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xWindow="0" yWindow="0" windowWidth="23016" windowHeight="10596" activeTab="3" xr2:uid="{37239701-BCFD-40F4-9C3C-233DCDBA1333}"/>
  </bookViews>
  <sheets>
    <sheet name="1996 Pres Raw" sheetId="1" r:id="rId1"/>
    <sheet name="VTD" sheetId="4" r:id="rId2"/>
    <sheet name="2000 Pres Raw" sheetId="2" r:id="rId3"/>
    <sheet name="By Borough" sheetId="5" r:id="rId4"/>
    <sheet name="By HD" sheetId="6" r:id="rId5"/>
    <sheet name="Comparisons" sheetId="3" r:id="rId6"/>
    <sheet name="Precinct Data for Import" sheetId="7" r:id="rId7"/>
    <sheet name="Borough Data for Import" sheetId="8" r:id="rId8"/>
  </sheets>
  <definedNames>
    <definedName name="_xlnm._FilterDatabase" localSheetId="0" hidden="1">'1996 Pres Raw'!$A$1:$Z$623</definedName>
    <definedName name="_xlnm._FilterDatabase" localSheetId="5" hidden="1">Comparisons!$M$1:$O$556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D2" i="5"/>
  <c r="B3" i="6"/>
  <c r="K607" i="3" l="1"/>
  <c r="K610" i="3"/>
  <c r="O134" i="3"/>
  <c r="O136" i="3"/>
  <c r="O137" i="3"/>
  <c r="BO135" i="5" l="1"/>
  <c r="BN135" i="5"/>
  <c r="BM135" i="5"/>
  <c r="BL135" i="5"/>
  <c r="BK135" i="5"/>
  <c r="BJ135" i="5"/>
  <c r="BI135" i="5"/>
  <c r="BH135" i="5"/>
  <c r="BG135" i="5"/>
  <c r="BO134" i="5"/>
  <c r="BN134" i="5"/>
  <c r="BM134" i="5"/>
  <c r="BL134" i="5"/>
  <c r="BK134" i="5"/>
  <c r="BJ134" i="5"/>
  <c r="BI134" i="5"/>
  <c r="BH134" i="5"/>
  <c r="BG134" i="5"/>
  <c r="BO133" i="5"/>
  <c r="BN133" i="5"/>
  <c r="BM133" i="5"/>
  <c r="BL133" i="5"/>
  <c r="BK133" i="5"/>
  <c r="BJ133" i="5"/>
  <c r="BI133" i="5"/>
  <c r="BH133" i="5"/>
  <c r="BG133" i="5"/>
  <c r="BO132" i="5"/>
  <c r="BN132" i="5"/>
  <c r="BM132" i="5"/>
  <c r="BL132" i="5"/>
  <c r="BK132" i="5"/>
  <c r="BJ132" i="5"/>
  <c r="BI132" i="5"/>
  <c r="BH132" i="5"/>
  <c r="BG132" i="5"/>
  <c r="BO131" i="5"/>
  <c r="BN131" i="5"/>
  <c r="BM131" i="5"/>
  <c r="BL131" i="5"/>
  <c r="BK131" i="5"/>
  <c r="BJ131" i="5"/>
  <c r="BI131" i="5"/>
  <c r="BH131" i="5"/>
  <c r="BG131" i="5"/>
  <c r="BO130" i="5"/>
  <c r="BN130" i="5"/>
  <c r="BM130" i="5"/>
  <c r="BL130" i="5"/>
  <c r="BK130" i="5"/>
  <c r="BJ130" i="5"/>
  <c r="BI130" i="5"/>
  <c r="BH130" i="5"/>
  <c r="BG130" i="5"/>
  <c r="BO129" i="5"/>
  <c r="BN129" i="5"/>
  <c r="BM129" i="5"/>
  <c r="BL129" i="5"/>
  <c r="BK129" i="5"/>
  <c r="BJ129" i="5"/>
  <c r="BI129" i="5"/>
  <c r="BH129" i="5"/>
  <c r="BG129" i="5"/>
  <c r="CW129" i="5" s="1"/>
  <c r="BO128" i="5"/>
  <c r="BN128" i="5"/>
  <c r="BM128" i="5"/>
  <c r="BL128" i="5"/>
  <c r="BK128" i="5"/>
  <c r="BJ128" i="5"/>
  <c r="BI128" i="5"/>
  <c r="BH128" i="5"/>
  <c r="BG128" i="5"/>
  <c r="BO127" i="5"/>
  <c r="BN127" i="5"/>
  <c r="BM127" i="5"/>
  <c r="BL127" i="5"/>
  <c r="BK127" i="5"/>
  <c r="BJ127" i="5"/>
  <c r="BI127" i="5"/>
  <c r="BH127" i="5"/>
  <c r="BG127" i="5"/>
  <c r="BO126" i="5"/>
  <c r="BN126" i="5"/>
  <c r="BM126" i="5"/>
  <c r="BL126" i="5"/>
  <c r="BK126" i="5"/>
  <c r="BJ126" i="5"/>
  <c r="BI126" i="5"/>
  <c r="BH126" i="5"/>
  <c r="BG126" i="5"/>
  <c r="BO125" i="5"/>
  <c r="BN125" i="5"/>
  <c r="BM125" i="5"/>
  <c r="BL125" i="5"/>
  <c r="BK125" i="5"/>
  <c r="BJ125" i="5"/>
  <c r="BI125" i="5"/>
  <c r="BH125" i="5"/>
  <c r="BG125" i="5"/>
  <c r="BO124" i="5"/>
  <c r="BN124" i="5"/>
  <c r="BM124" i="5"/>
  <c r="BL124" i="5"/>
  <c r="BK124" i="5"/>
  <c r="BJ124" i="5"/>
  <c r="BI124" i="5"/>
  <c r="BH124" i="5"/>
  <c r="BG124" i="5"/>
  <c r="BO122" i="5"/>
  <c r="BN122" i="5"/>
  <c r="BM122" i="5"/>
  <c r="BL122" i="5"/>
  <c r="BK122" i="5"/>
  <c r="BJ122" i="5"/>
  <c r="BI122" i="5"/>
  <c r="BH122" i="5"/>
  <c r="BG122" i="5"/>
  <c r="BO121" i="5"/>
  <c r="BN121" i="5"/>
  <c r="BM121" i="5"/>
  <c r="BL121" i="5"/>
  <c r="BK121" i="5"/>
  <c r="BJ121" i="5"/>
  <c r="BI121" i="5"/>
  <c r="BH121" i="5"/>
  <c r="BG121" i="5"/>
  <c r="BO120" i="5"/>
  <c r="BN120" i="5"/>
  <c r="BM120" i="5"/>
  <c r="BL120" i="5"/>
  <c r="BK120" i="5"/>
  <c r="BJ120" i="5"/>
  <c r="BI120" i="5"/>
  <c r="BH120" i="5"/>
  <c r="BG120" i="5"/>
  <c r="BO119" i="5"/>
  <c r="BN119" i="5"/>
  <c r="BM119" i="5"/>
  <c r="BL119" i="5"/>
  <c r="BK119" i="5"/>
  <c r="BJ119" i="5"/>
  <c r="BI119" i="5"/>
  <c r="BH119" i="5"/>
  <c r="BG119" i="5"/>
  <c r="BO118" i="5"/>
  <c r="BN118" i="5"/>
  <c r="BM118" i="5"/>
  <c r="BL118" i="5"/>
  <c r="BK118" i="5"/>
  <c r="BJ118" i="5"/>
  <c r="BI118" i="5"/>
  <c r="BH118" i="5"/>
  <c r="BG118" i="5"/>
  <c r="BO117" i="5"/>
  <c r="BN117" i="5"/>
  <c r="BM117" i="5"/>
  <c r="BL117" i="5"/>
  <c r="BK117" i="5"/>
  <c r="BJ117" i="5"/>
  <c r="BI117" i="5"/>
  <c r="BH117" i="5"/>
  <c r="BG117" i="5"/>
  <c r="BO116" i="5"/>
  <c r="BN116" i="5"/>
  <c r="BM116" i="5"/>
  <c r="BL116" i="5"/>
  <c r="BK116" i="5"/>
  <c r="BJ116" i="5"/>
  <c r="BI116" i="5"/>
  <c r="BH116" i="5"/>
  <c r="BG116" i="5"/>
  <c r="BO115" i="5"/>
  <c r="BN115" i="5"/>
  <c r="BM115" i="5"/>
  <c r="BL115" i="5"/>
  <c r="BK115" i="5"/>
  <c r="BJ115" i="5"/>
  <c r="BI115" i="5"/>
  <c r="BH115" i="5"/>
  <c r="BG115" i="5"/>
  <c r="BO114" i="5"/>
  <c r="BN114" i="5"/>
  <c r="BM114" i="5"/>
  <c r="BL114" i="5"/>
  <c r="BK114" i="5"/>
  <c r="BJ114" i="5"/>
  <c r="BI114" i="5"/>
  <c r="BH114" i="5"/>
  <c r="BG114" i="5"/>
  <c r="BO113" i="5"/>
  <c r="BN113" i="5"/>
  <c r="BM113" i="5"/>
  <c r="BL113" i="5"/>
  <c r="BK113" i="5"/>
  <c r="BJ113" i="5"/>
  <c r="BI113" i="5"/>
  <c r="BH113" i="5"/>
  <c r="BG113" i="5"/>
  <c r="BO112" i="5"/>
  <c r="BN112" i="5"/>
  <c r="BM112" i="5"/>
  <c r="BL112" i="5"/>
  <c r="BK112" i="5"/>
  <c r="BJ112" i="5"/>
  <c r="BI112" i="5"/>
  <c r="BH112" i="5"/>
  <c r="BG112" i="5"/>
  <c r="BO111" i="5"/>
  <c r="BN111" i="5"/>
  <c r="BM111" i="5"/>
  <c r="BL111" i="5"/>
  <c r="BK111" i="5"/>
  <c r="BJ111" i="5"/>
  <c r="BI111" i="5"/>
  <c r="BH111" i="5"/>
  <c r="BG111" i="5"/>
  <c r="BO110" i="5"/>
  <c r="BN110" i="5"/>
  <c r="BM110" i="5"/>
  <c r="BL110" i="5"/>
  <c r="BK110" i="5"/>
  <c r="BJ110" i="5"/>
  <c r="BI110" i="5"/>
  <c r="BH110" i="5"/>
  <c r="BG110" i="5"/>
  <c r="BO109" i="5"/>
  <c r="BN109" i="5"/>
  <c r="BM109" i="5"/>
  <c r="BL109" i="5"/>
  <c r="BK109" i="5"/>
  <c r="BJ109" i="5"/>
  <c r="BI109" i="5"/>
  <c r="BH109" i="5"/>
  <c r="BG109" i="5"/>
  <c r="BO108" i="5"/>
  <c r="BN108" i="5"/>
  <c r="BM108" i="5"/>
  <c r="BL108" i="5"/>
  <c r="BK108" i="5"/>
  <c r="BJ108" i="5"/>
  <c r="BI108" i="5"/>
  <c r="BH108" i="5"/>
  <c r="BG108" i="5"/>
  <c r="BO107" i="5"/>
  <c r="BN107" i="5"/>
  <c r="BM107" i="5"/>
  <c r="BL107" i="5"/>
  <c r="BK107" i="5"/>
  <c r="BJ107" i="5"/>
  <c r="BI107" i="5"/>
  <c r="BH107" i="5"/>
  <c r="BG107" i="5"/>
  <c r="BO106" i="5"/>
  <c r="BN106" i="5"/>
  <c r="BM106" i="5"/>
  <c r="BL106" i="5"/>
  <c r="BK106" i="5"/>
  <c r="BJ106" i="5"/>
  <c r="BI106" i="5"/>
  <c r="BH106" i="5"/>
  <c r="BG106" i="5"/>
  <c r="BO105" i="5"/>
  <c r="BN105" i="5"/>
  <c r="BM105" i="5"/>
  <c r="BL105" i="5"/>
  <c r="BK105" i="5"/>
  <c r="BJ105" i="5"/>
  <c r="BI105" i="5"/>
  <c r="BH105" i="5"/>
  <c r="BG105" i="5"/>
  <c r="BO104" i="5"/>
  <c r="BN104" i="5"/>
  <c r="BM104" i="5"/>
  <c r="BL104" i="5"/>
  <c r="BK104" i="5"/>
  <c r="BJ104" i="5"/>
  <c r="BI104" i="5"/>
  <c r="BH104" i="5"/>
  <c r="BG104" i="5"/>
  <c r="BO103" i="5"/>
  <c r="BN103" i="5"/>
  <c r="BM103" i="5"/>
  <c r="BL103" i="5"/>
  <c r="BK103" i="5"/>
  <c r="BJ103" i="5"/>
  <c r="BI103" i="5"/>
  <c r="BH103" i="5"/>
  <c r="BG103" i="5"/>
  <c r="BO102" i="5"/>
  <c r="BN102" i="5"/>
  <c r="BM102" i="5"/>
  <c r="BL102" i="5"/>
  <c r="BK102" i="5"/>
  <c r="BJ102" i="5"/>
  <c r="BI102" i="5"/>
  <c r="BH102" i="5"/>
  <c r="BG102" i="5"/>
  <c r="BO101" i="5"/>
  <c r="BN101" i="5"/>
  <c r="BM101" i="5"/>
  <c r="BL101" i="5"/>
  <c r="BK101" i="5"/>
  <c r="BJ101" i="5"/>
  <c r="BI101" i="5"/>
  <c r="BH101" i="5"/>
  <c r="BG101" i="5"/>
  <c r="BO100" i="5"/>
  <c r="BN100" i="5"/>
  <c r="BM100" i="5"/>
  <c r="BL100" i="5"/>
  <c r="BK100" i="5"/>
  <c r="BJ100" i="5"/>
  <c r="BI100" i="5"/>
  <c r="BH100" i="5"/>
  <c r="BG100" i="5"/>
  <c r="BO99" i="5"/>
  <c r="BN99" i="5"/>
  <c r="BM99" i="5"/>
  <c r="BL99" i="5"/>
  <c r="BK99" i="5"/>
  <c r="BJ99" i="5"/>
  <c r="BI99" i="5"/>
  <c r="BH99" i="5"/>
  <c r="BG99" i="5"/>
  <c r="BO98" i="5"/>
  <c r="BN98" i="5"/>
  <c r="BM98" i="5"/>
  <c r="BL98" i="5"/>
  <c r="BK98" i="5"/>
  <c r="BJ98" i="5"/>
  <c r="BI98" i="5"/>
  <c r="BH98" i="5"/>
  <c r="BG98" i="5"/>
  <c r="BO97" i="5"/>
  <c r="BN97" i="5"/>
  <c r="BM97" i="5"/>
  <c r="BL97" i="5"/>
  <c r="BK97" i="5"/>
  <c r="BJ97" i="5"/>
  <c r="BI97" i="5"/>
  <c r="BH97" i="5"/>
  <c r="BG97" i="5"/>
  <c r="BO96" i="5"/>
  <c r="BN96" i="5"/>
  <c r="BM96" i="5"/>
  <c r="BL96" i="5"/>
  <c r="BK96" i="5"/>
  <c r="BJ96" i="5"/>
  <c r="BI96" i="5"/>
  <c r="BH96" i="5"/>
  <c r="BG96" i="5"/>
  <c r="BO95" i="5"/>
  <c r="BN95" i="5"/>
  <c r="BM95" i="5"/>
  <c r="BL95" i="5"/>
  <c r="BK95" i="5"/>
  <c r="BJ95" i="5"/>
  <c r="BI95" i="5"/>
  <c r="BH95" i="5"/>
  <c r="BG95" i="5"/>
  <c r="CV95" i="5" s="1"/>
  <c r="BO94" i="5"/>
  <c r="BN94" i="5"/>
  <c r="BM94" i="5"/>
  <c r="BL94" i="5"/>
  <c r="BK94" i="5"/>
  <c r="BJ94" i="5"/>
  <c r="BI94" i="5"/>
  <c r="BH94" i="5"/>
  <c r="BG94" i="5"/>
  <c r="BO93" i="5"/>
  <c r="BN93" i="5"/>
  <c r="BM93" i="5"/>
  <c r="BL93" i="5"/>
  <c r="BK93" i="5"/>
  <c r="BJ93" i="5"/>
  <c r="BI93" i="5"/>
  <c r="BH93" i="5"/>
  <c r="BG93" i="5"/>
  <c r="BO92" i="5"/>
  <c r="BN92" i="5"/>
  <c r="BM92" i="5"/>
  <c r="BL92" i="5"/>
  <c r="BK92" i="5"/>
  <c r="BJ92" i="5"/>
  <c r="BI92" i="5"/>
  <c r="BH92" i="5"/>
  <c r="BG92" i="5"/>
  <c r="BO91" i="5"/>
  <c r="BN91" i="5"/>
  <c r="BM91" i="5"/>
  <c r="BL91" i="5"/>
  <c r="CW91" i="5" s="1"/>
  <c r="BK91" i="5"/>
  <c r="CV91" i="5" s="1"/>
  <c r="BJ91" i="5"/>
  <c r="BI91" i="5"/>
  <c r="BH91" i="5"/>
  <c r="BG91" i="5"/>
  <c r="BO90" i="5"/>
  <c r="BN90" i="5"/>
  <c r="BM90" i="5"/>
  <c r="BL90" i="5"/>
  <c r="BK90" i="5"/>
  <c r="BJ90" i="5"/>
  <c r="BI90" i="5"/>
  <c r="BH90" i="5"/>
  <c r="BG90" i="5"/>
  <c r="BO89" i="5"/>
  <c r="BN89" i="5"/>
  <c r="BM89" i="5"/>
  <c r="CX89" i="5" s="1"/>
  <c r="BL89" i="5"/>
  <c r="BK89" i="5"/>
  <c r="BJ89" i="5"/>
  <c r="BI89" i="5"/>
  <c r="BH89" i="5"/>
  <c r="BG89" i="5"/>
  <c r="BO85" i="5"/>
  <c r="BN85" i="5"/>
  <c r="BM85" i="5"/>
  <c r="BL85" i="5"/>
  <c r="BK85" i="5"/>
  <c r="BJ85" i="5"/>
  <c r="BI85" i="5"/>
  <c r="BH85" i="5"/>
  <c r="BG85" i="5"/>
  <c r="BO84" i="5"/>
  <c r="BN84" i="5"/>
  <c r="BM84" i="5"/>
  <c r="BL84" i="5"/>
  <c r="BK84" i="5"/>
  <c r="BJ84" i="5"/>
  <c r="BI84" i="5"/>
  <c r="BH84" i="5"/>
  <c r="BG84" i="5"/>
  <c r="CU84" i="5" s="1"/>
  <c r="BO83" i="5"/>
  <c r="BN83" i="5"/>
  <c r="BM83" i="5"/>
  <c r="BL83" i="5"/>
  <c r="BK83" i="5"/>
  <c r="BJ83" i="5"/>
  <c r="BI83" i="5"/>
  <c r="BH83" i="5"/>
  <c r="BG83" i="5"/>
  <c r="BO82" i="5"/>
  <c r="BN82" i="5"/>
  <c r="BM82" i="5"/>
  <c r="BL82" i="5"/>
  <c r="BK82" i="5"/>
  <c r="BJ82" i="5"/>
  <c r="BI82" i="5"/>
  <c r="BH82" i="5"/>
  <c r="BG82" i="5"/>
  <c r="BO81" i="5"/>
  <c r="BN81" i="5"/>
  <c r="BM81" i="5"/>
  <c r="BL81" i="5"/>
  <c r="BK81" i="5"/>
  <c r="BJ81" i="5"/>
  <c r="BI81" i="5"/>
  <c r="BH81" i="5"/>
  <c r="BG81" i="5"/>
  <c r="BO80" i="5"/>
  <c r="BN80" i="5"/>
  <c r="BM80" i="5"/>
  <c r="BL80" i="5"/>
  <c r="BK80" i="5"/>
  <c r="BJ80" i="5"/>
  <c r="BI80" i="5"/>
  <c r="BH80" i="5"/>
  <c r="BG80" i="5"/>
  <c r="BO79" i="5"/>
  <c r="BN79" i="5"/>
  <c r="BM79" i="5"/>
  <c r="BL79" i="5"/>
  <c r="BK79" i="5"/>
  <c r="BJ79" i="5"/>
  <c r="BI79" i="5"/>
  <c r="BH79" i="5"/>
  <c r="BG79" i="5"/>
  <c r="BO78" i="5"/>
  <c r="BN78" i="5"/>
  <c r="BM78" i="5"/>
  <c r="CX78" i="5" s="1"/>
  <c r="BL78" i="5"/>
  <c r="BK78" i="5"/>
  <c r="BJ78" i="5"/>
  <c r="CU78" i="5" s="1"/>
  <c r="BI78" i="5"/>
  <c r="BH78" i="5"/>
  <c r="BG78" i="5"/>
  <c r="BO77" i="5"/>
  <c r="BN77" i="5"/>
  <c r="BM77" i="5"/>
  <c r="BL77" i="5"/>
  <c r="BK77" i="5"/>
  <c r="BJ77" i="5"/>
  <c r="BI77" i="5"/>
  <c r="BH77" i="5"/>
  <c r="BG77" i="5"/>
  <c r="BO76" i="5"/>
  <c r="BN76" i="5"/>
  <c r="BM76" i="5"/>
  <c r="BL76" i="5"/>
  <c r="BK76" i="5"/>
  <c r="BJ76" i="5"/>
  <c r="BI76" i="5"/>
  <c r="BH76" i="5"/>
  <c r="BG76" i="5"/>
  <c r="CT76" i="5" s="1"/>
  <c r="BO75" i="5"/>
  <c r="BN75" i="5"/>
  <c r="BM75" i="5"/>
  <c r="BL75" i="5"/>
  <c r="BK75" i="5"/>
  <c r="BJ75" i="5"/>
  <c r="BI75" i="5"/>
  <c r="BH75" i="5"/>
  <c r="BG75" i="5"/>
  <c r="BO74" i="5"/>
  <c r="BN74" i="5"/>
  <c r="BM74" i="5"/>
  <c r="BL74" i="5"/>
  <c r="BK74" i="5"/>
  <c r="BJ74" i="5"/>
  <c r="BI74" i="5"/>
  <c r="BH74" i="5"/>
  <c r="BG74" i="5"/>
  <c r="BO73" i="5"/>
  <c r="BN73" i="5"/>
  <c r="BM73" i="5"/>
  <c r="BL73" i="5"/>
  <c r="BK73" i="5"/>
  <c r="BJ73" i="5"/>
  <c r="BI73" i="5"/>
  <c r="BH73" i="5"/>
  <c r="BG73" i="5"/>
  <c r="BO65" i="5"/>
  <c r="BN65" i="5"/>
  <c r="BM65" i="5"/>
  <c r="BL65" i="5"/>
  <c r="BK65" i="5"/>
  <c r="BJ65" i="5"/>
  <c r="BI65" i="5"/>
  <c r="BH65" i="5"/>
  <c r="BG65" i="5"/>
  <c r="BO64" i="5"/>
  <c r="BN64" i="5"/>
  <c r="BM64" i="5"/>
  <c r="BL64" i="5"/>
  <c r="BK64" i="5"/>
  <c r="BJ64" i="5"/>
  <c r="BI64" i="5"/>
  <c r="BH64" i="5"/>
  <c r="BG64" i="5"/>
  <c r="BO63" i="5"/>
  <c r="BN63" i="5"/>
  <c r="BM63" i="5"/>
  <c r="BL63" i="5"/>
  <c r="BK63" i="5"/>
  <c r="BJ63" i="5"/>
  <c r="BI63" i="5"/>
  <c r="BH63" i="5"/>
  <c r="BG63" i="5"/>
  <c r="BO62" i="5"/>
  <c r="BN62" i="5"/>
  <c r="BM62" i="5"/>
  <c r="BL62" i="5"/>
  <c r="BK62" i="5"/>
  <c r="BJ62" i="5"/>
  <c r="BI62" i="5"/>
  <c r="BH62" i="5"/>
  <c r="BG62" i="5"/>
  <c r="BO61" i="5"/>
  <c r="BN61" i="5"/>
  <c r="BM61" i="5"/>
  <c r="BL61" i="5"/>
  <c r="BK61" i="5"/>
  <c r="BJ61" i="5"/>
  <c r="BI61" i="5"/>
  <c r="BH61" i="5"/>
  <c r="BG61" i="5"/>
  <c r="BO60" i="5"/>
  <c r="BN60" i="5"/>
  <c r="BM60" i="5"/>
  <c r="BL60" i="5"/>
  <c r="BK60" i="5"/>
  <c r="BJ60" i="5"/>
  <c r="BI60" i="5"/>
  <c r="BH60" i="5"/>
  <c r="BG60" i="5"/>
  <c r="BO59" i="5"/>
  <c r="BN59" i="5"/>
  <c r="BM59" i="5"/>
  <c r="BL59" i="5"/>
  <c r="BK59" i="5"/>
  <c r="BJ59" i="5"/>
  <c r="BI59" i="5"/>
  <c r="BH59" i="5"/>
  <c r="BG59" i="5"/>
  <c r="BO58" i="5"/>
  <c r="BN58" i="5"/>
  <c r="BM58" i="5"/>
  <c r="BL58" i="5"/>
  <c r="BK58" i="5"/>
  <c r="BJ58" i="5"/>
  <c r="BI58" i="5"/>
  <c r="BH58" i="5"/>
  <c r="BG58" i="5"/>
  <c r="BO57" i="5"/>
  <c r="BN57" i="5"/>
  <c r="BM57" i="5"/>
  <c r="BL57" i="5"/>
  <c r="BK57" i="5"/>
  <c r="BJ57" i="5"/>
  <c r="BI57" i="5"/>
  <c r="BH57" i="5"/>
  <c r="BG57" i="5"/>
  <c r="BO56" i="5"/>
  <c r="BN56" i="5"/>
  <c r="BM56" i="5"/>
  <c r="BL56" i="5"/>
  <c r="BK56" i="5"/>
  <c r="BJ56" i="5"/>
  <c r="BI56" i="5"/>
  <c r="BH56" i="5"/>
  <c r="BG56" i="5"/>
  <c r="BO55" i="5"/>
  <c r="BN55" i="5"/>
  <c r="BM55" i="5"/>
  <c r="BL55" i="5"/>
  <c r="BK55" i="5"/>
  <c r="BJ55" i="5"/>
  <c r="BI55" i="5"/>
  <c r="BH55" i="5"/>
  <c r="BG55" i="5"/>
  <c r="BO54" i="5"/>
  <c r="BN54" i="5"/>
  <c r="BM54" i="5"/>
  <c r="BL54" i="5"/>
  <c r="BK54" i="5"/>
  <c r="BJ54" i="5"/>
  <c r="BI54" i="5"/>
  <c r="BH54" i="5"/>
  <c r="BG54" i="5"/>
  <c r="BO52" i="5"/>
  <c r="BN52" i="5"/>
  <c r="BM52" i="5"/>
  <c r="BL52" i="5"/>
  <c r="BK52" i="5"/>
  <c r="BJ52" i="5"/>
  <c r="BI52" i="5"/>
  <c r="BH52" i="5"/>
  <c r="BG52" i="5"/>
  <c r="BO51" i="5"/>
  <c r="BN51" i="5"/>
  <c r="BM51" i="5"/>
  <c r="BL51" i="5"/>
  <c r="BK51" i="5"/>
  <c r="BJ51" i="5"/>
  <c r="BI51" i="5"/>
  <c r="BH51" i="5"/>
  <c r="BG51" i="5"/>
  <c r="BO50" i="5"/>
  <c r="BN50" i="5"/>
  <c r="BM50" i="5"/>
  <c r="BL50" i="5"/>
  <c r="BK50" i="5"/>
  <c r="BJ50" i="5"/>
  <c r="BI50" i="5"/>
  <c r="BH50" i="5"/>
  <c r="BG50" i="5"/>
  <c r="BO49" i="5"/>
  <c r="BN49" i="5"/>
  <c r="BM49" i="5"/>
  <c r="BL49" i="5"/>
  <c r="BK49" i="5"/>
  <c r="BJ49" i="5"/>
  <c r="BI49" i="5"/>
  <c r="BH49" i="5"/>
  <c r="BG49" i="5"/>
  <c r="BO48" i="5"/>
  <c r="BN48" i="5"/>
  <c r="BM48" i="5"/>
  <c r="BL48" i="5"/>
  <c r="BK48" i="5"/>
  <c r="BJ48" i="5"/>
  <c r="BI48" i="5"/>
  <c r="BH48" i="5"/>
  <c r="BG48" i="5"/>
  <c r="BO47" i="5"/>
  <c r="BN47" i="5"/>
  <c r="BM47" i="5"/>
  <c r="BL47" i="5"/>
  <c r="BK47" i="5"/>
  <c r="BJ47" i="5"/>
  <c r="BI47" i="5"/>
  <c r="BH47" i="5"/>
  <c r="BG47" i="5"/>
  <c r="BO46" i="5"/>
  <c r="BN46" i="5"/>
  <c r="BM46" i="5"/>
  <c r="BL46" i="5"/>
  <c r="BK46" i="5"/>
  <c r="BJ46" i="5"/>
  <c r="BI46" i="5"/>
  <c r="BH46" i="5"/>
  <c r="BG46" i="5"/>
  <c r="BO45" i="5"/>
  <c r="BN45" i="5"/>
  <c r="BM45" i="5"/>
  <c r="BL45" i="5"/>
  <c r="BK45" i="5"/>
  <c r="BJ45" i="5"/>
  <c r="BI45" i="5"/>
  <c r="BH45" i="5"/>
  <c r="BG45" i="5"/>
  <c r="BO44" i="5"/>
  <c r="BN44" i="5"/>
  <c r="BM44" i="5"/>
  <c r="BL44" i="5"/>
  <c r="BK44" i="5"/>
  <c r="BJ44" i="5"/>
  <c r="BI44" i="5"/>
  <c r="BH44" i="5"/>
  <c r="BG44" i="5"/>
  <c r="BO43" i="5"/>
  <c r="BN43" i="5"/>
  <c r="BM43" i="5"/>
  <c r="BL43" i="5"/>
  <c r="BK43" i="5"/>
  <c r="BJ43" i="5"/>
  <c r="BI43" i="5"/>
  <c r="BH43" i="5"/>
  <c r="BG43" i="5"/>
  <c r="BO42" i="5"/>
  <c r="BN42" i="5"/>
  <c r="BM42" i="5"/>
  <c r="BL42" i="5"/>
  <c r="BK42" i="5"/>
  <c r="BJ42" i="5"/>
  <c r="BI42" i="5"/>
  <c r="BH42" i="5"/>
  <c r="BG42" i="5"/>
  <c r="BO41" i="5"/>
  <c r="BN41" i="5"/>
  <c r="BM41" i="5"/>
  <c r="BL41" i="5"/>
  <c r="BK41" i="5"/>
  <c r="BJ41" i="5"/>
  <c r="BI41" i="5"/>
  <c r="BH41" i="5"/>
  <c r="BG41" i="5"/>
  <c r="BO40" i="5"/>
  <c r="BN40" i="5"/>
  <c r="BM40" i="5"/>
  <c r="BL40" i="5"/>
  <c r="BK40" i="5"/>
  <c r="BJ40" i="5"/>
  <c r="BI40" i="5"/>
  <c r="BH40" i="5"/>
  <c r="BG40" i="5"/>
  <c r="BO39" i="5"/>
  <c r="BN39" i="5"/>
  <c r="BM39" i="5"/>
  <c r="BL39" i="5"/>
  <c r="BK39" i="5"/>
  <c r="BJ39" i="5"/>
  <c r="BI39" i="5"/>
  <c r="BH39" i="5"/>
  <c r="BG39" i="5"/>
  <c r="BO38" i="5"/>
  <c r="BN38" i="5"/>
  <c r="BM38" i="5"/>
  <c r="BL38" i="5"/>
  <c r="BK38" i="5"/>
  <c r="BJ38" i="5"/>
  <c r="BI38" i="5"/>
  <c r="BH38" i="5"/>
  <c r="BG38" i="5"/>
  <c r="BO37" i="5"/>
  <c r="BN37" i="5"/>
  <c r="BM37" i="5"/>
  <c r="BL37" i="5"/>
  <c r="BK37" i="5"/>
  <c r="BJ37" i="5"/>
  <c r="BI37" i="5"/>
  <c r="BH37" i="5"/>
  <c r="BG37" i="5"/>
  <c r="BO36" i="5"/>
  <c r="BN36" i="5"/>
  <c r="BM36" i="5"/>
  <c r="BL36" i="5"/>
  <c r="BK36" i="5"/>
  <c r="BJ36" i="5"/>
  <c r="BI36" i="5"/>
  <c r="BH36" i="5"/>
  <c r="BG36" i="5"/>
  <c r="BO35" i="5"/>
  <c r="BN35" i="5"/>
  <c r="BM35" i="5"/>
  <c r="BL35" i="5"/>
  <c r="BK35" i="5"/>
  <c r="BJ35" i="5"/>
  <c r="BI35" i="5"/>
  <c r="BH35" i="5"/>
  <c r="BG35" i="5"/>
  <c r="BO34" i="5"/>
  <c r="BN34" i="5"/>
  <c r="BM34" i="5"/>
  <c r="BL34" i="5"/>
  <c r="BK34" i="5"/>
  <c r="BJ34" i="5"/>
  <c r="BI34" i="5"/>
  <c r="BH34" i="5"/>
  <c r="BG34" i="5"/>
  <c r="BO33" i="5"/>
  <c r="BN33" i="5"/>
  <c r="BM33" i="5"/>
  <c r="BL33" i="5"/>
  <c r="BK33" i="5"/>
  <c r="BJ33" i="5"/>
  <c r="BI33" i="5"/>
  <c r="BH33" i="5"/>
  <c r="BG33" i="5"/>
  <c r="BO32" i="5"/>
  <c r="BN32" i="5"/>
  <c r="BM32" i="5"/>
  <c r="BL32" i="5"/>
  <c r="BK32" i="5"/>
  <c r="BJ32" i="5"/>
  <c r="BI32" i="5"/>
  <c r="BH32" i="5"/>
  <c r="BG32" i="5"/>
  <c r="BO31" i="5"/>
  <c r="BN31" i="5"/>
  <c r="BM31" i="5"/>
  <c r="BL31" i="5"/>
  <c r="BK31" i="5"/>
  <c r="BJ31" i="5"/>
  <c r="BI31" i="5"/>
  <c r="BH31" i="5"/>
  <c r="BG31" i="5"/>
  <c r="BO30" i="5"/>
  <c r="BN30" i="5"/>
  <c r="BM30" i="5"/>
  <c r="BL30" i="5"/>
  <c r="BK30" i="5"/>
  <c r="BJ30" i="5"/>
  <c r="BI30" i="5"/>
  <c r="BH30" i="5"/>
  <c r="BG30" i="5"/>
  <c r="BO29" i="5"/>
  <c r="BN29" i="5"/>
  <c r="BM29" i="5"/>
  <c r="BL29" i="5"/>
  <c r="BK29" i="5"/>
  <c r="BJ29" i="5"/>
  <c r="BI29" i="5"/>
  <c r="BH29" i="5"/>
  <c r="BG29" i="5"/>
  <c r="BO28" i="5"/>
  <c r="BN28" i="5"/>
  <c r="BM28" i="5"/>
  <c r="BL28" i="5"/>
  <c r="BK28" i="5"/>
  <c r="BJ28" i="5"/>
  <c r="BI28" i="5"/>
  <c r="BH28" i="5"/>
  <c r="BG28" i="5"/>
  <c r="BO27" i="5"/>
  <c r="BN27" i="5"/>
  <c r="BM27" i="5"/>
  <c r="BL27" i="5"/>
  <c r="BK27" i="5"/>
  <c r="BJ27" i="5"/>
  <c r="BI27" i="5"/>
  <c r="BH27" i="5"/>
  <c r="BG27" i="5"/>
  <c r="BO26" i="5"/>
  <c r="BN26" i="5"/>
  <c r="BM26" i="5"/>
  <c r="BL26" i="5"/>
  <c r="BK26" i="5"/>
  <c r="BJ26" i="5"/>
  <c r="BI26" i="5"/>
  <c r="BH26" i="5"/>
  <c r="BG26" i="5"/>
  <c r="BO25" i="5"/>
  <c r="BN25" i="5"/>
  <c r="BM25" i="5"/>
  <c r="BL25" i="5"/>
  <c r="BK25" i="5"/>
  <c r="BJ25" i="5"/>
  <c r="BI25" i="5"/>
  <c r="BH25" i="5"/>
  <c r="BG25" i="5"/>
  <c r="BO24" i="5"/>
  <c r="BN24" i="5"/>
  <c r="BM24" i="5"/>
  <c r="BL24" i="5"/>
  <c r="BK24" i="5"/>
  <c r="BJ24" i="5"/>
  <c r="BI24" i="5"/>
  <c r="BH24" i="5"/>
  <c r="BG24" i="5"/>
  <c r="BO23" i="5"/>
  <c r="BN23" i="5"/>
  <c r="BM23" i="5"/>
  <c r="BL23" i="5"/>
  <c r="BK23" i="5"/>
  <c r="BJ23" i="5"/>
  <c r="BI23" i="5"/>
  <c r="BH23" i="5"/>
  <c r="BG23" i="5"/>
  <c r="BO22" i="5"/>
  <c r="BN22" i="5"/>
  <c r="BM22" i="5"/>
  <c r="BL22" i="5"/>
  <c r="BK22" i="5"/>
  <c r="BJ22" i="5"/>
  <c r="BI22" i="5"/>
  <c r="BH22" i="5"/>
  <c r="BG22" i="5"/>
  <c r="BO21" i="5"/>
  <c r="BN21" i="5"/>
  <c r="BM21" i="5"/>
  <c r="BL21" i="5"/>
  <c r="BK21" i="5"/>
  <c r="BJ21" i="5"/>
  <c r="BI21" i="5"/>
  <c r="BH21" i="5"/>
  <c r="BG21" i="5"/>
  <c r="BO20" i="5"/>
  <c r="BN20" i="5"/>
  <c r="BM20" i="5"/>
  <c r="BL20" i="5"/>
  <c r="BK20" i="5"/>
  <c r="BJ20" i="5"/>
  <c r="BI20" i="5"/>
  <c r="BH20" i="5"/>
  <c r="BG20" i="5"/>
  <c r="BO19" i="5"/>
  <c r="BN19" i="5"/>
  <c r="BM19" i="5"/>
  <c r="BL19" i="5"/>
  <c r="BK19" i="5"/>
  <c r="BJ19" i="5"/>
  <c r="BI19" i="5"/>
  <c r="BH19" i="5"/>
  <c r="BG19" i="5"/>
  <c r="BO15" i="5"/>
  <c r="BN15" i="5"/>
  <c r="BM15" i="5"/>
  <c r="BL15" i="5"/>
  <c r="BK15" i="5"/>
  <c r="BJ15" i="5"/>
  <c r="BI15" i="5"/>
  <c r="BH15" i="5"/>
  <c r="BG15" i="5"/>
  <c r="BO14" i="5"/>
  <c r="BN14" i="5"/>
  <c r="BM14" i="5"/>
  <c r="BL14" i="5"/>
  <c r="BK14" i="5"/>
  <c r="BJ14" i="5"/>
  <c r="BI14" i="5"/>
  <c r="BH14" i="5"/>
  <c r="BG14" i="5"/>
  <c r="BO13" i="5"/>
  <c r="BN13" i="5"/>
  <c r="BM13" i="5"/>
  <c r="BL13" i="5"/>
  <c r="BK13" i="5"/>
  <c r="BJ13" i="5"/>
  <c r="BI13" i="5"/>
  <c r="BH13" i="5"/>
  <c r="BG13" i="5"/>
  <c r="BO12" i="5"/>
  <c r="BN12" i="5"/>
  <c r="BM12" i="5"/>
  <c r="BL12" i="5"/>
  <c r="BK12" i="5"/>
  <c r="BJ12" i="5"/>
  <c r="BI12" i="5"/>
  <c r="BH12" i="5"/>
  <c r="BG12" i="5"/>
  <c r="BO11" i="5"/>
  <c r="BN11" i="5"/>
  <c r="BM11" i="5"/>
  <c r="BL11" i="5"/>
  <c r="BK11" i="5"/>
  <c r="BJ11" i="5"/>
  <c r="BI11" i="5"/>
  <c r="BH11" i="5"/>
  <c r="BG11" i="5"/>
  <c r="BO10" i="5"/>
  <c r="BN10" i="5"/>
  <c r="BM10" i="5"/>
  <c r="BL10" i="5"/>
  <c r="BK10" i="5"/>
  <c r="BJ10" i="5"/>
  <c r="BI10" i="5"/>
  <c r="BH10" i="5"/>
  <c r="BG10" i="5"/>
  <c r="BO9" i="5"/>
  <c r="BN9" i="5"/>
  <c r="BM9" i="5"/>
  <c r="BL9" i="5"/>
  <c r="BK9" i="5"/>
  <c r="BJ9" i="5"/>
  <c r="BI9" i="5"/>
  <c r="BH9" i="5"/>
  <c r="BG9" i="5"/>
  <c r="BO8" i="5"/>
  <c r="BN8" i="5"/>
  <c r="BM8" i="5"/>
  <c r="BL8" i="5"/>
  <c r="BK8" i="5"/>
  <c r="BJ8" i="5"/>
  <c r="BI8" i="5"/>
  <c r="BH8" i="5"/>
  <c r="BG8" i="5"/>
  <c r="BO7" i="5"/>
  <c r="BN7" i="5"/>
  <c r="BM7" i="5"/>
  <c r="BL7" i="5"/>
  <c r="BK7" i="5"/>
  <c r="BJ7" i="5"/>
  <c r="BI7" i="5"/>
  <c r="BH7" i="5"/>
  <c r="BG7" i="5"/>
  <c r="BO6" i="5"/>
  <c r="BN6" i="5"/>
  <c r="BM6" i="5"/>
  <c r="BL6" i="5"/>
  <c r="BK6" i="5"/>
  <c r="BJ6" i="5"/>
  <c r="BI6" i="5"/>
  <c r="BH6" i="5"/>
  <c r="BG6" i="5"/>
  <c r="BO5" i="5"/>
  <c r="BN5" i="5"/>
  <c r="BM5" i="5"/>
  <c r="BL5" i="5"/>
  <c r="BK5" i="5"/>
  <c r="BJ5" i="5"/>
  <c r="BI5" i="5"/>
  <c r="BH5" i="5"/>
  <c r="BG5" i="5"/>
  <c r="BO4" i="5"/>
  <c r="BN4" i="5"/>
  <c r="BM4" i="5"/>
  <c r="BL4" i="5"/>
  <c r="BK4" i="5"/>
  <c r="BJ4" i="5"/>
  <c r="BI4" i="5"/>
  <c r="BH4" i="5"/>
  <c r="BG4" i="5"/>
  <c r="CU103" i="5"/>
  <c r="CS102" i="5"/>
  <c r="CZ95" i="5"/>
  <c r="CY94" i="5"/>
  <c r="CS94" i="5"/>
  <c r="CT91" i="5"/>
  <c r="CT85" i="5"/>
  <c r="CT77" i="5"/>
  <c r="BO3" i="5"/>
  <c r="BN3" i="5"/>
  <c r="BM3" i="5"/>
  <c r="BL3" i="5"/>
  <c r="BK3" i="5"/>
  <c r="BJ3" i="5"/>
  <c r="BI3" i="5"/>
  <c r="BH3" i="5"/>
  <c r="BG3" i="5"/>
  <c r="CU135" i="5"/>
  <c r="CX132" i="5"/>
  <c r="CZ130" i="5"/>
  <c r="CX124" i="5"/>
  <c r="CV118" i="5"/>
  <c r="CW117" i="5"/>
  <c r="CS113" i="5"/>
  <c r="CU108" i="5"/>
  <c r="CY107" i="5"/>
  <c r="CV102" i="5"/>
  <c r="CW101" i="5"/>
  <c r="CZ99" i="5"/>
  <c r="CX94" i="5"/>
  <c r="CY93" i="5"/>
  <c r="CZ92" i="5"/>
  <c r="CS91" i="5"/>
  <c r="CS78" i="5"/>
  <c r="CZ135" i="5"/>
  <c r="CY135" i="5"/>
  <c r="CX135" i="5"/>
  <c r="CW135" i="5"/>
  <c r="CV135" i="5"/>
  <c r="CT135" i="5"/>
  <c r="CZ134" i="5"/>
  <c r="CY134" i="5"/>
  <c r="CX134" i="5"/>
  <c r="CW134" i="5"/>
  <c r="CU134" i="5"/>
  <c r="CS134" i="5"/>
  <c r="CW133" i="5"/>
  <c r="CZ133" i="5"/>
  <c r="CY133" i="5"/>
  <c r="CX133" i="5"/>
  <c r="CV133" i="5"/>
  <c r="CT133" i="5"/>
  <c r="CS133" i="5"/>
  <c r="CT132" i="5"/>
  <c r="CZ132" i="5"/>
  <c r="CY132" i="5"/>
  <c r="CU132" i="5"/>
  <c r="CS132" i="5"/>
  <c r="CY131" i="5"/>
  <c r="CZ131" i="5"/>
  <c r="CX131" i="5"/>
  <c r="CV131" i="5"/>
  <c r="CU131" i="5"/>
  <c r="CT131" i="5"/>
  <c r="CS131" i="5"/>
  <c r="CT130" i="5"/>
  <c r="CS129" i="5"/>
  <c r="CZ129" i="5"/>
  <c r="CX129" i="5"/>
  <c r="CZ127" i="5"/>
  <c r="CY127" i="5"/>
  <c r="CX127" i="5"/>
  <c r="CW127" i="5"/>
  <c r="CV127" i="5"/>
  <c r="CZ126" i="5"/>
  <c r="CX126" i="5"/>
  <c r="CY126" i="5"/>
  <c r="CW126" i="5"/>
  <c r="CU126" i="5"/>
  <c r="CS126" i="5"/>
  <c r="CZ125" i="5"/>
  <c r="CY125" i="5"/>
  <c r="CX125" i="5"/>
  <c r="CV125" i="5"/>
  <c r="CT125" i="5"/>
  <c r="CS125" i="5"/>
  <c r="CZ124" i="5"/>
  <c r="CT124" i="5"/>
  <c r="CY124" i="5"/>
  <c r="CU124" i="5"/>
  <c r="CS124" i="5"/>
  <c r="CT122" i="5"/>
  <c r="CS121" i="5"/>
  <c r="CS118" i="5"/>
  <c r="CZ118" i="5"/>
  <c r="CU118" i="5"/>
  <c r="CZ117" i="5"/>
  <c r="CY117" i="5"/>
  <c r="CT117" i="5"/>
  <c r="CS117" i="5"/>
  <c r="CZ116" i="5"/>
  <c r="CU116" i="5"/>
  <c r="CS116" i="5"/>
  <c r="CW116" i="5"/>
  <c r="CT116" i="5"/>
  <c r="CZ115" i="5"/>
  <c r="CV113" i="5"/>
  <c r="CU113" i="5"/>
  <c r="CW113" i="5"/>
  <c r="CZ111" i="5"/>
  <c r="CX111" i="5"/>
  <c r="CY111" i="5"/>
  <c r="CY110" i="5"/>
  <c r="CZ110" i="5"/>
  <c r="CW110" i="5"/>
  <c r="CY109" i="5"/>
  <c r="CZ108" i="5"/>
  <c r="CS108" i="5"/>
  <c r="CY108" i="5"/>
  <c r="CT108" i="5"/>
  <c r="CZ107" i="5"/>
  <c r="CX107" i="5"/>
  <c r="CV107" i="5"/>
  <c r="CT107" i="5"/>
  <c r="CS107" i="5"/>
  <c r="CU107" i="5"/>
  <c r="CX105" i="5"/>
  <c r="CV105" i="5"/>
  <c r="CX103" i="5"/>
  <c r="CY102" i="5"/>
  <c r="CW102" i="5"/>
  <c r="CZ102" i="5"/>
  <c r="CZ101" i="5"/>
  <c r="CX101" i="5"/>
  <c r="CT101" i="5"/>
  <c r="CS101" i="5"/>
  <c r="CZ100" i="5"/>
  <c r="CY100" i="5"/>
  <c r="CX100" i="5"/>
  <c r="CU100" i="5"/>
  <c r="CT100" i="5"/>
  <c r="CU98" i="5"/>
  <c r="CT98" i="5"/>
  <c r="CX95" i="5"/>
  <c r="CW94" i="5"/>
  <c r="CZ94" i="5"/>
  <c r="CZ93" i="5"/>
  <c r="CW93" i="5"/>
  <c r="CT93" i="5"/>
  <c r="CU91" i="5"/>
  <c r="CZ91" i="5"/>
  <c r="CU90" i="5"/>
  <c r="CZ85" i="5"/>
  <c r="CZ82" i="5"/>
  <c r="CT82" i="5"/>
  <c r="CZ78" i="5"/>
  <c r="CY78" i="5"/>
  <c r="AR42" i="6"/>
  <c r="AQ42" i="6"/>
  <c r="AP42" i="6"/>
  <c r="AO42" i="6"/>
  <c r="AN42" i="6"/>
  <c r="AM42" i="6"/>
  <c r="AL42" i="6"/>
  <c r="AK42" i="6"/>
  <c r="AJ42" i="6"/>
  <c r="AA42" i="6"/>
  <c r="Z42" i="6"/>
  <c r="Y42" i="6"/>
  <c r="X42" i="6"/>
  <c r="W42" i="6"/>
  <c r="V42" i="6"/>
  <c r="U42" i="6"/>
  <c r="T42" i="6"/>
  <c r="S42" i="6"/>
  <c r="AR41" i="6"/>
  <c r="AQ41" i="6"/>
  <c r="AP41" i="6"/>
  <c r="AO41" i="6"/>
  <c r="AN41" i="6"/>
  <c r="AM41" i="6"/>
  <c r="AL41" i="6"/>
  <c r="AK41" i="6"/>
  <c r="AJ41" i="6"/>
  <c r="AA41" i="6"/>
  <c r="Z41" i="6"/>
  <c r="Y41" i="6"/>
  <c r="X41" i="6"/>
  <c r="W41" i="6"/>
  <c r="V41" i="6"/>
  <c r="U41" i="6"/>
  <c r="T41" i="6"/>
  <c r="S41" i="6"/>
  <c r="AR40" i="6"/>
  <c r="AQ40" i="6"/>
  <c r="AP40" i="6"/>
  <c r="AO40" i="6"/>
  <c r="AN40" i="6"/>
  <c r="AM40" i="6"/>
  <c r="AL40" i="6"/>
  <c r="AK40" i="6"/>
  <c r="AJ40" i="6"/>
  <c r="AZ40" i="6" s="1"/>
  <c r="AA40" i="6"/>
  <c r="Z40" i="6"/>
  <c r="Y40" i="6"/>
  <c r="X40" i="6"/>
  <c r="W40" i="6"/>
  <c r="V40" i="6"/>
  <c r="U40" i="6"/>
  <c r="T40" i="6"/>
  <c r="S40" i="6"/>
  <c r="AR39" i="6"/>
  <c r="AQ39" i="6"/>
  <c r="AP39" i="6"/>
  <c r="AO39" i="6"/>
  <c r="AN39" i="6"/>
  <c r="AM39" i="6"/>
  <c r="AL39" i="6"/>
  <c r="AK39" i="6"/>
  <c r="AJ39" i="6"/>
  <c r="AA39" i="6"/>
  <c r="Z39" i="6"/>
  <c r="Y39" i="6"/>
  <c r="X39" i="6"/>
  <c r="W39" i="6"/>
  <c r="V39" i="6"/>
  <c r="U39" i="6"/>
  <c r="T39" i="6"/>
  <c r="S39" i="6"/>
  <c r="AG39" i="6" s="1"/>
  <c r="AR38" i="6"/>
  <c r="AQ38" i="6"/>
  <c r="AP38" i="6"/>
  <c r="AO38" i="6"/>
  <c r="AN38" i="6"/>
  <c r="AM38" i="6"/>
  <c r="AL38" i="6"/>
  <c r="AK38" i="6"/>
  <c r="AJ38" i="6"/>
  <c r="AA38" i="6"/>
  <c r="Z38" i="6"/>
  <c r="Y38" i="6"/>
  <c r="X38" i="6"/>
  <c r="W38" i="6"/>
  <c r="V38" i="6"/>
  <c r="U38" i="6"/>
  <c r="T38" i="6"/>
  <c r="S38" i="6"/>
  <c r="AR37" i="6"/>
  <c r="AQ37" i="6"/>
  <c r="AP37" i="6"/>
  <c r="AO37" i="6"/>
  <c r="AN37" i="6"/>
  <c r="AM37" i="6"/>
  <c r="AL37" i="6"/>
  <c r="AK37" i="6"/>
  <c r="AJ37" i="6"/>
  <c r="AA37" i="6"/>
  <c r="Z37" i="6"/>
  <c r="Y37" i="6"/>
  <c r="X37" i="6"/>
  <c r="W37" i="6"/>
  <c r="V37" i="6"/>
  <c r="U37" i="6"/>
  <c r="T37" i="6"/>
  <c r="S37" i="6"/>
  <c r="AR36" i="6"/>
  <c r="AQ36" i="6"/>
  <c r="AP36" i="6"/>
  <c r="AO36" i="6"/>
  <c r="AN36" i="6"/>
  <c r="AM36" i="6"/>
  <c r="AL36" i="6"/>
  <c r="AK36" i="6"/>
  <c r="AJ36" i="6"/>
  <c r="AA36" i="6"/>
  <c r="Z36" i="6"/>
  <c r="Y36" i="6"/>
  <c r="X36" i="6"/>
  <c r="W36" i="6"/>
  <c r="V36" i="6"/>
  <c r="U36" i="6"/>
  <c r="T36" i="6"/>
  <c r="S36" i="6"/>
  <c r="AI36" i="6" s="1"/>
  <c r="AR35" i="6"/>
  <c r="AQ35" i="6"/>
  <c r="AP35" i="6"/>
  <c r="AO35" i="6"/>
  <c r="AN35" i="6"/>
  <c r="AM35" i="6"/>
  <c r="AL35" i="6"/>
  <c r="AK35" i="6"/>
  <c r="AJ35" i="6"/>
  <c r="AA35" i="6"/>
  <c r="Z35" i="6"/>
  <c r="Y35" i="6"/>
  <c r="X35" i="6"/>
  <c r="W35" i="6"/>
  <c r="V35" i="6"/>
  <c r="U35" i="6"/>
  <c r="T35" i="6"/>
  <c r="S35" i="6"/>
  <c r="AR34" i="6"/>
  <c r="AQ34" i="6"/>
  <c r="AP34" i="6"/>
  <c r="AO34" i="6"/>
  <c r="AN34" i="6"/>
  <c r="AM34" i="6"/>
  <c r="AL34" i="6"/>
  <c r="AK34" i="6"/>
  <c r="AJ34" i="6"/>
  <c r="AT34" i="6" s="1"/>
  <c r="AA34" i="6"/>
  <c r="Z34" i="6"/>
  <c r="Y34" i="6"/>
  <c r="X34" i="6"/>
  <c r="W34" i="6"/>
  <c r="V34" i="6"/>
  <c r="U34" i="6"/>
  <c r="T34" i="6"/>
  <c r="S34" i="6"/>
  <c r="AR33" i="6"/>
  <c r="AQ33" i="6"/>
  <c r="AP33" i="6"/>
  <c r="AO33" i="6"/>
  <c r="AN33" i="6"/>
  <c r="AM33" i="6"/>
  <c r="AL33" i="6"/>
  <c r="AK33" i="6"/>
  <c r="AJ33" i="6"/>
  <c r="AZ33" i="6" s="1"/>
  <c r="AA33" i="6"/>
  <c r="Z33" i="6"/>
  <c r="Y33" i="6"/>
  <c r="X33" i="6"/>
  <c r="W33" i="6"/>
  <c r="V33" i="6"/>
  <c r="U33" i="6"/>
  <c r="T33" i="6"/>
  <c r="S33" i="6"/>
  <c r="AI33" i="6" s="1"/>
  <c r="AR32" i="6"/>
  <c r="AQ32" i="6"/>
  <c r="AP32" i="6"/>
  <c r="AO32" i="6"/>
  <c r="AN32" i="6"/>
  <c r="AM32" i="6"/>
  <c r="AL32" i="6"/>
  <c r="AK32" i="6"/>
  <c r="AJ32" i="6"/>
  <c r="AA32" i="6"/>
  <c r="Z32" i="6"/>
  <c r="Y32" i="6"/>
  <c r="X32" i="6"/>
  <c r="W32" i="6"/>
  <c r="V32" i="6"/>
  <c r="U32" i="6"/>
  <c r="T32" i="6"/>
  <c r="S32" i="6"/>
  <c r="AR31" i="6"/>
  <c r="AQ31" i="6"/>
  <c r="AP31" i="6"/>
  <c r="AO31" i="6"/>
  <c r="AN31" i="6"/>
  <c r="AM31" i="6"/>
  <c r="AL31" i="6"/>
  <c r="AK31" i="6"/>
  <c r="AJ31" i="6"/>
  <c r="AA31" i="6"/>
  <c r="Z31" i="6"/>
  <c r="Y31" i="6"/>
  <c r="X31" i="6"/>
  <c r="W31" i="6"/>
  <c r="V31" i="6"/>
  <c r="U31" i="6"/>
  <c r="T31" i="6"/>
  <c r="S31" i="6"/>
  <c r="AG31" i="6" s="1"/>
  <c r="AR30" i="6"/>
  <c r="AQ30" i="6"/>
  <c r="AP30" i="6"/>
  <c r="AO30" i="6"/>
  <c r="AN30" i="6"/>
  <c r="AM30" i="6"/>
  <c r="AL30" i="6"/>
  <c r="AK30" i="6"/>
  <c r="AJ30" i="6"/>
  <c r="AA30" i="6"/>
  <c r="Z30" i="6"/>
  <c r="Y30" i="6"/>
  <c r="X30" i="6"/>
  <c r="W30" i="6"/>
  <c r="V30" i="6"/>
  <c r="U30" i="6"/>
  <c r="T30" i="6"/>
  <c r="S30" i="6"/>
  <c r="AR29" i="6"/>
  <c r="AQ29" i="6"/>
  <c r="AP29" i="6"/>
  <c r="AO29" i="6"/>
  <c r="AN29" i="6"/>
  <c r="AM29" i="6"/>
  <c r="AL29" i="6"/>
  <c r="AK29" i="6"/>
  <c r="AJ29" i="6"/>
  <c r="AA29" i="6"/>
  <c r="Z29" i="6"/>
  <c r="Y29" i="6"/>
  <c r="X29" i="6"/>
  <c r="W29" i="6"/>
  <c r="V29" i="6"/>
  <c r="U29" i="6"/>
  <c r="T29" i="6"/>
  <c r="S29" i="6"/>
  <c r="AR28" i="6"/>
  <c r="AQ28" i="6"/>
  <c r="AP28" i="6"/>
  <c r="AO28" i="6"/>
  <c r="AN28" i="6"/>
  <c r="AM28" i="6"/>
  <c r="AL28" i="6"/>
  <c r="AK28" i="6"/>
  <c r="AJ28" i="6"/>
  <c r="AZ28" i="6" s="1"/>
  <c r="AA28" i="6"/>
  <c r="Z28" i="6"/>
  <c r="Y28" i="6"/>
  <c r="X28" i="6"/>
  <c r="W28" i="6"/>
  <c r="V28" i="6"/>
  <c r="U28" i="6"/>
  <c r="T28" i="6"/>
  <c r="S28" i="6"/>
  <c r="AI28" i="6" s="1"/>
  <c r="AR27" i="6"/>
  <c r="AQ27" i="6"/>
  <c r="AP27" i="6"/>
  <c r="AO27" i="6"/>
  <c r="AN27" i="6"/>
  <c r="AM27" i="6"/>
  <c r="AL27" i="6"/>
  <c r="AK27" i="6"/>
  <c r="AJ27" i="6"/>
  <c r="AA27" i="6"/>
  <c r="Z27" i="6"/>
  <c r="Y27" i="6"/>
  <c r="X27" i="6"/>
  <c r="W27" i="6"/>
  <c r="V27" i="6"/>
  <c r="U27" i="6"/>
  <c r="T27" i="6"/>
  <c r="S27" i="6"/>
  <c r="AR26" i="6"/>
  <c r="AQ26" i="6"/>
  <c r="AP26" i="6"/>
  <c r="AO26" i="6"/>
  <c r="AN26" i="6"/>
  <c r="AM26" i="6"/>
  <c r="AL26" i="6"/>
  <c r="AK26" i="6"/>
  <c r="AJ26" i="6"/>
  <c r="AA26" i="6"/>
  <c r="Z26" i="6"/>
  <c r="Y26" i="6"/>
  <c r="X26" i="6"/>
  <c r="W26" i="6"/>
  <c r="V26" i="6"/>
  <c r="U26" i="6"/>
  <c r="T26" i="6"/>
  <c r="S26" i="6"/>
  <c r="AR25" i="6"/>
  <c r="AQ25" i="6"/>
  <c r="AP25" i="6"/>
  <c r="AO25" i="6"/>
  <c r="AN25" i="6"/>
  <c r="AM25" i="6"/>
  <c r="AL25" i="6"/>
  <c r="AK25" i="6"/>
  <c r="AJ25" i="6"/>
  <c r="AY25" i="6" s="1"/>
  <c r="AA25" i="6"/>
  <c r="Z25" i="6"/>
  <c r="Y25" i="6"/>
  <c r="X25" i="6"/>
  <c r="W25" i="6"/>
  <c r="V25" i="6"/>
  <c r="U25" i="6"/>
  <c r="T25" i="6"/>
  <c r="S25" i="6"/>
  <c r="AR24" i="6"/>
  <c r="AQ24" i="6"/>
  <c r="AP24" i="6"/>
  <c r="AO24" i="6"/>
  <c r="AN24" i="6"/>
  <c r="AM24" i="6"/>
  <c r="AL24" i="6"/>
  <c r="AK24" i="6"/>
  <c r="AJ24" i="6"/>
  <c r="AA24" i="6"/>
  <c r="Z24" i="6"/>
  <c r="Y24" i="6"/>
  <c r="X24" i="6"/>
  <c r="W24" i="6"/>
  <c r="V24" i="6"/>
  <c r="U24" i="6"/>
  <c r="T24" i="6"/>
  <c r="S24" i="6"/>
  <c r="AR23" i="6"/>
  <c r="AQ23" i="6"/>
  <c r="AP23" i="6"/>
  <c r="AO23" i="6"/>
  <c r="AN23" i="6"/>
  <c r="AM23" i="6"/>
  <c r="AL23" i="6"/>
  <c r="AK23" i="6"/>
  <c r="AJ23" i="6"/>
  <c r="AZ23" i="6" s="1"/>
  <c r="AA23" i="6"/>
  <c r="Z23" i="6"/>
  <c r="Y23" i="6"/>
  <c r="X23" i="6"/>
  <c r="W23" i="6"/>
  <c r="V23" i="6"/>
  <c r="U23" i="6"/>
  <c r="T23" i="6"/>
  <c r="S23" i="6"/>
  <c r="AI23" i="6" s="1"/>
  <c r="AR22" i="6"/>
  <c r="AQ22" i="6"/>
  <c r="AP22" i="6"/>
  <c r="AO22" i="6"/>
  <c r="AT22" i="6" s="1"/>
  <c r="AN22" i="6"/>
  <c r="AM22" i="6"/>
  <c r="AL22" i="6"/>
  <c r="AK22" i="6"/>
  <c r="AJ22" i="6"/>
  <c r="AA22" i="6"/>
  <c r="Z22" i="6"/>
  <c r="Y22" i="6"/>
  <c r="X22" i="6"/>
  <c r="W22" i="6"/>
  <c r="V22" i="6"/>
  <c r="U22" i="6"/>
  <c r="T22" i="6"/>
  <c r="S22" i="6"/>
  <c r="AR21" i="6"/>
  <c r="AQ21" i="6"/>
  <c r="AP21" i="6"/>
  <c r="AO21" i="6"/>
  <c r="AN21" i="6"/>
  <c r="AM21" i="6"/>
  <c r="AL21" i="6"/>
  <c r="AK21" i="6"/>
  <c r="AJ21" i="6"/>
  <c r="AA21" i="6"/>
  <c r="Z21" i="6"/>
  <c r="Y21" i="6"/>
  <c r="X21" i="6"/>
  <c r="W21" i="6"/>
  <c r="V21" i="6"/>
  <c r="U21" i="6"/>
  <c r="T21" i="6"/>
  <c r="S21" i="6"/>
  <c r="AR20" i="6"/>
  <c r="AQ20" i="6"/>
  <c r="AP20" i="6"/>
  <c r="AO20" i="6"/>
  <c r="AN20" i="6"/>
  <c r="AM20" i="6"/>
  <c r="AL20" i="6"/>
  <c r="AK20" i="6"/>
  <c r="AJ20" i="6"/>
  <c r="AZ20" i="6" s="1"/>
  <c r="AA20" i="6"/>
  <c r="Z20" i="6"/>
  <c r="Y20" i="6"/>
  <c r="X20" i="6"/>
  <c r="W20" i="6"/>
  <c r="V20" i="6"/>
  <c r="U20" i="6"/>
  <c r="T20" i="6"/>
  <c r="S20" i="6"/>
  <c r="AI20" i="6" s="1"/>
  <c r="AR19" i="6"/>
  <c r="AQ19" i="6"/>
  <c r="AP19" i="6"/>
  <c r="AO19" i="6"/>
  <c r="AN19" i="6"/>
  <c r="AM19" i="6"/>
  <c r="AL19" i="6"/>
  <c r="AK19" i="6"/>
  <c r="AJ19" i="6"/>
  <c r="AA19" i="6"/>
  <c r="Z19" i="6"/>
  <c r="Y19" i="6"/>
  <c r="X19" i="6"/>
  <c r="W19" i="6"/>
  <c r="V19" i="6"/>
  <c r="U19" i="6"/>
  <c r="T19" i="6"/>
  <c r="S19" i="6"/>
  <c r="AI19" i="6" s="1"/>
  <c r="AR18" i="6"/>
  <c r="AQ18" i="6"/>
  <c r="AP18" i="6"/>
  <c r="AO18" i="6"/>
  <c r="AN18" i="6"/>
  <c r="AM18" i="6"/>
  <c r="AL18" i="6"/>
  <c r="AK18" i="6"/>
  <c r="AJ18" i="6"/>
  <c r="AZ18" i="6" s="1"/>
  <c r="AA18" i="6"/>
  <c r="Z18" i="6"/>
  <c r="Y18" i="6"/>
  <c r="X18" i="6"/>
  <c r="W18" i="6"/>
  <c r="V18" i="6"/>
  <c r="U18" i="6"/>
  <c r="T18" i="6"/>
  <c r="S18" i="6"/>
  <c r="AR17" i="6"/>
  <c r="AQ17" i="6"/>
  <c r="AP17" i="6"/>
  <c r="AO17" i="6"/>
  <c r="AN17" i="6"/>
  <c r="AM17" i="6"/>
  <c r="AL17" i="6"/>
  <c r="AK17" i="6"/>
  <c r="AV17" i="6" s="1"/>
  <c r="AJ17" i="6"/>
  <c r="AA17" i="6"/>
  <c r="Z17" i="6"/>
  <c r="Y17" i="6"/>
  <c r="X17" i="6"/>
  <c r="W17" i="6"/>
  <c r="V17" i="6"/>
  <c r="U17" i="6"/>
  <c r="T17" i="6"/>
  <c r="S17" i="6"/>
  <c r="AE17" i="6" s="1"/>
  <c r="AR16" i="6"/>
  <c r="AQ16" i="6"/>
  <c r="AP16" i="6"/>
  <c r="AO16" i="6"/>
  <c r="AN16" i="6"/>
  <c r="AM16" i="6"/>
  <c r="AL16" i="6"/>
  <c r="AK16" i="6"/>
  <c r="AJ16" i="6"/>
  <c r="AA16" i="6"/>
  <c r="Z16" i="6"/>
  <c r="AH16" i="6" s="1"/>
  <c r="Y16" i="6"/>
  <c r="X16" i="6"/>
  <c r="W16" i="6"/>
  <c r="V16" i="6"/>
  <c r="U16" i="6"/>
  <c r="T16" i="6"/>
  <c r="S16" i="6"/>
  <c r="AI16" i="6" s="1"/>
  <c r="AR15" i="6"/>
  <c r="AQ15" i="6"/>
  <c r="AP15" i="6"/>
  <c r="AO15" i="6"/>
  <c r="AN15" i="6"/>
  <c r="AM15" i="6"/>
  <c r="AL15" i="6"/>
  <c r="AK15" i="6"/>
  <c r="AJ15" i="6"/>
  <c r="AA15" i="6"/>
  <c r="Z15" i="6"/>
  <c r="Y15" i="6"/>
  <c r="X15" i="6"/>
  <c r="W15" i="6"/>
  <c r="V15" i="6"/>
  <c r="U15" i="6"/>
  <c r="T15" i="6"/>
  <c r="S15" i="6"/>
  <c r="AR14" i="6"/>
  <c r="AQ14" i="6"/>
  <c r="AP14" i="6"/>
  <c r="AO14" i="6"/>
  <c r="AN14" i="6"/>
  <c r="AM14" i="6"/>
  <c r="AL14" i="6"/>
  <c r="AK14" i="6"/>
  <c r="AJ14" i="6"/>
  <c r="AA14" i="6"/>
  <c r="Z14" i="6"/>
  <c r="Y14" i="6"/>
  <c r="X14" i="6"/>
  <c r="W14" i="6"/>
  <c r="V14" i="6"/>
  <c r="U14" i="6"/>
  <c r="T14" i="6"/>
  <c r="S14" i="6"/>
  <c r="AR13" i="6"/>
  <c r="AQ13" i="6"/>
  <c r="AP13" i="6"/>
  <c r="AO13" i="6"/>
  <c r="AN13" i="6"/>
  <c r="AM13" i="6"/>
  <c r="AL13" i="6"/>
  <c r="AK13" i="6"/>
  <c r="AJ13" i="6"/>
  <c r="AA13" i="6"/>
  <c r="Z13" i="6"/>
  <c r="Y13" i="6"/>
  <c r="X13" i="6"/>
  <c r="W13" i="6"/>
  <c r="V13" i="6"/>
  <c r="U13" i="6"/>
  <c r="T13" i="6"/>
  <c r="S13" i="6"/>
  <c r="AI13" i="6" s="1"/>
  <c r="AR12" i="6"/>
  <c r="AQ12" i="6"/>
  <c r="AP12" i="6"/>
  <c r="AO12" i="6"/>
  <c r="AN12" i="6"/>
  <c r="AM12" i="6"/>
  <c r="AL12" i="6"/>
  <c r="AK12" i="6"/>
  <c r="AJ12" i="6"/>
  <c r="AZ12" i="6" s="1"/>
  <c r="AA12" i="6"/>
  <c r="Z12" i="6"/>
  <c r="Y12" i="6"/>
  <c r="X12" i="6"/>
  <c r="W12" i="6"/>
  <c r="V12" i="6"/>
  <c r="U12" i="6"/>
  <c r="T12" i="6"/>
  <c r="S12" i="6"/>
  <c r="AR11" i="6"/>
  <c r="AQ11" i="6"/>
  <c r="AP11" i="6"/>
  <c r="AO11" i="6"/>
  <c r="AN11" i="6"/>
  <c r="AM11" i="6"/>
  <c r="AL11" i="6"/>
  <c r="AK11" i="6"/>
  <c r="AJ11" i="6"/>
  <c r="AA11" i="6"/>
  <c r="Z11" i="6"/>
  <c r="Y11" i="6"/>
  <c r="X11" i="6"/>
  <c r="W11" i="6"/>
  <c r="V11" i="6"/>
  <c r="U11" i="6"/>
  <c r="T11" i="6"/>
  <c r="S11" i="6"/>
  <c r="AD11" i="6" s="1"/>
  <c r="AR10" i="6"/>
  <c r="AQ10" i="6"/>
  <c r="AP10" i="6"/>
  <c r="AO10" i="6"/>
  <c r="AN10" i="6"/>
  <c r="AM10" i="6"/>
  <c r="AL10" i="6"/>
  <c r="AK10" i="6"/>
  <c r="AJ10" i="6"/>
  <c r="AA10" i="6"/>
  <c r="Z10" i="6"/>
  <c r="Y10" i="6"/>
  <c r="X10" i="6"/>
  <c r="W10" i="6"/>
  <c r="V10" i="6"/>
  <c r="U10" i="6"/>
  <c r="T10" i="6"/>
  <c r="S10" i="6"/>
  <c r="AR9" i="6"/>
  <c r="AQ9" i="6"/>
  <c r="AP9" i="6"/>
  <c r="AO9" i="6"/>
  <c r="AN9" i="6"/>
  <c r="AM9" i="6"/>
  <c r="AL9" i="6"/>
  <c r="AK9" i="6"/>
  <c r="AJ9" i="6"/>
  <c r="AA9" i="6"/>
  <c r="Z9" i="6"/>
  <c r="Y9" i="6"/>
  <c r="X9" i="6"/>
  <c r="W9" i="6"/>
  <c r="V9" i="6"/>
  <c r="U9" i="6"/>
  <c r="T9" i="6"/>
  <c r="S9" i="6"/>
  <c r="AI9" i="6" s="1"/>
  <c r="AR8" i="6"/>
  <c r="AQ8" i="6"/>
  <c r="AP8" i="6"/>
  <c r="AO8" i="6"/>
  <c r="AN8" i="6"/>
  <c r="AM8" i="6"/>
  <c r="AL8" i="6"/>
  <c r="AK8" i="6"/>
  <c r="AJ8" i="6"/>
  <c r="AZ8" i="6" s="1"/>
  <c r="AA8" i="6"/>
  <c r="Z8" i="6"/>
  <c r="Y8" i="6"/>
  <c r="X8" i="6"/>
  <c r="W8" i="6"/>
  <c r="V8" i="6"/>
  <c r="U8" i="6"/>
  <c r="T8" i="6"/>
  <c r="S8" i="6"/>
  <c r="AR7" i="6"/>
  <c r="AQ7" i="6"/>
  <c r="AP7" i="6"/>
  <c r="AO7" i="6"/>
  <c r="AN7" i="6"/>
  <c r="AM7" i="6"/>
  <c r="AL7" i="6"/>
  <c r="AK7" i="6"/>
  <c r="AJ7" i="6"/>
  <c r="AA7" i="6"/>
  <c r="Z7" i="6"/>
  <c r="Y7" i="6"/>
  <c r="X7" i="6"/>
  <c r="W7" i="6"/>
  <c r="V7" i="6"/>
  <c r="U7" i="6"/>
  <c r="T7" i="6"/>
  <c r="S7" i="6"/>
  <c r="AR6" i="6"/>
  <c r="AQ6" i="6"/>
  <c r="AP6" i="6"/>
  <c r="AO6" i="6"/>
  <c r="AN6" i="6"/>
  <c r="AM6" i="6"/>
  <c r="AL6" i="6"/>
  <c r="AK6" i="6"/>
  <c r="AJ6" i="6"/>
  <c r="AA6" i="6"/>
  <c r="Z6" i="6"/>
  <c r="Y6" i="6"/>
  <c r="X6" i="6"/>
  <c r="W6" i="6"/>
  <c r="V6" i="6"/>
  <c r="U6" i="6"/>
  <c r="T6" i="6"/>
  <c r="S6" i="6"/>
  <c r="AR5" i="6"/>
  <c r="AQ5" i="6"/>
  <c r="AP5" i="6"/>
  <c r="AO5" i="6"/>
  <c r="AN5" i="6"/>
  <c r="AM5" i="6"/>
  <c r="AL5" i="6"/>
  <c r="AK5" i="6"/>
  <c r="AJ5" i="6"/>
  <c r="AA5" i="6"/>
  <c r="Z5" i="6"/>
  <c r="Y5" i="6"/>
  <c r="X5" i="6"/>
  <c r="W5" i="6"/>
  <c r="V5" i="6"/>
  <c r="U5" i="6"/>
  <c r="T5" i="6"/>
  <c r="S5" i="6"/>
  <c r="AI5" i="6" s="1"/>
  <c r="AR4" i="6"/>
  <c r="AQ4" i="6"/>
  <c r="AP4" i="6"/>
  <c r="AO4" i="6"/>
  <c r="AN4" i="6"/>
  <c r="AM4" i="6"/>
  <c r="AL4" i="6"/>
  <c r="AK4" i="6"/>
  <c r="AJ4" i="6"/>
  <c r="AZ4" i="6" s="1"/>
  <c r="AA4" i="6"/>
  <c r="Z4" i="6"/>
  <c r="Y4" i="6"/>
  <c r="X4" i="6"/>
  <c r="W4" i="6"/>
  <c r="AG4" i="6" s="1"/>
  <c r="V4" i="6"/>
  <c r="U4" i="6"/>
  <c r="T4" i="6"/>
  <c r="S4" i="6"/>
  <c r="AR3" i="6"/>
  <c r="AQ3" i="6"/>
  <c r="AP3" i="6"/>
  <c r="AO3" i="6"/>
  <c r="AN3" i="6"/>
  <c r="AM3" i="6"/>
  <c r="AL3" i="6"/>
  <c r="AK3" i="6"/>
  <c r="T3" i="6"/>
  <c r="AJ3" i="6"/>
  <c r="S3" i="6"/>
  <c r="AA3" i="6"/>
  <c r="Z3" i="6"/>
  <c r="Y3" i="6"/>
  <c r="X3" i="6"/>
  <c r="W3" i="6"/>
  <c r="V3" i="6"/>
  <c r="U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E2" i="5"/>
  <c r="L30" i="5"/>
  <c r="K30" i="5"/>
  <c r="J30" i="5"/>
  <c r="I30" i="5"/>
  <c r="H30" i="5"/>
  <c r="G30" i="5"/>
  <c r="F30" i="5"/>
  <c r="E30" i="5"/>
  <c r="L29" i="5"/>
  <c r="K29" i="5"/>
  <c r="J29" i="5"/>
  <c r="I29" i="5"/>
  <c r="H29" i="5"/>
  <c r="G29" i="5"/>
  <c r="F29" i="5"/>
  <c r="E29" i="5"/>
  <c r="L28" i="5"/>
  <c r="K28" i="5"/>
  <c r="J28" i="5"/>
  <c r="I28" i="5"/>
  <c r="H28" i="5"/>
  <c r="G28" i="5"/>
  <c r="F28" i="5"/>
  <c r="E28" i="5"/>
  <c r="L27" i="5"/>
  <c r="K27" i="5"/>
  <c r="J27" i="5"/>
  <c r="I27" i="5"/>
  <c r="H27" i="5"/>
  <c r="G27" i="5"/>
  <c r="F27" i="5"/>
  <c r="E27" i="5"/>
  <c r="L26" i="5"/>
  <c r="K26" i="5"/>
  <c r="J26" i="5"/>
  <c r="I26" i="5"/>
  <c r="H26" i="5"/>
  <c r="G26" i="5"/>
  <c r="F26" i="5"/>
  <c r="E26" i="5"/>
  <c r="L25" i="5"/>
  <c r="K25" i="5"/>
  <c r="J25" i="5"/>
  <c r="I25" i="5"/>
  <c r="H25" i="5"/>
  <c r="G25" i="5"/>
  <c r="F25" i="5"/>
  <c r="E25" i="5"/>
  <c r="L24" i="5"/>
  <c r="K24" i="5"/>
  <c r="J24" i="5"/>
  <c r="I24" i="5"/>
  <c r="H24" i="5"/>
  <c r="G24" i="5"/>
  <c r="F24" i="5"/>
  <c r="E24" i="5"/>
  <c r="L23" i="5"/>
  <c r="K23" i="5"/>
  <c r="J23" i="5"/>
  <c r="I23" i="5"/>
  <c r="H23" i="5"/>
  <c r="G23" i="5"/>
  <c r="F23" i="5"/>
  <c r="E23" i="5"/>
  <c r="L22" i="5"/>
  <c r="K22" i="5"/>
  <c r="J22" i="5"/>
  <c r="I22" i="5"/>
  <c r="H22" i="5"/>
  <c r="G22" i="5"/>
  <c r="F22" i="5"/>
  <c r="E22" i="5"/>
  <c r="L21" i="5"/>
  <c r="K21" i="5"/>
  <c r="J21" i="5"/>
  <c r="I21" i="5"/>
  <c r="H21" i="5"/>
  <c r="G21" i="5"/>
  <c r="F21" i="5"/>
  <c r="E21" i="5"/>
  <c r="L20" i="5"/>
  <c r="K20" i="5"/>
  <c r="J20" i="5"/>
  <c r="I20" i="5"/>
  <c r="H20" i="5"/>
  <c r="G20" i="5"/>
  <c r="F20" i="5"/>
  <c r="E20" i="5"/>
  <c r="L19" i="5"/>
  <c r="K19" i="5"/>
  <c r="J19" i="5"/>
  <c r="I19" i="5"/>
  <c r="H19" i="5"/>
  <c r="G19" i="5"/>
  <c r="F19" i="5"/>
  <c r="E19" i="5"/>
  <c r="L18" i="5"/>
  <c r="K18" i="5"/>
  <c r="J18" i="5"/>
  <c r="I18" i="5"/>
  <c r="H18" i="5"/>
  <c r="G18" i="5"/>
  <c r="F18" i="5"/>
  <c r="E18" i="5"/>
  <c r="L17" i="5"/>
  <c r="K17" i="5"/>
  <c r="J17" i="5"/>
  <c r="I17" i="5"/>
  <c r="H17" i="5"/>
  <c r="G17" i="5"/>
  <c r="F17" i="5"/>
  <c r="E17" i="5"/>
  <c r="L16" i="5"/>
  <c r="K16" i="5"/>
  <c r="J16" i="5"/>
  <c r="I16" i="5"/>
  <c r="H16" i="5"/>
  <c r="G16" i="5"/>
  <c r="F16" i="5"/>
  <c r="E16" i="5"/>
  <c r="L15" i="5"/>
  <c r="K15" i="5"/>
  <c r="J15" i="5"/>
  <c r="I15" i="5"/>
  <c r="H15" i="5"/>
  <c r="G15" i="5"/>
  <c r="F15" i="5"/>
  <c r="E15" i="5"/>
  <c r="L14" i="5"/>
  <c r="K14" i="5"/>
  <c r="J14" i="5"/>
  <c r="I14" i="5"/>
  <c r="H14" i="5"/>
  <c r="G14" i="5"/>
  <c r="F14" i="5"/>
  <c r="E14" i="5"/>
  <c r="L13" i="5"/>
  <c r="K13" i="5"/>
  <c r="J13" i="5"/>
  <c r="I13" i="5"/>
  <c r="H13" i="5"/>
  <c r="G13" i="5"/>
  <c r="F13" i="5"/>
  <c r="E13" i="5"/>
  <c r="L12" i="5"/>
  <c r="K12" i="5"/>
  <c r="J12" i="5"/>
  <c r="I12" i="5"/>
  <c r="H12" i="5"/>
  <c r="G12" i="5"/>
  <c r="F12" i="5"/>
  <c r="E12" i="5"/>
  <c r="L11" i="5"/>
  <c r="K11" i="5"/>
  <c r="J11" i="5"/>
  <c r="I11" i="5"/>
  <c r="H11" i="5"/>
  <c r="G11" i="5"/>
  <c r="F11" i="5"/>
  <c r="E11" i="5"/>
  <c r="L10" i="5"/>
  <c r="K10" i="5"/>
  <c r="J10" i="5"/>
  <c r="I10" i="5"/>
  <c r="H10" i="5"/>
  <c r="G10" i="5"/>
  <c r="F10" i="5"/>
  <c r="E10" i="5"/>
  <c r="L9" i="5"/>
  <c r="K9" i="5"/>
  <c r="J9" i="5"/>
  <c r="I9" i="5"/>
  <c r="H9" i="5"/>
  <c r="G9" i="5"/>
  <c r="F9" i="5"/>
  <c r="E9" i="5"/>
  <c r="L8" i="5"/>
  <c r="K8" i="5"/>
  <c r="J8" i="5"/>
  <c r="I8" i="5"/>
  <c r="H8" i="5"/>
  <c r="G8" i="5"/>
  <c r="F8" i="5"/>
  <c r="E8" i="5"/>
  <c r="L7" i="5"/>
  <c r="K7" i="5"/>
  <c r="J7" i="5"/>
  <c r="I7" i="5"/>
  <c r="H7" i="5"/>
  <c r="G7" i="5"/>
  <c r="F7" i="5"/>
  <c r="E7" i="5"/>
  <c r="L6" i="5"/>
  <c r="K6" i="5"/>
  <c r="J6" i="5"/>
  <c r="I6" i="5"/>
  <c r="H6" i="5"/>
  <c r="G6" i="5"/>
  <c r="F6" i="5"/>
  <c r="E6" i="5"/>
  <c r="L5" i="5"/>
  <c r="K5" i="5"/>
  <c r="J5" i="5"/>
  <c r="I5" i="5"/>
  <c r="H5" i="5"/>
  <c r="G5" i="5"/>
  <c r="F5" i="5"/>
  <c r="E5" i="5"/>
  <c r="L4" i="5"/>
  <c r="K4" i="5"/>
  <c r="J4" i="5"/>
  <c r="I4" i="5"/>
  <c r="H4" i="5"/>
  <c r="G4" i="5"/>
  <c r="F4" i="5"/>
  <c r="E4" i="5"/>
  <c r="L3" i="5"/>
  <c r="K3" i="5"/>
  <c r="J3" i="5"/>
  <c r="I3" i="5"/>
  <c r="H3" i="5"/>
  <c r="G3" i="5"/>
  <c r="F3" i="5"/>
  <c r="E3" i="5"/>
  <c r="L2" i="5"/>
  <c r="L31" i="5" s="1"/>
  <c r="K2" i="5"/>
  <c r="K31" i="5" s="1"/>
  <c r="J2" i="5"/>
  <c r="J31" i="5" s="1"/>
  <c r="I2" i="5"/>
  <c r="H2" i="5"/>
  <c r="G2" i="5"/>
  <c r="F2" i="5"/>
  <c r="F31" i="5" s="1"/>
  <c r="D30" i="5"/>
  <c r="D29" i="5"/>
  <c r="D28" i="5"/>
  <c r="D27" i="5"/>
  <c r="D26" i="5"/>
  <c r="D25" i="5"/>
  <c r="R25" i="5" s="1"/>
  <c r="D24" i="5"/>
  <c r="D23" i="5"/>
  <c r="D22" i="5"/>
  <c r="D21" i="5"/>
  <c r="D20" i="5"/>
  <c r="S20" i="5" s="1"/>
  <c r="D19" i="5"/>
  <c r="D18" i="5"/>
  <c r="D17" i="5"/>
  <c r="D16" i="5"/>
  <c r="D15" i="5"/>
  <c r="D14" i="5"/>
  <c r="D13" i="5"/>
  <c r="T13" i="5" s="1"/>
  <c r="D12" i="5"/>
  <c r="D11" i="5"/>
  <c r="D10" i="5"/>
  <c r="D9" i="5"/>
  <c r="D8" i="5"/>
  <c r="D7" i="5"/>
  <c r="D6" i="5"/>
  <c r="D5" i="5"/>
  <c r="D4" i="5"/>
  <c r="D3" i="5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623" i="1"/>
  <c r="X623" i="1"/>
  <c r="W623" i="1"/>
  <c r="Y622" i="1"/>
  <c r="X622" i="1"/>
  <c r="W622" i="1"/>
  <c r="Y621" i="1"/>
  <c r="X621" i="1"/>
  <c r="W621" i="1"/>
  <c r="Y620" i="1"/>
  <c r="X620" i="1"/>
  <c r="W620" i="1"/>
  <c r="Y619" i="1"/>
  <c r="X619" i="1"/>
  <c r="W619" i="1"/>
  <c r="Y618" i="1"/>
  <c r="X618" i="1"/>
  <c r="W618" i="1"/>
  <c r="Y617" i="1"/>
  <c r="X617" i="1"/>
  <c r="W617" i="1"/>
  <c r="Y616" i="1"/>
  <c r="X616" i="1"/>
  <c r="W616" i="1"/>
  <c r="Y615" i="1"/>
  <c r="X615" i="1"/>
  <c r="W615" i="1"/>
  <c r="Y614" i="1"/>
  <c r="X614" i="1"/>
  <c r="W614" i="1"/>
  <c r="Y613" i="1"/>
  <c r="X613" i="1"/>
  <c r="W613" i="1"/>
  <c r="Y612" i="1"/>
  <c r="X612" i="1"/>
  <c r="W612" i="1"/>
  <c r="Y611" i="1"/>
  <c r="X611" i="1"/>
  <c r="W611" i="1"/>
  <c r="Y610" i="1"/>
  <c r="X610" i="1"/>
  <c r="W610" i="1"/>
  <c r="Y609" i="1"/>
  <c r="X609" i="1"/>
  <c r="W609" i="1"/>
  <c r="Y608" i="1"/>
  <c r="X608" i="1"/>
  <c r="W608" i="1"/>
  <c r="Y607" i="1"/>
  <c r="X607" i="1"/>
  <c r="W607" i="1"/>
  <c r="Y606" i="1"/>
  <c r="X606" i="1"/>
  <c r="W606" i="1"/>
  <c r="Y605" i="1"/>
  <c r="X605" i="1"/>
  <c r="W605" i="1"/>
  <c r="Y604" i="1"/>
  <c r="X604" i="1"/>
  <c r="W604" i="1"/>
  <c r="Y603" i="1"/>
  <c r="X603" i="1"/>
  <c r="W603" i="1"/>
  <c r="Y602" i="1"/>
  <c r="X602" i="1"/>
  <c r="W602" i="1"/>
  <c r="Y601" i="1"/>
  <c r="X601" i="1"/>
  <c r="W601" i="1"/>
  <c r="Y600" i="1"/>
  <c r="X600" i="1"/>
  <c r="W600" i="1"/>
  <c r="Y599" i="1"/>
  <c r="X599" i="1"/>
  <c r="W599" i="1"/>
  <c r="Y598" i="1"/>
  <c r="X598" i="1"/>
  <c r="W598" i="1"/>
  <c r="Y597" i="1"/>
  <c r="X597" i="1"/>
  <c r="W597" i="1"/>
  <c r="Y596" i="1"/>
  <c r="X596" i="1"/>
  <c r="W596" i="1"/>
  <c r="Y595" i="1"/>
  <c r="X595" i="1"/>
  <c r="W595" i="1"/>
  <c r="Y594" i="1"/>
  <c r="X594" i="1"/>
  <c r="W594" i="1"/>
  <c r="Y593" i="1"/>
  <c r="X593" i="1"/>
  <c r="W593" i="1"/>
  <c r="Y592" i="1"/>
  <c r="X592" i="1"/>
  <c r="W592" i="1"/>
  <c r="Y591" i="1"/>
  <c r="X591" i="1"/>
  <c r="W591" i="1"/>
  <c r="Y590" i="1"/>
  <c r="X590" i="1"/>
  <c r="W590" i="1"/>
  <c r="Y589" i="1"/>
  <c r="X589" i="1"/>
  <c r="W589" i="1"/>
  <c r="Y588" i="1"/>
  <c r="X588" i="1"/>
  <c r="W588" i="1"/>
  <c r="Y587" i="1"/>
  <c r="X587" i="1"/>
  <c r="W587" i="1"/>
  <c r="Y586" i="1"/>
  <c r="X586" i="1"/>
  <c r="W586" i="1"/>
  <c r="Y585" i="1"/>
  <c r="X585" i="1"/>
  <c r="W585" i="1"/>
  <c r="Y584" i="1"/>
  <c r="X584" i="1"/>
  <c r="W584" i="1"/>
  <c r="Y583" i="1"/>
  <c r="X583" i="1"/>
  <c r="W583" i="1"/>
  <c r="Y582" i="1"/>
  <c r="X582" i="1"/>
  <c r="W582" i="1"/>
  <c r="Y581" i="1"/>
  <c r="X581" i="1"/>
  <c r="W581" i="1"/>
  <c r="Y580" i="1"/>
  <c r="X580" i="1"/>
  <c r="W580" i="1"/>
  <c r="Y579" i="1"/>
  <c r="X579" i="1"/>
  <c r="W579" i="1"/>
  <c r="Y578" i="1"/>
  <c r="X578" i="1"/>
  <c r="W578" i="1"/>
  <c r="Y577" i="1"/>
  <c r="X577" i="1"/>
  <c r="W577" i="1"/>
  <c r="Y576" i="1"/>
  <c r="X576" i="1"/>
  <c r="W576" i="1"/>
  <c r="Y575" i="1"/>
  <c r="X575" i="1"/>
  <c r="W575" i="1"/>
  <c r="Y574" i="1"/>
  <c r="X574" i="1"/>
  <c r="W574" i="1"/>
  <c r="Y573" i="1"/>
  <c r="X573" i="1"/>
  <c r="W573" i="1"/>
  <c r="Y572" i="1"/>
  <c r="X572" i="1"/>
  <c r="W572" i="1"/>
  <c r="Y571" i="1"/>
  <c r="X571" i="1"/>
  <c r="W571" i="1"/>
  <c r="Y570" i="1"/>
  <c r="X570" i="1"/>
  <c r="W570" i="1"/>
  <c r="Y569" i="1"/>
  <c r="X569" i="1"/>
  <c r="W569" i="1"/>
  <c r="Y568" i="1"/>
  <c r="X568" i="1"/>
  <c r="W568" i="1"/>
  <c r="Y567" i="1"/>
  <c r="X567" i="1"/>
  <c r="W567" i="1"/>
  <c r="Y566" i="1"/>
  <c r="X566" i="1"/>
  <c r="W566" i="1"/>
  <c r="Y565" i="1"/>
  <c r="X565" i="1"/>
  <c r="W565" i="1"/>
  <c r="Y564" i="1"/>
  <c r="X564" i="1"/>
  <c r="W564" i="1"/>
  <c r="Y563" i="1"/>
  <c r="X563" i="1"/>
  <c r="W563" i="1"/>
  <c r="Y562" i="1"/>
  <c r="X562" i="1"/>
  <c r="W562" i="1"/>
  <c r="Y561" i="1"/>
  <c r="X561" i="1"/>
  <c r="W561" i="1"/>
  <c r="Y560" i="1"/>
  <c r="X560" i="1"/>
  <c r="W560" i="1"/>
  <c r="Y559" i="1"/>
  <c r="X559" i="1"/>
  <c r="W559" i="1"/>
  <c r="Y558" i="1"/>
  <c r="X558" i="1"/>
  <c r="W558" i="1"/>
  <c r="Y557" i="1"/>
  <c r="X557" i="1"/>
  <c r="W557" i="1"/>
  <c r="Y556" i="1"/>
  <c r="X556" i="1"/>
  <c r="W556" i="1"/>
  <c r="Y555" i="1"/>
  <c r="X555" i="1"/>
  <c r="W555" i="1"/>
  <c r="Y554" i="1"/>
  <c r="X554" i="1"/>
  <c r="W554" i="1"/>
  <c r="Y553" i="1"/>
  <c r="X553" i="1"/>
  <c r="W553" i="1"/>
  <c r="Y552" i="1"/>
  <c r="X552" i="1"/>
  <c r="W552" i="1"/>
  <c r="Y551" i="1"/>
  <c r="X551" i="1"/>
  <c r="W551" i="1"/>
  <c r="Y550" i="1"/>
  <c r="X550" i="1"/>
  <c r="W550" i="1"/>
  <c r="Y549" i="1"/>
  <c r="X549" i="1"/>
  <c r="W549" i="1"/>
  <c r="Y548" i="1"/>
  <c r="X548" i="1"/>
  <c r="W548" i="1"/>
  <c r="Y547" i="1"/>
  <c r="X547" i="1"/>
  <c r="W547" i="1"/>
  <c r="Y546" i="1"/>
  <c r="X546" i="1"/>
  <c r="W546" i="1"/>
  <c r="Y545" i="1"/>
  <c r="X545" i="1"/>
  <c r="W545" i="1"/>
  <c r="Y544" i="1"/>
  <c r="X544" i="1"/>
  <c r="W544" i="1"/>
  <c r="Y543" i="1"/>
  <c r="X543" i="1"/>
  <c r="W543" i="1"/>
  <c r="Y542" i="1"/>
  <c r="X542" i="1"/>
  <c r="W542" i="1"/>
  <c r="Y541" i="1"/>
  <c r="X541" i="1"/>
  <c r="W541" i="1"/>
  <c r="Y540" i="1"/>
  <c r="X540" i="1"/>
  <c r="W540" i="1"/>
  <c r="Y539" i="1"/>
  <c r="X539" i="1"/>
  <c r="W539" i="1"/>
  <c r="Y538" i="1"/>
  <c r="X538" i="1"/>
  <c r="W538" i="1"/>
  <c r="Y537" i="1"/>
  <c r="X537" i="1"/>
  <c r="W537" i="1"/>
  <c r="Y536" i="1"/>
  <c r="X536" i="1"/>
  <c r="W536" i="1"/>
  <c r="Y535" i="1"/>
  <c r="X535" i="1"/>
  <c r="W535" i="1"/>
  <c r="Y534" i="1"/>
  <c r="X534" i="1"/>
  <c r="W534" i="1"/>
  <c r="Y533" i="1"/>
  <c r="X533" i="1"/>
  <c r="W533" i="1"/>
  <c r="Y532" i="1"/>
  <c r="X532" i="1"/>
  <c r="W532" i="1"/>
  <c r="Y531" i="1"/>
  <c r="X531" i="1"/>
  <c r="W531" i="1"/>
  <c r="Y530" i="1"/>
  <c r="X530" i="1"/>
  <c r="W530" i="1"/>
  <c r="Y529" i="1"/>
  <c r="X529" i="1"/>
  <c r="W529" i="1"/>
  <c r="Y528" i="1"/>
  <c r="X528" i="1"/>
  <c r="W528" i="1"/>
  <c r="Y527" i="1"/>
  <c r="X527" i="1"/>
  <c r="W527" i="1"/>
  <c r="Y526" i="1"/>
  <c r="X526" i="1"/>
  <c r="W526" i="1"/>
  <c r="Y525" i="1"/>
  <c r="X525" i="1"/>
  <c r="W525" i="1"/>
  <c r="Y524" i="1"/>
  <c r="X524" i="1"/>
  <c r="W524" i="1"/>
  <c r="Y523" i="1"/>
  <c r="X523" i="1"/>
  <c r="W523" i="1"/>
  <c r="Y522" i="1"/>
  <c r="X522" i="1"/>
  <c r="W522" i="1"/>
  <c r="Y521" i="1"/>
  <c r="X521" i="1"/>
  <c r="W521" i="1"/>
  <c r="Y520" i="1"/>
  <c r="X520" i="1"/>
  <c r="W520" i="1"/>
  <c r="Y519" i="1"/>
  <c r="X519" i="1"/>
  <c r="W519" i="1"/>
  <c r="Y518" i="1"/>
  <c r="X518" i="1"/>
  <c r="W518" i="1"/>
  <c r="Y517" i="1"/>
  <c r="X517" i="1"/>
  <c r="W517" i="1"/>
  <c r="Y516" i="1"/>
  <c r="X516" i="1"/>
  <c r="W516" i="1"/>
  <c r="Y515" i="1"/>
  <c r="X515" i="1"/>
  <c r="W515" i="1"/>
  <c r="Y514" i="1"/>
  <c r="X514" i="1"/>
  <c r="W514" i="1"/>
  <c r="Y513" i="1"/>
  <c r="X513" i="1"/>
  <c r="W513" i="1"/>
  <c r="Y512" i="1"/>
  <c r="X512" i="1"/>
  <c r="W512" i="1"/>
  <c r="Y511" i="1"/>
  <c r="X511" i="1"/>
  <c r="W511" i="1"/>
  <c r="Y510" i="1"/>
  <c r="X510" i="1"/>
  <c r="W510" i="1"/>
  <c r="Y509" i="1"/>
  <c r="X509" i="1"/>
  <c r="W509" i="1"/>
  <c r="Y508" i="1"/>
  <c r="X508" i="1"/>
  <c r="W508" i="1"/>
  <c r="Y507" i="1"/>
  <c r="X507" i="1"/>
  <c r="W507" i="1"/>
  <c r="Y506" i="1"/>
  <c r="X506" i="1"/>
  <c r="W506" i="1"/>
  <c r="Y505" i="1"/>
  <c r="X505" i="1"/>
  <c r="W505" i="1"/>
  <c r="Y504" i="1"/>
  <c r="X504" i="1"/>
  <c r="W504" i="1"/>
  <c r="Y503" i="1"/>
  <c r="X503" i="1"/>
  <c r="W503" i="1"/>
  <c r="Y502" i="1"/>
  <c r="X502" i="1"/>
  <c r="W502" i="1"/>
  <c r="Y501" i="1"/>
  <c r="X501" i="1"/>
  <c r="W501" i="1"/>
  <c r="Y500" i="1"/>
  <c r="X500" i="1"/>
  <c r="W500" i="1"/>
  <c r="Y499" i="1"/>
  <c r="X499" i="1"/>
  <c r="W499" i="1"/>
  <c r="Y498" i="1"/>
  <c r="X498" i="1"/>
  <c r="W498" i="1"/>
  <c r="Y497" i="1"/>
  <c r="X497" i="1"/>
  <c r="W497" i="1"/>
  <c r="Y496" i="1"/>
  <c r="X496" i="1"/>
  <c r="W496" i="1"/>
  <c r="Y495" i="1"/>
  <c r="X495" i="1"/>
  <c r="W495" i="1"/>
  <c r="Y494" i="1"/>
  <c r="X494" i="1"/>
  <c r="W494" i="1"/>
  <c r="Y493" i="1"/>
  <c r="X493" i="1"/>
  <c r="W493" i="1"/>
  <c r="Y492" i="1"/>
  <c r="X492" i="1"/>
  <c r="W492" i="1"/>
  <c r="Y491" i="1"/>
  <c r="X491" i="1"/>
  <c r="W491" i="1"/>
  <c r="Y490" i="1"/>
  <c r="X490" i="1"/>
  <c r="W490" i="1"/>
  <c r="Y489" i="1"/>
  <c r="X489" i="1"/>
  <c r="W489" i="1"/>
  <c r="Y488" i="1"/>
  <c r="X488" i="1"/>
  <c r="W488" i="1"/>
  <c r="Y487" i="1"/>
  <c r="X487" i="1"/>
  <c r="W487" i="1"/>
  <c r="Y486" i="1"/>
  <c r="X486" i="1"/>
  <c r="W486" i="1"/>
  <c r="Y485" i="1"/>
  <c r="X485" i="1"/>
  <c r="W485" i="1"/>
  <c r="Y484" i="1"/>
  <c r="X484" i="1"/>
  <c r="W484" i="1"/>
  <c r="Y483" i="1"/>
  <c r="X483" i="1"/>
  <c r="W483" i="1"/>
  <c r="Y482" i="1"/>
  <c r="X482" i="1"/>
  <c r="W482" i="1"/>
  <c r="Y481" i="1"/>
  <c r="X481" i="1"/>
  <c r="W481" i="1"/>
  <c r="Y480" i="1"/>
  <c r="X480" i="1"/>
  <c r="W480" i="1"/>
  <c r="Y479" i="1"/>
  <c r="X479" i="1"/>
  <c r="W479" i="1"/>
  <c r="Y478" i="1"/>
  <c r="X478" i="1"/>
  <c r="W478" i="1"/>
  <c r="Y477" i="1"/>
  <c r="X477" i="1"/>
  <c r="W477" i="1"/>
  <c r="Y476" i="1"/>
  <c r="X476" i="1"/>
  <c r="W476" i="1"/>
  <c r="Y475" i="1"/>
  <c r="X475" i="1"/>
  <c r="W475" i="1"/>
  <c r="Y474" i="1"/>
  <c r="X474" i="1"/>
  <c r="W474" i="1"/>
  <c r="Y473" i="1"/>
  <c r="X473" i="1"/>
  <c r="W473" i="1"/>
  <c r="Y472" i="1"/>
  <c r="X472" i="1"/>
  <c r="W472" i="1"/>
  <c r="Y471" i="1"/>
  <c r="X471" i="1"/>
  <c r="W471" i="1"/>
  <c r="Y470" i="1"/>
  <c r="X470" i="1"/>
  <c r="W470" i="1"/>
  <c r="Y469" i="1"/>
  <c r="X469" i="1"/>
  <c r="W469" i="1"/>
  <c r="Y468" i="1"/>
  <c r="X468" i="1"/>
  <c r="W468" i="1"/>
  <c r="Y467" i="1"/>
  <c r="X467" i="1"/>
  <c r="W467" i="1"/>
  <c r="Y466" i="1"/>
  <c r="X466" i="1"/>
  <c r="W466" i="1"/>
  <c r="Y465" i="1"/>
  <c r="X465" i="1"/>
  <c r="W465" i="1"/>
  <c r="Y464" i="1"/>
  <c r="X464" i="1"/>
  <c r="W464" i="1"/>
  <c r="Y463" i="1"/>
  <c r="X463" i="1"/>
  <c r="W463" i="1"/>
  <c r="Y462" i="1"/>
  <c r="X462" i="1"/>
  <c r="W462" i="1"/>
  <c r="Y461" i="1"/>
  <c r="X461" i="1"/>
  <c r="W461" i="1"/>
  <c r="Y460" i="1"/>
  <c r="X460" i="1"/>
  <c r="W460" i="1"/>
  <c r="Y459" i="1"/>
  <c r="X459" i="1"/>
  <c r="W459" i="1"/>
  <c r="Y458" i="1"/>
  <c r="X458" i="1"/>
  <c r="W458" i="1"/>
  <c r="Y457" i="1"/>
  <c r="X457" i="1"/>
  <c r="W457" i="1"/>
  <c r="Y456" i="1"/>
  <c r="X456" i="1"/>
  <c r="W456" i="1"/>
  <c r="Y455" i="1"/>
  <c r="X455" i="1"/>
  <c r="W455" i="1"/>
  <c r="Y454" i="1"/>
  <c r="X454" i="1"/>
  <c r="W454" i="1"/>
  <c r="Y453" i="1"/>
  <c r="X453" i="1"/>
  <c r="W453" i="1"/>
  <c r="Y452" i="1"/>
  <c r="X452" i="1"/>
  <c r="W452" i="1"/>
  <c r="Y451" i="1"/>
  <c r="X451" i="1"/>
  <c r="W451" i="1"/>
  <c r="Y450" i="1"/>
  <c r="X450" i="1"/>
  <c r="W450" i="1"/>
  <c r="Y449" i="1"/>
  <c r="X449" i="1"/>
  <c r="W449" i="1"/>
  <c r="Y448" i="1"/>
  <c r="X448" i="1"/>
  <c r="W448" i="1"/>
  <c r="Y447" i="1"/>
  <c r="X447" i="1"/>
  <c r="W447" i="1"/>
  <c r="Y446" i="1"/>
  <c r="X446" i="1"/>
  <c r="W446" i="1"/>
  <c r="Y445" i="1"/>
  <c r="X445" i="1"/>
  <c r="W445" i="1"/>
  <c r="Y444" i="1"/>
  <c r="X444" i="1"/>
  <c r="W444" i="1"/>
  <c r="Y443" i="1"/>
  <c r="X443" i="1"/>
  <c r="W443" i="1"/>
  <c r="Y442" i="1"/>
  <c r="X442" i="1"/>
  <c r="W442" i="1"/>
  <c r="Y441" i="1"/>
  <c r="X441" i="1"/>
  <c r="W441" i="1"/>
  <c r="Y440" i="1"/>
  <c r="X440" i="1"/>
  <c r="W440" i="1"/>
  <c r="Y439" i="1"/>
  <c r="X439" i="1"/>
  <c r="W439" i="1"/>
  <c r="Y438" i="1"/>
  <c r="X438" i="1"/>
  <c r="W438" i="1"/>
  <c r="Y437" i="1"/>
  <c r="X437" i="1"/>
  <c r="W437" i="1"/>
  <c r="Y436" i="1"/>
  <c r="X436" i="1"/>
  <c r="W436" i="1"/>
  <c r="Y435" i="1"/>
  <c r="X435" i="1"/>
  <c r="W435" i="1"/>
  <c r="Y434" i="1"/>
  <c r="X434" i="1"/>
  <c r="W434" i="1"/>
  <c r="Y433" i="1"/>
  <c r="X433" i="1"/>
  <c r="W433" i="1"/>
  <c r="Y432" i="1"/>
  <c r="X432" i="1"/>
  <c r="W432" i="1"/>
  <c r="Y431" i="1"/>
  <c r="X431" i="1"/>
  <c r="W431" i="1"/>
  <c r="Y430" i="1"/>
  <c r="X430" i="1"/>
  <c r="W430" i="1"/>
  <c r="Y429" i="1"/>
  <c r="X429" i="1"/>
  <c r="W429" i="1"/>
  <c r="Y428" i="1"/>
  <c r="X428" i="1"/>
  <c r="W428" i="1"/>
  <c r="Y427" i="1"/>
  <c r="X427" i="1"/>
  <c r="W427" i="1"/>
  <c r="Y426" i="1"/>
  <c r="X426" i="1"/>
  <c r="W426" i="1"/>
  <c r="Y425" i="1"/>
  <c r="X425" i="1"/>
  <c r="W425" i="1"/>
  <c r="Y424" i="1"/>
  <c r="X424" i="1"/>
  <c r="W424" i="1"/>
  <c r="Y423" i="1"/>
  <c r="X423" i="1"/>
  <c r="W423" i="1"/>
  <c r="Y422" i="1"/>
  <c r="X422" i="1"/>
  <c r="W422" i="1"/>
  <c r="Y421" i="1"/>
  <c r="X421" i="1"/>
  <c r="W421" i="1"/>
  <c r="Y420" i="1"/>
  <c r="X420" i="1"/>
  <c r="W420" i="1"/>
  <c r="Y419" i="1"/>
  <c r="X419" i="1"/>
  <c r="W419" i="1"/>
  <c r="Y418" i="1"/>
  <c r="X418" i="1"/>
  <c r="W418" i="1"/>
  <c r="Y417" i="1"/>
  <c r="X417" i="1"/>
  <c r="W417" i="1"/>
  <c r="Y416" i="1"/>
  <c r="X416" i="1"/>
  <c r="W416" i="1"/>
  <c r="Y415" i="1"/>
  <c r="X415" i="1"/>
  <c r="W415" i="1"/>
  <c r="Y414" i="1"/>
  <c r="X414" i="1"/>
  <c r="W414" i="1"/>
  <c r="Y413" i="1"/>
  <c r="X413" i="1"/>
  <c r="W413" i="1"/>
  <c r="Y412" i="1"/>
  <c r="X412" i="1"/>
  <c r="W412" i="1"/>
  <c r="Y411" i="1"/>
  <c r="X411" i="1"/>
  <c r="W411" i="1"/>
  <c r="Y410" i="1"/>
  <c r="X410" i="1"/>
  <c r="W410" i="1"/>
  <c r="Y409" i="1"/>
  <c r="X409" i="1"/>
  <c r="W409" i="1"/>
  <c r="Y408" i="1"/>
  <c r="X408" i="1"/>
  <c r="W408" i="1"/>
  <c r="Y407" i="1"/>
  <c r="X407" i="1"/>
  <c r="W407" i="1"/>
  <c r="Y406" i="1"/>
  <c r="X406" i="1"/>
  <c r="W406" i="1"/>
  <c r="Y405" i="1"/>
  <c r="X405" i="1"/>
  <c r="W405" i="1"/>
  <c r="Y404" i="1"/>
  <c r="X404" i="1"/>
  <c r="W404" i="1"/>
  <c r="Y403" i="1"/>
  <c r="X403" i="1"/>
  <c r="W403" i="1"/>
  <c r="Y402" i="1"/>
  <c r="X402" i="1"/>
  <c r="W402" i="1"/>
  <c r="Y401" i="1"/>
  <c r="X401" i="1"/>
  <c r="W401" i="1"/>
  <c r="Y400" i="1"/>
  <c r="X400" i="1"/>
  <c r="W400" i="1"/>
  <c r="Y399" i="1"/>
  <c r="X399" i="1"/>
  <c r="W399" i="1"/>
  <c r="Y398" i="1"/>
  <c r="X398" i="1"/>
  <c r="W398" i="1"/>
  <c r="Y397" i="1"/>
  <c r="X397" i="1"/>
  <c r="W397" i="1"/>
  <c r="Y396" i="1"/>
  <c r="X396" i="1"/>
  <c r="W396" i="1"/>
  <c r="Y395" i="1"/>
  <c r="X395" i="1"/>
  <c r="W395" i="1"/>
  <c r="Y394" i="1"/>
  <c r="X394" i="1"/>
  <c r="W394" i="1"/>
  <c r="Y393" i="1"/>
  <c r="X393" i="1"/>
  <c r="W393" i="1"/>
  <c r="Y392" i="1"/>
  <c r="X392" i="1"/>
  <c r="W392" i="1"/>
  <c r="Y391" i="1"/>
  <c r="X391" i="1"/>
  <c r="W391" i="1"/>
  <c r="Y390" i="1"/>
  <c r="X390" i="1"/>
  <c r="W390" i="1"/>
  <c r="Y389" i="1"/>
  <c r="X389" i="1"/>
  <c r="W389" i="1"/>
  <c r="Y388" i="1"/>
  <c r="X388" i="1"/>
  <c r="W388" i="1"/>
  <c r="Y387" i="1"/>
  <c r="X387" i="1"/>
  <c r="W387" i="1"/>
  <c r="Y386" i="1"/>
  <c r="X386" i="1"/>
  <c r="W386" i="1"/>
  <c r="Y385" i="1"/>
  <c r="X385" i="1"/>
  <c r="W385" i="1"/>
  <c r="Y384" i="1"/>
  <c r="X384" i="1"/>
  <c r="W384" i="1"/>
  <c r="Y383" i="1"/>
  <c r="X383" i="1"/>
  <c r="W383" i="1"/>
  <c r="Y382" i="1"/>
  <c r="X382" i="1"/>
  <c r="W382" i="1"/>
  <c r="Y381" i="1"/>
  <c r="X381" i="1"/>
  <c r="W381" i="1"/>
  <c r="Y380" i="1"/>
  <c r="X380" i="1"/>
  <c r="W380" i="1"/>
  <c r="Y379" i="1"/>
  <c r="X379" i="1"/>
  <c r="W379" i="1"/>
  <c r="Y378" i="1"/>
  <c r="X378" i="1"/>
  <c r="W378" i="1"/>
  <c r="Y377" i="1"/>
  <c r="X377" i="1"/>
  <c r="W377" i="1"/>
  <c r="Y376" i="1"/>
  <c r="X376" i="1"/>
  <c r="W376" i="1"/>
  <c r="Y375" i="1"/>
  <c r="X375" i="1"/>
  <c r="W375" i="1"/>
  <c r="Y374" i="1"/>
  <c r="X374" i="1"/>
  <c r="W374" i="1"/>
  <c r="Y373" i="1"/>
  <c r="X373" i="1"/>
  <c r="W373" i="1"/>
  <c r="Y372" i="1"/>
  <c r="X372" i="1"/>
  <c r="W372" i="1"/>
  <c r="Y371" i="1"/>
  <c r="X371" i="1"/>
  <c r="W371" i="1"/>
  <c r="Y370" i="1"/>
  <c r="X370" i="1"/>
  <c r="W370" i="1"/>
  <c r="Y369" i="1"/>
  <c r="X369" i="1"/>
  <c r="W369" i="1"/>
  <c r="Y368" i="1"/>
  <c r="X368" i="1"/>
  <c r="W368" i="1"/>
  <c r="Y367" i="1"/>
  <c r="X367" i="1"/>
  <c r="W367" i="1"/>
  <c r="Y366" i="1"/>
  <c r="X366" i="1"/>
  <c r="W366" i="1"/>
  <c r="Y365" i="1"/>
  <c r="X365" i="1"/>
  <c r="W365" i="1"/>
  <c r="Y364" i="1"/>
  <c r="X364" i="1"/>
  <c r="W364" i="1"/>
  <c r="Y363" i="1"/>
  <c r="X363" i="1"/>
  <c r="W363" i="1"/>
  <c r="Y362" i="1"/>
  <c r="X362" i="1"/>
  <c r="W362" i="1"/>
  <c r="Y361" i="1"/>
  <c r="X361" i="1"/>
  <c r="W361" i="1"/>
  <c r="Y360" i="1"/>
  <c r="X360" i="1"/>
  <c r="W360" i="1"/>
  <c r="Y359" i="1"/>
  <c r="X359" i="1"/>
  <c r="W359" i="1"/>
  <c r="Y358" i="1"/>
  <c r="X358" i="1"/>
  <c r="W358" i="1"/>
  <c r="Y357" i="1"/>
  <c r="X357" i="1"/>
  <c r="W357" i="1"/>
  <c r="Y356" i="1"/>
  <c r="X356" i="1"/>
  <c r="W356" i="1"/>
  <c r="Y355" i="1"/>
  <c r="X355" i="1"/>
  <c r="W355" i="1"/>
  <c r="Y354" i="1"/>
  <c r="X354" i="1"/>
  <c r="W354" i="1"/>
  <c r="Y353" i="1"/>
  <c r="X353" i="1"/>
  <c r="W353" i="1"/>
  <c r="Y352" i="1"/>
  <c r="X352" i="1"/>
  <c r="W352" i="1"/>
  <c r="Y351" i="1"/>
  <c r="X351" i="1"/>
  <c r="W351" i="1"/>
  <c r="Y350" i="1"/>
  <c r="X350" i="1"/>
  <c r="W350" i="1"/>
  <c r="Y349" i="1"/>
  <c r="X349" i="1"/>
  <c r="W349" i="1"/>
  <c r="Y348" i="1"/>
  <c r="X348" i="1"/>
  <c r="W348" i="1"/>
  <c r="Y347" i="1"/>
  <c r="X347" i="1"/>
  <c r="W347" i="1"/>
  <c r="Y346" i="1"/>
  <c r="X346" i="1"/>
  <c r="W346" i="1"/>
  <c r="Y345" i="1"/>
  <c r="X345" i="1"/>
  <c r="W345" i="1"/>
  <c r="Y344" i="1"/>
  <c r="X344" i="1"/>
  <c r="W344" i="1"/>
  <c r="Y343" i="1"/>
  <c r="X343" i="1"/>
  <c r="W343" i="1"/>
  <c r="Y342" i="1"/>
  <c r="X342" i="1"/>
  <c r="W342" i="1"/>
  <c r="Y341" i="1"/>
  <c r="X341" i="1"/>
  <c r="W341" i="1"/>
  <c r="Y340" i="1"/>
  <c r="X340" i="1"/>
  <c r="W340" i="1"/>
  <c r="Y339" i="1"/>
  <c r="X339" i="1"/>
  <c r="W339" i="1"/>
  <c r="Y338" i="1"/>
  <c r="X338" i="1"/>
  <c r="W338" i="1"/>
  <c r="Y337" i="1"/>
  <c r="X337" i="1"/>
  <c r="W337" i="1"/>
  <c r="Y336" i="1"/>
  <c r="X336" i="1"/>
  <c r="W336" i="1"/>
  <c r="Y335" i="1"/>
  <c r="X335" i="1"/>
  <c r="W335" i="1"/>
  <c r="Y334" i="1"/>
  <c r="X334" i="1"/>
  <c r="W334" i="1"/>
  <c r="Y333" i="1"/>
  <c r="X333" i="1"/>
  <c r="W333" i="1"/>
  <c r="Y332" i="1"/>
  <c r="X332" i="1"/>
  <c r="W332" i="1"/>
  <c r="Y331" i="1"/>
  <c r="X331" i="1"/>
  <c r="W331" i="1"/>
  <c r="Y330" i="1"/>
  <c r="X330" i="1"/>
  <c r="W330" i="1"/>
  <c r="Y329" i="1"/>
  <c r="X329" i="1"/>
  <c r="W329" i="1"/>
  <c r="Y328" i="1"/>
  <c r="X328" i="1"/>
  <c r="W328" i="1"/>
  <c r="Y327" i="1"/>
  <c r="X327" i="1"/>
  <c r="W327" i="1"/>
  <c r="Y326" i="1"/>
  <c r="X326" i="1"/>
  <c r="W326" i="1"/>
  <c r="Y325" i="1"/>
  <c r="X325" i="1"/>
  <c r="W325" i="1"/>
  <c r="Y324" i="1"/>
  <c r="X324" i="1"/>
  <c r="W324" i="1"/>
  <c r="Y323" i="1"/>
  <c r="X323" i="1"/>
  <c r="W323" i="1"/>
  <c r="Y322" i="1"/>
  <c r="X322" i="1"/>
  <c r="W322" i="1"/>
  <c r="Y321" i="1"/>
  <c r="X321" i="1"/>
  <c r="W321" i="1"/>
  <c r="Y320" i="1"/>
  <c r="X320" i="1"/>
  <c r="W320" i="1"/>
  <c r="Y319" i="1"/>
  <c r="X319" i="1"/>
  <c r="W319" i="1"/>
  <c r="Y318" i="1"/>
  <c r="X318" i="1"/>
  <c r="W318" i="1"/>
  <c r="Y317" i="1"/>
  <c r="X317" i="1"/>
  <c r="W317" i="1"/>
  <c r="Y316" i="1"/>
  <c r="X316" i="1"/>
  <c r="W316" i="1"/>
  <c r="Y315" i="1"/>
  <c r="X315" i="1"/>
  <c r="W315" i="1"/>
  <c r="Y314" i="1"/>
  <c r="X314" i="1"/>
  <c r="W314" i="1"/>
  <c r="Y313" i="1"/>
  <c r="X313" i="1"/>
  <c r="W313" i="1"/>
  <c r="Y312" i="1"/>
  <c r="X312" i="1"/>
  <c r="W312" i="1"/>
  <c r="Y311" i="1"/>
  <c r="X311" i="1"/>
  <c r="W311" i="1"/>
  <c r="Y310" i="1"/>
  <c r="X310" i="1"/>
  <c r="W310" i="1"/>
  <c r="Y309" i="1"/>
  <c r="X309" i="1"/>
  <c r="W309" i="1"/>
  <c r="Y308" i="1"/>
  <c r="X308" i="1"/>
  <c r="W308" i="1"/>
  <c r="Y307" i="1"/>
  <c r="X307" i="1"/>
  <c r="W307" i="1"/>
  <c r="Y306" i="1"/>
  <c r="X306" i="1"/>
  <c r="W306" i="1"/>
  <c r="Y305" i="1"/>
  <c r="X305" i="1"/>
  <c r="W305" i="1"/>
  <c r="Y304" i="1"/>
  <c r="X304" i="1"/>
  <c r="W304" i="1"/>
  <c r="Y303" i="1"/>
  <c r="X303" i="1"/>
  <c r="W303" i="1"/>
  <c r="Y302" i="1"/>
  <c r="X302" i="1"/>
  <c r="W302" i="1"/>
  <c r="Y301" i="1"/>
  <c r="X301" i="1"/>
  <c r="W301" i="1"/>
  <c r="Y300" i="1"/>
  <c r="X300" i="1"/>
  <c r="W300" i="1"/>
  <c r="Y299" i="1"/>
  <c r="X299" i="1"/>
  <c r="W299" i="1"/>
  <c r="Y298" i="1"/>
  <c r="X298" i="1"/>
  <c r="W298" i="1"/>
  <c r="Y297" i="1"/>
  <c r="X297" i="1"/>
  <c r="W297" i="1"/>
  <c r="Y296" i="1"/>
  <c r="X296" i="1"/>
  <c r="W296" i="1"/>
  <c r="Y295" i="1"/>
  <c r="X295" i="1"/>
  <c r="W295" i="1"/>
  <c r="Y294" i="1"/>
  <c r="X294" i="1"/>
  <c r="W294" i="1"/>
  <c r="Y293" i="1"/>
  <c r="X293" i="1"/>
  <c r="W293" i="1"/>
  <c r="Y292" i="1"/>
  <c r="X292" i="1"/>
  <c r="W292" i="1"/>
  <c r="Y291" i="1"/>
  <c r="X291" i="1"/>
  <c r="W291" i="1"/>
  <c r="Y290" i="1"/>
  <c r="X290" i="1"/>
  <c r="W290" i="1"/>
  <c r="Y289" i="1"/>
  <c r="X289" i="1"/>
  <c r="W289" i="1"/>
  <c r="Y288" i="1"/>
  <c r="X288" i="1"/>
  <c r="W288" i="1"/>
  <c r="Y287" i="1"/>
  <c r="X287" i="1"/>
  <c r="W287" i="1"/>
  <c r="Y286" i="1"/>
  <c r="X286" i="1"/>
  <c r="W286" i="1"/>
  <c r="Y285" i="1"/>
  <c r="X285" i="1"/>
  <c r="W285" i="1"/>
  <c r="Y284" i="1"/>
  <c r="X284" i="1"/>
  <c r="W284" i="1"/>
  <c r="Y283" i="1"/>
  <c r="X283" i="1"/>
  <c r="W283" i="1"/>
  <c r="Y282" i="1"/>
  <c r="X282" i="1"/>
  <c r="W282" i="1"/>
  <c r="Y281" i="1"/>
  <c r="X281" i="1"/>
  <c r="W281" i="1"/>
  <c r="Y280" i="1"/>
  <c r="X280" i="1"/>
  <c r="W280" i="1"/>
  <c r="Y279" i="1"/>
  <c r="X279" i="1"/>
  <c r="W279" i="1"/>
  <c r="Y278" i="1"/>
  <c r="X278" i="1"/>
  <c r="W278" i="1"/>
  <c r="Y277" i="1"/>
  <c r="X277" i="1"/>
  <c r="W277" i="1"/>
  <c r="Y276" i="1"/>
  <c r="X276" i="1"/>
  <c r="W276" i="1"/>
  <c r="Y275" i="1"/>
  <c r="X275" i="1"/>
  <c r="W275" i="1"/>
  <c r="Y274" i="1"/>
  <c r="X274" i="1"/>
  <c r="W274" i="1"/>
  <c r="Y273" i="1"/>
  <c r="X273" i="1"/>
  <c r="W273" i="1"/>
  <c r="Y272" i="1"/>
  <c r="X272" i="1"/>
  <c r="W272" i="1"/>
  <c r="Y271" i="1"/>
  <c r="X271" i="1"/>
  <c r="W271" i="1"/>
  <c r="Y270" i="1"/>
  <c r="X270" i="1"/>
  <c r="W270" i="1"/>
  <c r="Y269" i="1"/>
  <c r="X269" i="1"/>
  <c r="W269" i="1"/>
  <c r="Y268" i="1"/>
  <c r="X268" i="1"/>
  <c r="W268" i="1"/>
  <c r="Y267" i="1"/>
  <c r="X267" i="1"/>
  <c r="W267" i="1"/>
  <c r="Y266" i="1"/>
  <c r="X266" i="1"/>
  <c r="W266" i="1"/>
  <c r="Y265" i="1"/>
  <c r="X265" i="1"/>
  <c r="W265" i="1"/>
  <c r="Y264" i="1"/>
  <c r="X264" i="1"/>
  <c r="W264" i="1"/>
  <c r="Y263" i="1"/>
  <c r="X263" i="1"/>
  <c r="W263" i="1"/>
  <c r="Y262" i="1"/>
  <c r="X262" i="1"/>
  <c r="W262" i="1"/>
  <c r="Y261" i="1"/>
  <c r="X261" i="1"/>
  <c r="W261" i="1"/>
  <c r="Y260" i="1"/>
  <c r="X260" i="1"/>
  <c r="W260" i="1"/>
  <c r="Y259" i="1"/>
  <c r="X259" i="1"/>
  <c r="W259" i="1"/>
  <c r="Y258" i="1"/>
  <c r="X258" i="1"/>
  <c r="W258" i="1"/>
  <c r="Y257" i="1"/>
  <c r="X257" i="1"/>
  <c r="W257" i="1"/>
  <c r="Y256" i="1"/>
  <c r="X256" i="1"/>
  <c r="W256" i="1"/>
  <c r="Y255" i="1"/>
  <c r="X255" i="1"/>
  <c r="W255" i="1"/>
  <c r="Y254" i="1"/>
  <c r="X254" i="1"/>
  <c r="W254" i="1"/>
  <c r="Y253" i="1"/>
  <c r="X253" i="1"/>
  <c r="W253" i="1"/>
  <c r="Y252" i="1"/>
  <c r="X252" i="1"/>
  <c r="W252" i="1"/>
  <c r="Y251" i="1"/>
  <c r="X251" i="1"/>
  <c r="W251" i="1"/>
  <c r="Y250" i="1"/>
  <c r="X250" i="1"/>
  <c r="W250" i="1"/>
  <c r="Y249" i="1"/>
  <c r="X249" i="1"/>
  <c r="W249" i="1"/>
  <c r="Y248" i="1"/>
  <c r="X248" i="1"/>
  <c r="W248" i="1"/>
  <c r="Y247" i="1"/>
  <c r="X247" i="1"/>
  <c r="W247" i="1"/>
  <c r="Y246" i="1"/>
  <c r="X246" i="1"/>
  <c r="W246" i="1"/>
  <c r="Y245" i="1"/>
  <c r="X245" i="1"/>
  <c r="W245" i="1"/>
  <c r="Y244" i="1"/>
  <c r="X244" i="1"/>
  <c r="W244" i="1"/>
  <c r="Y243" i="1"/>
  <c r="X243" i="1"/>
  <c r="W243" i="1"/>
  <c r="Y242" i="1"/>
  <c r="X242" i="1"/>
  <c r="W242" i="1"/>
  <c r="Y241" i="1"/>
  <c r="X241" i="1"/>
  <c r="W241" i="1"/>
  <c r="Y240" i="1"/>
  <c r="X240" i="1"/>
  <c r="W240" i="1"/>
  <c r="Y239" i="1"/>
  <c r="X239" i="1"/>
  <c r="W239" i="1"/>
  <c r="Y238" i="1"/>
  <c r="X238" i="1"/>
  <c r="W238" i="1"/>
  <c r="Y237" i="1"/>
  <c r="X237" i="1"/>
  <c r="W237" i="1"/>
  <c r="Y236" i="1"/>
  <c r="X236" i="1"/>
  <c r="W236" i="1"/>
  <c r="Y235" i="1"/>
  <c r="X235" i="1"/>
  <c r="W235" i="1"/>
  <c r="Y234" i="1"/>
  <c r="X234" i="1"/>
  <c r="W234" i="1"/>
  <c r="Y233" i="1"/>
  <c r="X233" i="1"/>
  <c r="W233" i="1"/>
  <c r="Y232" i="1"/>
  <c r="X232" i="1"/>
  <c r="W232" i="1"/>
  <c r="Y231" i="1"/>
  <c r="X231" i="1"/>
  <c r="W231" i="1"/>
  <c r="Y230" i="1"/>
  <c r="X230" i="1"/>
  <c r="W230" i="1"/>
  <c r="Y229" i="1"/>
  <c r="X229" i="1"/>
  <c r="W229" i="1"/>
  <c r="Y228" i="1"/>
  <c r="X228" i="1"/>
  <c r="W228" i="1"/>
  <c r="Y227" i="1"/>
  <c r="X227" i="1"/>
  <c r="W227" i="1"/>
  <c r="Y226" i="1"/>
  <c r="X226" i="1"/>
  <c r="W226" i="1"/>
  <c r="Y225" i="1"/>
  <c r="X225" i="1"/>
  <c r="W225" i="1"/>
  <c r="Y224" i="1"/>
  <c r="X224" i="1"/>
  <c r="W224" i="1"/>
  <c r="Y223" i="1"/>
  <c r="X223" i="1"/>
  <c r="W223" i="1"/>
  <c r="Y222" i="1"/>
  <c r="X222" i="1"/>
  <c r="W222" i="1"/>
  <c r="Y221" i="1"/>
  <c r="X221" i="1"/>
  <c r="W221" i="1"/>
  <c r="Y220" i="1"/>
  <c r="X220" i="1"/>
  <c r="W220" i="1"/>
  <c r="Y219" i="1"/>
  <c r="X219" i="1"/>
  <c r="W219" i="1"/>
  <c r="Y218" i="1"/>
  <c r="X218" i="1"/>
  <c r="W218" i="1"/>
  <c r="Y217" i="1"/>
  <c r="X217" i="1"/>
  <c r="W217" i="1"/>
  <c r="Y216" i="1"/>
  <c r="X216" i="1"/>
  <c r="W216" i="1"/>
  <c r="Y215" i="1"/>
  <c r="X215" i="1"/>
  <c r="W215" i="1"/>
  <c r="Y214" i="1"/>
  <c r="X214" i="1"/>
  <c r="W214" i="1"/>
  <c r="Y213" i="1"/>
  <c r="X213" i="1"/>
  <c r="W213" i="1"/>
  <c r="Y212" i="1"/>
  <c r="X212" i="1"/>
  <c r="W212" i="1"/>
  <c r="Y211" i="1"/>
  <c r="X211" i="1"/>
  <c r="W211" i="1"/>
  <c r="Y210" i="1"/>
  <c r="X210" i="1"/>
  <c r="W210" i="1"/>
  <c r="Y209" i="1"/>
  <c r="X209" i="1"/>
  <c r="W209" i="1"/>
  <c r="Y208" i="1"/>
  <c r="X208" i="1"/>
  <c r="W208" i="1"/>
  <c r="Y207" i="1"/>
  <c r="X207" i="1"/>
  <c r="W207" i="1"/>
  <c r="Y206" i="1"/>
  <c r="X206" i="1"/>
  <c r="W206" i="1"/>
  <c r="Y205" i="1"/>
  <c r="X205" i="1"/>
  <c r="W205" i="1"/>
  <c r="Y204" i="1"/>
  <c r="X204" i="1"/>
  <c r="W204" i="1"/>
  <c r="Y203" i="1"/>
  <c r="X203" i="1"/>
  <c r="W203" i="1"/>
  <c r="Y202" i="1"/>
  <c r="X202" i="1"/>
  <c r="W202" i="1"/>
  <c r="Y201" i="1"/>
  <c r="X201" i="1"/>
  <c r="W201" i="1"/>
  <c r="Y200" i="1"/>
  <c r="X200" i="1"/>
  <c r="W200" i="1"/>
  <c r="Y199" i="1"/>
  <c r="X199" i="1"/>
  <c r="W199" i="1"/>
  <c r="Y198" i="1"/>
  <c r="X198" i="1"/>
  <c r="W198" i="1"/>
  <c r="Y197" i="1"/>
  <c r="X197" i="1"/>
  <c r="W197" i="1"/>
  <c r="Y196" i="1"/>
  <c r="X196" i="1"/>
  <c r="W196" i="1"/>
  <c r="Y195" i="1"/>
  <c r="X195" i="1"/>
  <c r="W195" i="1"/>
  <c r="Y194" i="1"/>
  <c r="X194" i="1"/>
  <c r="W194" i="1"/>
  <c r="Y193" i="1"/>
  <c r="X193" i="1"/>
  <c r="W193" i="1"/>
  <c r="Y192" i="1"/>
  <c r="X192" i="1"/>
  <c r="W192" i="1"/>
  <c r="Y191" i="1"/>
  <c r="X191" i="1"/>
  <c r="W191" i="1"/>
  <c r="Y190" i="1"/>
  <c r="X190" i="1"/>
  <c r="W190" i="1"/>
  <c r="Y189" i="1"/>
  <c r="X189" i="1"/>
  <c r="W189" i="1"/>
  <c r="Y188" i="1"/>
  <c r="X188" i="1"/>
  <c r="W188" i="1"/>
  <c r="Y187" i="1"/>
  <c r="X187" i="1"/>
  <c r="W187" i="1"/>
  <c r="Y186" i="1"/>
  <c r="X186" i="1"/>
  <c r="W186" i="1"/>
  <c r="Y185" i="1"/>
  <c r="X185" i="1"/>
  <c r="W185" i="1"/>
  <c r="Y184" i="1"/>
  <c r="X184" i="1"/>
  <c r="W184" i="1"/>
  <c r="Y183" i="1"/>
  <c r="X183" i="1"/>
  <c r="W183" i="1"/>
  <c r="Y182" i="1"/>
  <c r="X182" i="1"/>
  <c r="W182" i="1"/>
  <c r="Y181" i="1"/>
  <c r="X181" i="1"/>
  <c r="W181" i="1"/>
  <c r="Y180" i="1"/>
  <c r="X180" i="1"/>
  <c r="W180" i="1"/>
  <c r="Y179" i="1"/>
  <c r="X179" i="1"/>
  <c r="W179" i="1"/>
  <c r="Y178" i="1"/>
  <c r="X178" i="1"/>
  <c r="W178" i="1"/>
  <c r="Y177" i="1"/>
  <c r="X177" i="1"/>
  <c r="W177" i="1"/>
  <c r="Y176" i="1"/>
  <c r="X176" i="1"/>
  <c r="W176" i="1"/>
  <c r="Y175" i="1"/>
  <c r="X175" i="1"/>
  <c r="W175" i="1"/>
  <c r="Y174" i="1"/>
  <c r="X174" i="1"/>
  <c r="W174" i="1"/>
  <c r="Y173" i="1"/>
  <c r="X173" i="1"/>
  <c r="W173" i="1"/>
  <c r="Y172" i="1"/>
  <c r="X172" i="1"/>
  <c r="W172" i="1"/>
  <c r="Y171" i="1"/>
  <c r="X171" i="1"/>
  <c r="W171" i="1"/>
  <c r="Y170" i="1"/>
  <c r="X170" i="1"/>
  <c r="W170" i="1"/>
  <c r="Y169" i="1"/>
  <c r="X169" i="1"/>
  <c r="W169" i="1"/>
  <c r="Y168" i="1"/>
  <c r="X168" i="1"/>
  <c r="W168" i="1"/>
  <c r="Y167" i="1"/>
  <c r="X167" i="1"/>
  <c r="W167" i="1"/>
  <c r="Y166" i="1"/>
  <c r="X166" i="1"/>
  <c r="W166" i="1"/>
  <c r="Y165" i="1"/>
  <c r="X165" i="1"/>
  <c r="W165" i="1"/>
  <c r="Y164" i="1"/>
  <c r="X164" i="1"/>
  <c r="W164" i="1"/>
  <c r="Y163" i="1"/>
  <c r="X163" i="1"/>
  <c r="W163" i="1"/>
  <c r="Y162" i="1"/>
  <c r="X162" i="1"/>
  <c r="W162" i="1"/>
  <c r="Y161" i="1"/>
  <c r="X161" i="1"/>
  <c r="W161" i="1"/>
  <c r="Y160" i="1"/>
  <c r="X160" i="1"/>
  <c r="W160" i="1"/>
  <c r="Y159" i="1"/>
  <c r="X159" i="1"/>
  <c r="W159" i="1"/>
  <c r="Y158" i="1"/>
  <c r="X158" i="1"/>
  <c r="W158" i="1"/>
  <c r="Y157" i="1"/>
  <c r="X157" i="1"/>
  <c r="W157" i="1"/>
  <c r="Y156" i="1"/>
  <c r="X156" i="1"/>
  <c r="W156" i="1"/>
  <c r="Y155" i="1"/>
  <c r="X155" i="1"/>
  <c r="W155" i="1"/>
  <c r="Y154" i="1"/>
  <c r="X154" i="1"/>
  <c r="W154" i="1"/>
  <c r="Y153" i="1"/>
  <c r="X153" i="1"/>
  <c r="W153" i="1"/>
  <c r="Y152" i="1"/>
  <c r="X152" i="1"/>
  <c r="W152" i="1"/>
  <c r="Y151" i="1"/>
  <c r="X151" i="1"/>
  <c r="W151" i="1"/>
  <c r="Y150" i="1"/>
  <c r="X150" i="1"/>
  <c r="W150" i="1"/>
  <c r="Y149" i="1"/>
  <c r="X149" i="1"/>
  <c r="W149" i="1"/>
  <c r="Y148" i="1"/>
  <c r="X148" i="1"/>
  <c r="W148" i="1"/>
  <c r="Y147" i="1"/>
  <c r="X147" i="1"/>
  <c r="W147" i="1"/>
  <c r="Y146" i="1"/>
  <c r="X146" i="1"/>
  <c r="W146" i="1"/>
  <c r="Y145" i="1"/>
  <c r="X145" i="1"/>
  <c r="W145" i="1"/>
  <c r="Y144" i="1"/>
  <c r="X144" i="1"/>
  <c r="W144" i="1"/>
  <c r="Y143" i="1"/>
  <c r="X143" i="1"/>
  <c r="W143" i="1"/>
  <c r="Y142" i="1"/>
  <c r="X142" i="1"/>
  <c r="W142" i="1"/>
  <c r="Y141" i="1"/>
  <c r="X141" i="1"/>
  <c r="W141" i="1"/>
  <c r="Y140" i="1"/>
  <c r="X140" i="1"/>
  <c r="W140" i="1"/>
  <c r="Y139" i="1"/>
  <c r="X139" i="1"/>
  <c r="W139" i="1"/>
  <c r="Y138" i="1"/>
  <c r="X138" i="1"/>
  <c r="W138" i="1"/>
  <c r="Y137" i="1"/>
  <c r="X137" i="1"/>
  <c r="W137" i="1"/>
  <c r="Y136" i="1"/>
  <c r="X136" i="1"/>
  <c r="W136" i="1"/>
  <c r="Y135" i="1"/>
  <c r="X135" i="1"/>
  <c r="W135" i="1"/>
  <c r="Y134" i="1"/>
  <c r="X134" i="1"/>
  <c r="W134" i="1"/>
  <c r="Y133" i="1"/>
  <c r="X133" i="1"/>
  <c r="W133" i="1"/>
  <c r="Y132" i="1"/>
  <c r="X132" i="1"/>
  <c r="W132" i="1"/>
  <c r="Y131" i="1"/>
  <c r="X131" i="1"/>
  <c r="W131" i="1"/>
  <c r="Y130" i="1"/>
  <c r="X130" i="1"/>
  <c r="W130" i="1"/>
  <c r="Y129" i="1"/>
  <c r="X129" i="1"/>
  <c r="W129" i="1"/>
  <c r="Y128" i="1"/>
  <c r="X128" i="1"/>
  <c r="W128" i="1"/>
  <c r="Y127" i="1"/>
  <c r="X127" i="1"/>
  <c r="W127" i="1"/>
  <c r="Y126" i="1"/>
  <c r="X126" i="1"/>
  <c r="W126" i="1"/>
  <c r="Y125" i="1"/>
  <c r="X125" i="1"/>
  <c r="W125" i="1"/>
  <c r="Y124" i="1"/>
  <c r="X124" i="1"/>
  <c r="W124" i="1"/>
  <c r="Y123" i="1"/>
  <c r="X123" i="1"/>
  <c r="W123" i="1"/>
  <c r="Y122" i="1"/>
  <c r="X122" i="1"/>
  <c r="W122" i="1"/>
  <c r="Y121" i="1"/>
  <c r="X121" i="1"/>
  <c r="W121" i="1"/>
  <c r="Y120" i="1"/>
  <c r="X120" i="1"/>
  <c r="W120" i="1"/>
  <c r="Y119" i="1"/>
  <c r="X119" i="1"/>
  <c r="W119" i="1"/>
  <c r="Y118" i="1"/>
  <c r="X118" i="1"/>
  <c r="W118" i="1"/>
  <c r="Y117" i="1"/>
  <c r="X117" i="1"/>
  <c r="W117" i="1"/>
  <c r="Y116" i="1"/>
  <c r="X116" i="1"/>
  <c r="W116" i="1"/>
  <c r="Y115" i="1"/>
  <c r="X115" i="1"/>
  <c r="W115" i="1"/>
  <c r="Y114" i="1"/>
  <c r="X114" i="1"/>
  <c r="W114" i="1"/>
  <c r="Y113" i="1"/>
  <c r="X113" i="1"/>
  <c r="W113" i="1"/>
  <c r="Y112" i="1"/>
  <c r="X112" i="1"/>
  <c r="W112" i="1"/>
  <c r="Y111" i="1"/>
  <c r="X111" i="1"/>
  <c r="W111" i="1"/>
  <c r="Y110" i="1"/>
  <c r="X110" i="1"/>
  <c r="W110" i="1"/>
  <c r="Y109" i="1"/>
  <c r="X109" i="1"/>
  <c r="W109" i="1"/>
  <c r="Y108" i="1"/>
  <c r="X108" i="1"/>
  <c r="W108" i="1"/>
  <c r="Y107" i="1"/>
  <c r="X107" i="1"/>
  <c r="W107" i="1"/>
  <c r="Y106" i="1"/>
  <c r="X106" i="1"/>
  <c r="W106" i="1"/>
  <c r="Y105" i="1"/>
  <c r="X105" i="1"/>
  <c r="W105" i="1"/>
  <c r="Y104" i="1"/>
  <c r="X104" i="1"/>
  <c r="W104" i="1"/>
  <c r="Y103" i="1"/>
  <c r="X103" i="1"/>
  <c r="W103" i="1"/>
  <c r="Y102" i="1"/>
  <c r="X102" i="1"/>
  <c r="W102" i="1"/>
  <c r="Y101" i="1"/>
  <c r="X101" i="1"/>
  <c r="W101" i="1"/>
  <c r="Y100" i="1"/>
  <c r="X100" i="1"/>
  <c r="W100" i="1"/>
  <c r="Y99" i="1"/>
  <c r="X99" i="1"/>
  <c r="W99" i="1"/>
  <c r="Y98" i="1"/>
  <c r="X98" i="1"/>
  <c r="W98" i="1"/>
  <c r="Y97" i="1"/>
  <c r="X97" i="1"/>
  <c r="W97" i="1"/>
  <c r="Y96" i="1"/>
  <c r="X96" i="1"/>
  <c r="W96" i="1"/>
  <c r="Y95" i="1"/>
  <c r="X95" i="1"/>
  <c r="W95" i="1"/>
  <c r="Y94" i="1"/>
  <c r="X94" i="1"/>
  <c r="W94" i="1"/>
  <c r="Y93" i="1"/>
  <c r="X93" i="1"/>
  <c r="W93" i="1"/>
  <c r="Y92" i="1"/>
  <c r="X92" i="1"/>
  <c r="W92" i="1"/>
  <c r="Y91" i="1"/>
  <c r="X91" i="1"/>
  <c r="W91" i="1"/>
  <c r="Y90" i="1"/>
  <c r="X90" i="1"/>
  <c r="W90" i="1"/>
  <c r="Y89" i="1"/>
  <c r="X89" i="1"/>
  <c r="W89" i="1"/>
  <c r="Y88" i="1"/>
  <c r="X88" i="1"/>
  <c r="W88" i="1"/>
  <c r="Y87" i="1"/>
  <c r="X87" i="1"/>
  <c r="W87" i="1"/>
  <c r="Y86" i="1"/>
  <c r="X86" i="1"/>
  <c r="W86" i="1"/>
  <c r="Y85" i="1"/>
  <c r="X85" i="1"/>
  <c r="W85" i="1"/>
  <c r="Y84" i="1"/>
  <c r="X84" i="1"/>
  <c r="W84" i="1"/>
  <c r="Y83" i="1"/>
  <c r="X83" i="1"/>
  <c r="W83" i="1"/>
  <c r="Y82" i="1"/>
  <c r="X82" i="1"/>
  <c r="W82" i="1"/>
  <c r="Y81" i="1"/>
  <c r="X81" i="1"/>
  <c r="W81" i="1"/>
  <c r="Y80" i="1"/>
  <c r="X80" i="1"/>
  <c r="W80" i="1"/>
  <c r="Y79" i="1"/>
  <c r="X79" i="1"/>
  <c r="W79" i="1"/>
  <c r="Y78" i="1"/>
  <c r="X78" i="1"/>
  <c r="W78" i="1"/>
  <c r="Y77" i="1"/>
  <c r="X77" i="1"/>
  <c r="W77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70" i="1"/>
  <c r="X70" i="1"/>
  <c r="W70" i="1"/>
  <c r="Y69" i="1"/>
  <c r="X69" i="1"/>
  <c r="W69" i="1"/>
  <c r="Y68" i="1"/>
  <c r="X68" i="1"/>
  <c r="W68" i="1"/>
  <c r="Y67" i="1"/>
  <c r="X67" i="1"/>
  <c r="W67" i="1"/>
  <c r="Y66" i="1"/>
  <c r="X66" i="1"/>
  <c r="W66" i="1"/>
  <c r="Y65" i="1"/>
  <c r="X65" i="1"/>
  <c r="W65" i="1"/>
  <c r="Y64" i="1"/>
  <c r="X64" i="1"/>
  <c r="W64" i="1"/>
  <c r="Y63" i="1"/>
  <c r="X63" i="1"/>
  <c r="W63" i="1"/>
  <c r="Y62" i="1"/>
  <c r="X62" i="1"/>
  <c r="W62" i="1"/>
  <c r="Y61" i="1"/>
  <c r="X61" i="1"/>
  <c r="W61" i="1"/>
  <c r="Y60" i="1"/>
  <c r="X60" i="1"/>
  <c r="W60" i="1"/>
  <c r="Y59" i="1"/>
  <c r="X59" i="1"/>
  <c r="W59" i="1"/>
  <c r="Y58" i="1"/>
  <c r="X58" i="1"/>
  <c r="W58" i="1"/>
  <c r="Y57" i="1"/>
  <c r="X57" i="1"/>
  <c r="W57" i="1"/>
  <c r="Y56" i="1"/>
  <c r="X56" i="1"/>
  <c r="W56" i="1"/>
  <c r="Y55" i="1"/>
  <c r="X55" i="1"/>
  <c r="W55" i="1"/>
  <c r="Y54" i="1"/>
  <c r="X54" i="1"/>
  <c r="W54" i="1"/>
  <c r="Y53" i="1"/>
  <c r="X53" i="1"/>
  <c r="W53" i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47" i="1"/>
  <c r="X47" i="1"/>
  <c r="W47" i="1"/>
  <c r="Y46" i="1"/>
  <c r="X46" i="1"/>
  <c r="W46" i="1"/>
  <c r="Y45" i="1"/>
  <c r="X45" i="1"/>
  <c r="W45" i="1"/>
  <c r="Y44" i="1"/>
  <c r="X44" i="1"/>
  <c r="W44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8" i="1"/>
  <c r="X38" i="1"/>
  <c r="W38" i="1"/>
  <c r="Y37" i="1"/>
  <c r="X37" i="1"/>
  <c r="W37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Y28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Y3" i="1"/>
  <c r="X3" i="1"/>
  <c r="W3" i="1"/>
  <c r="Y2" i="1"/>
  <c r="X2" i="1"/>
  <c r="W2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5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09" i="3"/>
  <c r="K608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2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X651" i="2"/>
  <c r="W651" i="2"/>
  <c r="V651" i="2"/>
  <c r="U651" i="2"/>
  <c r="T651" i="2"/>
  <c r="S651" i="2"/>
  <c r="R651" i="2"/>
  <c r="B651" i="2"/>
  <c r="X650" i="2"/>
  <c r="W650" i="2"/>
  <c r="V650" i="2"/>
  <c r="U650" i="2"/>
  <c r="T650" i="2"/>
  <c r="S650" i="2"/>
  <c r="R650" i="2"/>
  <c r="B650" i="2"/>
  <c r="X649" i="2"/>
  <c r="W649" i="2"/>
  <c r="V649" i="2"/>
  <c r="U649" i="2"/>
  <c r="T649" i="2"/>
  <c r="S649" i="2"/>
  <c r="R649" i="2"/>
  <c r="B649" i="2"/>
  <c r="X648" i="2"/>
  <c r="W648" i="2"/>
  <c r="V648" i="2"/>
  <c r="U648" i="2"/>
  <c r="T648" i="2"/>
  <c r="S648" i="2"/>
  <c r="R648" i="2"/>
  <c r="B648" i="2"/>
  <c r="X647" i="2"/>
  <c r="W647" i="2"/>
  <c r="V647" i="2"/>
  <c r="U647" i="2"/>
  <c r="T647" i="2"/>
  <c r="S647" i="2"/>
  <c r="R647" i="2"/>
  <c r="B647" i="2"/>
  <c r="X646" i="2"/>
  <c r="W646" i="2"/>
  <c r="V646" i="2"/>
  <c r="U646" i="2"/>
  <c r="T646" i="2"/>
  <c r="S646" i="2"/>
  <c r="R646" i="2"/>
  <c r="B646" i="2"/>
  <c r="X645" i="2"/>
  <c r="W645" i="2"/>
  <c r="V645" i="2"/>
  <c r="U645" i="2"/>
  <c r="T645" i="2"/>
  <c r="S645" i="2"/>
  <c r="R645" i="2"/>
  <c r="B645" i="2"/>
  <c r="X644" i="2"/>
  <c r="W644" i="2"/>
  <c r="V644" i="2"/>
  <c r="U644" i="2"/>
  <c r="T644" i="2"/>
  <c r="S644" i="2"/>
  <c r="R644" i="2"/>
  <c r="B644" i="2"/>
  <c r="X643" i="2"/>
  <c r="W643" i="2"/>
  <c r="V643" i="2"/>
  <c r="U643" i="2"/>
  <c r="T643" i="2"/>
  <c r="S643" i="2"/>
  <c r="R643" i="2"/>
  <c r="B643" i="2"/>
  <c r="X642" i="2"/>
  <c r="W642" i="2"/>
  <c r="V642" i="2"/>
  <c r="U642" i="2"/>
  <c r="T642" i="2"/>
  <c r="S642" i="2"/>
  <c r="R642" i="2"/>
  <c r="B642" i="2"/>
  <c r="X641" i="2"/>
  <c r="W641" i="2"/>
  <c r="V641" i="2"/>
  <c r="U641" i="2"/>
  <c r="T641" i="2"/>
  <c r="S641" i="2"/>
  <c r="R641" i="2"/>
  <c r="B641" i="2"/>
  <c r="X640" i="2"/>
  <c r="W640" i="2"/>
  <c r="V640" i="2"/>
  <c r="U640" i="2"/>
  <c r="T640" i="2"/>
  <c r="S640" i="2"/>
  <c r="R640" i="2"/>
  <c r="B640" i="2"/>
  <c r="X639" i="2"/>
  <c r="W639" i="2"/>
  <c r="V639" i="2"/>
  <c r="U639" i="2"/>
  <c r="T639" i="2"/>
  <c r="S639" i="2"/>
  <c r="R639" i="2"/>
  <c r="B639" i="2"/>
  <c r="X638" i="2"/>
  <c r="W638" i="2"/>
  <c r="V638" i="2"/>
  <c r="U638" i="2"/>
  <c r="T638" i="2"/>
  <c r="S638" i="2"/>
  <c r="R638" i="2"/>
  <c r="B638" i="2"/>
  <c r="X637" i="2"/>
  <c r="W637" i="2"/>
  <c r="V637" i="2"/>
  <c r="U637" i="2"/>
  <c r="T637" i="2"/>
  <c r="S637" i="2"/>
  <c r="R637" i="2"/>
  <c r="B637" i="2"/>
  <c r="X636" i="2"/>
  <c r="W636" i="2"/>
  <c r="V636" i="2"/>
  <c r="U636" i="2"/>
  <c r="T636" i="2"/>
  <c r="S636" i="2"/>
  <c r="R636" i="2"/>
  <c r="Y636" i="2" s="1"/>
  <c r="B636" i="2"/>
  <c r="X635" i="2"/>
  <c r="W635" i="2"/>
  <c r="V635" i="2"/>
  <c r="U635" i="2"/>
  <c r="T635" i="2"/>
  <c r="S635" i="2"/>
  <c r="R635" i="2"/>
  <c r="B635" i="2"/>
  <c r="X634" i="2"/>
  <c r="W634" i="2"/>
  <c r="V634" i="2"/>
  <c r="U634" i="2"/>
  <c r="T634" i="2"/>
  <c r="S634" i="2"/>
  <c r="R634" i="2"/>
  <c r="B634" i="2"/>
  <c r="X633" i="2"/>
  <c r="W633" i="2"/>
  <c r="V633" i="2"/>
  <c r="U633" i="2"/>
  <c r="T633" i="2"/>
  <c r="S633" i="2"/>
  <c r="R633" i="2"/>
  <c r="B633" i="2"/>
  <c r="X632" i="2"/>
  <c r="W632" i="2"/>
  <c r="V632" i="2"/>
  <c r="U632" i="2"/>
  <c r="T632" i="2"/>
  <c r="S632" i="2"/>
  <c r="R632" i="2"/>
  <c r="B632" i="2"/>
  <c r="X631" i="2"/>
  <c r="W631" i="2"/>
  <c r="V631" i="2"/>
  <c r="U631" i="2"/>
  <c r="T631" i="2"/>
  <c r="S631" i="2"/>
  <c r="R631" i="2"/>
  <c r="B631" i="2"/>
  <c r="X630" i="2"/>
  <c r="W630" i="2"/>
  <c r="V630" i="2"/>
  <c r="U630" i="2"/>
  <c r="T630" i="2"/>
  <c r="S630" i="2"/>
  <c r="R630" i="2"/>
  <c r="B630" i="2"/>
  <c r="X629" i="2"/>
  <c r="W629" i="2"/>
  <c r="V629" i="2"/>
  <c r="U629" i="2"/>
  <c r="T629" i="2"/>
  <c r="S629" i="2"/>
  <c r="R629" i="2"/>
  <c r="B629" i="2"/>
  <c r="Y628" i="2"/>
  <c r="X628" i="2"/>
  <c r="W628" i="2"/>
  <c r="V628" i="2"/>
  <c r="U628" i="2"/>
  <c r="T628" i="2"/>
  <c r="S628" i="2"/>
  <c r="R628" i="2"/>
  <c r="B628" i="2"/>
  <c r="X627" i="2"/>
  <c r="W627" i="2"/>
  <c r="V627" i="2"/>
  <c r="U627" i="2"/>
  <c r="T627" i="2"/>
  <c r="S627" i="2"/>
  <c r="R627" i="2"/>
  <c r="B627" i="2"/>
  <c r="X626" i="2"/>
  <c r="W626" i="2"/>
  <c r="V626" i="2"/>
  <c r="U626" i="2"/>
  <c r="T626" i="2"/>
  <c r="S626" i="2"/>
  <c r="R626" i="2"/>
  <c r="B626" i="2"/>
  <c r="X625" i="2"/>
  <c r="W625" i="2"/>
  <c r="V625" i="2"/>
  <c r="U625" i="2"/>
  <c r="T625" i="2"/>
  <c r="S625" i="2"/>
  <c r="R625" i="2"/>
  <c r="B625" i="2"/>
  <c r="X624" i="2"/>
  <c r="W624" i="2"/>
  <c r="V624" i="2"/>
  <c r="U624" i="2"/>
  <c r="T624" i="2"/>
  <c r="S624" i="2"/>
  <c r="R624" i="2"/>
  <c r="B624" i="2"/>
  <c r="X623" i="2"/>
  <c r="W623" i="2"/>
  <c r="V623" i="2"/>
  <c r="U623" i="2"/>
  <c r="T623" i="2"/>
  <c r="S623" i="2"/>
  <c r="R623" i="2"/>
  <c r="B623" i="2"/>
  <c r="X622" i="2"/>
  <c r="W622" i="2"/>
  <c r="V622" i="2"/>
  <c r="U622" i="2"/>
  <c r="T622" i="2"/>
  <c r="S622" i="2"/>
  <c r="R622" i="2"/>
  <c r="B622" i="2"/>
  <c r="X621" i="2"/>
  <c r="W621" i="2"/>
  <c r="V621" i="2"/>
  <c r="U621" i="2"/>
  <c r="T621" i="2"/>
  <c r="S621" i="2"/>
  <c r="R621" i="2"/>
  <c r="B621" i="2"/>
  <c r="X620" i="2"/>
  <c r="W620" i="2"/>
  <c r="V620" i="2"/>
  <c r="U620" i="2"/>
  <c r="T620" i="2"/>
  <c r="S620" i="2"/>
  <c r="R620" i="2"/>
  <c r="B620" i="2"/>
  <c r="X619" i="2"/>
  <c r="W619" i="2"/>
  <c r="V619" i="2"/>
  <c r="U619" i="2"/>
  <c r="T619" i="2"/>
  <c r="S619" i="2"/>
  <c r="R619" i="2"/>
  <c r="B619" i="2"/>
  <c r="X618" i="2"/>
  <c r="W618" i="2"/>
  <c r="V618" i="2"/>
  <c r="U618" i="2"/>
  <c r="T618" i="2"/>
  <c r="S618" i="2"/>
  <c r="R618" i="2"/>
  <c r="B618" i="2"/>
  <c r="X617" i="2"/>
  <c r="W617" i="2"/>
  <c r="V617" i="2"/>
  <c r="U617" i="2"/>
  <c r="T617" i="2"/>
  <c r="S617" i="2"/>
  <c r="R617" i="2"/>
  <c r="B617" i="2"/>
  <c r="X616" i="2"/>
  <c r="W616" i="2"/>
  <c r="V616" i="2"/>
  <c r="U616" i="2"/>
  <c r="T616" i="2"/>
  <c r="S616" i="2"/>
  <c r="R616" i="2"/>
  <c r="B616" i="2"/>
  <c r="X615" i="2"/>
  <c r="W615" i="2"/>
  <c r="V615" i="2"/>
  <c r="U615" i="2"/>
  <c r="T615" i="2"/>
  <c r="S615" i="2"/>
  <c r="R615" i="2"/>
  <c r="B615" i="2"/>
  <c r="X614" i="2"/>
  <c r="W614" i="2"/>
  <c r="V614" i="2"/>
  <c r="U614" i="2"/>
  <c r="T614" i="2"/>
  <c r="S614" i="2"/>
  <c r="R614" i="2"/>
  <c r="B614" i="2"/>
  <c r="X613" i="2"/>
  <c r="W613" i="2"/>
  <c r="V613" i="2"/>
  <c r="U613" i="2"/>
  <c r="T613" i="2"/>
  <c r="S613" i="2"/>
  <c r="R613" i="2"/>
  <c r="B613" i="2"/>
  <c r="X612" i="2"/>
  <c r="W612" i="2"/>
  <c r="V612" i="2"/>
  <c r="U612" i="2"/>
  <c r="T612" i="2"/>
  <c r="S612" i="2"/>
  <c r="R612" i="2"/>
  <c r="B612" i="2"/>
  <c r="X611" i="2"/>
  <c r="W611" i="2"/>
  <c r="V611" i="2"/>
  <c r="U611" i="2"/>
  <c r="T611" i="2"/>
  <c r="S611" i="2"/>
  <c r="R611" i="2"/>
  <c r="B611" i="2"/>
  <c r="X610" i="2"/>
  <c r="W610" i="2"/>
  <c r="V610" i="2"/>
  <c r="U610" i="2"/>
  <c r="T610" i="2"/>
  <c r="S610" i="2"/>
  <c r="R610" i="2"/>
  <c r="B610" i="2"/>
  <c r="X609" i="2"/>
  <c r="W609" i="2"/>
  <c r="V609" i="2"/>
  <c r="U609" i="2"/>
  <c r="T609" i="2"/>
  <c r="S609" i="2"/>
  <c r="R609" i="2"/>
  <c r="B609" i="2"/>
  <c r="X608" i="2"/>
  <c r="W608" i="2"/>
  <c r="V608" i="2"/>
  <c r="U608" i="2"/>
  <c r="T608" i="2"/>
  <c r="S608" i="2"/>
  <c r="R608" i="2"/>
  <c r="B608" i="2"/>
  <c r="X607" i="2"/>
  <c r="W607" i="2"/>
  <c r="V607" i="2"/>
  <c r="U607" i="2"/>
  <c r="T607" i="2"/>
  <c r="S607" i="2"/>
  <c r="R607" i="2"/>
  <c r="B607" i="2"/>
  <c r="X606" i="2"/>
  <c r="W606" i="2"/>
  <c r="V606" i="2"/>
  <c r="Y606" i="2" s="1"/>
  <c r="U606" i="2"/>
  <c r="T606" i="2"/>
  <c r="S606" i="2"/>
  <c r="R606" i="2"/>
  <c r="B606" i="2"/>
  <c r="X605" i="2"/>
  <c r="W605" i="2"/>
  <c r="V605" i="2"/>
  <c r="U605" i="2"/>
  <c r="T605" i="2"/>
  <c r="S605" i="2"/>
  <c r="R605" i="2"/>
  <c r="B605" i="2"/>
  <c r="X604" i="2"/>
  <c r="W604" i="2"/>
  <c r="V604" i="2"/>
  <c r="U604" i="2"/>
  <c r="T604" i="2"/>
  <c r="S604" i="2"/>
  <c r="R604" i="2"/>
  <c r="B604" i="2"/>
  <c r="X603" i="2"/>
  <c r="W603" i="2"/>
  <c r="V603" i="2"/>
  <c r="U603" i="2"/>
  <c r="T603" i="2"/>
  <c r="S603" i="2"/>
  <c r="R603" i="2"/>
  <c r="B603" i="2"/>
  <c r="X602" i="2"/>
  <c r="W602" i="2"/>
  <c r="V602" i="2"/>
  <c r="U602" i="2"/>
  <c r="T602" i="2"/>
  <c r="S602" i="2"/>
  <c r="R602" i="2"/>
  <c r="B602" i="2"/>
  <c r="X601" i="2"/>
  <c r="W601" i="2"/>
  <c r="V601" i="2"/>
  <c r="U601" i="2"/>
  <c r="T601" i="2"/>
  <c r="S601" i="2"/>
  <c r="R601" i="2"/>
  <c r="B601" i="2"/>
  <c r="X600" i="2"/>
  <c r="W600" i="2"/>
  <c r="V600" i="2"/>
  <c r="U600" i="2"/>
  <c r="T600" i="2"/>
  <c r="S600" i="2"/>
  <c r="R600" i="2"/>
  <c r="B600" i="2"/>
  <c r="X599" i="2"/>
  <c r="W599" i="2"/>
  <c r="V599" i="2"/>
  <c r="U599" i="2"/>
  <c r="T599" i="2"/>
  <c r="S599" i="2"/>
  <c r="R599" i="2"/>
  <c r="B599" i="2"/>
  <c r="X598" i="2"/>
  <c r="W598" i="2"/>
  <c r="V598" i="2"/>
  <c r="U598" i="2"/>
  <c r="T598" i="2"/>
  <c r="S598" i="2"/>
  <c r="R598" i="2"/>
  <c r="B598" i="2"/>
  <c r="X597" i="2"/>
  <c r="W597" i="2"/>
  <c r="V597" i="2"/>
  <c r="U597" i="2"/>
  <c r="T597" i="2"/>
  <c r="S597" i="2"/>
  <c r="R597" i="2"/>
  <c r="B597" i="2"/>
  <c r="Y596" i="2"/>
  <c r="X596" i="2"/>
  <c r="W596" i="2"/>
  <c r="V596" i="2"/>
  <c r="U596" i="2"/>
  <c r="T596" i="2"/>
  <c r="S596" i="2"/>
  <c r="R596" i="2"/>
  <c r="B596" i="2"/>
  <c r="X595" i="2"/>
  <c r="W595" i="2"/>
  <c r="V595" i="2"/>
  <c r="U595" i="2"/>
  <c r="T595" i="2"/>
  <c r="S595" i="2"/>
  <c r="R595" i="2"/>
  <c r="B595" i="2"/>
  <c r="X594" i="2"/>
  <c r="W594" i="2"/>
  <c r="V594" i="2"/>
  <c r="U594" i="2"/>
  <c r="T594" i="2"/>
  <c r="S594" i="2"/>
  <c r="R594" i="2"/>
  <c r="B594" i="2"/>
  <c r="X593" i="2"/>
  <c r="W593" i="2"/>
  <c r="V593" i="2"/>
  <c r="U593" i="2"/>
  <c r="T593" i="2"/>
  <c r="S593" i="2"/>
  <c r="R593" i="2"/>
  <c r="B593" i="2"/>
  <c r="X592" i="2"/>
  <c r="W592" i="2"/>
  <c r="V592" i="2"/>
  <c r="U592" i="2"/>
  <c r="T592" i="2"/>
  <c r="S592" i="2"/>
  <c r="R592" i="2"/>
  <c r="B592" i="2"/>
  <c r="X591" i="2"/>
  <c r="W591" i="2"/>
  <c r="V591" i="2"/>
  <c r="U591" i="2"/>
  <c r="T591" i="2"/>
  <c r="S591" i="2"/>
  <c r="R591" i="2"/>
  <c r="B591" i="2"/>
  <c r="X590" i="2"/>
  <c r="W590" i="2"/>
  <c r="V590" i="2"/>
  <c r="U590" i="2"/>
  <c r="T590" i="2"/>
  <c r="S590" i="2"/>
  <c r="R590" i="2"/>
  <c r="B590" i="2"/>
  <c r="X589" i="2"/>
  <c r="W589" i="2"/>
  <c r="V589" i="2"/>
  <c r="U589" i="2"/>
  <c r="T589" i="2"/>
  <c r="S589" i="2"/>
  <c r="R589" i="2"/>
  <c r="Y589" i="2" s="1"/>
  <c r="B589" i="2"/>
  <c r="X588" i="2"/>
  <c r="W588" i="2"/>
  <c r="V588" i="2"/>
  <c r="U588" i="2"/>
  <c r="T588" i="2"/>
  <c r="S588" i="2"/>
  <c r="R588" i="2"/>
  <c r="B588" i="2"/>
  <c r="X587" i="2"/>
  <c r="W587" i="2"/>
  <c r="V587" i="2"/>
  <c r="U587" i="2"/>
  <c r="T587" i="2"/>
  <c r="S587" i="2"/>
  <c r="R587" i="2"/>
  <c r="B587" i="2"/>
  <c r="X586" i="2"/>
  <c r="W586" i="2"/>
  <c r="V586" i="2"/>
  <c r="U586" i="2"/>
  <c r="T586" i="2"/>
  <c r="S586" i="2"/>
  <c r="R586" i="2"/>
  <c r="B586" i="2"/>
  <c r="X585" i="2"/>
  <c r="W585" i="2"/>
  <c r="V585" i="2"/>
  <c r="U585" i="2"/>
  <c r="T585" i="2"/>
  <c r="S585" i="2"/>
  <c r="R585" i="2"/>
  <c r="B585" i="2"/>
  <c r="X584" i="2"/>
  <c r="W584" i="2"/>
  <c r="V584" i="2"/>
  <c r="U584" i="2"/>
  <c r="T584" i="2"/>
  <c r="S584" i="2"/>
  <c r="R584" i="2"/>
  <c r="B584" i="2"/>
  <c r="X583" i="2"/>
  <c r="W583" i="2"/>
  <c r="V583" i="2"/>
  <c r="U583" i="2"/>
  <c r="T583" i="2"/>
  <c r="S583" i="2"/>
  <c r="R583" i="2"/>
  <c r="B583" i="2"/>
  <c r="X582" i="2"/>
  <c r="W582" i="2"/>
  <c r="V582" i="2"/>
  <c r="U582" i="2"/>
  <c r="T582" i="2"/>
  <c r="S582" i="2"/>
  <c r="R582" i="2"/>
  <c r="B582" i="2"/>
  <c r="X581" i="2"/>
  <c r="W581" i="2"/>
  <c r="V581" i="2"/>
  <c r="U581" i="2"/>
  <c r="T581" i="2"/>
  <c r="S581" i="2"/>
  <c r="R581" i="2"/>
  <c r="B581" i="2"/>
  <c r="X580" i="2"/>
  <c r="W580" i="2"/>
  <c r="V580" i="2"/>
  <c r="U580" i="2"/>
  <c r="T580" i="2"/>
  <c r="S580" i="2"/>
  <c r="R580" i="2"/>
  <c r="B580" i="2"/>
  <c r="X579" i="2"/>
  <c r="W579" i="2"/>
  <c r="V579" i="2"/>
  <c r="U579" i="2"/>
  <c r="T579" i="2"/>
  <c r="S579" i="2"/>
  <c r="R579" i="2"/>
  <c r="B579" i="2"/>
  <c r="X578" i="2"/>
  <c r="W578" i="2"/>
  <c r="V578" i="2"/>
  <c r="U578" i="2"/>
  <c r="T578" i="2"/>
  <c r="S578" i="2"/>
  <c r="R578" i="2"/>
  <c r="B578" i="2"/>
  <c r="X577" i="2"/>
  <c r="W577" i="2"/>
  <c r="V577" i="2"/>
  <c r="U577" i="2"/>
  <c r="T577" i="2"/>
  <c r="S577" i="2"/>
  <c r="R577" i="2"/>
  <c r="B577" i="2"/>
  <c r="X576" i="2"/>
  <c r="W576" i="2"/>
  <c r="V576" i="2"/>
  <c r="U576" i="2"/>
  <c r="T576" i="2"/>
  <c r="S576" i="2"/>
  <c r="R576" i="2"/>
  <c r="B576" i="2"/>
  <c r="X575" i="2"/>
  <c r="W575" i="2"/>
  <c r="V575" i="2"/>
  <c r="U575" i="2"/>
  <c r="T575" i="2"/>
  <c r="S575" i="2"/>
  <c r="R575" i="2"/>
  <c r="B575" i="2"/>
  <c r="X574" i="2"/>
  <c r="W574" i="2"/>
  <c r="V574" i="2"/>
  <c r="U574" i="2"/>
  <c r="T574" i="2"/>
  <c r="S574" i="2"/>
  <c r="R574" i="2"/>
  <c r="B574" i="2"/>
  <c r="X573" i="2"/>
  <c r="W573" i="2"/>
  <c r="V573" i="2"/>
  <c r="U573" i="2"/>
  <c r="T573" i="2"/>
  <c r="S573" i="2"/>
  <c r="R573" i="2"/>
  <c r="B573" i="2"/>
  <c r="X572" i="2"/>
  <c r="W572" i="2"/>
  <c r="V572" i="2"/>
  <c r="U572" i="2"/>
  <c r="T572" i="2"/>
  <c r="S572" i="2"/>
  <c r="R572" i="2"/>
  <c r="B572" i="2"/>
  <c r="X571" i="2"/>
  <c r="W571" i="2"/>
  <c r="V571" i="2"/>
  <c r="U571" i="2"/>
  <c r="T571" i="2"/>
  <c r="S571" i="2"/>
  <c r="R571" i="2"/>
  <c r="B571" i="2"/>
  <c r="X570" i="2"/>
  <c r="W570" i="2"/>
  <c r="V570" i="2"/>
  <c r="U570" i="2"/>
  <c r="T570" i="2"/>
  <c r="S570" i="2"/>
  <c r="R570" i="2"/>
  <c r="B570" i="2"/>
  <c r="X569" i="2"/>
  <c r="W569" i="2"/>
  <c r="V569" i="2"/>
  <c r="U569" i="2"/>
  <c r="T569" i="2"/>
  <c r="S569" i="2"/>
  <c r="R569" i="2"/>
  <c r="B569" i="2"/>
  <c r="X568" i="2"/>
  <c r="W568" i="2"/>
  <c r="V568" i="2"/>
  <c r="U568" i="2"/>
  <c r="T568" i="2"/>
  <c r="S568" i="2"/>
  <c r="R568" i="2"/>
  <c r="B568" i="2"/>
  <c r="X567" i="2"/>
  <c r="W567" i="2"/>
  <c r="V567" i="2"/>
  <c r="U567" i="2"/>
  <c r="T567" i="2"/>
  <c r="S567" i="2"/>
  <c r="R567" i="2"/>
  <c r="B567" i="2"/>
  <c r="X566" i="2"/>
  <c r="W566" i="2"/>
  <c r="V566" i="2"/>
  <c r="U566" i="2"/>
  <c r="T566" i="2"/>
  <c r="S566" i="2"/>
  <c r="R566" i="2"/>
  <c r="B566" i="2"/>
  <c r="X565" i="2"/>
  <c r="W565" i="2"/>
  <c r="V565" i="2"/>
  <c r="U565" i="2"/>
  <c r="T565" i="2"/>
  <c r="S565" i="2"/>
  <c r="R565" i="2"/>
  <c r="B565" i="2"/>
  <c r="X564" i="2"/>
  <c r="W564" i="2"/>
  <c r="V564" i="2"/>
  <c r="U564" i="2"/>
  <c r="T564" i="2"/>
  <c r="S564" i="2"/>
  <c r="R564" i="2"/>
  <c r="B564" i="2"/>
  <c r="X563" i="2"/>
  <c r="W563" i="2"/>
  <c r="V563" i="2"/>
  <c r="U563" i="2"/>
  <c r="T563" i="2"/>
  <c r="S563" i="2"/>
  <c r="R563" i="2"/>
  <c r="B563" i="2"/>
  <c r="Y562" i="2"/>
  <c r="X562" i="2"/>
  <c r="W562" i="2"/>
  <c r="V562" i="2"/>
  <c r="U562" i="2"/>
  <c r="T562" i="2"/>
  <c r="S562" i="2"/>
  <c r="R562" i="2"/>
  <c r="B562" i="2"/>
  <c r="X561" i="2"/>
  <c r="W561" i="2"/>
  <c r="V561" i="2"/>
  <c r="U561" i="2"/>
  <c r="T561" i="2"/>
  <c r="S561" i="2"/>
  <c r="R561" i="2"/>
  <c r="B561" i="2"/>
  <c r="X560" i="2"/>
  <c r="W560" i="2"/>
  <c r="V560" i="2"/>
  <c r="U560" i="2"/>
  <c r="T560" i="2"/>
  <c r="S560" i="2"/>
  <c r="R560" i="2"/>
  <c r="B560" i="2"/>
  <c r="X559" i="2"/>
  <c r="W559" i="2"/>
  <c r="V559" i="2"/>
  <c r="U559" i="2"/>
  <c r="T559" i="2"/>
  <c r="S559" i="2"/>
  <c r="R559" i="2"/>
  <c r="B559" i="2"/>
  <c r="X558" i="2"/>
  <c r="W558" i="2"/>
  <c r="V558" i="2"/>
  <c r="U558" i="2"/>
  <c r="T558" i="2"/>
  <c r="S558" i="2"/>
  <c r="R558" i="2"/>
  <c r="B558" i="2"/>
  <c r="X557" i="2"/>
  <c r="W557" i="2"/>
  <c r="V557" i="2"/>
  <c r="U557" i="2"/>
  <c r="T557" i="2"/>
  <c r="S557" i="2"/>
  <c r="R557" i="2"/>
  <c r="B557" i="2"/>
  <c r="X556" i="2"/>
  <c r="W556" i="2"/>
  <c r="V556" i="2"/>
  <c r="U556" i="2"/>
  <c r="T556" i="2"/>
  <c r="S556" i="2"/>
  <c r="R556" i="2"/>
  <c r="B556" i="2"/>
  <c r="X555" i="2"/>
  <c r="W555" i="2"/>
  <c r="V555" i="2"/>
  <c r="U555" i="2"/>
  <c r="T555" i="2"/>
  <c r="S555" i="2"/>
  <c r="R555" i="2"/>
  <c r="B555" i="2"/>
  <c r="X554" i="2"/>
  <c r="W554" i="2"/>
  <c r="V554" i="2"/>
  <c r="U554" i="2"/>
  <c r="T554" i="2"/>
  <c r="S554" i="2"/>
  <c r="R554" i="2"/>
  <c r="B554" i="2"/>
  <c r="X553" i="2"/>
  <c r="W553" i="2"/>
  <c r="V553" i="2"/>
  <c r="U553" i="2"/>
  <c r="T553" i="2"/>
  <c r="S553" i="2"/>
  <c r="R553" i="2"/>
  <c r="B553" i="2"/>
  <c r="X552" i="2"/>
  <c r="W552" i="2"/>
  <c r="V552" i="2"/>
  <c r="U552" i="2"/>
  <c r="T552" i="2"/>
  <c r="S552" i="2"/>
  <c r="R552" i="2"/>
  <c r="B552" i="2"/>
  <c r="X551" i="2"/>
  <c r="W551" i="2"/>
  <c r="V551" i="2"/>
  <c r="U551" i="2"/>
  <c r="T551" i="2"/>
  <c r="S551" i="2"/>
  <c r="R551" i="2"/>
  <c r="B551" i="2"/>
  <c r="X550" i="2"/>
  <c r="W550" i="2"/>
  <c r="V550" i="2"/>
  <c r="U550" i="2"/>
  <c r="T550" i="2"/>
  <c r="S550" i="2"/>
  <c r="R550" i="2"/>
  <c r="B550" i="2"/>
  <c r="X549" i="2"/>
  <c r="W549" i="2"/>
  <c r="V549" i="2"/>
  <c r="U549" i="2"/>
  <c r="T549" i="2"/>
  <c r="S549" i="2"/>
  <c r="R549" i="2"/>
  <c r="B549" i="2"/>
  <c r="X548" i="2"/>
  <c r="W548" i="2"/>
  <c r="V548" i="2"/>
  <c r="U548" i="2"/>
  <c r="T548" i="2"/>
  <c r="S548" i="2"/>
  <c r="R548" i="2"/>
  <c r="B548" i="2"/>
  <c r="X547" i="2"/>
  <c r="W547" i="2"/>
  <c r="V547" i="2"/>
  <c r="U547" i="2"/>
  <c r="T547" i="2"/>
  <c r="S547" i="2"/>
  <c r="R547" i="2"/>
  <c r="B547" i="2"/>
  <c r="X546" i="2"/>
  <c r="W546" i="2"/>
  <c r="V546" i="2"/>
  <c r="U546" i="2"/>
  <c r="T546" i="2"/>
  <c r="S546" i="2"/>
  <c r="R546" i="2"/>
  <c r="B546" i="2"/>
  <c r="X545" i="2"/>
  <c r="W545" i="2"/>
  <c r="V545" i="2"/>
  <c r="U545" i="2"/>
  <c r="T545" i="2"/>
  <c r="S545" i="2"/>
  <c r="R545" i="2"/>
  <c r="B545" i="2"/>
  <c r="X544" i="2"/>
  <c r="W544" i="2"/>
  <c r="V544" i="2"/>
  <c r="U544" i="2"/>
  <c r="T544" i="2"/>
  <c r="S544" i="2"/>
  <c r="R544" i="2"/>
  <c r="B544" i="2"/>
  <c r="X543" i="2"/>
  <c r="W543" i="2"/>
  <c r="V543" i="2"/>
  <c r="U543" i="2"/>
  <c r="T543" i="2"/>
  <c r="S543" i="2"/>
  <c r="R543" i="2"/>
  <c r="B543" i="2"/>
  <c r="X542" i="2"/>
  <c r="W542" i="2"/>
  <c r="V542" i="2"/>
  <c r="U542" i="2"/>
  <c r="T542" i="2"/>
  <c r="S542" i="2"/>
  <c r="R542" i="2"/>
  <c r="B542" i="2"/>
  <c r="X541" i="2"/>
  <c r="W541" i="2"/>
  <c r="V541" i="2"/>
  <c r="U541" i="2"/>
  <c r="T541" i="2"/>
  <c r="S541" i="2"/>
  <c r="R541" i="2"/>
  <c r="B541" i="2"/>
  <c r="X540" i="2"/>
  <c r="W540" i="2"/>
  <c r="V540" i="2"/>
  <c r="U540" i="2"/>
  <c r="T540" i="2"/>
  <c r="S540" i="2"/>
  <c r="R540" i="2"/>
  <c r="B540" i="2"/>
  <c r="X539" i="2"/>
  <c r="W539" i="2"/>
  <c r="V539" i="2"/>
  <c r="U539" i="2"/>
  <c r="T539" i="2"/>
  <c r="S539" i="2"/>
  <c r="R539" i="2"/>
  <c r="B539" i="2"/>
  <c r="X538" i="2"/>
  <c r="W538" i="2"/>
  <c r="V538" i="2"/>
  <c r="U538" i="2"/>
  <c r="T538" i="2"/>
  <c r="S538" i="2"/>
  <c r="R538" i="2"/>
  <c r="B538" i="2"/>
  <c r="X537" i="2"/>
  <c r="W537" i="2"/>
  <c r="V537" i="2"/>
  <c r="U537" i="2"/>
  <c r="T537" i="2"/>
  <c r="S537" i="2"/>
  <c r="R537" i="2"/>
  <c r="B537" i="2"/>
  <c r="X536" i="2"/>
  <c r="W536" i="2"/>
  <c r="V536" i="2"/>
  <c r="U536" i="2"/>
  <c r="T536" i="2"/>
  <c r="S536" i="2"/>
  <c r="R536" i="2"/>
  <c r="B536" i="2"/>
  <c r="X535" i="2"/>
  <c r="W535" i="2"/>
  <c r="V535" i="2"/>
  <c r="U535" i="2"/>
  <c r="T535" i="2"/>
  <c r="S535" i="2"/>
  <c r="R535" i="2"/>
  <c r="B535" i="2"/>
  <c r="Y534" i="2"/>
  <c r="X534" i="2"/>
  <c r="W534" i="2"/>
  <c r="V534" i="2"/>
  <c r="U534" i="2"/>
  <c r="T534" i="2"/>
  <c r="S534" i="2"/>
  <c r="R534" i="2"/>
  <c r="B534" i="2"/>
  <c r="X533" i="2"/>
  <c r="W533" i="2"/>
  <c r="V533" i="2"/>
  <c r="U533" i="2"/>
  <c r="T533" i="2"/>
  <c r="S533" i="2"/>
  <c r="R533" i="2"/>
  <c r="B533" i="2"/>
  <c r="X532" i="2"/>
  <c r="W532" i="2"/>
  <c r="V532" i="2"/>
  <c r="U532" i="2"/>
  <c r="T532" i="2"/>
  <c r="S532" i="2"/>
  <c r="R532" i="2"/>
  <c r="Y532" i="2" s="1"/>
  <c r="B532" i="2"/>
  <c r="X531" i="2"/>
  <c r="W531" i="2"/>
  <c r="V531" i="2"/>
  <c r="U531" i="2"/>
  <c r="T531" i="2"/>
  <c r="S531" i="2"/>
  <c r="R531" i="2"/>
  <c r="B531" i="2"/>
  <c r="X530" i="2"/>
  <c r="W530" i="2"/>
  <c r="V530" i="2"/>
  <c r="U530" i="2"/>
  <c r="T530" i="2"/>
  <c r="S530" i="2"/>
  <c r="R530" i="2"/>
  <c r="B530" i="2"/>
  <c r="X529" i="2"/>
  <c r="W529" i="2"/>
  <c r="V529" i="2"/>
  <c r="U529" i="2"/>
  <c r="T529" i="2"/>
  <c r="S529" i="2"/>
  <c r="R529" i="2"/>
  <c r="B529" i="2"/>
  <c r="X528" i="2"/>
  <c r="W528" i="2"/>
  <c r="V528" i="2"/>
  <c r="U528" i="2"/>
  <c r="T528" i="2"/>
  <c r="S528" i="2"/>
  <c r="R528" i="2"/>
  <c r="B528" i="2"/>
  <c r="X527" i="2"/>
  <c r="W527" i="2"/>
  <c r="V527" i="2"/>
  <c r="U527" i="2"/>
  <c r="T527" i="2"/>
  <c r="S527" i="2"/>
  <c r="R527" i="2"/>
  <c r="B527" i="2"/>
  <c r="X526" i="2"/>
  <c r="W526" i="2"/>
  <c r="V526" i="2"/>
  <c r="U526" i="2"/>
  <c r="T526" i="2"/>
  <c r="S526" i="2"/>
  <c r="R526" i="2"/>
  <c r="Y526" i="2" s="1"/>
  <c r="B526" i="2"/>
  <c r="X525" i="2"/>
  <c r="W525" i="2"/>
  <c r="V525" i="2"/>
  <c r="U525" i="2"/>
  <c r="T525" i="2"/>
  <c r="S525" i="2"/>
  <c r="R525" i="2"/>
  <c r="B525" i="2"/>
  <c r="X524" i="2"/>
  <c r="W524" i="2"/>
  <c r="V524" i="2"/>
  <c r="U524" i="2"/>
  <c r="T524" i="2"/>
  <c r="S524" i="2"/>
  <c r="R524" i="2"/>
  <c r="B524" i="2"/>
  <c r="X523" i="2"/>
  <c r="W523" i="2"/>
  <c r="V523" i="2"/>
  <c r="U523" i="2"/>
  <c r="T523" i="2"/>
  <c r="S523" i="2"/>
  <c r="R523" i="2"/>
  <c r="B523" i="2"/>
  <c r="X522" i="2"/>
  <c r="W522" i="2"/>
  <c r="V522" i="2"/>
  <c r="U522" i="2"/>
  <c r="T522" i="2"/>
  <c r="S522" i="2"/>
  <c r="R522" i="2"/>
  <c r="B522" i="2"/>
  <c r="X521" i="2"/>
  <c r="W521" i="2"/>
  <c r="V521" i="2"/>
  <c r="U521" i="2"/>
  <c r="T521" i="2"/>
  <c r="S521" i="2"/>
  <c r="R521" i="2"/>
  <c r="B521" i="2"/>
  <c r="X520" i="2"/>
  <c r="W520" i="2"/>
  <c r="V520" i="2"/>
  <c r="U520" i="2"/>
  <c r="T520" i="2"/>
  <c r="S520" i="2"/>
  <c r="R520" i="2"/>
  <c r="B520" i="2"/>
  <c r="X519" i="2"/>
  <c r="W519" i="2"/>
  <c r="V519" i="2"/>
  <c r="U519" i="2"/>
  <c r="T519" i="2"/>
  <c r="S519" i="2"/>
  <c r="R519" i="2"/>
  <c r="B519" i="2"/>
  <c r="X518" i="2"/>
  <c r="W518" i="2"/>
  <c r="V518" i="2"/>
  <c r="U518" i="2"/>
  <c r="T518" i="2"/>
  <c r="S518" i="2"/>
  <c r="R518" i="2"/>
  <c r="B518" i="2"/>
  <c r="X517" i="2"/>
  <c r="W517" i="2"/>
  <c r="V517" i="2"/>
  <c r="U517" i="2"/>
  <c r="T517" i="2"/>
  <c r="S517" i="2"/>
  <c r="R517" i="2"/>
  <c r="Y517" i="2" s="1"/>
  <c r="B517" i="2"/>
  <c r="X516" i="2"/>
  <c r="W516" i="2"/>
  <c r="V516" i="2"/>
  <c r="U516" i="2"/>
  <c r="T516" i="2"/>
  <c r="S516" i="2"/>
  <c r="R516" i="2"/>
  <c r="B516" i="2"/>
  <c r="X515" i="2"/>
  <c r="W515" i="2"/>
  <c r="V515" i="2"/>
  <c r="U515" i="2"/>
  <c r="T515" i="2"/>
  <c r="S515" i="2"/>
  <c r="R515" i="2"/>
  <c r="B515" i="2"/>
  <c r="X514" i="2"/>
  <c r="W514" i="2"/>
  <c r="V514" i="2"/>
  <c r="U514" i="2"/>
  <c r="T514" i="2"/>
  <c r="S514" i="2"/>
  <c r="R514" i="2"/>
  <c r="B514" i="2"/>
  <c r="X513" i="2"/>
  <c r="W513" i="2"/>
  <c r="V513" i="2"/>
  <c r="U513" i="2"/>
  <c r="T513" i="2"/>
  <c r="S513" i="2"/>
  <c r="R513" i="2"/>
  <c r="B513" i="2"/>
  <c r="X512" i="2"/>
  <c r="W512" i="2"/>
  <c r="V512" i="2"/>
  <c r="U512" i="2"/>
  <c r="T512" i="2"/>
  <c r="S512" i="2"/>
  <c r="R512" i="2"/>
  <c r="B512" i="2"/>
  <c r="X511" i="2"/>
  <c r="W511" i="2"/>
  <c r="V511" i="2"/>
  <c r="U511" i="2"/>
  <c r="T511" i="2"/>
  <c r="S511" i="2"/>
  <c r="R511" i="2"/>
  <c r="B511" i="2"/>
  <c r="X510" i="2"/>
  <c r="W510" i="2"/>
  <c r="V510" i="2"/>
  <c r="U510" i="2"/>
  <c r="T510" i="2"/>
  <c r="S510" i="2"/>
  <c r="R510" i="2"/>
  <c r="B510" i="2"/>
  <c r="X509" i="2"/>
  <c r="W509" i="2"/>
  <c r="V509" i="2"/>
  <c r="U509" i="2"/>
  <c r="T509" i="2"/>
  <c r="S509" i="2"/>
  <c r="R509" i="2"/>
  <c r="B509" i="2"/>
  <c r="X508" i="2"/>
  <c r="W508" i="2"/>
  <c r="V508" i="2"/>
  <c r="U508" i="2"/>
  <c r="T508" i="2"/>
  <c r="S508" i="2"/>
  <c r="R508" i="2"/>
  <c r="B508" i="2"/>
  <c r="X507" i="2"/>
  <c r="W507" i="2"/>
  <c r="V507" i="2"/>
  <c r="U507" i="2"/>
  <c r="T507" i="2"/>
  <c r="S507" i="2"/>
  <c r="R507" i="2"/>
  <c r="B507" i="2"/>
  <c r="X506" i="2"/>
  <c r="W506" i="2"/>
  <c r="V506" i="2"/>
  <c r="U506" i="2"/>
  <c r="T506" i="2"/>
  <c r="S506" i="2"/>
  <c r="R506" i="2"/>
  <c r="B506" i="2"/>
  <c r="X505" i="2"/>
  <c r="W505" i="2"/>
  <c r="V505" i="2"/>
  <c r="U505" i="2"/>
  <c r="T505" i="2"/>
  <c r="S505" i="2"/>
  <c r="R505" i="2"/>
  <c r="B505" i="2"/>
  <c r="X504" i="2"/>
  <c r="W504" i="2"/>
  <c r="V504" i="2"/>
  <c r="U504" i="2"/>
  <c r="T504" i="2"/>
  <c r="S504" i="2"/>
  <c r="R504" i="2"/>
  <c r="B504" i="2"/>
  <c r="X503" i="2"/>
  <c r="W503" i="2"/>
  <c r="V503" i="2"/>
  <c r="U503" i="2"/>
  <c r="T503" i="2"/>
  <c r="S503" i="2"/>
  <c r="R503" i="2"/>
  <c r="B503" i="2"/>
  <c r="X502" i="2"/>
  <c r="W502" i="2"/>
  <c r="V502" i="2"/>
  <c r="U502" i="2"/>
  <c r="T502" i="2"/>
  <c r="S502" i="2"/>
  <c r="R502" i="2"/>
  <c r="B502" i="2"/>
  <c r="X501" i="2"/>
  <c r="W501" i="2"/>
  <c r="V501" i="2"/>
  <c r="U501" i="2"/>
  <c r="T501" i="2"/>
  <c r="S501" i="2"/>
  <c r="R501" i="2"/>
  <c r="B501" i="2"/>
  <c r="X500" i="2"/>
  <c r="W500" i="2"/>
  <c r="V500" i="2"/>
  <c r="U500" i="2"/>
  <c r="T500" i="2"/>
  <c r="S500" i="2"/>
  <c r="R500" i="2"/>
  <c r="B500" i="2"/>
  <c r="X499" i="2"/>
  <c r="W499" i="2"/>
  <c r="V499" i="2"/>
  <c r="U499" i="2"/>
  <c r="T499" i="2"/>
  <c r="S499" i="2"/>
  <c r="R499" i="2"/>
  <c r="B499" i="2"/>
  <c r="X498" i="2"/>
  <c r="W498" i="2"/>
  <c r="V498" i="2"/>
  <c r="U498" i="2"/>
  <c r="T498" i="2"/>
  <c r="S498" i="2"/>
  <c r="R498" i="2"/>
  <c r="B498" i="2"/>
  <c r="X497" i="2"/>
  <c r="W497" i="2"/>
  <c r="V497" i="2"/>
  <c r="U497" i="2"/>
  <c r="T497" i="2"/>
  <c r="S497" i="2"/>
  <c r="R497" i="2"/>
  <c r="B497" i="2"/>
  <c r="X496" i="2"/>
  <c r="W496" i="2"/>
  <c r="V496" i="2"/>
  <c r="U496" i="2"/>
  <c r="T496" i="2"/>
  <c r="S496" i="2"/>
  <c r="R496" i="2"/>
  <c r="B496" i="2"/>
  <c r="X495" i="2"/>
  <c r="W495" i="2"/>
  <c r="V495" i="2"/>
  <c r="U495" i="2"/>
  <c r="T495" i="2"/>
  <c r="S495" i="2"/>
  <c r="R495" i="2"/>
  <c r="B495" i="2"/>
  <c r="X494" i="2"/>
  <c r="W494" i="2"/>
  <c r="V494" i="2"/>
  <c r="U494" i="2"/>
  <c r="T494" i="2"/>
  <c r="S494" i="2"/>
  <c r="R494" i="2"/>
  <c r="Y494" i="2" s="1"/>
  <c r="B494" i="2"/>
  <c r="X493" i="2"/>
  <c r="W493" i="2"/>
  <c r="V493" i="2"/>
  <c r="U493" i="2"/>
  <c r="T493" i="2"/>
  <c r="S493" i="2"/>
  <c r="R493" i="2"/>
  <c r="B493" i="2"/>
  <c r="X492" i="2"/>
  <c r="W492" i="2"/>
  <c r="V492" i="2"/>
  <c r="U492" i="2"/>
  <c r="T492" i="2"/>
  <c r="S492" i="2"/>
  <c r="R492" i="2"/>
  <c r="B492" i="2"/>
  <c r="X491" i="2"/>
  <c r="W491" i="2"/>
  <c r="V491" i="2"/>
  <c r="U491" i="2"/>
  <c r="T491" i="2"/>
  <c r="S491" i="2"/>
  <c r="R491" i="2"/>
  <c r="B491" i="2"/>
  <c r="X490" i="2"/>
  <c r="W490" i="2"/>
  <c r="V490" i="2"/>
  <c r="U490" i="2"/>
  <c r="T490" i="2"/>
  <c r="S490" i="2"/>
  <c r="R490" i="2"/>
  <c r="B490" i="2"/>
  <c r="X489" i="2"/>
  <c r="W489" i="2"/>
  <c r="V489" i="2"/>
  <c r="U489" i="2"/>
  <c r="T489" i="2"/>
  <c r="S489" i="2"/>
  <c r="R489" i="2"/>
  <c r="B489" i="2"/>
  <c r="X488" i="2"/>
  <c r="W488" i="2"/>
  <c r="V488" i="2"/>
  <c r="U488" i="2"/>
  <c r="T488" i="2"/>
  <c r="S488" i="2"/>
  <c r="R488" i="2"/>
  <c r="B488" i="2"/>
  <c r="X487" i="2"/>
  <c r="W487" i="2"/>
  <c r="V487" i="2"/>
  <c r="U487" i="2"/>
  <c r="T487" i="2"/>
  <c r="S487" i="2"/>
  <c r="R487" i="2"/>
  <c r="B487" i="2"/>
  <c r="X486" i="2"/>
  <c r="W486" i="2"/>
  <c r="V486" i="2"/>
  <c r="U486" i="2"/>
  <c r="T486" i="2"/>
  <c r="S486" i="2"/>
  <c r="R486" i="2"/>
  <c r="B486" i="2"/>
  <c r="X485" i="2"/>
  <c r="W485" i="2"/>
  <c r="V485" i="2"/>
  <c r="U485" i="2"/>
  <c r="T485" i="2"/>
  <c r="S485" i="2"/>
  <c r="R485" i="2"/>
  <c r="Y485" i="2" s="1"/>
  <c r="B485" i="2"/>
  <c r="X484" i="2"/>
  <c r="W484" i="2"/>
  <c r="V484" i="2"/>
  <c r="U484" i="2"/>
  <c r="T484" i="2"/>
  <c r="S484" i="2"/>
  <c r="R484" i="2"/>
  <c r="B484" i="2"/>
  <c r="X483" i="2"/>
  <c r="W483" i="2"/>
  <c r="V483" i="2"/>
  <c r="U483" i="2"/>
  <c r="T483" i="2"/>
  <c r="S483" i="2"/>
  <c r="R483" i="2"/>
  <c r="B483" i="2"/>
  <c r="X482" i="2"/>
  <c r="W482" i="2"/>
  <c r="V482" i="2"/>
  <c r="U482" i="2"/>
  <c r="T482" i="2"/>
  <c r="S482" i="2"/>
  <c r="R482" i="2"/>
  <c r="B482" i="2"/>
  <c r="X481" i="2"/>
  <c r="W481" i="2"/>
  <c r="V481" i="2"/>
  <c r="U481" i="2"/>
  <c r="T481" i="2"/>
  <c r="S481" i="2"/>
  <c r="R481" i="2"/>
  <c r="B481" i="2"/>
  <c r="X480" i="2"/>
  <c r="W480" i="2"/>
  <c r="V480" i="2"/>
  <c r="U480" i="2"/>
  <c r="T480" i="2"/>
  <c r="S480" i="2"/>
  <c r="R480" i="2"/>
  <c r="B480" i="2"/>
  <c r="X479" i="2"/>
  <c r="W479" i="2"/>
  <c r="V479" i="2"/>
  <c r="U479" i="2"/>
  <c r="T479" i="2"/>
  <c r="S479" i="2"/>
  <c r="R479" i="2"/>
  <c r="B479" i="2"/>
  <c r="Y478" i="2"/>
  <c r="X478" i="2"/>
  <c r="W478" i="2"/>
  <c r="V478" i="2"/>
  <c r="U478" i="2"/>
  <c r="T478" i="2"/>
  <c r="S478" i="2"/>
  <c r="R478" i="2"/>
  <c r="B478" i="2"/>
  <c r="X477" i="2"/>
  <c r="W477" i="2"/>
  <c r="V477" i="2"/>
  <c r="U477" i="2"/>
  <c r="T477" i="2"/>
  <c r="S477" i="2"/>
  <c r="R477" i="2"/>
  <c r="B477" i="2"/>
  <c r="X476" i="2"/>
  <c r="W476" i="2"/>
  <c r="V476" i="2"/>
  <c r="U476" i="2"/>
  <c r="T476" i="2"/>
  <c r="S476" i="2"/>
  <c r="R476" i="2"/>
  <c r="B476" i="2"/>
  <c r="X475" i="2"/>
  <c r="W475" i="2"/>
  <c r="V475" i="2"/>
  <c r="U475" i="2"/>
  <c r="T475" i="2"/>
  <c r="S475" i="2"/>
  <c r="R475" i="2"/>
  <c r="B475" i="2"/>
  <c r="X474" i="2"/>
  <c r="W474" i="2"/>
  <c r="V474" i="2"/>
  <c r="U474" i="2"/>
  <c r="T474" i="2"/>
  <c r="S474" i="2"/>
  <c r="R474" i="2"/>
  <c r="B474" i="2"/>
  <c r="X473" i="2"/>
  <c r="W473" i="2"/>
  <c r="V473" i="2"/>
  <c r="U473" i="2"/>
  <c r="T473" i="2"/>
  <c r="S473" i="2"/>
  <c r="R473" i="2"/>
  <c r="B473" i="2"/>
  <c r="X472" i="2"/>
  <c r="W472" i="2"/>
  <c r="V472" i="2"/>
  <c r="U472" i="2"/>
  <c r="T472" i="2"/>
  <c r="S472" i="2"/>
  <c r="R472" i="2"/>
  <c r="B472" i="2"/>
  <c r="X471" i="2"/>
  <c r="W471" i="2"/>
  <c r="V471" i="2"/>
  <c r="U471" i="2"/>
  <c r="T471" i="2"/>
  <c r="S471" i="2"/>
  <c r="R471" i="2"/>
  <c r="B471" i="2"/>
  <c r="X470" i="2"/>
  <c r="W470" i="2"/>
  <c r="V470" i="2"/>
  <c r="U470" i="2"/>
  <c r="T470" i="2"/>
  <c r="S470" i="2"/>
  <c r="R470" i="2"/>
  <c r="B470" i="2"/>
  <c r="X469" i="2"/>
  <c r="W469" i="2"/>
  <c r="V469" i="2"/>
  <c r="U469" i="2"/>
  <c r="T469" i="2"/>
  <c r="S469" i="2"/>
  <c r="R469" i="2"/>
  <c r="B469" i="2"/>
  <c r="X468" i="2"/>
  <c r="W468" i="2"/>
  <c r="V468" i="2"/>
  <c r="U468" i="2"/>
  <c r="T468" i="2"/>
  <c r="S468" i="2"/>
  <c r="R468" i="2"/>
  <c r="B468" i="2"/>
  <c r="X467" i="2"/>
  <c r="W467" i="2"/>
  <c r="V467" i="2"/>
  <c r="U467" i="2"/>
  <c r="T467" i="2"/>
  <c r="S467" i="2"/>
  <c r="R467" i="2"/>
  <c r="B467" i="2"/>
  <c r="X466" i="2"/>
  <c r="W466" i="2"/>
  <c r="V466" i="2"/>
  <c r="U466" i="2"/>
  <c r="T466" i="2"/>
  <c r="S466" i="2"/>
  <c r="R466" i="2"/>
  <c r="B466" i="2"/>
  <c r="X465" i="2"/>
  <c r="W465" i="2"/>
  <c r="V465" i="2"/>
  <c r="U465" i="2"/>
  <c r="T465" i="2"/>
  <c r="S465" i="2"/>
  <c r="R465" i="2"/>
  <c r="B465" i="2"/>
  <c r="X464" i="2"/>
  <c r="W464" i="2"/>
  <c r="V464" i="2"/>
  <c r="U464" i="2"/>
  <c r="T464" i="2"/>
  <c r="S464" i="2"/>
  <c r="R464" i="2"/>
  <c r="B464" i="2"/>
  <c r="X463" i="2"/>
  <c r="W463" i="2"/>
  <c r="V463" i="2"/>
  <c r="U463" i="2"/>
  <c r="T463" i="2"/>
  <c r="S463" i="2"/>
  <c r="R463" i="2"/>
  <c r="B463" i="2"/>
  <c r="X462" i="2"/>
  <c r="W462" i="2"/>
  <c r="V462" i="2"/>
  <c r="U462" i="2"/>
  <c r="T462" i="2"/>
  <c r="S462" i="2"/>
  <c r="R462" i="2"/>
  <c r="B462" i="2"/>
  <c r="Y461" i="2"/>
  <c r="X461" i="2"/>
  <c r="W461" i="2"/>
  <c r="V461" i="2"/>
  <c r="U461" i="2"/>
  <c r="T461" i="2"/>
  <c r="S461" i="2"/>
  <c r="R461" i="2"/>
  <c r="B461" i="2"/>
  <c r="X460" i="2"/>
  <c r="W460" i="2"/>
  <c r="V460" i="2"/>
  <c r="U460" i="2"/>
  <c r="T460" i="2"/>
  <c r="S460" i="2"/>
  <c r="R460" i="2"/>
  <c r="B460" i="2"/>
  <c r="X459" i="2"/>
  <c r="W459" i="2"/>
  <c r="V459" i="2"/>
  <c r="U459" i="2"/>
  <c r="T459" i="2"/>
  <c r="S459" i="2"/>
  <c r="R459" i="2"/>
  <c r="B459" i="2"/>
  <c r="X458" i="2"/>
  <c r="W458" i="2"/>
  <c r="V458" i="2"/>
  <c r="U458" i="2"/>
  <c r="T458" i="2"/>
  <c r="S458" i="2"/>
  <c r="R458" i="2"/>
  <c r="B458" i="2"/>
  <c r="X457" i="2"/>
  <c r="W457" i="2"/>
  <c r="V457" i="2"/>
  <c r="U457" i="2"/>
  <c r="T457" i="2"/>
  <c r="S457" i="2"/>
  <c r="R457" i="2"/>
  <c r="B457" i="2"/>
  <c r="X456" i="2"/>
  <c r="W456" i="2"/>
  <c r="V456" i="2"/>
  <c r="U456" i="2"/>
  <c r="T456" i="2"/>
  <c r="S456" i="2"/>
  <c r="R456" i="2"/>
  <c r="B456" i="2"/>
  <c r="X455" i="2"/>
  <c r="W455" i="2"/>
  <c r="V455" i="2"/>
  <c r="U455" i="2"/>
  <c r="T455" i="2"/>
  <c r="S455" i="2"/>
  <c r="R455" i="2"/>
  <c r="B455" i="2"/>
  <c r="X454" i="2"/>
  <c r="W454" i="2"/>
  <c r="V454" i="2"/>
  <c r="U454" i="2"/>
  <c r="T454" i="2"/>
  <c r="S454" i="2"/>
  <c r="R454" i="2"/>
  <c r="B454" i="2"/>
  <c r="X453" i="2"/>
  <c r="W453" i="2"/>
  <c r="V453" i="2"/>
  <c r="U453" i="2"/>
  <c r="T453" i="2"/>
  <c r="S453" i="2"/>
  <c r="R453" i="2"/>
  <c r="B453" i="2"/>
  <c r="X452" i="2"/>
  <c r="W452" i="2"/>
  <c r="V452" i="2"/>
  <c r="U452" i="2"/>
  <c r="T452" i="2"/>
  <c r="S452" i="2"/>
  <c r="R452" i="2"/>
  <c r="B452" i="2"/>
  <c r="X451" i="2"/>
  <c r="W451" i="2"/>
  <c r="V451" i="2"/>
  <c r="U451" i="2"/>
  <c r="T451" i="2"/>
  <c r="S451" i="2"/>
  <c r="R451" i="2"/>
  <c r="B451" i="2"/>
  <c r="X450" i="2"/>
  <c r="W450" i="2"/>
  <c r="V450" i="2"/>
  <c r="U450" i="2"/>
  <c r="T450" i="2"/>
  <c r="S450" i="2"/>
  <c r="R450" i="2"/>
  <c r="B450" i="2"/>
  <c r="X449" i="2"/>
  <c r="W449" i="2"/>
  <c r="V449" i="2"/>
  <c r="U449" i="2"/>
  <c r="T449" i="2"/>
  <c r="S449" i="2"/>
  <c r="R449" i="2"/>
  <c r="B449" i="2"/>
  <c r="X448" i="2"/>
  <c r="W448" i="2"/>
  <c r="V448" i="2"/>
  <c r="U448" i="2"/>
  <c r="T448" i="2"/>
  <c r="S448" i="2"/>
  <c r="R448" i="2"/>
  <c r="B448" i="2"/>
  <c r="X447" i="2"/>
  <c r="W447" i="2"/>
  <c r="V447" i="2"/>
  <c r="U447" i="2"/>
  <c r="T447" i="2"/>
  <c r="S447" i="2"/>
  <c r="R447" i="2"/>
  <c r="B447" i="2"/>
  <c r="Y446" i="2"/>
  <c r="X446" i="2"/>
  <c r="W446" i="2"/>
  <c r="V446" i="2"/>
  <c r="U446" i="2"/>
  <c r="T446" i="2"/>
  <c r="S446" i="2"/>
  <c r="R446" i="2"/>
  <c r="B446" i="2"/>
  <c r="X445" i="2"/>
  <c r="W445" i="2"/>
  <c r="V445" i="2"/>
  <c r="U445" i="2"/>
  <c r="T445" i="2"/>
  <c r="S445" i="2"/>
  <c r="R445" i="2"/>
  <c r="B445" i="2"/>
  <c r="X444" i="2"/>
  <c r="W444" i="2"/>
  <c r="V444" i="2"/>
  <c r="U444" i="2"/>
  <c r="T444" i="2"/>
  <c r="S444" i="2"/>
  <c r="R444" i="2"/>
  <c r="B444" i="2"/>
  <c r="X443" i="2"/>
  <c r="W443" i="2"/>
  <c r="V443" i="2"/>
  <c r="U443" i="2"/>
  <c r="T443" i="2"/>
  <c r="S443" i="2"/>
  <c r="R443" i="2"/>
  <c r="B443" i="2"/>
  <c r="X442" i="2"/>
  <c r="W442" i="2"/>
  <c r="V442" i="2"/>
  <c r="U442" i="2"/>
  <c r="T442" i="2"/>
  <c r="S442" i="2"/>
  <c r="R442" i="2"/>
  <c r="B442" i="2"/>
  <c r="X441" i="2"/>
  <c r="W441" i="2"/>
  <c r="V441" i="2"/>
  <c r="U441" i="2"/>
  <c r="T441" i="2"/>
  <c r="S441" i="2"/>
  <c r="R441" i="2"/>
  <c r="B441" i="2"/>
  <c r="X440" i="2"/>
  <c r="W440" i="2"/>
  <c r="V440" i="2"/>
  <c r="U440" i="2"/>
  <c r="T440" i="2"/>
  <c r="S440" i="2"/>
  <c r="R440" i="2"/>
  <c r="B440" i="2"/>
  <c r="X439" i="2"/>
  <c r="W439" i="2"/>
  <c r="V439" i="2"/>
  <c r="U439" i="2"/>
  <c r="T439" i="2"/>
  <c r="S439" i="2"/>
  <c r="R439" i="2"/>
  <c r="B439" i="2"/>
  <c r="X438" i="2"/>
  <c r="W438" i="2"/>
  <c r="V438" i="2"/>
  <c r="Y438" i="2" s="1"/>
  <c r="U438" i="2"/>
  <c r="T438" i="2"/>
  <c r="S438" i="2"/>
  <c r="R438" i="2"/>
  <c r="B438" i="2"/>
  <c r="X437" i="2"/>
  <c r="W437" i="2"/>
  <c r="V437" i="2"/>
  <c r="U437" i="2"/>
  <c r="T437" i="2"/>
  <c r="S437" i="2"/>
  <c r="R437" i="2"/>
  <c r="B437" i="2"/>
  <c r="X436" i="2"/>
  <c r="W436" i="2"/>
  <c r="V436" i="2"/>
  <c r="U436" i="2"/>
  <c r="T436" i="2"/>
  <c r="S436" i="2"/>
  <c r="R436" i="2"/>
  <c r="B436" i="2"/>
  <c r="X435" i="2"/>
  <c r="W435" i="2"/>
  <c r="V435" i="2"/>
  <c r="U435" i="2"/>
  <c r="T435" i="2"/>
  <c r="S435" i="2"/>
  <c r="R435" i="2"/>
  <c r="B435" i="2"/>
  <c r="X434" i="2"/>
  <c r="W434" i="2"/>
  <c r="V434" i="2"/>
  <c r="U434" i="2"/>
  <c r="T434" i="2"/>
  <c r="S434" i="2"/>
  <c r="R434" i="2"/>
  <c r="B434" i="2"/>
  <c r="Y433" i="2"/>
  <c r="X433" i="2"/>
  <c r="W433" i="2"/>
  <c r="V433" i="2"/>
  <c r="U433" i="2"/>
  <c r="T433" i="2"/>
  <c r="S433" i="2"/>
  <c r="R433" i="2"/>
  <c r="B433" i="2"/>
  <c r="X432" i="2"/>
  <c r="W432" i="2"/>
  <c r="V432" i="2"/>
  <c r="U432" i="2"/>
  <c r="T432" i="2"/>
  <c r="S432" i="2"/>
  <c r="R432" i="2"/>
  <c r="B432" i="2"/>
  <c r="X431" i="2"/>
  <c r="W431" i="2"/>
  <c r="V431" i="2"/>
  <c r="U431" i="2"/>
  <c r="T431" i="2"/>
  <c r="S431" i="2"/>
  <c r="R431" i="2"/>
  <c r="B431" i="2"/>
  <c r="X430" i="2"/>
  <c r="W430" i="2"/>
  <c r="V430" i="2"/>
  <c r="U430" i="2"/>
  <c r="T430" i="2"/>
  <c r="S430" i="2"/>
  <c r="R430" i="2"/>
  <c r="B430" i="2"/>
  <c r="X429" i="2"/>
  <c r="W429" i="2"/>
  <c r="V429" i="2"/>
  <c r="U429" i="2"/>
  <c r="T429" i="2"/>
  <c r="S429" i="2"/>
  <c r="R429" i="2"/>
  <c r="B429" i="2"/>
  <c r="X428" i="2"/>
  <c r="W428" i="2"/>
  <c r="V428" i="2"/>
  <c r="U428" i="2"/>
  <c r="T428" i="2"/>
  <c r="S428" i="2"/>
  <c r="R428" i="2"/>
  <c r="B428" i="2"/>
  <c r="X427" i="2"/>
  <c r="W427" i="2"/>
  <c r="V427" i="2"/>
  <c r="U427" i="2"/>
  <c r="T427" i="2"/>
  <c r="S427" i="2"/>
  <c r="R427" i="2"/>
  <c r="B427" i="2"/>
  <c r="X426" i="2"/>
  <c r="W426" i="2"/>
  <c r="V426" i="2"/>
  <c r="U426" i="2"/>
  <c r="T426" i="2"/>
  <c r="S426" i="2"/>
  <c r="R426" i="2"/>
  <c r="B426" i="2"/>
  <c r="X425" i="2"/>
  <c r="W425" i="2"/>
  <c r="V425" i="2"/>
  <c r="U425" i="2"/>
  <c r="T425" i="2"/>
  <c r="S425" i="2"/>
  <c r="R425" i="2"/>
  <c r="B425" i="2"/>
  <c r="X424" i="2"/>
  <c r="W424" i="2"/>
  <c r="V424" i="2"/>
  <c r="U424" i="2"/>
  <c r="T424" i="2"/>
  <c r="S424" i="2"/>
  <c r="R424" i="2"/>
  <c r="B424" i="2"/>
  <c r="Y423" i="2"/>
  <c r="X423" i="2"/>
  <c r="W423" i="2"/>
  <c r="V423" i="2"/>
  <c r="U423" i="2"/>
  <c r="T423" i="2"/>
  <c r="S423" i="2"/>
  <c r="R423" i="2"/>
  <c r="B423" i="2"/>
  <c r="X422" i="2"/>
  <c r="W422" i="2"/>
  <c r="V422" i="2"/>
  <c r="U422" i="2"/>
  <c r="T422" i="2"/>
  <c r="S422" i="2"/>
  <c r="R422" i="2"/>
  <c r="B422" i="2"/>
  <c r="X421" i="2"/>
  <c r="W421" i="2"/>
  <c r="V421" i="2"/>
  <c r="U421" i="2"/>
  <c r="T421" i="2"/>
  <c r="S421" i="2"/>
  <c r="R421" i="2"/>
  <c r="B421" i="2"/>
  <c r="X420" i="2"/>
  <c r="W420" i="2"/>
  <c r="V420" i="2"/>
  <c r="U420" i="2"/>
  <c r="T420" i="2"/>
  <c r="S420" i="2"/>
  <c r="R420" i="2"/>
  <c r="B420" i="2"/>
  <c r="X419" i="2"/>
  <c r="W419" i="2"/>
  <c r="V419" i="2"/>
  <c r="U419" i="2"/>
  <c r="T419" i="2"/>
  <c r="S419" i="2"/>
  <c r="R419" i="2"/>
  <c r="B419" i="2"/>
  <c r="X418" i="2"/>
  <c r="W418" i="2"/>
  <c r="V418" i="2"/>
  <c r="U418" i="2"/>
  <c r="T418" i="2"/>
  <c r="S418" i="2"/>
  <c r="R418" i="2"/>
  <c r="B418" i="2"/>
  <c r="X417" i="2"/>
  <c r="W417" i="2"/>
  <c r="V417" i="2"/>
  <c r="U417" i="2"/>
  <c r="T417" i="2"/>
  <c r="S417" i="2"/>
  <c r="R417" i="2"/>
  <c r="B417" i="2"/>
  <c r="X416" i="2"/>
  <c r="W416" i="2"/>
  <c r="V416" i="2"/>
  <c r="U416" i="2"/>
  <c r="T416" i="2"/>
  <c r="S416" i="2"/>
  <c r="R416" i="2"/>
  <c r="B416" i="2"/>
  <c r="X415" i="2"/>
  <c r="W415" i="2"/>
  <c r="V415" i="2"/>
  <c r="U415" i="2"/>
  <c r="T415" i="2"/>
  <c r="S415" i="2"/>
  <c r="R415" i="2"/>
  <c r="B415" i="2"/>
  <c r="X414" i="2"/>
  <c r="W414" i="2"/>
  <c r="V414" i="2"/>
  <c r="U414" i="2"/>
  <c r="T414" i="2"/>
  <c r="S414" i="2"/>
  <c r="R414" i="2"/>
  <c r="B414" i="2"/>
  <c r="X413" i="2"/>
  <c r="W413" i="2"/>
  <c r="V413" i="2"/>
  <c r="U413" i="2"/>
  <c r="T413" i="2"/>
  <c r="S413" i="2"/>
  <c r="R413" i="2"/>
  <c r="B413" i="2"/>
  <c r="X412" i="2"/>
  <c r="W412" i="2"/>
  <c r="V412" i="2"/>
  <c r="U412" i="2"/>
  <c r="T412" i="2"/>
  <c r="S412" i="2"/>
  <c r="R412" i="2"/>
  <c r="B412" i="2"/>
  <c r="Y411" i="2"/>
  <c r="X411" i="2"/>
  <c r="W411" i="2"/>
  <c r="V411" i="2"/>
  <c r="U411" i="2"/>
  <c r="T411" i="2"/>
  <c r="S411" i="2"/>
  <c r="R411" i="2"/>
  <c r="B411" i="2"/>
  <c r="X410" i="2"/>
  <c r="W410" i="2"/>
  <c r="V410" i="2"/>
  <c r="U410" i="2"/>
  <c r="T410" i="2"/>
  <c r="S410" i="2"/>
  <c r="R410" i="2"/>
  <c r="B410" i="2"/>
  <c r="X409" i="2"/>
  <c r="W409" i="2"/>
  <c r="V409" i="2"/>
  <c r="U409" i="2"/>
  <c r="T409" i="2"/>
  <c r="S409" i="2"/>
  <c r="R409" i="2"/>
  <c r="B409" i="2"/>
  <c r="X408" i="2"/>
  <c r="W408" i="2"/>
  <c r="V408" i="2"/>
  <c r="U408" i="2"/>
  <c r="T408" i="2"/>
  <c r="S408" i="2"/>
  <c r="R408" i="2"/>
  <c r="B408" i="2"/>
  <c r="X407" i="2"/>
  <c r="W407" i="2"/>
  <c r="V407" i="2"/>
  <c r="U407" i="2"/>
  <c r="T407" i="2"/>
  <c r="S407" i="2"/>
  <c r="R407" i="2"/>
  <c r="B407" i="2"/>
  <c r="X406" i="2"/>
  <c r="W406" i="2"/>
  <c r="V406" i="2"/>
  <c r="U406" i="2"/>
  <c r="T406" i="2"/>
  <c r="S406" i="2"/>
  <c r="R406" i="2"/>
  <c r="B406" i="2"/>
  <c r="X405" i="2"/>
  <c r="W405" i="2"/>
  <c r="V405" i="2"/>
  <c r="U405" i="2"/>
  <c r="T405" i="2"/>
  <c r="S405" i="2"/>
  <c r="R405" i="2"/>
  <c r="B405" i="2"/>
  <c r="X404" i="2"/>
  <c r="W404" i="2"/>
  <c r="V404" i="2"/>
  <c r="U404" i="2"/>
  <c r="T404" i="2"/>
  <c r="S404" i="2"/>
  <c r="R404" i="2"/>
  <c r="B404" i="2"/>
  <c r="X403" i="2"/>
  <c r="W403" i="2"/>
  <c r="V403" i="2"/>
  <c r="U403" i="2"/>
  <c r="T403" i="2"/>
  <c r="S403" i="2"/>
  <c r="R403" i="2"/>
  <c r="B403" i="2"/>
  <c r="X402" i="2"/>
  <c r="W402" i="2"/>
  <c r="V402" i="2"/>
  <c r="U402" i="2"/>
  <c r="T402" i="2"/>
  <c r="S402" i="2"/>
  <c r="R402" i="2"/>
  <c r="B402" i="2"/>
  <c r="X401" i="2"/>
  <c r="W401" i="2"/>
  <c r="V401" i="2"/>
  <c r="U401" i="2"/>
  <c r="T401" i="2"/>
  <c r="S401" i="2"/>
  <c r="R401" i="2"/>
  <c r="B401" i="2"/>
  <c r="X400" i="2"/>
  <c r="W400" i="2"/>
  <c r="V400" i="2"/>
  <c r="U400" i="2"/>
  <c r="T400" i="2"/>
  <c r="S400" i="2"/>
  <c r="R400" i="2"/>
  <c r="B400" i="2"/>
  <c r="X399" i="2"/>
  <c r="W399" i="2"/>
  <c r="V399" i="2"/>
  <c r="U399" i="2"/>
  <c r="T399" i="2"/>
  <c r="S399" i="2"/>
  <c r="R399" i="2"/>
  <c r="B399" i="2"/>
  <c r="Y398" i="2"/>
  <c r="X398" i="2"/>
  <c r="W398" i="2"/>
  <c r="V398" i="2"/>
  <c r="U398" i="2"/>
  <c r="T398" i="2"/>
  <c r="S398" i="2"/>
  <c r="R398" i="2"/>
  <c r="B398" i="2"/>
  <c r="X397" i="2"/>
  <c r="W397" i="2"/>
  <c r="V397" i="2"/>
  <c r="U397" i="2"/>
  <c r="T397" i="2"/>
  <c r="S397" i="2"/>
  <c r="R397" i="2"/>
  <c r="Y397" i="2" s="1"/>
  <c r="B397" i="2"/>
  <c r="X396" i="2"/>
  <c r="W396" i="2"/>
  <c r="V396" i="2"/>
  <c r="U396" i="2"/>
  <c r="T396" i="2"/>
  <c r="S396" i="2"/>
  <c r="R396" i="2"/>
  <c r="Y396" i="2" s="1"/>
  <c r="B396" i="2"/>
  <c r="X395" i="2"/>
  <c r="W395" i="2"/>
  <c r="V395" i="2"/>
  <c r="U395" i="2"/>
  <c r="T395" i="2"/>
  <c r="S395" i="2"/>
  <c r="R395" i="2"/>
  <c r="Y395" i="2" s="1"/>
  <c r="B395" i="2"/>
  <c r="X394" i="2"/>
  <c r="W394" i="2"/>
  <c r="V394" i="2"/>
  <c r="U394" i="2"/>
  <c r="T394" i="2"/>
  <c r="S394" i="2"/>
  <c r="R394" i="2"/>
  <c r="B394" i="2"/>
  <c r="X393" i="2"/>
  <c r="W393" i="2"/>
  <c r="V393" i="2"/>
  <c r="U393" i="2"/>
  <c r="T393" i="2"/>
  <c r="S393" i="2"/>
  <c r="R393" i="2"/>
  <c r="B393" i="2"/>
  <c r="X392" i="2"/>
  <c r="W392" i="2"/>
  <c r="V392" i="2"/>
  <c r="U392" i="2"/>
  <c r="T392" i="2"/>
  <c r="S392" i="2"/>
  <c r="R392" i="2"/>
  <c r="B392" i="2"/>
  <c r="X391" i="2"/>
  <c r="W391" i="2"/>
  <c r="V391" i="2"/>
  <c r="U391" i="2"/>
  <c r="T391" i="2"/>
  <c r="S391" i="2"/>
  <c r="R391" i="2"/>
  <c r="B391" i="2"/>
  <c r="X390" i="2"/>
  <c r="W390" i="2"/>
  <c r="V390" i="2"/>
  <c r="U390" i="2"/>
  <c r="T390" i="2"/>
  <c r="S390" i="2"/>
  <c r="R390" i="2"/>
  <c r="B390" i="2"/>
  <c r="X389" i="2"/>
  <c r="W389" i="2"/>
  <c r="V389" i="2"/>
  <c r="U389" i="2"/>
  <c r="T389" i="2"/>
  <c r="S389" i="2"/>
  <c r="R389" i="2"/>
  <c r="B389" i="2"/>
  <c r="X388" i="2"/>
  <c r="W388" i="2"/>
  <c r="V388" i="2"/>
  <c r="U388" i="2"/>
  <c r="T388" i="2"/>
  <c r="S388" i="2"/>
  <c r="R388" i="2"/>
  <c r="Y388" i="2" s="1"/>
  <c r="B388" i="2"/>
  <c r="X387" i="2"/>
  <c r="W387" i="2"/>
  <c r="V387" i="2"/>
  <c r="U387" i="2"/>
  <c r="T387" i="2"/>
  <c r="S387" i="2"/>
  <c r="R387" i="2"/>
  <c r="B387" i="2"/>
  <c r="X386" i="2"/>
  <c r="W386" i="2"/>
  <c r="V386" i="2"/>
  <c r="U386" i="2"/>
  <c r="T386" i="2"/>
  <c r="S386" i="2"/>
  <c r="R386" i="2"/>
  <c r="B386" i="2"/>
  <c r="Y385" i="2"/>
  <c r="X385" i="2"/>
  <c r="W385" i="2"/>
  <c r="V385" i="2"/>
  <c r="U385" i="2"/>
  <c r="T385" i="2"/>
  <c r="S385" i="2"/>
  <c r="R385" i="2"/>
  <c r="B385" i="2"/>
  <c r="X384" i="2"/>
  <c r="W384" i="2"/>
  <c r="V384" i="2"/>
  <c r="U384" i="2"/>
  <c r="T384" i="2"/>
  <c r="S384" i="2"/>
  <c r="R384" i="2"/>
  <c r="B384" i="2"/>
  <c r="X383" i="2"/>
  <c r="W383" i="2"/>
  <c r="V383" i="2"/>
  <c r="U383" i="2"/>
  <c r="T383" i="2"/>
  <c r="S383" i="2"/>
  <c r="R383" i="2"/>
  <c r="B383" i="2"/>
  <c r="X382" i="2"/>
  <c r="W382" i="2"/>
  <c r="V382" i="2"/>
  <c r="U382" i="2"/>
  <c r="T382" i="2"/>
  <c r="S382" i="2"/>
  <c r="R382" i="2"/>
  <c r="B382" i="2"/>
  <c r="X381" i="2"/>
  <c r="W381" i="2"/>
  <c r="V381" i="2"/>
  <c r="U381" i="2"/>
  <c r="T381" i="2"/>
  <c r="S381" i="2"/>
  <c r="R381" i="2"/>
  <c r="B381" i="2"/>
  <c r="X380" i="2"/>
  <c r="W380" i="2"/>
  <c r="V380" i="2"/>
  <c r="U380" i="2"/>
  <c r="T380" i="2"/>
  <c r="S380" i="2"/>
  <c r="R380" i="2"/>
  <c r="B380" i="2"/>
  <c r="X379" i="2"/>
  <c r="W379" i="2"/>
  <c r="V379" i="2"/>
  <c r="U379" i="2"/>
  <c r="T379" i="2"/>
  <c r="S379" i="2"/>
  <c r="R379" i="2"/>
  <c r="B379" i="2"/>
  <c r="X378" i="2"/>
  <c r="W378" i="2"/>
  <c r="V378" i="2"/>
  <c r="U378" i="2"/>
  <c r="T378" i="2"/>
  <c r="S378" i="2"/>
  <c r="R378" i="2"/>
  <c r="B378" i="2"/>
  <c r="X377" i="2"/>
  <c r="W377" i="2"/>
  <c r="V377" i="2"/>
  <c r="U377" i="2"/>
  <c r="T377" i="2"/>
  <c r="S377" i="2"/>
  <c r="R377" i="2"/>
  <c r="B377" i="2"/>
  <c r="X376" i="2"/>
  <c r="W376" i="2"/>
  <c r="V376" i="2"/>
  <c r="U376" i="2"/>
  <c r="T376" i="2"/>
  <c r="S376" i="2"/>
  <c r="R376" i="2"/>
  <c r="B376" i="2"/>
  <c r="X375" i="2"/>
  <c r="W375" i="2"/>
  <c r="V375" i="2"/>
  <c r="U375" i="2"/>
  <c r="T375" i="2"/>
  <c r="S375" i="2"/>
  <c r="R375" i="2"/>
  <c r="B375" i="2"/>
  <c r="X374" i="2"/>
  <c r="W374" i="2"/>
  <c r="V374" i="2"/>
  <c r="U374" i="2"/>
  <c r="T374" i="2"/>
  <c r="S374" i="2"/>
  <c r="R374" i="2"/>
  <c r="B374" i="2"/>
  <c r="X373" i="2"/>
  <c r="W373" i="2"/>
  <c r="V373" i="2"/>
  <c r="U373" i="2"/>
  <c r="T373" i="2"/>
  <c r="S373" i="2"/>
  <c r="R373" i="2"/>
  <c r="B373" i="2"/>
  <c r="X372" i="2"/>
  <c r="W372" i="2"/>
  <c r="V372" i="2"/>
  <c r="U372" i="2"/>
  <c r="T372" i="2"/>
  <c r="S372" i="2"/>
  <c r="R372" i="2"/>
  <c r="B372" i="2"/>
  <c r="X371" i="2"/>
  <c r="W371" i="2"/>
  <c r="V371" i="2"/>
  <c r="U371" i="2"/>
  <c r="T371" i="2"/>
  <c r="S371" i="2"/>
  <c r="R371" i="2"/>
  <c r="B371" i="2"/>
  <c r="X370" i="2"/>
  <c r="W370" i="2"/>
  <c r="V370" i="2"/>
  <c r="U370" i="2"/>
  <c r="T370" i="2"/>
  <c r="S370" i="2"/>
  <c r="R370" i="2"/>
  <c r="B370" i="2"/>
  <c r="Y369" i="2"/>
  <c r="X369" i="2"/>
  <c r="W369" i="2"/>
  <c r="V369" i="2"/>
  <c r="U369" i="2"/>
  <c r="T369" i="2"/>
  <c r="S369" i="2"/>
  <c r="R369" i="2"/>
  <c r="B369" i="2"/>
  <c r="X368" i="2"/>
  <c r="W368" i="2"/>
  <c r="V368" i="2"/>
  <c r="U368" i="2"/>
  <c r="T368" i="2"/>
  <c r="S368" i="2"/>
  <c r="R368" i="2"/>
  <c r="B368" i="2"/>
  <c r="X367" i="2"/>
  <c r="W367" i="2"/>
  <c r="V367" i="2"/>
  <c r="U367" i="2"/>
  <c r="T367" i="2"/>
  <c r="S367" i="2"/>
  <c r="R367" i="2"/>
  <c r="B367" i="2"/>
  <c r="X366" i="2"/>
  <c r="W366" i="2"/>
  <c r="V366" i="2"/>
  <c r="U366" i="2"/>
  <c r="T366" i="2"/>
  <c r="S366" i="2"/>
  <c r="R366" i="2"/>
  <c r="B366" i="2"/>
  <c r="X365" i="2"/>
  <c r="W365" i="2"/>
  <c r="V365" i="2"/>
  <c r="U365" i="2"/>
  <c r="T365" i="2"/>
  <c r="S365" i="2"/>
  <c r="R365" i="2"/>
  <c r="B365" i="2"/>
  <c r="X364" i="2"/>
  <c r="W364" i="2"/>
  <c r="V364" i="2"/>
  <c r="U364" i="2"/>
  <c r="T364" i="2"/>
  <c r="S364" i="2"/>
  <c r="R364" i="2"/>
  <c r="B364" i="2"/>
  <c r="X363" i="2"/>
  <c r="W363" i="2"/>
  <c r="V363" i="2"/>
  <c r="U363" i="2"/>
  <c r="T363" i="2"/>
  <c r="S363" i="2"/>
  <c r="R363" i="2"/>
  <c r="B363" i="2"/>
  <c r="X362" i="2"/>
  <c r="W362" i="2"/>
  <c r="V362" i="2"/>
  <c r="U362" i="2"/>
  <c r="T362" i="2"/>
  <c r="S362" i="2"/>
  <c r="R362" i="2"/>
  <c r="B362" i="2"/>
  <c r="X361" i="2"/>
  <c r="W361" i="2"/>
  <c r="V361" i="2"/>
  <c r="U361" i="2"/>
  <c r="T361" i="2"/>
  <c r="S361" i="2"/>
  <c r="R361" i="2"/>
  <c r="B361" i="2"/>
  <c r="X360" i="2"/>
  <c r="W360" i="2"/>
  <c r="V360" i="2"/>
  <c r="U360" i="2"/>
  <c r="T360" i="2"/>
  <c r="S360" i="2"/>
  <c r="R360" i="2"/>
  <c r="B360" i="2"/>
  <c r="X359" i="2"/>
  <c r="W359" i="2"/>
  <c r="V359" i="2"/>
  <c r="U359" i="2"/>
  <c r="T359" i="2"/>
  <c r="S359" i="2"/>
  <c r="R359" i="2"/>
  <c r="B359" i="2"/>
  <c r="X358" i="2"/>
  <c r="W358" i="2"/>
  <c r="V358" i="2"/>
  <c r="U358" i="2"/>
  <c r="T358" i="2"/>
  <c r="S358" i="2"/>
  <c r="R358" i="2"/>
  <c r="Y358" i="2" s="1"/>
  <c r="B358" i="2"/>
  <c r="X357" i="2"/>
  <c r="W357" i="2"/>
  <c r="V357" i="2"/>
  <c r="U357" i="2"/>
  <c r="T357" i="2"/>
  <c r="S357" i="2"/>
  <c r="R357" i="2"/>
  <c r="B357" i="2"/>
  <c r="X356" i="2"/>
  <c r="W356" i="2"/>
  <c r="V356" i="2"/>
  <c r="U356" i="2"/>
  <c r="T356" i="2"/>
  <c r="S356" i="2"/>
  <c r="R356" i="2"/>
  <c r="B356" i="2"/>
  <c r="Y355" i="2"/>
  <c r="X355" i="2"/>
  <c r="W355" i="2"/>
  <c r="V355" i="2"/>
  <c r="U355" i="2"/>
  <c r="T355" i="2"/>
  <c r="S355" i="2"/>
  <c r="R355" i="2"/>
  <c r="B355" i="2"/>
  <c r="X354" i="2"/>
  <c r="W354" i="2"/>
  <c r="V354" i="2"/>
  <c r="U354" i="2"/>
  <c r="T354" i="2"/>
  <c r="S354" i="2"/>
  <c r="R354" i="2"/>
  <c r="B354" i="2"/>
  <c r="X353" i="2"/>
  <c r="W353" i="2"/>
  <c r="V353" i="2"/>
  <c r="U353" i="2"/>
  <c r="T353" i="2"/>
  <c r="S353" i="2"/>
  <c r="R353" i="2"/>
  <c r="B353" i="2"/>
  <c r="X352" i="2"/>
  <c r="W352" i="2"/>
  <c r="V352" i="2"/>
  <c r="U352" i="2"/>
  <c r="T352" i="2"/>
  <c r="S352" i="2"/>
  <c r="R352" i="2"/>
  <c r="B352" i="2"/>
  <c r="X351" i="2"/>
  <c r="W351" i="2"/>
  <c r="V351" i="2"/>
  <c r="U351" i="2"/>
  <c r="T351" i="2"/>
  <c r="S351" i="2"/>
  <c r="R351" i="2"/>
  <c r="B351" i="2"/>
  <c r="X350" i="2"/>
  <c r="W350" i="2"/>
  <c r="V350" i="2"/>
  <c r="U350" i="2"/>
  <c r="T350" i="2"/>
  <c r="S350" i="2"/>
  <c r="R350" i="2"/>
  <c r="B350" i="2"/>
  <c r="X349" i="2"/>
  <c r="W349" i="2"/>
  <c r="V349" i="2"/>
  <c r="U349" i="2"/>
  <c r="T349" i="2"/>
  <c r="S349" i="2"/>
  <c r="R349" i="2"/>
  <c r="B349" i="2"/>
  <c r="X348" i="2"/>
  <c r="W348" i="2"/>
  <c r="V348" i="2"/>
  <c r="U348" i="2"/>
  <c r="T348" i="2"/>
  <c r="S348" i="2"/>
  <c r="R348" i="2"/>
  <c r="B348" i="2"/>
  <c r="X347" i="2"/>
  <c r="W347" i="2"/>
  <c r="V347" i="2"/>
  <c r="U347" i="2"/>
  <c r="T347" i="2"/>
  <c r="S347" i="2"/>
  <c r="R347" i="2"/>
  <c r="B347" i="2"/>
  <c r="X346" i="2"/>
  <c r="W346" i="2"/>
  <c r="V346" i="2"/>
  <c r="U346" i="2"/>
  <c r="T346" i="2"/>
  <c r="S346" i="2"/>
  <c r="R346" i="2"/>
  <c r="B346" i="2"/>
  <c r="X345" i="2"/>
  <c r="W345" i="2"/>
  <c r="V345" i="2"/>
  <c r="U345" i="2"/>
  <c r="T345" i="2"/>
  <c r="S345" i="2"/>
  <c r="R345" i="2"/>
  <c r="B345" i="2"/>
  <c r="X344" i="2"/>
  <c r="W344" i="2"/>
  <c r="V344" i="2"/>
  <c r="U344" i="2"/>
  <c r="T344" i="2"/>
  <c r="S344" i="2"/>
  <c r="R344" i="2"/>
  <c r="B344" i="2"/>
  <c r="Y343" i="2"/>
  <c r="X343" i="2"/>
  <c r="W343" i="2"/>
  <c r="V343" i="2"/>
  <c r="U343" i="2"/>
  <c r="T343" i="2"/>
  <c r="S343" i="2"/>
  <c r="R343" i="2"/>
  <c r="B343" i="2"/>
  <c r="X342" i="2"/>
  <c r="W342" i="2"/>
  <c r="V342" i="2"/>
  <c r="U342" i="2"/>
  <c r="T342" i="2"/>
  <c r="S342" i="2"/>
  <c r="R342" i="2"/>
  <c r="B342" i="2"/>
  <c r="X341" i="2"/>
  <c r="W341" i="2"/>
  <c r="V341" i="2"/>
  <c r="U341" i="2"/>
  <c r="T341" i="2"/>
  <c r="S341" i="2"/>
  <c r="R341" i="2"/>
  <c r="B341" i="2"/>
  <c r="X340" i="2"/>
  <c r="W340" i="2"/>
  <c r="V340" i="2"/>
  <c r="U340" i="2"/>
  <c r="T340" i="2"/>
  <c r="S340" i="2"/>
  <c r="R340" i="2"/>
  <c r="B340" i="2"/>
  <c r="X339" i="2"/>
  <c r="W339" i="2"/>
  <c r="V339" i="2"/>
  <c r="U339" i="2"/>
  <c r="T339" i="2"/>
  <c r="S339" i="2"/>
  <c r="R339" i="2"/>
  <c r="B339" i="2"/>
  <c r="X338" i="2"/>
  <c r="W338" i="2"/>
  <c r="V338" i="2"/>
  <c r="U338" i="2"/>
  <c r="T338" i="2"/>
  <c r="S338" i="2"/>
  <c r="R338" i="2"/>
  <c r="B338" i="2"/>
  <c r="X337" i="2"/>
  <c r="W337" i="2"/>
  <c r="V337" i="2"/>
  <c r="U337" i="2"/>
  <c r="T337" i="2"/>
  <c r="S337" i="2"/>
  <c r="R337" i="2"/>
  <c r="B337" i="2"/>
  <c r="X336" i="2"/>
  <c r="W336" i="2"/>
  <c r="V336" i="2"/>
  <c r="U336" i="2"/>
  <c r="T336" i="2"/>
  <c r="S336" i="2"/>
  <c r="R336" i="2"/>
  <c r="B336" i="2"/>
  <c r="X335" i="2"/>
  <c r="W335" i="2"/>
  <c r="V335" i="2"/>
  <c r="U335" i="2"/>
  <c r="T335" i="2"/>
  <c r="S335" i="2"/>
  <c r="R335" i="2"/>
  <c r="B335" i="2"/>
  <c r="X334" i="2"/>
  <c r="W334" i="2"/>
  <c r="V334" i="2"/>
  <c r="U334" i="2"/>
  <c r="T334" i="2"/>
  <c r="S334" i="2"/>
  <c r="R334" i="2"/>
  <c r="B334" i="2"/>
  <c r="X333" i="2"/>
  <c r="W333" i="2"/>
  <c r="V333" i="2"/>
  <c r="U333" i="2"/>
  <c r="T333" i="2"/>
  <c r="S333" i="2"/>
  <c r="R333" i="2"/>
  <c r="B333" i="2"/>
  <c r="Y332" i="2"/>
  <c r="X332" i="2"/>
  <c r="W332" i="2"/>
  <c r="V332" i="2"/>
  <c r="U332" i="2"/>
  <c r="T332" i="2"/>
  <c r="S332" i="2"/>
  <c r="R332" i="2"/>
  <c r="B332" i="2"/>
  <c r="X331" i="2"/>
  <c r="W331" i="2"/>
  <c r="V331" i="2"/>
  <c r="U331" i="2"/>
  <c r="T331" i="2"/>
  <c r="S331" i="2"/>
  <c r="R331" i="2"/>
  <c r="B331" i="2"/>
  <c r="X330" i="2"/>
  <c r="W330" i="2"/>
  <c r="V330" i="2"/>
  <c r="U330" i="2"/>
  <c r="T330" i="2"/>
  <c r="S330" i="2"/>
  <c r="R330" i="2"/>
  <c r="B330" i="2"/>
  <c r="X329" i="2"/>
  <c r="W329" i="2"/>
  <c r="V329" i="2"/>
  <c r="U329" i="2"/>
  <c r="T329" i="2"/>
  <c r="S329" i="2"/>
  <c r="R329" i="2"/>
  <c r="B329" i="2"/>
  <c r="X328" i="2"/>
  <c r="W328" i="2"/>
  <c r="V328" i="2"/>
  <c r="U328" i="2"/>
  <c r="T328" i="2"/>
  <c r="S328" i="2"/>
  <c r="R328" i="2"/>
  <c r="B328" i="2"/>
  <c r="X327" i="2"/>
  <c r="W327" i="2"/>
  <c r="V327" i="2"/>
  <c r="U327" i="2"/>
  <c r="T327" i="2"/>
  <c r="S327" i="2"/>
  <c r="R327" i="2"/>
  <c r="B327" i="2"/>
  <c r="X326" i="2"/>
  <c r="W326" i="2"/>
  <c r="V326" i="2"/>
  <c r="U326" i="2"/>
  <c r="T326" i="2"/>
  <c r="S326" i="2"/>
  <c r="R326" i="2"/>
  <c r="B326" i="2"/>
  <c r="X325" i="2"/>
  <c r="W325" i="2"/>
  <c r="V325" i="2"/>
  <c r="U325" i="2"/>
  <c r="T325" i="2"/>
  <c r="S325" i="2"/>
  <c r="R325" i="2"/>
  <c r="B325" i="2"/>
  <c r="X324" i="2"/>
  <c r="W324" i="2"/>
  <c r="V324" i="2"/>
  <c r="U324" i="2"/>
  <c r="T324" i="2"/>
  <c r="S324" i="2"/>
  <c r="R324" i="2"/>
  <c r="B324" i="2"/>
  <c r="X323" i="2"/>
  <c r="W323" i="2"/>
  <c r="V323" i="2"/>
  <c r="U323" i="2"/>
  <c r="T323" i="2"/>
  <c r="S323" i="2"/>
  <c r="R323" i="2"/>
  <c r="B323" i="2"/>
  <c r="X322" i="2"/>
  <c r="W322" i="2"/>
  <c r="V322" i="2"/>
  <c r="U322" i="2"/>
  <c r="T322" i="2"/>
  <c r="S322" i="2"/>
  <c r="R322" i="2"/>
  <c r="B322" i="2"/>
  <c r="Y321" i="2"/>
  <c r="X321" i="2"/>
  <c r="W321" i="2"/>
  <c r="V321" i="2"/>
  <c r="U321" i="2"/>
  <c r="T321" i="2"/>
  <c r="S321" i="2"/>
  <c r="R321" i="2"/>
  <c r="B321" i="2"/>
  <c r="X320" i="2"/>
  <c r="W320" i="2"/>
  <c r="V320" i="2"/>
  <c r="U320" i="2"/>
  <c r="T320" i="2"/>
  <c r="S320" i="2"/>
  <c r="R320" i="2"/>
  <c r="B320" i="2"/>
  <c r="X319" i="2"/>
  <c r="W319" i="2"/>
  <c r="V319" i="2"/>
  <c r="U319" i="2"/>
  <c r="T319" i="2"/>
  <c r="S319" i="2"/>
  <c r="R319" i="2"/>
  <c r="B319" i="2"/>
  <c r="X318" i="2"/>
  <c r="W318" i="2"/>
  <c r="V318" i="2"/>
  <c r="U318" i="2"/>
  <c r="T318" i="2"/>
  <c r="S318" i="2"/>
  <c r="R318" i="2"/>
  <c r="B318" i="2"/>
  <c r="X317" i="2"/>
  <c r="W317" i="2"/>
  <c r="V317" i="2"/>
  <c r="U317" i="2"/>
  <c r="T317" i="2"/>
  <c r="S317" i="2"/>
  <c r="R317" i="2"/>
  <c r="B317" i="2"/>
  <c r="X316" i="2"/>
  <c r="W316" i="2"/>
  <c r="V316" i="2"/>
  <c r="U316" i="2"/>
  <c r="T316" i="2"/>
  <c r="S316" i="2"/>
  <c r="R316" i="2"/>
  <c r="B316" i="2"/>
  <c r="X315" i="2"/>
  <c r="W315" i="2"/>
  <c r="V315" i="2"/>
  <c r="U315" i="2"/>
  <c r="T315" i="2"/>
  <c r="S315" i="2"/>
  <c r="R315" i="2"/>
  <c r="B315" i="2"/>
  <c r="X314" i="2"/>
  <c r="W314" i="2"/>
  <c r="V314" i="2"/>
  <c r="U314" i="2"/>
  <c r="T314" i="2"/>
  <c r="S314" i="2"/>
  <c r="R314" i="2"/>
  <c r="B314" i="2"/>
  <c r="Y313" i="2"/>
  <c r="X313" i="2"/>
  <c r="W313" i="2"/>
  <c r="V313" i="2"/>
  <c r="U313" i="2"/>
  <c r="T313" i="2"/>
  <c r="S313" i="2"/>
  <c r="R313" i="2"/>
  <c r="B313" i="2"/>
  <c r="X312" i="2"/>
  <c r="W312" i="2"/>
  <c r="V312" i="2"/>
  <c r="U312" i="2"/>
  <c r="T312" i="2"/>
  <c r="S312" i="2"/>
  <c r="R312" i="2"/>
  <c r="B312" i="2"/>
  <c r="X311" i="2"/>
  <c r="W311" i="2"/>
  <c r="V311" i="2"/>
  <c r="U311" i="2"/>
  <c r="T311" i="2"/>
  <c r="S311" i="2"/>
  <c r="R311" i="2"/>
  <c r="B311" i="2"/>
  <c r="X310" i="2"/>
  <c r="W310" i="2"/>
  <c r="V310" i="2"/>
  <c r="U310" i="2"/>
  <c r="T310" i="2"/>
  <c r="S310" i="2"/>
  <c r="R310" i="2"/>
  <c r="B310" i="2"/>
  <c r="X309" i="2"/>
  <c r="W309" i="2"/>
  <c r="V309" i="2"/>
  <c r="U309" i="2"/>
  <c r="T309" i="2"/>
  <c r="S309" i="2"/>
  <c r="R309" i="2"/>
  <c r="B309" i="2"/>
  <c r="X308" i="2"/>
  <c r="W308" i="2"/>
  <c r="V308" i="2"/>
  <c r="U308" i="2"/>
  <c r="T308" i="2"/>
  <c r="S308" i="2"/>
  <c r="R308" i="2"/>
  <c r="B308" i="2"/>
  <c r="X307" i="2"/>
  <c r="W307" i="2"/>
  <c r="V307" i="2"/>
  <c r="U307" i="2"/>
  <c r="T307" i="2"/>
  <c r="S307" i="2"/>
  <c r="R307" i="2"/>
  <c r="B307" i="2"/>
  <c r="X306" i="2"/>
  <c r="W306" i="2"/>
  <c r="V306" i="2"/>
  <c r="U306" i="2"/>
  <c r="T306" i="2"/>
  <c r="S306" i="2"/>
  <c r="R306" i="2"/>
  <c r="B306" i="2"/>
  <c r="X305" i="2"/>
  <c r="W305" i="2"/>
  <c r="V305" i="2"/>
  <c r="U305" i="2"/>
  <c r="T305" i="2"/>
  <c r="S305" i="2"/>
  <c r="R305" i="2"/>
  <c r="B305" i="2"/>
  <c r="X304" i="2"/>
  <c r="W304" i="2"/>
  <c r="V304" i="2"/>
  <c r="U304" i="2"/>
  <c r="T304" i="2"/>
  <c r="S304" i="2"/>
  <c r="R304" i="2"/>
  <c r="B304" i="2"/>
  <c r="X303" i="2"/>
  <c r="W303" i="2"/>
  <c r="V303" i="2"/>
  <c r="U303" i="2"/>
  <c r="T303" i="2"/>
  <c r="S303" i="2"/>
  <c r="R303" i="2"/>
  <c r="B303" i="2"/>
  <c r="X302" i="2"/>
  <c r="W302" i="2"/>
  <c r="V302" i="2"/>
  <c r="U302" i="2"/>
  <c r="T302" i="2"/>
  <c r="S302" i="2"/>
  <c r="R302" i="2"/>
  <c r="B302" i="2"/>
  <c r="Y301" i="2"/>
  <c r="X301" i="2"/>
  <c r="W301" i="2"/>
  <c r="V301" i="2"/>
  <c r="U301" i="2"/>
  <c r="T301" i="2"/>
  <c r="S301" i="2"/>
  <c r="R301" i="2"/>
  <c r="B301" i="2"/>
  <c r="X300" i="2"/>
  <c r="W300" i="2"/>
  <c r="V300" i="2"/>
  <c r="U300" i="2"/>
  <c r="T300" i="2"/>
  <c r="S300" i="2"/>
  <c r="R300" i="2"/>
  <c r="B300" i="2"/>
  <c r="X299" i="2"/>
  <c r="W299" i="2"/>
  <c r="V299" i="2"/>
  <c r="U299" i="2"/>
  <c r="T299" i="2"/>
  <c r="S299" i="2"/>
  <c r="R299" i="2"/>
  <c r="B299" i="2"/>
  <c r="X298" i="2"/>
  <c r="W298" i="2"/>
  <c r="V298" i="2"/>
  <c r="U298" i="2"/>
  <c r="T298" i="2"/>
  <c r="S298" i="2"/>
  <c r="R298" i="2"/>
  <c r="B298" i="2"/>
  <c r="X297" i="2"/>
  <c r="W297" i="2"/>
  <c r="V297" i="2"/>
  <c r="U297" i="2"/>
  <c r="T297" i="2"/>
  <c r="S297" i="2"/>
  <c r="R297" i="2"/>
  <c r="B297" i="2"/>
  <c r="X296" i="2"/>
  <c r="W296" i="2"/>
  <c r="V296" i="2"/>
  <c r="U296" i="2"/>
  <c r="T296" i="2"/>
  <c r="S296" i="2"/>
  <c r="R296" i="2"/>
  <c r="B296" i="2"/>
  <c r="X295" i="2"/>
  <c r="W295" i="2"/>
  <c r="V295" i="2"/>
  <c r="U295" i="2"/>
  <c r="T295" i="2"/>
  <c r="S295" i="2"/>
  <c r="R295" i="2"/>
  <c r="B295" i="2"/>
  <c r="X294" i="2"/>
  <c r="W294" i="2"/>
  <c r="V294" i="2"/>
  <c r="U294" i="2"/>
  <c r="T294" i="2"/>
  <c r="S294" i="2"/>
  <c r="R294" i="2"/>
  <c r="B294" i="2"/>
  <c r="X293" i="2"/>
  <c r="W293" i="2"/>
  <c r="V293" i="2"/>
  <c r="U293" i="2"/>
  <c r="T293" i="2"/>
  <c r="S293" i="2"/>
  <c r="R293" i="2"/>
  <c r="B293" i="2"/>
  <c r="X292" i="2"/>
  <c r="W292" i="2"/>
  <c r="V292" i="2"/>
  <c r="U292" i="2"/>
  <c r="T292" i="2"/>
  <c r="S292" i="2"/>
  <c r="R292" i="2"/>
  <c r="B292" i="2"/>
  <c r="X291" i="2"/>
  <c r="W291" i="2"/>
  <c r="V291" i="2"/>
  <c r="U291" i="2"/>
  <c r="T291" i="2"/>
  <c r="S291" i="2"/>
  <c r="R291" i="2"/>
  <c r="B291" i="2"/>
  <c r="X290" i="2"/>
  <c r="W290" i="2"/>
  <c r="V290" i="2"/>
  <c r="U290" i="2"/>
  <c r="T290" i="2"/>
  <c r="S290" i="2"/>
  <c r="R290" i="2"/>
  <c r="B290" i="2"/>
  <c r="X289" i="2"/>
  <c r="W289" i="2"/>
  <c r="V289" i="2"/>
  <c r="U289" i="2"/>
  <c r="T289" i="2"/>
  <c r="S289" i="2"/>
  <c r="R289" i="2"/>
  <c r="B289" i="2"/>
  <c r="Y288" i="2"/>
  <c r="X288" i="2"/>
  <c r="W288" i="2"/>
  <c r="V288" i="2"/>
  <c r="U288" i="2"/>
  <c r="T288" i="2"/>
  <c r="S288" i="2"/>
  <c r="R288" i="2"/>
  <c r="B288" i="2"/>
  <c r="X287" i="2"/>
  <c r="W287" i="2"/>
  <c r="V287" i="2"/>
  <c r="U287" i="2"/>
  <c r="T287" i="2"/>
  <c r="S287" i="2"/>
  <c r="R287" i="2"/>
  <c r="B287" i="2"/>
  <c r="X286" i="2"/>
  <c r="W286" i="2"/>
  <c r="V286" i="2"/>
  <c r="U286" i="2"/>
  <c r="T286" i="2"/>
  <c r="S286" i="2"/>
  <c r="R286" i="2"/>
  <c r="B286" i="2"/>
  <c r="X285" i="2"/>
  <c r="W285" i="2"/>
  <c r="V285" i="2"/>
  <c r="U285" i="2"/>
  <c r="T285" i="2"/>
  <c r="S285" i="2"/>
  <c r="R285" i="2"/>
  <c r="B285" i="2"/>
  <c r="X284" i="2"/>
  <c r="W284" i="2"/>
  <c r="V284" i="2"/>
  <c r="U284" i="2"/>
  <c r="T284" i="2"/>
  <c r="S284" i="2"/>
  <c r="R284" i="2"/>
  <c r="B284" i="2"/>
  <c r="X283" i="2"/>
  <c r="W283" i="2"/>
  <c r="V283" i="2"/>
  <c r="U283" i="2"/>
  <c r="T283" i="2"/>
  <c r="S283" i="2"/>
  <c r="R283" i="2"/>
  <c r="B283" i="2"/>
  <c r="X282" i="2"/>
  <c r="W282" i="2"/>
  <c r="V282" i="2"/>
  <c r="U282" i="2"/>
  <c r="T282" i="2"/>
  <c r="S282" i="2"/>
  <c r="R282" i="2"/>
  <c r="B282" i="2"/>
  <c r="X281" i="2"/>
  <c r="W281" i="2"/>
  <c r="V281" i="2"/>
  <c r="U281" i="2"/>
  <c r="T281" i="2"/>
  <c r="S281" i="2"/>
  <c r="R281" i="2"/>
  <c r="B281" i="2"/>
  <c r="X280" i="2"/>
  <c r="W280" i="2"/>
  <c r="V280" i="2"/>
  <c r="U280" i="2"/>
  <c r="T280" i="2"/>
  <c r="S280" i="2"/>
  <c r="R280" i="2"/>
  <c r="Y280" i="2" s="1"/>
  <c r="B280" i="2"/>
  <c r="X279" i="2"/>
  <c r="W279" i="2"/>
  <c r="V279" i="2"/>
  <c r="U279" i="2"/>
  <c r="T279" i="2"/>
  <c r="S279" i="2"/>
  <c r="R279" i="2"/>
  <c r="B279" i="2"/>
  <c r="X278" i="2"/>
  <c r="W278" i="2"/>
  <c r="V278" i="2"/>
  <c r="U278" i="2"/>
  <c r="T278" i="2"/>
  <c r="S278" i="2"/>
  <c r="R278" i="2"/>
  <c r="B278" i="2"/>
  <c r="Y277" i="2"/>
  <c r="X277" i="2"/>
  <c r="W277" i="2"/>
  <c r="V277" i="2"/>
  <c r="U277" i="2"/>
  <c r="T277" i="2"/>
  <c r="S277" i="2"/>
  <c r="R277" i="2"/>
  <c r="B277" i="2"/>
  <c r="X276" i="2"/>
  <c r="W276" i="2"/>
  <c r="V276" i="2"/>
  <c r="U276" i="2"/>
  <c r="T276" i="2"/>
  <c r="S276" i="2"/>
  <c r="R276" i="2"/>
  <c r="B276" i="2"/>
  <c r="X275" i="2"/>
  <c r="W275" i="2"/>
  <c r="V275" i="2"/>
  <c r="U275" i="2"/>
  <c r="T275" i="2"/>
  <c r="S275" i="2"/>
  <c r="R275" i="2"/>
  <c r="B275" i="2"/>
  <c r="X274" i="2"/>
  <c r="W274" i="2"/>
  <c r="V274" i="2"/>
  <c r="U274" i="2"/>
  <c r="T274" i="2"/>
  <c r="S274" i="2"/>
  <c r="R274" i="2"/>
  <c r="B274" i="2"/>
  <c r="X273" i="2"/>
  <c r="W273" i="2"/>
  <c r="V273" i="2"/>
  <c r="U273" i="2"/>
  <c r="T273" i="2"/>
  <c r="S273" i="2"/>
  <c r="R273" i="2"/>
  <c r="B273" i="2"/>
  <c r="X272" i="2"/>
  <c r="W272" i="2"/>
  <c r="V272" i="2"/>
  <c r="U272" i="2"/>
  <c r="T272" i="2"/>
  <c r="S272" i="2"/>
  <c r="R272" i="2"/>
  <c r="B272" i="2"/>
  <c r="X271" i="2"/>
  <c r="W271" i="2"/>
  <c r="V271" i="2"/>
  <c r="U271" i="2"/>
  <c r="T271" i="2"/>
  <c r="S271" i="2"/>
  <c r="R271" i="2"/>
  <c r="B271" i="2"/>
  <c r="X270" i="2"/>
  <c r="W270" i="2"/>
  <c r="V270" i="2"/>
  <c r="U270" i="2"/>
  <c r="T270" i="2"/>
  <c r="S270" i="2"/>
  <c r="R270" i="2"/>
  <c r="B270" i="2"/>
  <c r="X269" i="2"/>
  <c r="W269" i="2"/>
  <c r="V269" i="2"/>
  <c r="U269" i="2"/>
  <c r="T269" i="2"/>
  <c r="S269" i="2"/>
  <c r="R269" i="2"/>
  <c r="B269" i="2"/>
  <c r="X268" i="2"/>
  <c r="W268" i="2"/>
  <c r="V268" i="2"/>
  <c r="U268" i="2"/>
  <c r="T268" i="2"/>
  <c r="S268" i="2"/>
  <c r="R268" i="2"/>
  <c r="B268" i="2"/>
  <c r="X267" i="2"/>
  <c r="W267" i="2"/>
  <c r="V267" i="2"/>
  <c r="U267" i="2"/>
  <c r="T267" i="2"/>
  <c r="S267" i="2"/>
  <c r="R267" i="2"/>
  <c r="B267" i="2"/>
  <c r="X266" i="2"/>
  <c r="W266" i="2"/>
  <c r="V266" i="2"/>
  <c r="U266" i="2"/>
  <c r="T266" i="2"/>
  <c r="S266" i="2"/>
  <c r="R266" i="2"/>
  <c r="B266" i="2"/>
  <c r="X265" i="2"/>
  <c r="W265" i="2"/>
  <c r="V265" i="2"/>
  <c r="U265" i="2"/>
  <c r="T265" i="2"/>
  <c r="S265" i="2"/>
  <c r="R265" i="2"/>
  <c r="B265" i="2"/>
  <c r="Y264" i="2"/>
  <c r="X264" i="2"/>
  <c r="W264" i="2"/>
  <c r="V264" i="2"/>
  <c r="U264" i="2"/>
  <c r="T264" i="2"/>
  <c r="S264" i="2"/>
  <c r="R264" i="2"/>
  <c r="B264" i="2"/>
  <c r="X263" i="2"/>
  <c r="W263" i="2"/>
  <c r="V263" i="2"/>
  <c r="U263" i="2"/>
  <c r="T263" i="2"/>
  <c r="S263" i="2"/>
  <c r="R263" i="2"/>
  <c r="B263" i="2"/>
  <c r="X262" i="2"/>
  <c r="W262" i="2"/>
  <c r="V262" i="2"/>
  <c r="U262" i="2"/>
  <c r="T262" i="2"/>
  <c r="S262" i="2"/>
  <c r="R262" i="2"/>
  <c r="B262" i="2"/>
  <c r="X261" i="2"/>
  <c r="W261" i="2"/>
  <c r="V261" i="2"/>
  <c r="U261" i="2"/>
  <c r="T261" i="2"/>
  <c r="S261" i="2"/>
  <c r="R261" i="2"/>
  <c r="B261" i="2"/>
  <c r="X260" i="2"/>
  <c r="W260" i="2"/>
  <c r="V260" i="2"/>
  <c r="U260" i="2"/>
  <c r="T260" i="2"/>
  <c r="S260" i="2"/>
  <c r="R260" i="2"/>
  <c r="B260" i="2"/>
  <c r="X259" i="2"/>
  <c r="W259" i="2"/>
  <c r="V259" i="2"/>
  <c r="U259" i="2"/>
  <c r="T259" i="2"/>
  <c r="S259" i="2"/>
  <c r="R259" i="2"/>
  <c r="B259" i="2"/>
  <c r="X258" i="2"/>
  <c r="W258" i="2"/>
  <c r="V258" i="2"/>
  <c r="U258" i="2"/>
  <c r="T258" i="2"/>
  <c r="S258" i="2"/>
  <c r="R258" i="2"/>
  <c r="B258" i="2"/>
  <c r="X257" i="2"/>
  <c r="W257" i="2"/>
  <c r="V257" i="2"/>
  <c r="U257" i="2"/>
  <c r="T257" i="2"/>
  <c r="S257" i="2"/>
  <c r="R257" i="2"/>
  <c r="B257" i="2"/>
  <c r="X256" i="2"/>
  <c r="W256" i="2"/>
  <c r="V256" i="2"/>
  <c r="U256" i="2"/>
  <c r="T256" i="2"/>
  <c r="S256" i="2"/>
  <c r="R256" i="2"/>
  <c r="B256" i="2"/>
  <c r="X255" i="2"/>
  <c r="W255" i="2"/>
  <c r="V255" i="2"/>
  <c r="U255" i="2"/>
  <c r="T255" i="2"/>
  <c r="S255" i="2"/>
  <c r="R255" i="2"/>
  <c r="B255" i="2"/>
  <c r="X254" i="2"/>
  <c r="W254" i="2"/>
  <c r="V254" i="2"/>
  <c r="U254" i="2"/>
  <c r="T254" i="2"/>
  <c r="S254" i="2"/>
  <c r="R254" i="2"/>
  <c r="B254" i="2"/>
  <c r="X253" i="2"/>
  <c r="W253" i="2"/>
  <c r="V253" i="2"/>
  <c r="U253" i="2"/>
  <c r="T253" i="2"/>
  <c r="S253" i="2"/>
  <c r="R253" i="2"/>
  <c r="B253" i="2"/>
  <c r="X252" i="2"/>
  <c r="W252" i="2"/>
  <c r="V252" i="2"/>
  <c r="U252" i="2"/>
  <c r="T252" i="2"/>
  <c r="S252" i="2"/>
  <c r="R252" i="2"/>
  <c r="B252" i="2"/>
  <c r="X251" i="2"/>
  <c r="W251" i="2"/>
  <c r="V251" i="2"/>
  <c r="U251" i="2"/>
  <c r="T251" i="2"/>
  <c r="S251" i="2"/>
  <c r="R251" i="2"/>
  <c r="B251" i="2"/>
  <c r="X250" i="2"/>
  <c r="W250" i="2"/>
  <c r="V250" i="2"/>
  <c r="U250" i="2"/>
  <c r="T250" i="2"/>
  <c r="S250" i="2"/>
  <c r="R250" i="2"/>
  <c r="B250" i="2"/>
  <c r="Y249" i="2"/>
  <c r="X249" i="2"/>
  <c r="W249" i="2"/>
  <c r="V249" i="2"/>
  <c r="U249" i="2"/>
  <c r="T249" i="2"/>
  <c r="S249" i="2"/>
  <c r="R249" i="2"/>
  <c r="B249" i="2"/>
  <c r="X248" i="2"/>
  <c r="W248" i="2"/>
  <c r="V248" i="2"/>
  <c r="U248" i="2"/>
  <c r="T248" i="2"/>
  <c r="S248" i="2"/>
  <c r="R248" i="2"/>
  <c r="B248" i="2"/>
  <c r="X247" i="2"/>
  <c r="W247" i="2"/>
  <c r="V247" i="2"/>
  <c r="U247" i="2"/>
  <c r="T247" i="2"/>
  <c r="S247" i="2"/>
  <c r="R247" i="2"/>
  <c r="B247" i="2"/>
  <c r="X246" i="2"/>
  <c r="W246" i="2"/>
  <c r="V246" i="2"/>
  <c r="U246" i="2"/>
  <c r="T246" i="2"/>
  <c r="S246" i="2"/>
  <c r="R246" i="2"/>
  <c r="B246" i="2"/>
  <c r="X245" i="2"/>
  <c r="W245" i="2"/>
  <c r="V245" i="2"/>
  <c r="U245" i="2"/>
  <c r="T245" i="2"/>
  <c r="S245" i="2"/>
  <c r="R245" i="2"/>
  <c r="B245" i="2"/>
  <c r="X244" i="2"/>
  <c r="W244" i="2"/>
  <c r="V244" i="2"/>
  <c r="U244" i="2"/>
  <c r="T244" i="2"/>
  <c r="S244" i="2"/>
  <c r="R244" i="2"/>
  <c r="B244" i="2"/>
  <c r="X243" i="2"/>
  <c r="W243" i="2"/>
  <c r="V243" i="2"/>
  <c r="U243" i="2"/>
  <c r="T243" i="2"/>
  <c r="S243" i="2"/>
  <c r="R243" i="2"/>
  <c r="B243" i="2"/>
  <c r="X242" i="2"/>
  <c r="W242" i="2"/>
  <c r="V242" i="2"/>
  <c r="U242" i="2"/>
  <c r="T242" i="2"/>
  <c r="S242" i="2"/>
  <c r="R242" i="2"/>
  <c r="B242" i="2"/>
  <c r="X241" i="2"/>
  <c r="W241" i="2"/>
  <c r="V241" i="2"/>
  <c r="U241" i="2"/>
  <c r="T241" i="2"/>
  <c r="S241" i="2"/>
  <c r="R241" i="2"/>
  <c r="B241" i="2"/>
  <c r="X240" i="2"/>
  <c r="W240" i="2"/>
  <c r="V240" i="2"/>
  <c r="U240" i="2"/>
  <c r="T240" i="2"/>
  <c r="S240" i="2"/>
  <c r="R240" i="2"/>
  <c r="B240" i="2"/>
  <c r="X239" i="2"/>
  <c r="W239" i="2"/>
  <c r="V239" i="2"/>
  <c r="U239" i="2"/>
  <c r="T239" i="2"/>
  <c r="S239" i="2"/>
  <c r="R239" i="2"/>
  <c r="B239" i="2"/>
  <c r="X238" i="2"/>
  <c r="W238" i="2"/>
  <c r="V238" i="2"/>
  <c r="U238" i="2"/>
  <c r="T238" i="2"/>
  <c r="S238" i="2"/>
  <c r="R238" i="2"/>
  <c r="B238" i="2"/>
  <c r="Y237" i="2"/>
  <c r="X237" i="2"/>
  <c r="W237" i="2"/>
  <c r="V237" i="2"/>
  <c r="U237" i="2"/>
  <c r="T237" i="2"/>
  <c r="S237" i="2"/>
  <c r="R237" i="2"/>
  <c r="B237" i="2"/>
  <c r="X236" i="2"/>
  <c r="W236" i="2"/>
  <c r="V236" i="2"/>
  <c r="U236" i="2"/>
  <c r="T236" i="2"/>
  <c r="S236" i="2"/>
  <c r="R236" i="2"/>
  <c r="B236" i="2"/>
  <c r="X235" i="2"/>
  <c r="W235" i="2"/>
  <c r="V235" i="2"/>
  <c r="U235" i="2"/>
  <c r="T235" i="2"/>
  <c r="S235" i="2"/>
  <c r="R235" i="2"/>
  <c r="B235" i="2"/>
  <c r="X234" i="2"/>
  <c r="W234" i="2"/>
  <c r="V234" i="2"/>
  <c r="U234" i="2"/>
  <c r="T234" i="2"/>
  <c r="S234" i="2"/>
  <c r="R234" i="2"/>
  <c r="B234" i="2"/>
  <c r="X233" i="2"/>
  <c r="W233" i="2"/>
  <c r="V233" i="2"/>
  <c r="U233" i="2"/>
  <c r="T233" i="2"/>
  <c r="S233" i="2"/>
  <c r="R233" i="2"/>
  <c r="B233" i="2"/>
  <c r="X232" i="2"/>
  <c r="W232" i="2"/>
  <c r="V232" i="2"/>
  <c r="U232" i="2"/>
  <c r="T232" i="2"/>
  <c r="S232" i="2"/>
  <c r="R232" i="2"/>
  <c r="B232" i="2"/>
  <c r="X231" i="2"/>
  <c r="W231" i="2"/>
  <c r="V231" i="2"/>
  <c r="U231" i="2"/>
  <c r="T231" i="2"/>
  <c r="S231" i="2"/>
  <c r="R231" i="2"/>
  <c r="B231" i="2"/>
  <c r="X230" i="2"/>
  <c r="W230" i="2"/>
  <c r="V230" i="2"/>
  <c r="U230" i="2"/>
  <c r="T230" i="2"/>
  <c r="S230" i="2"/>
  <c r="R230" i="2"/>
  <c r="B230" i="2"/>
  <c r="X229" i="2"/>
  <c r="W229" i="2"/>
  <c r="V229" i="2"/>
  <c r="U229" i="2"/>
  <c r="T229" i="2"/>
  <c r="S229" i="2"/>
  <c r="R229" i="2"/>
  <c r="B229" i="2"/>
  <c r="X228" i="2"/>
  <c r="W228" i="2"/>
  <c r="V228" i="2"/>
  <c r="U228" i="2"/>
  <c r="T228" i="2"/>
  <c r="S228" i="2"/>
  <c r="R228" i="2"/>
  <c r="B228" i="2"/>
  <c r="X227" i="2"/>
  <c r="W227" i="2"/>
  <c r="V227" i="2"/>
  <c r="U227" i="2"/>
  <c r="T227" i="2"/>
  <c r="S227" i="2"/>
  <c r="R227" i="2"/>
  <c r="B227" i="2"/>
  <c r="Y226" i="2"/>
  <c r="X226" i="2"/>
  <c r="W226" i="2"/>
  <c r="V226" i="2"/>
  <c r="U226" i="2"/>
  <c r="T226" i="2"/>
  <c r="S226" i="2"/>
  <c r="R226" i="2"/>
  <c r="B226" i="2"/>
  <c r="X225" i="2"/>
  <c r="W225" i="2"/>
  <c r="V225" i="2"/>
  <c r="U225" i="2"/>
  <c r="T225" i="2"/>
  <c r="S225" i="2"/>
  <c r="R225" i="2"/>
  <c r="B225" i="2"/>
  <c r="X224" i="2"/>
  <c r="W224" i="2"/>
  <c r="V224" i="2"/>
  <c r="U224" i="2"/>
  <c r="T224" i="2"/>
  <c r="S224" i="2"/>
  <c r="R224" i="2"/>
  <c r="B224" i="2"/>
  <c r="X223" i="2"/>
  <c r="W223" i="2"/>
  <c r="V223" i="2"/>
  <c r="U223" i="2"/>
  <c r="T223" i="2"/>
  <c r="S223" i="2"/>
  <c r="R223" i="2"/>
  <c r="B223" i="2"/>
  <c r="X222" i="2"/>
  <c r="W222" i="2"/>
  <c r="V222" i="2"/>
  <c r="U222" i="2"/>
  <c r="T222" i="2"/>
  <c r="S222" i="2"/>
  <c r="R222" i="2"/>
  <c r="Y222" i="2" s="1"/>
  <c r="B222" i="2"/>
  <c r="X221" i="2"/>
  <c r="W221" i="2"/>
  <c r="V221" i="2"/>
  <c r="U221" i="2"/>
  <c r="T221" i="2"/>
  <c r="S221" i="2"/>
  <c r="R221" i="2"/>
  <c r="B221" i="2"/>
  <c r="X220" i="2"/>
  <c r="W220" i="2"/>
  <c r="V220" i="2"/>
  <c r="U220" i="2"/>
  <c r="T220" i="2"/>
  <c r="S220" i="2"/>
  <c r="R220" i="2"/>
  <c r="B220" i="2"/>
  <c r="X219" i="2"/>
  <c r="W219" i="2"/>
  <c r="V219" i="2"/>
  <c r="U219" i="2"/>
  <c r="T219" i="2"/>
  <c r="S219" i="2"/>
  <c r="R219" i="2"/>
  <c r="B219" i="2"/>
  <c r="X218" i="2"/>
  <c r="W218" i="2"/>
  <c r="V218" i="2"/>
  <c r="U218" i="2"/>
  <c r="T218" i="2"/>
  <c r="S218" i="2"/>
  <c r="R218" i="2"/>
  <c r="B218" i="2"/>
  <c r="X217" i="2"/>
  <c r="W217" i="2"/>
  <c r="V217" i="2"/>
  <c r="U217" i="2"/>
  <c r="T217" i="2"/>
  <c r="S217" i="2"/>
  <c r="R217" i="2"/>
  <c r="B217" i="2"/>
  <c r="X216" i="2"/>
  <c r="W216" i="2"/>
  <c r="V216" i="2"/>
  <c r="U216" i="2"/>
  <c r="T216" i="2"/>
  <c r="S216" i="2"/>
  <c r="R216" i="2"/>
  <c r="B216" i="2"/>
  <c r="X215" i="2"/>
  <c r="W215" i="2"/>
  <c r="V215" i="2"/>
  <c r="U215" i="2"/>
  <c r="T215" i="2"/>
  <c r="S215" i="2"/>
  <c r="R215" i="2"/>
  <c r="B215" i="2"/>
  <c r="X214" i="2"/>
  <c r="W214" i="2"/>
  <c r="V214" i="2"/>
  <c r="U214" i="2"/>
  <c r="T214" i="2"/>
  <c r="S214" i="2"/>
  <c r="R214" i="2"/>
  <c r="B214" i="2"/>
  <c r="Y213" i="2"/>
  <c r="X213" i="2"/>
  <c r="W213" i="2"/>
  <c r="V213" i="2"/>
  <c r="U213" i="2"/>
  <c r="T213" i="2"/>
  <c r="S213" i="2"/>
  <c r="R213" i="2"/>
  <c r="B213" i="2"/>
  <c r="X212" i="2"/>
  <c r="W212" i="2"/>
  <c r="V212" i="2"/>
  <c r="U212" i="2"/>
  <c r="T212" i="2"/>
  <c r="S212" i="2"/>
  <c r="R212" i="2"/>
  <c r="B212" i="2"/>
  <c r="X211" i="2"/>
  <c r="W211" i="2"/>
  <c r="V211" i="2"/>
  <c r="U211" i="2"/>
  <c r="T211" i="2"/>
  <c r="S211" i="2"/>
  <c r="R211" i="2"/>
  <c r="B211" i="2"/>
  <c r="X210" i="2"/>
  <c r="W210" i="2"/>
  <c r="V210" i="2"/>
  <c r="U210" i="2"/>
  <c r="T210" i="2"/>
  <c r="S210" i="2"/>
  <c r="R210" i="2"/>
  <c r="B210" i="2"/>
  <c r="X209" i="2"/>
  <c r="W209" i="2"/>
  <c r="V209" i="2"/>
  <c r="U209" i="2"/>
  <c r="T209" i="2"/>
  <c r="S209" i="2"/>
  <c r="R209" i="2"/>
  <c r="B209" i="2"/>
  <c r="X208" i="2"/>
  <c r="W208" i="2"/>
  <c r="V208" i="2"/>
  <c r="U208" i="2"/>
  <c r="T208" i="2"/>
  <c r="S208" i="2"/>
  <c r="R208" i="2"/>
  <c r="B208" i="2"/>
  <c r="X207" i="2"/>
  <c r="W207" i="2"/>
  <c r="V207" i="2"/>
  <c r="U207" i="2"/>
  <c r="T207" i="2"/>
  <c r="S207" i="2"/>
  <c r="R207" i="2"/>
  <c r="B207" i="2"/>
  <c r="X206" i="2"/>
  <c r="W206" i="2"/>
  <c r="V206" i="2"/>
  <c r="U206" i="2"/>
  <c r="T206" i="2"/>
  <c r="S206" i="2"/>
  <c r="R206" i="2"/>
  <c r="B206" i="2"/>
  <c r="X205" i="2"/>
  <c r="W205" i="2"/>
  <c r="V205" i="2"/>
  <c r="U205" i="2"/>
  <c r="T205" i="2"/>
  <c r="S205" i="2"/>
  <c r="R205" i="2"/>
  <c r="B205" i="2"/>
  <c r="Y204" i="2"/>
  <c r="X204" i="2"/>
  <c r="W204" i="2"/>
  <c r="V204" i="2"/>
  <c r="U204" i="2"/>
  <c r="T204" i="2"/>
  <c r="S204" i="2"/>
  <c r="R204" i="2"/>
  <c r="B204" i="2"/>
  <c r="X203" i="2"/>
  <c r="W203" i="2"/>
  <c r="V203" i="2"/>
  <c r="U203" i="2"/>
  <c r="T203" i="2"/>
  <c r="S203" i="2"/>
  <c r="R203" i="2"/>
  <c r="B203" i="2"/>
  <c r="X202" i="2"/>
  <c r="W202" i="2"/>
  <c r="V202" i="2"/>
  <c r="U202" i="2"/>
  <c r="T202" i="2"/>
  <c r="S202" i="2"/>
  <c r="R202" i="2"/>
  <c r="B202" i="2"/>
  <c r="X201" i="2"/>
  <c r="W201" i="2"/>
  <c r="V201" i="2"/>
  <c r="U201" i="2"/>
  <c r="T201" i="2"/>
  <c r="S201" i="2"/>
  <c r="R201" i="2"/>
  <c r="B201" i="2"/>
  <c r="X200" i="2"/>
  <c r="W200" i="2"/>
  <c r="V200" i="2"/>
  <c r="U200" i="2"/>
  <c r="Y200" i="2" s="1"/>
  <c r="T200" i="2"/>
  <c r="S200" i="2"/>
  <c r="R200" i="2"/>
  <c r="B200" i="2"/>
  <c r="X199" i="2"/>
  <c r="W199" i="2"/>
  <c r="V199" i="2"/>
  <c r="U199" i="2"/>
  <c r="T199" i="2"/>
  <c r="S199" i="2"/>
  <c r="R199" i="2"/>
  <c r="B199" i="2"/>
  <c r="X198" i="2"/>
  <c r="W198" i="2"/>
  <c r="V198" i="2"/>
  <c r="U198" i="2"/>
  <c r="T198" i="2"/>
  <c r="S198" i="2"/>
  <c r="R198" i="2"/>
  <c r="B198" i="2"/>
  <c r="X197" i="2"/>
  <c r="W197" i="2"/>
  <c r="V197" i="2"/>
  <c r="U197" i="2"/>
  <c r="T197" i="2"/>
  <c r="S197" i="2"/>
  <c r="R197" i="2"/>
  <c r="B197" i="2"/>
  <c r="X196" i="2"/>
  <c r="W196" i="2"/>
  <c r="V196" i="2"/>
  <c r="U196" i="2"/>
  <c r="T196" i="2"/>
  <c r="S196" i="2"/>
  <c r="R196" i="2"/>
  <c r="B196" i="2"/>
  <c r="X195" i="2"/>
  <c r="W195" i="2"/>
  <c r="V195" i="2"/>
  <c r="U195" i="2"/>
  <c r="T195" i="2"/>
  <c r="S195" i="2"/>
  <c r="R195" i="2"/>
  <c r="B195" i="2"/>
  <c r="X194" i="2"/>
  <c r="W194" i="2"/>
  <c r="V194" i="2"/>
  <c r="U194" i="2"/>
  <c r="T194" i="2"/>
  <c r="S194" i="2"/>
  <c r="R194" i="2"/>
  <c r="B194" i="2"/>
  <c r="X193" i="2"/>
  <c r="W193" i="2"/>
  <c r="V193" i="2"/>
  <c r="U193" i="2"/>
  <c r="T193" i="2"/>
  <c r="S193" i="2"/>
  <c r="R193" i="2"/>
  <c r="B193" i="2"/>
  <c r="X192" i="2"/>
  <c r="W192" i="2"/>
  <c r="V192" i="2"/>
  <c r="U192" i="2"/>
  <c r="T192" i="2"/>
  <c r="S192" i="2"/>
  <c r="R192" i="2"/>
  <c r="B192" i="2"/>
  <c r="X191" i="2"/>
  <c r="W191" i="2"/>
  <c r="V191" i="2"/>
  <c r="U191" i="2"/>
  <c r="T191" i="2"/>
  <c r="S191" i="2"/>
  <c r="R191" i="2"/>
  <c r="B191" i="2"/>
  <c r="X190" i="2"/>
  <c r="W190" i="2"/>
  <c r="V190" i="2"/>
  <c r="U190" i="2"/>
  <c r="T190" i="2"/>
  <c r="S190" i="2"/>
  <c r="R190" i="2"/>
  <c r="B190" i="2"/>
  <c r="Y189" i="2"/>
  <c r="X189" i="2"/>
  <c r="W189" i="2"/>
  <c r="V189" i="2"/>
  <c r="U189" i="2"/>
  <c r="T189" i="2"/>
  <c r="S189" i="2"/>
  <c r="R189" i="2"/>
  <c r="B189" i="2"/>
  <c r="X188" i="2"/>
  <c r="W188" i="2"/>
  <c r="V188" i="2"/>
  <c r="U188" i="2"/>
  <c r="T188" i="2"/>
  <c r="S188" i="2"/>
  <c r="R188" i="2"/>
  <c r="B188" i="2"/>
  <c r="X187" i="2"/>
  <c r="W187" i="2"/>
  <c r="V187" i="2"/>
  <c r="U187" i="2"/>
  <c r="T187" i="2"/>
  <c r="S187" i="2"/>
  <c r="R187" i="2"/>
  <c r="B187" i="2"/>
  <c r="X186" i="2"/>
  <c r="W186" i="2"/>
  <c r="V186" i="2"/>
  <c r="U186" i="2"/>
  <c r="T186" i="2"/>
  <c r="S186" i="2"/>
  <c r="R186" i="2"/>
  <c r="B186" i="2"/>
  <c r="X185" i="2"/>
  <c r="W185" i="2"/>
  <c r="V185" i="2"/>
  <c r="U185" i="2"/>
  <c r="T185" i="2"/>
  <c r="S185" i="2"/>
  <c r="R185" i="2"/>
  <c r="B185" i="2"/>
  <c r="X184" i="2"/>
  <c r="W184" i="2"/>
  <c r="V184" i="2"/>
  <c r="U184" i="2"/>
  <c r="T184" i="2"/>
  <c r="S184" i="2"/>
  <c r="R184" i="2"/>
  <c r="B184" i="2"/>
  <c r="X183" i="2"/>
  <c r="W183" i="2"/>
  <c r="V183" i="2"/>
  <c r="U183" i="2"/>
  <c r="T183" i="2"/>
  <c r="S183" i="2"/>
  <c r="R183" i="2"/>
  <c r="Y183" i="2" s="1"/>
  <c r="B183" i="2"/>
  <c r="X182" i="2"/>
  <c r="W182" i="2"/>
  <c r="V182" i="2"/>
  <c r="U182" i="2"/>
  <c r="T182" i="2"/>
  <c r="S182" i="2"/>
  <c r="R182" i="2"/>
  <c r="B182" i="2"/>
  <c r="X181" i="2"/>
  <c r="W181" i="2"/>
  <c r="V181" i="2"/>
  <c r="U181" i="2"/>
  <c r="T181" i="2"/>
  <c r="S181" i="2"/>
  <c r="R181" i="2"/>
  <c r="B181" i="2"/>
  <c r="X180" i="2"/>
  <c r="W180" i="2"/>
  <c r="V180" i="2"/>
  <c r="U180" i="2"/>
  <c r="T180" i="2"/>
  <c r="S180" i="2"/>
  <c r="R180" i="2"/>
  <c r="B180" i="2"/>
  <c r="X179" i="2"/>
  <c r="W179" i="2"/>
  <c r="V179" i="2"/>
  <c r="U179" i="2"/>
  <c r="T179" i="2"/>
  <c r="S179" i="2"/>
  <c r="R179" i="2"/>
  <c r="B179" i="2"/>
  <c r="X178" i="2"/>
  <c r="W178" i="2"/>
  <c r="V178" i="2"/>
  <c r="U178" i="2"/>
  <c r="T178" i="2"/>
  <c r="S178" i="2"/>
  <c r="R178" i="2"/>
  <c r="B178" i="2"/>
  <c r="Y177" i="2"/>
  <c r="X177" i="2"/>
  <c r="W177" i="2"/>
  <c r="V177" i="2"/>
  <c r="U177" i="2"/>
  <c r="T177" i="2"/>
  <c r="S177" i="2"/>
  <c r="R177" i="2"/>
  <c r="B177" i="2"/>
  <c r="X176" i="2"/>
  <c r="W176" i="2"/>
  <c r="V176" i="2"/>
  <c r="U176" i="2"/>
  <c r="T176" i="2"/>
  <c r="S176" i="2"/>
  <c r="R176" i="2"/>
  <c r="B176" i="2"/>
  <c r="X175" i="2"/>
  <c r="W175" i="2"/>
  <c r="V175" i="2"/>
  <c r="U175" i="2"/>
  <c r="T175" i="2"/>
  <c r="S175" i="2"/>
  <c r="R175" i="2"/>
  <c r="B175" i="2"/>
  <c r="X174" i="2"/>
  <c r="W174" i="2"/>
  <c r="V174" i="2"/>
  <c r="U174" i="2"/>
  <c r="T174" i="2"/>
  <c r="S174" i="2"/>
  <c r="R174" i="2"/>
  <c r="B174" i="2"/>
  <c r="X173" i="2"/>
  <c r="W173" i="2"/>
  <c r="V173" i="2"/>
  <c r="U173" i="2"/>
  <c r="T173" i="2"/>
  <c r="S173" i="2"/>
  <c r="R173" i="2"/>
  <c r="B173" i="2"/>
  <c r="X172" i="2"/>
  <c r="W172" i="2"/>
  <c r="V172" i="2"/>
  <c r="U172" i="2"/>
  <c r="T172" i="2"/>
  <c r="S172" i="2"/>
  <c r="R172" i="2"/>
  <c r="B172" i="2"/>
  <c r="X171" i="2"/>
  <c r="W171" i="2"/>
  <c r="V171" i="2"/>
  <c r="U171" i="2"/>
  <c r="T171" i="2"/>
  <c r="S171" i="2"/>
  <c r="R171" i="2"/>
  <c r="B171" i="2"/>
  <c r="X170" i="2"/>
  <c r="W170" i="2"/>
  <c r="V170" i="2"/>
  <c r="U170" i="2"/>
  <c r="T170" i="2"/>
  <c r="S170" i="2"/>
  <c r="R170" i="2"/>
  <c r="B170" i="2"/>
  <c r="X169" i="2"/>
  <c r="W169" i="2"/>
  <c r="V169" i="2"/>
  <c r="U169" i="2"/>
  <c r="T169" i="2"/>
  <c r="S169" i="2"/>
  <c r="R169" i="2"/>
  <c r="B169" i="2"/>
  <c r="X168" i="2"/>
  <c r="W168" i="2"/>
  <c r="V168" i="2"/>
  <c r="U168" i="2"/>
  <c r="T168" i="2"/>
  <c r="S168" i="2"/>
  <c r="R168" i="2"/>
  <c r="B168" i="2"/>
  <c r="X167" i="2"/>
  <c r="W167" i="2"/>
  <c r="V167" i="2"/>
  <c r="U167" i="2"/>
  <c r="T167" i="2"/>
  <c r="S167" i="2"/>
  <c r="R167" i="2"/>
  <c r="B167" i="2"/>
  <c r="X166" i="2"/>
  <c r="W166" i="2"/>
  <c r="V166" i="2"/>
  <c r="U166" i="2"/>
  <c r="T166" i="2"/>
  <c r="S166" i="2"/>
  <c r="R166" i="2"/>
  <c r="B166" i="2"/>
  <c r="Y165" i="2"/>
  <c r="X165" i="2"/>
  <c r="W165" i="2"/>
  <c r="V165" i="2"/>
  <c r="U165" i="2"/>
  <c r="T165" i="2"/>
  <c r="S165" i="2"/>
  <c r="R165" i="2"/>
  <c r="B165" i="2"/>
  <c r="X164" i="2"/>
  <c r="W164" i="2"/>
  <c r="V164" i="2"/>
  <c r="U164" i="2"/>
  <c r="T164" i="2"/>
  <c r="S164" i="2"/>
  <c r="R164" i="2"/>
  <c r="B164" i="2"/>
  <c r="X163" i="2"/>
  <c r="W163" i="2"/>
  <c r="V163" i="2"/>
  <c r="U163" i="2"/>
  <c r="T163" i="2"/>
  <c r="S163" i="2"/>
  <c r="R163" i="2"/>
  <c r="B163" i="2"/>
  <c r="X162" i="2"/>
  <c r="W162" i="2"/>
  <c r="V162" i="2"/>
  <c r="U162" i="2"/>
  <c r="T162" i="2"/>
  <c r="S162" i="2"/>
  <c r="R162" i="2"/>
  <c r="B162" i="2"/>
  <c r="X161" i="2"/>
  <c r="W161" i="2"/>
  <c r="V161" i="2"/>
  <c r="U161" i="2"/>
  <c r="T161" i="2"/>
  <c r="S161" i="2"/>
  <c r="R161" i="2"/>
  <c r="B161" i="2"/>
  <c r="X160" i="2"/>
  <c r="W160" i="2"/>
  <c r="V160" i="2"/>
  <c r="U160" i="2"/>
  <c r="T160" i="2"/>
  <c r="S160" i="2"/>
  <c r="R160" i="2"/>
  <c r="B160" i="2"/>
  <c r="X159" i="2"/>
  <c r="W159" i="2"/>
  <c r="V159" i="2"/>
  <c r="U159" i="2"/>
  <c r="T159" i="2"/>
  <c r="S159" i="2"/>
  <c r="R159" i="2"/>
  <c r="B159" i="2"/>
  <c r="X158" i="2"/>
  <c r="W158" i="2"/>
  <c r="V158" i="2"/>
  <c r="U158" i="2"/>
  <c r="T158" i="2"/>
  <c r="S158" i="2"/>
  <c r="R158" i="2"/>
  <c r="B158" i="2"/>
  <c r="X157" i="2"/>
  <c r="W157" i="2"/>
  <c r="V157" i="2"/>
  <c r="U157" i="2"/>
  <c r="T157" i="2"/>
  <c r="S157" i="2"/>
  <c r="R157" i="2"/>
  <c r="B157" i="2"/>
  <c r="X156" i="2"/>
  <c r="W156" i="2"/>
  <c r="V156" i="2"/>
  <c r="U156" i="2"/>
  <c r="T156" i="2"/>
  <c r="S156" i="2"/>
  <c r="R156" i="2"/>
  <c r="B156" i="2"/>
  <c r="X155" i="2"/>
  <c r="W155" i="2"/>
  <c r="V155" i="2"/>
  <c r="U155" i="2"/>
  <c r="T155" i="2"/>
  <c r="S155" i="2"/>
  <c r="R155" i="2"/>
  <c r="B155" i="2"/>
  <c r="X154" i="2"/>
  <c r="W154" i="2"/>
  <c r="V154" i="2"/>
  <c r="U154" i="2"/>
  <c r="T154" i="2"/>
  <c r="S154" i="2"/>
  <c r="R154" i="2"/>
  <c r="B154" i="2"/>
  <c r="X153" i="2"/>
  <c r="W153" i="2"/>
  <c r="V153" i="2"/>
  <c r="U153" i="2"/>
  <c r="T153" i="2"/>
  <c r="S153" i="2"/>
  <c r="R153" i="2"/>
  <c r="B153" i="2"/>
  <c r="X152" i="2"/>
  <c r="W152" i="2"/>
  <c r="V152" i="2"/>
  <c r="U152" i="2"/>
  <c r="T152" i="2"/>
  <c r="S152" i="2"/>
  <c r="R152" i="2"/>
  <c r="B152" i="2"/>
  <c r="Y151" i="2"/>
  <c r="X151" i="2"/>
  <c r="W151" i="2"/>
  <c r="V151" i="2"/>
  <c r="U151" i="2"/>
  <c r="T151" i="2"/>
  <c r="S151" i="2"/>
  <c r="R151" i="2"/>
  <c r="B151" i="2"/>
  <c r="X150" i="2"/>
  <c r="W150" i="2"/>
  <c r="V150" i="2"/>
  <c r="U150" i="2"/>
  <c r="T150" i="2"/>
  <c r="S150" i="2"/>
  <c r="R150" i="2"/>
  <c r="B150" i="2"/>
  <c r="X149" i="2"/>
  <c r="W149" i="2"/>
  <c r="V149" i="2"/>
  <c r="U149" i="2"/>
  <c r="T149" i="2"/>
  <c r="S149" i="2"/>
  <c r="R149" i="2"/>
  <c r="B149" i="2"/>
  <c r="X148" i="2"/>
  <c r="W148" i="2"/>
  <c r="V148" i="2"/>
  <c r="U148" i="2"/>
  <c r="T148" i="2"/>
  <c r="S148" i="2"/>
  <c r="R148" i="2"/>
  <c r="B148" i="2"/>
  <c r="X147" i="2"/>
  <c r="W147" i="2"/>
  <c r="V147" i="2"/>
  <c r="U147" i="2"/>
  <c r="T147" i="2"/>
  <c r="S147" i="2"/>
  <c r="R147" i="2"/>
  <c r="B147" i="2"/>
  <c r="X146" i="2"/>
  <c r="W146" i="2"/>
  <c r="V146" i="2"/>
  <c r="U146" i="2"/>
  <c r="T146" i="2"/>
  <c r="S146" i="2"/>
  <c r="R146" i="2"/>
  <c r="B146" i="2"/>
  <c r="X145" i="2"/>
  <c r="W145" i="2"/>
  <c r="V145" i="2"/>
  <c r="U145" i="2"/>
  <c r="T145" i="2"/>
  <c r="S145" i="2"/>
  <c r="R145" i="2"/>
  <c r="B145" i="2"/>
  <c r="X144" i="2"/>
  <c r="W144" i="2"/>
  <c r="V144" i="2"/>
  <c r="U144" i="2"/>
  <c r="T144" i="2"/>
  <c r="S144" i="2"/>
  <c r="R144" i="2"/>
  <c r="B144" i="2"/>
  <c r="X143" i="2"/>
  <c r="W143" i="2"/>
  <c r="V143" i="2"/>
  <c r="U143" i="2"/>
  <c r="T143" i="2"/>
  <c r="S143" i="2"/>
  <c r="R143" i="2"/>
  <c r="B143" i="2"/>
  <c r="X142" i="2"/>
  <c r="W142" i="2"/>
  <c r="V142" i="2"/>
  <c r="U142" i="2"/>
  <c r="T142" i="2"/>
  <c r="S142" i="2"/>
  <c r="R142" i="2"/>
  <c r="B142" i="2"/>
  <c r="X141" i="2"/>
  <c r="W141" i="2"/>
  <c r="V141" i="2"/>
  <c r="U141" i="2"/>
  <c r="T141" i="2"/>
  <c r="S141" i="2"/>
  <c r="R141" i="2"/>
  <c r="Y141" i="2" s="1"/>
  <c r="B141" i="2"/>
  <c r="X140" i="2"/>
  <c r="W140" i="2"/>
  <c r="V140" i="2"/>
  <c r="U140" i="2"/>
  <c r="T140" i="2"/>
  <c r="S140" i="2"/>
  <c r="R140" i="2"/>
  <c r="B140" i="2"/>
  <c r="Y139" i="2"/>
  <c r="X139" i="2"/>
  <c r="W139" i="2"/>
  <c r="V139" i="2"/>
  <c r="U139" i="2"/>
  <c r="T139" i="2"/>
  <c r="S139" i="2"/>
  <c r="R139" i="2"/>
  <c r="B139" i="2"/>
  <c r="X138" i="2"/>
  <c r="W138" i="2"/>
  <c r="V138" i="2"/>
  <c r="U138" i="2"/>
  <c r="T138" i="2"/>
  <c r="S138" i="2"/>
  <c r="R138" i="2"/>
  <c r="B138" i="2"/>
  <c r="X137" i="2"/>
  <c r="W137" i="2"/>
  <c r="V137" i="2"/>
  <c r="U137" i="2"/>
  <c r="T137" i="2"/>
  <c r="S137" i="2"/>
  <c r="R137" i="2"/>
  <c r="B137" i="2"/>
  <c r="X136" i="2"/>
  <c r="W136" i="2"/>
  <c r="V136" i="2"/>
  <c r="U136" i="2"/>
  <c r="T136" i="2"/>
  <c r="S136" i="2"/>
  <c r="R136" i="2"/>
  <c r="B136" i="2"/>
  <c r="X135" i="2"/>
  <c r="W135" i="2"/>
  <c r="V135" i="2"/>
  <c r="U135" i="2"/>
  <c r="T135" i="2"/>
  <c r="S135" i="2"/>
  <c r="R135" i="2"/>
  <c r="B135" i="2"/>
  <c r="X134" i="2"/>
  <c r="W134" i="2"/>
  <c r="V134" i="2"/>
  <c r="U134" i="2"/>
  <c r="T134" i="2"/>
  <c r="S134" i="2"/>
  <c r="R134" i="2"/>
  <c r="B134" i="2"/>
  <c r="X133" i="2"/>
  <c r="W133" i="2"/>
  <c r="V133" i="2"/>
  <c r="U133" i="2"/>
  <c r="T133" i="2"/>
  <c r="S133" i="2"/>
  <c r="R133" i="2"/>
  <c r="B133" i="2"/>
  <c r="X132" i="2"/>
  <c r="W132" i="2"/>
  <c r="V132" i="2"/>
  <c r="U132" i="2"/>
  <c r="T132" i="2"/>
  <c r="S132" i="2"/>
  <c r="R132" i="2"/>
  <c r="B132" i="2"/>
  <c r="X131" i="2"/>
  <c r="W131" i="2"/>
  <c r="V131" i="2"/>
  <c r="U131" i="2"/>
  <c r="T131" i="2"/>
  <c r="S131" i="2"/>
  <c r="R131" i="2"/>
  <c r="B131" i="2"/>
  <c r="X130" i="2"/>
  <c r="W130" i="2"/>
  <c r="V130" i="2"/>
  <c r="U130" i="2"/>
  <c r="T130" i="2"/>
  <c r="S130" i="2"/>
  <c r="R130" i="2"/>
  <c r="B130" i="2"/>
  <c r="X129" i="2"/>
  <c r="W129" i="2"/>
  <c r="V129" i="2"/>
  <c r="U129" i="2"/>
  <c r="T129" i="2"/>
  <c r="S129" i="2"/>
  <c r="R129" i="2"/>
  <c r="B129" i="2"/>
  <c r="X128" i="2"/>
  <c r="W128" i="2"/>
  <c r="V128" i="2"/>
  <c r="U128" i="2"/>
  <c r="T128" i="2"/>
  <c r="S128" i="2"/>
  <c r="R128" i="2"/>
  <c r="B128" i="2"/>
  <c r="X127" i="2"/>
  <c r="W127" i="2"/>
  <c r="V127" i="2"/>
  <c r="U127" i="2"/>
  <c r="T127" i="2"/>
  <c r="S127" i="2"/>
  <c r="R127" i="2"/>
  <c r="B127" i="2"/>
  <c r="X126" i="2"/>
  <c r="W126" i="2"/>
  <c r="V126" i="2"/>
  <c r="U126" i="2"/>
  <c r="T126" i="2"/>
  <c r="S126" i="2"/>
  <c r="R126" i="2"/>
  <c r="B126" i="2"/>
  <c r="X125" i="2"/>
  <c r="W125" i="2"/>
  <c r="V125" i="2"/>
  <c r="U125" i="2"/>
  <c r="T125" i="2"/>
  <c r="S125" i="2"/>
  <c r="R125" i="2"/>
  <c r="B125" i="2"/>
  <c r="Y124" i="2"/>
  <c r="X124" i="2"/>
  <c r="W124" i="2"/>
  <c r="V124" i="2"/>
  <c r="U124" i="2"/>
  <c r="T124" i="2"/>
  <c r="S124" i="2"/>
  <c r="R124" i="2"/>
  <c r="B124" i="2"/>
  <c r="X123" i="2"/>
  <c r="W123" i="2"/>
  <c r="V123" i="2"/>
  <c r="U123" i="2"/>
  <c r="T123" i="2"/>
  <c r="S123" i="2"/>
  <c r="R123" i="2"/>
  <c r="B123" i="2"/>
  <c r="X122" i="2"/>
  <c r="W122" i="2"/>
  <c r="V122" i="2"/>
  <c r="U122" i="2"/>
  <c r="T122" i="2"/>
  <c r="S122" i="2"/>
  <c r="R122" i="2"/>
  <c r="B122" i="2"/>
  <c r="X121" i="2"/>
  <c r="W121" i="2"/>
  <c r="V121" i="2"/>
  <c r="U121" i="2"/>
  <c r="T121" i="2"/>
  <c r="S121" i="2"/>
  <c r="R121" i="2"/>
  <c r="B121" i="2"/>
  <c r="X120" i="2"/>
  <c r="W120" i="2"/>
  <c r="V120" i="2"/>
  <c r="U120" i="2"/>
  <c r="Y120" i="2" s="1"/>
  <c r="T120" i="2"/>
  <c r="S120" i="2"/>
  <c r="R120" i="2"/>
  <c r="B120" i="2"/>
  <c r="X119" i="2"/>
  <c r="W119" i="2"/>
  <c r="V119" i="2"/>
  <c r="U119" i="2"/>
  <c r="T119" i="2"/>
  <c r="S119" i="2"/>
  <c r="R119" i="2"/>
  <c r="B119" i="2"/>
  <c r="X118" i="2"/>
  <c r="W118" i="2"/>
  <c r="V118" i="2"/>
  <c r="U118" i="2"/>
  <c r="T118" i="2"/>
  <c r="S118" i="2"/>
  <c r="R118" i="2"/>
  <c r="B118" i="2"/>
  <c r="X117" i="2"/>
  <c r="W117" i="2"/>
  <c r="V117" i="2"/>
  <c r="U117" i="2"/>
  <c r="T117" i="2"/>
  <c r="S117" i="2"/>
  <c r="R117" i="2"/>
  <c r="B117" i="2"/>
  <c r="X116" i="2"/>
  <c r="W116" i="2"/>
  <c r="V116" i="2"/>
  <c r="U116" i="2"/>
  <c r="T116" i="2"/>
  <c r="S116" i="2"/>
  <c r="R116" i="2"/>
  <c r="B116" i="2"/>
  <c r="X115" i="2"/>
  <c r="W115" i="2"/>
  <c r="V115" i="2"/>
  <c r="U115" i="2"/>
  <c r="T115" i="2"/>
  <c r="S115" i="2"/>
  <c r="R115" i="2"/>
  <c r="B115" i="2"/>
  <c r="X114" i="2"/>
  <c r="W114" i="2"/>
  <c r="V114" i="2"/>
  <c r="U114" i="2"/>
  <c r="T114" i="2"/>
  <c r="S114" i="2"/>
  <c r="R114" i="2"/>
  <c r="B114" i="2"/>
  <c r="X113" i="2"/>
  <c r="W113" i="2"/>
  <c r="V113" i="2"/>
  <c r="U113" i="2"/>
  <c r="T113" i="2"/>
  <c r="S113" i="2"/>
  <c r="R113" i="2"/>
  <c r="B113" i="2"/>
  <c r="X112" i="2"/>
  <c r="W112" i="2"/>
  <c r="V112" i="2"/>
  <c r="U112" i="2"/>
  <c r="T112" i="2"/>
  <c r="S112" i="2"/>
  <c r="R112" i="2"/>
  <c r="B112" i="2"/>
  <c r="X111" i="2"/>
  <c r="W111" i="2"/>
  <c r="V111" i="2"/>
  <c r="U111" i="2"/>
  <c r="T111" i="2"/>
  <c r="S111" i="2"/>
  <c r="R111" i="2"/>
  <c r="B111" i="2"/>
  <c r="X110" i="2"/>
  <c r="W110" i="2"/>
  <c r="V110" i="2"/>
  <c r="U110" i="2"/>
  <c r="T110" i="2"/>
  <c r="S110" i="2"/>
  <c r="R110" i="2"/>
  <c r="B110" i="2"/>
  <c r="X109" i="2"/>
  <c r="W109" i="2"/>
  <c r="V109" i="2"/>
  <c r="U109" i="2"/>
  <c r="T109" i="2"/>
  <c r="S109" i="2"/>
  <c r="R109" i="2"/>
  <c r="B109" i="2"/>
  <c r="X108" i="2"/>
  <c r="W108" i="2"/>
  <c r="V108" i="2"/>
  <c r="U108" i="2"/>
  <c r="T108" i="2"/>
  <c r="S108" i="2"/>
  <c r="R108" i="2"/>
  <c r="B108" i="2"/>
  <c r="X107" i="2"/>
  <c r="W107" i="2"/>
  <c r="V107" i="2"/>
  <c r="U107" i="2"/>
  <c r="T107" i="2"/>
  <c r="S107" i="2"/>
  <c r="R107" i="2"/>
  <c r="B107" i="2"/>
  <c r="Y106" i="2"/>
  <c r="X106" i="2"/>
  <c r="W106" i="2"/>
  <c r="V106" i="2"/>
  <c r="U106" i="2"/>
  <c r="T106" i="2"/>
  <c r="S106" i="2"/>
  <c r="R106" i="2"/>
  <c r="B106" i="2"/>
  <c r="X105" i="2"/>
  <c r="W105" i="2"/>
  <c r="V105" i="2"/>
  <c r="U105" i="2"/>
  <c r="T105" i="2"/>
  <c r="S105" i="2"/>
  <c r="R105" i="2"/>
  <c r="B105" i="2"/>
  <c r="X104" i="2"/>
  <c r="W104" i="2"/>
  <c r="V104" i="2"/>
  <c r="U104" i="2"/>
  <c r="T104" i="2"/>
  <c r="S104" i="2"/>
  <c r="R104" i="2"/>
  <c r="Y104" i="2" s="1"/>
  <c r="B104" i="2"/>
  <c r="X103" i="2"/>
  <c r="W103" i="2"/>
  <c r="V103" i="2"/>
  <c r="U103" i="2"/>
  <c r="T103" i="2"/>
  <c r="S103" i="2"/>
  <c r="R103" i="2"/>
  <c r="B103" i="2"/>
  <c r="X102" i="2"/>
  <c r="W102" i="2"/>
  <c r="V102" i="2"/>
  <c r="U102" i="2"/>
  <c r="T102" i="2"/>
  <c r="S102" i="2"/>
  <c r="R102" i="2"/>
  <c r="B102" i="2"/>
  <c r="X101" i="2"/>
  <c r="W101" i="2"/>
  <c r="V101" i="2"/>
  <c r="U101" i="2"/>
  <c r="T101" i="2"/>
  <c r="S101" i="2"/>
  <c r="R101" i="2"/>
  <c r="B101" i="2"/>
  <c r="X100" i="2"/>
  <c r="W100" i="2"/>
  <c r="V100" i="2"/>
  <c r="U100" i="2"/>
  <c r="T100" i="2"/>
  <c r="S100" i="2"/>
  <c r="R100" i="2"/>
  <c r="B100" i="2"/>
  <c r="X99" i="2"/>
  <c r="W99" i="2"/>
  <c r="V99" i="2"/>
  <c r="U99" i="2"/>
  <c r="T99" i="2"/>
  <c r="S99" i="2"/>
  <c r="R99" i="2"/>
  <c r="B99" i="2"/>
  <c r="X98" i="2"/>
  <c r="W98" i="2"/>
  <c r="V98" i="2"/>
  <c r="U98" i="2"/>
  <c r="T98" i="2"/>
  <c r="S98" i="2"/>
  <c r="R98" i="2"/>
  <c r="B98" i="2"/>
  <c r="X97" i="2"/>
  <c r="W97" i="2"/>
  <c r="V97" i="2"/>
  <c r="U97" i="2"/>
  <c r="T97" i="2"/>
  <c r="S97" i="2"/>
  <c r="R97" i="2"/>
  <c r="B97" i="2"/>
  <c r="X96" i="2"/>
  <c r="W96" i="2"/>
  <c r="V96" i="2"/>
  <c r="U96" i="2"/>
  <c r="T96" i="2"/>
  <c r="S96" i="2"/>
  <c r="R96" i="2"/>
  <c r="B96" i="2"/>
  <c r="X95" i="2"/>
  <c r="W95" i="2"/>
  <c r="V95" i="2"/>
  <c r="U95" i="2"/>
  <c r="T95" i="2"/>
  <c r="S95" i="2"/>
  <c r="R95" i="2"/>
  <c r="B95" i="2"/>
  <c r="X94" i="2"/>
  <c r="W94" i="2"/>
  <c r="V94" i="2"/>
  <c r="U94" i="2"/>
  <c r="T94" i="2"/>
  <c r="S94" i="2"/>
  <c r="R94" i="2"/>
  <c r="B94" i="2"/>
  <c r="X93" i="2"/>
  <c r="W93" i="2"/>
  <c r="V93" i="2"/>
  <c r="U93" i="2"/>
  <c r="T93" i="2"/>
  <c r="S93" i="2"/>
  <c r="R93" i="2"/>
  <c r="B93" i="2"/>
  <c r="X92" i="2"/>
  <c r="W92" i="2"/>
  <c r="V92" i="2"/>
  <c r="U92" i="2"/>
  <c r="T92" i="2"/>
  <c r="S92" i="2"/>
  <c r="R92" i="2"/>
  <c r="B92" i="2"/>
  <c r="Y91" i="2"/>
  <c r="X91" i="2"/>
  <c r="W91" i="2"/>
  <c r="V91" i="2"/>
  <c r="U91" i="2"/>
  <c r="T91" i="2"/>
  <c r="S91" i="2"/>
  <c r="R91" i="2"/>
  <c r="B91" i="2"/>
  <c r="X90" i="2"/>
  <c r="W90" i="2"/>
  <c r="V90" i="2"/>
  <c r="U90" i="2"/>
  <c r="T90" i="2"/>
  <c r="S90" i="2"/>
  <c r="R90" i="2"/>
  <c r="B90" i="2"/>
  <c r="X89" i="2"/>
  <c r="W89" i="2"/>
  <c r="V89" i="2"/>
  <c r="U89" i="2"/>
  <c r="T89" i="2"/>
  <c r="S89" i="2"/>
  <c r="R89" i="2"/>
  <c r="B89" i="2"/>
  <c r="X88" i="2"/>
  <c r="W88" i="2"/>
  <c r="V88" i="2"/>
  <c r="U88" i="2"/>
  <c r="T88" i="2"/>
  <c r="S88" i="2"/>
  <c r="R88" i="2"/>
  <c r="B88" i="2"/>
  <c r="X87" i="2"/>
  <c r="W87" i="2"/>
  <c r="V87" i="2"/>
  <c r="U87" i="2"/>
  <c r="T87" i="2"/>
  <c r="S87" i="2"/>
  <c r="R87" i="2"/>
  <c r="B87" i="2"/>
  <c r="X86" i="2"/>
  <c r="W86" i="2"/>
  <c r="V86" i="2"/>
  <c r="U86" i="2"/>
  <c r="T86" i="2"/>
  <c r="S86" i="2"/>
  <c r="R86" i="2"/>
  <c r="B86" i="2"/>
  <c r="Y85" i="2"/>
  <c r="X85" i="2"/>
  <c r="W85" i="2"/>
  <c r="V85" i="2"/>
  <c r="U85" i="2"/>
  <c r="T85" i="2"/>
  <c r="S85" i="2"/>
  <c r="R85" i="2"/>
  <c r="B85" i="2"/>
  <c r="X84" i="2"/>
  <c r="W84" i="2"/>
  <c r="V84" i="2"/>
  <c r="U84" i="2"/>
  <c r="T84" i="2"/>
  <c r="S84" i="2"/>
  <c r="R84" i="2"/>
  <c r="B84" i="2"/>
  <c r="X83" i="2"/>
  <c r="W83" i="2"/>
  <c r="V83" i="2"/>
  <c r="U83" i="2"/>
  <c r="T83" i="2"/>
  <c r="S83" i="2"/>
  <c r="R83" i="2"/>
  <c r="B83" i="2"/>
  <c r="X82" i="2"/>
  <c r="W82" i="2"/>
  <c r="V82" i="2"/>
  <c r="U82" i="2"/>
  <c r="T82" i="2"/>
  <c r="S82" i="2"/>
  <c r="R82" i="2"/>
  <c r="B82" i="2"/>
  <c r="X81" i="2"/>
  <c r="W81" i="2"/>
  <c r="V81" i="2"/>
  <c r="U81" i="2"/>
  <c r="T81" i="2"/>
  <c r="S81" i="2"/>
  <c r="R81" i="2"/>
  <c r="B81" i="2"/>
  <c r="X80" i="2"/>
  <c r="W80" i="2"/>
  <c r="V80" i="2"/>
  <c r="U80" i="2"/>
  <c r="T80" i="2"/>
  <c r="S80" i="2"/>
  <c r="R80" i="2"/>
  <c r="B80" i="2"/>
  <c r="X79" i="2"/>
  <c r="W79" i="2"/>
  <c r="V79" i="2"/>
  <c r="U79" i="2"/>
  <c r="T79" i="2"/>
  <c r="S79" i="2"/>
  <c r="R79" i="2"/>
  <c r="B79" i="2"/>
  <c r="X78" i="2"/>
  <c r="W78" i="2"/>
  <c r="V78" i="2"/>
  <c r="U78" i="2"/>
  <c r="T78" i="2"/>
  <c r="S78" i="2"/>
  <c r="R78" i="2"/>
  <c r="B78" i="2"/>
  <c r="X77" i="2"/>
  <c r="W77" i="2"/>
  <c r="V77" i="2"/>
  <c r="U77" i="2"/>
  <c r="T77" i="2"/>
  <c r="S77" i="2"/>
  <c r="R77" i="2"/>
  <c r="B77" i="2"/>
  <c r="X76" i="2"/>
  <c r="W76" i="2"/>
  <c r="V76" i="2"/>
  <c r="U76" i="2"/>
  <c r="T76" i="2"/>
  <c r="S76" i="2"/>
  <c r="R76" i="2"/>
  <c r="B76" i="2"/>
  <c r="X75" i="2"/>
  <c r="W75" i="2"/>
  <c r="V75" i="2"/>
  <c r="U75" i="2"/>
  <c r="T75" i="2"/>
  <c r="S75" i="2"/>
  <c r="R75" i="2"/>
  <c r="B75" i="2"/>
  <c r="X74" i="2"/>
  <c r="W74" i="2"/>
  <c r="V74" i="2"/>
  <c r="U74" i="2"/>
  <c r="T74" i="2"/>
  <c r="S74" i="2"/>
  <c r="R74" i="2"/>
  <c r="B74" i="2"/>
  <c r="X73" i="2"/>
  <c r="W73" i="2"/>
  <c r="V73" i="2"/>
  <c r="U73" i="2"/>
  <c r="T73" i="2"/>
  <c r="S73" i="2"/>
  <c r="R73" i="2"/>
  <c r="B73" i="2"/>
  <c r="X72" i="2"/>
  <c r="W72" i="2"/>
  <c r="V72" i="2"/>
  <c r="U72" i="2"/>
  <c r="T72" i="2"/>
  <c r="S72" i="2"/>
  <c r="R72" i="2"/>
  <c r="B72" i="2"/>
  <c r="X71" i="2"/>
  <c r="W71" i="2"/>
  <c r="V71" i="2"/>
  <c r="U71" i="2"/>
  <c r="T71" i="2"/>
  <c r="S71" i="2"/>
  <c r="R71" i="2"/>
  <c r="B71" i="2"/>
  <c r="X70" i="2"/>
  <c r="W70" i="2"/>
  <c r="V70" i="2"/>
  <c r="U70" i="2"/>
  <c r="T70" i="2"/>
  <c r="S70" i="2"/>
  <c r="R70" i="2"/>
  <c r="B70" i="2"/>
  <c r="X69" i="2"/>
  <c r="W69" i="2"/>
  <c r="V69" i="2"/>
  <c r="U69" i="2"/>
  <c r="T69" i="2"/>
  <c r="S69" i="2"/>
  <c r="R69" i="2"/>
  <c r="B69" i="2"/>
  <c r="X68" i="2"/>
  <c r="W68" i="2"/>
  <c r="V68" i="2"/>
  <c r="U68" i="2"/>
  <c r="T68" i="2"/>
  <c r="S68" i="2"/>
  <c r="R68" i="2"/>
  <c r="B68" i="2"/>
  <c r="X67" i="2"/>
  <c r="W67" i="2"/>
  <c r="V67" i="2"/>
  <c r="U67" i="2"/>
  <c r="T67" i="2"/>
  <c r="S67" i="2"/>
  <c r="R67" i="2"/>
  <c r="B67" i="2"/>
  <c r="X66" i="2"/>
  <c r="W66" i="2"/>
  <c r="V66" i="2"/>
  <c r="U66" i="2"/>
  <c r="T66" i="2"/>
  <c r="S66" i="2"/>
  <c r="R66" i="2"/>
  <c r="B66" i="2"/>
  <c r="X65" i="2"/>
  <c r="W65" i="2"/>
  <c r="V65" i="2"/>
  <c r="U65" i="2"/>
  <c r="T65" i="2"/>
  <c r="S65" i="2"/>
  <c r="R65" i="2"/>
  <c r="B65" i="2"/>
  <c r="Y64" i="2"/>
  <c r="X64" i="2"/>
  <c r="W64" i="2"/>
  <c r="V64" i="2"/>
  <c r="U64" i="2"/>
  <c r="T64" i="2"/>
  <c r="S64" i="2"/>
  <c r="R64" i="2"/>
  <c r="B64" i="2"/>
  <c r="X63" i="2"/>
  <c r="W63" i="2"/>
  <c r="V63" i="2"/>
  <c r="U63" i="2"/>
  <c r="T63" i="2"/>
  <c r="S63" i="2"/>
  <c r="R63" i="2"/>
  <c r="B63" i="2"/>
  <c r="X62" i="2"/>
  <c r="W62" i="2"/>
  <c r="V62" i="2"/>
  <c r="U62" i="2"/>
  <c r="T62" i="2"/>
  <c r="S62" i="2"/>
  <c r="R62" i="2"/>
  <c r="B62" i="2"/>
  <c r="X61" i="2"/>
  <c r="W61" i="2"/>
  <c r="V61" i="2"/>
  <c r="U61" i="2"/>
  <c r="T61" i="2"/>
  <c r="S61" i="2"/>
  <c r="R61" i="2"/>
  <c r="B61" i="2"/>
  <c r="X60" i="2"/>
  <c r="W60" i="2"/>
  <c r="V60" i="2"/>
  <c r="U60" i="2"/>
  <c r="T60" i="2"/>
  <c r="S60" i="2"/>
  <c r="R60" i="2"/>
  <c r="Y60" i="2" s="1"/>
  <c r="B60" i="2"/>
  <c r="X59" i="2"/>
  <c r="W59" i="2"/>
  <c r="V59" i="2"/>
  <c r="U59" i="2"/>
  <c r="T59" i="2"/>
  <c r="S59" i="2"/>
  <c r="R59" i="2"/>
  <c r="B59" i="2"/>
  <c r="X58" i="2"/>
  <c r="W58" i="2"/>
  <c r="V58" i="2"/>
  <c r="U58" i="2"/>
  <c r="T58" i="2"/>
  <c r="S58" i="2"/>
  <c r="R58" i="2"/>
  <c r="B58" i="2"/>
  <c r="X57" i="2"/>
  <c r="W57" i="2"/>
  <c r="V57" i="2"/>
  <c r="U57" i="2"/>
  <c r="T57" i="2"/>
  <c r="S57" i="2"/>
  <c r="R57" i="2"/>
  <c r="B57" i="2"/>
  <c r="X56" i="2"/>
  <c r="W56" i="2"/>
  <c r="V56" i="2"/>
  <c r="U56" i="2"/>
  <c r="T56" i="2"/>
  <c r="S56" i="2"/>
  <c r="R56" i="2"/>
  <c r="B56" i="2"/>
  <c r="X55" i="2"/>
  <c r="W55" i="2"/>
  <c r="V55" i="2"/>
  <c r="U55" i="2"/>
  <c r="T55" i="2"/>
  <c r="S55" i="2"/>
  <c r="R55" i="2"/>
  <c r="Y55" i="2" s="1"/>
  <c r="B55" i="2"/>
  <c r="X54" i="2"/>
  <c r="W54" i="2"/>
  <c r="V54" i="2"/>
  <c r="U54" i="2"/>
  <c r="T54" i="2"/>
  <c r="S54" i="2"/>
  <c r="R54" i="2"/>
  <c r="B54" i="2"/>
  <c r="X53" i="2"/>
  <c r="W53" i="2"/>
  <c r="V53" i="2"/>
  <c r="U53" i="2"/>
  <c r="T53" i="2"/>
  <c r="S53" i="2"/>
  <c r="R53" i="2"/>
  <c r="B53" i="2"/>
  <c r="X52" i="2"/>
  <c r="W52" i="2"/>
  <c r="V52" i="2"/>
  <c r="U52" i="2"/>
  <c r="T52" i="2"/>
  <c r="S52" i="2"/>
  <c r="R52" i="2"/>
  <c r="B52" i="2"/>
  <c r="Y51" i="2"/>
  <c r="X51" i="2"/>
  <c r="W51" i="2"/>
  <c r="V51" i="2"/>
  <c r="U51" i="2"/>
  <c r="T51" i="2"/>
  <c r="S51" i="2"/>
  <c r="R51" i="2"/>
  <c r="B51" i="2"/>
  <c r="X50" i="2"/>
  <c r="W50" i="2"/>
  <c r="V50" i="2"/>
  <c r="U50" i="2"/>
  <c r="T50" i="2"/>
  <c r="S50" i="2"/>
  <c r="R50" i="2"/>
  <c r="B50" i="2"/>
  <c r="X49" i="2"/>
  <c r="W49" i="2"/>
  <c r="V49" i="2"/>
  <c r="U49" i="2"/>
  <c r="T49" i="2"/>
  <c r="S49" i="2"/>
  <c r="R49" i="2"/>
  <c r="B49" i="2"/>
  <c r="X48" i="2"/>
  <c r="W48" i="2"/>
  <c r="V48" i="2"/>
  <c r="U48" i="2"/>
  <c r="T48" i="2"/>
  <c r="S48" i="2"/>
  <c r="R48" i="2"/>
  <c r="B48" i="2"/>
  <c r="X47" i="2"/>
  <c r="W47" i="2"/>
  <c r="V47" i="2"/>
  <c r="U47" i="2"/>
  <c r="T47" i="2"/>
  <c r="S47" i="2"/>
  <c r="R47" i="2"/>
  <c r="B47" i="2"/>
  <c r="X46" i="2"/>
  <c r="W46" i="2"/>
  <c r="V46" i="2"/>
  <c r="U46" i="2"/>
  <c r="T46" i="2"/>
  <c r="S46" i="2"/>
  <c r="R46" i="2"/>
  <c r="B46" i="2"/>
  <c r="X45" i="2"/>
  <c r="W45" i="2"/>
  <c r="V45" i="2"/>
  <c r="U45" i="2"/>
  <c r="T45" i="2"/>
  <c r="S45" i="2"/>
  <c r="R45" i="2"/>
  <c r="B45" i="2"/>
  <c r="X44" i="2"/>
  <c r="W44" i="2"/>
  <c r="V44" i="2"/>
  <c r="U44" i="2"/>
  <c r="T44" i="2"/>
  <c r="S44" i="2"/>
  <c r="R44" i="2"/>
  <c r="B44" i="2"/>
  <c r="X43" i="2"/>
  <c r="W43" i="2"/>
  <c r="V43" i="2"/>
  <c r="U43" i="2"/>
  <c r="T43" i="2"/>
  <c r="S43" i="2"/>
  <c r="R43" i="2"/>
  <c r="B43" i="2"/>
  <c r="X42" i="2"/>
  <c r="W42" i="2"/>
  <c r="V42" i="2"/>
  <c r="U42" i="2"/>
  <c r="T42" i="2"/>
  <c r="S42" i="2"/>
  <c r="R42" i="2"/>
  <c r="B42" i="2"/>
  <c r="X41" i="2"/>
  <c r="W41" i="2"/>
  <c r="V41" i="2"/>
  <c r="U41" i="2"/>
  <c r="T41" i="2"/>
  <c r="S41" i="2"/>
  <c r="R41" i="2"/>
  <c r="B41" i="2"/>
  <c r="X40" i="2"/>
  <c r="W40" i="2"/>
  <c r="V40" i="2"/>
  <c r="U40" i="2"/>
  <c r="T40" i="2"/>
  <c r="S40" i="2"/>
  <c r="R40" i="2"/>
  <c r="B40" i="2"/>
  <c r="X39" i="2"/>
  <c r="W39" i="2"/>
  <c r="V39" i="2"/>
  <c r="U39" i="2"/>
  <c r="T39" i="2"/>
  <c r="S39" i="2"/>
  <c r="R39" i="2"/>
  <c r="B39" i="2"/>
  <c r="X38" i="2"/>
  <c r="W38" i="2"/>
  <c r="V38" i="2"/>
  <c r="U38" i="2"/>
  <c r="T38" i="2"/>
  <c r="S38" i="2"/>
  <c r="R38" i="2"/>
  <c r="B38" i="2"/>
  <c r="X37" i="2"/>
  <c r="W37" i="2"/>
  <c r="V37" i="2"/>
  <c r="U37" i="2"/>
  <c r="T37" i="2"/>
  <c r="S37" i="2"/>
  <c r="R37" i="2"/>
  <c r="B37" i="2"/>
  <c r="X36" i="2"/>
  <c r="W36" i="2"/>
  <c r="V36" i="2"/>
  <c r="U36" i="2"/>
  <c r="T36" i="2"/>
  <c r="S36" i="2"/>
  <c r="R36" i="2"/>
  <c r="B36" i="2"/>
  <c r="Y35" i="2"/>
  <c r="X35" i="2"/>
  <c r="W35" i="2"/>
  <c r="V35" i="2"/>
  <c r="U35" i="2"/>
  <c r="T35" i="2"/>
  <c r="S35" i="2"/>
  <c r="R35" i="2"/>
  <c r="B35" i="2"/>
  <c r="X34" i="2"/>
  <c r="W34" i="2"/>
  <c r="V34" i="2"/>
  <c r="U34" i="2"/>
  <c r="T34" i="2"/>
  <c r="S34" i="2"/>
  <c r="R34" i="2"/>
  <c r="B34" i="2"/>
  <c r="X33" i="2"/>
  <c r="W33" i="2"/>
  <c r="V33" i="2"/>
  <c r="U33" i="2"/>
  <c r="T33" i="2"/>
  <c r="S33" i="2"/>
  <c r="R33" i="2"/>
  <c r="B33" i="2"/>
  <c r="X32" i="2"/>
  <c r="W32" i="2"/>
  <c r="V32" i="2"/>
  <c r="U32" i="2"/>
  <c r="T32" i="2"/>
  <c r="S32" i="2"/>
  <c r="R32" i="2"/>
  <c r="B32" i="2"/>
  <c r="X31" i="2"/>
  <c r="W31" i="2"/>
  <c r="V31" i="2"/>
  <c r="U31" i="2"/>
  <c r="T31" i="2"/>
  <c r="S31" i="2"/>
  <c r="R31" i="2"/>
  <c r="B31" i="2"/>
  <c r="X30" i="2"/>
  <c r="W30" i="2"/>
  <c r="V30" i="2"/>
  <c r="U30" i="2"/>
  <c r="T30" i="2"/>
  <c r="S30" i="2"/>
  <c r="R30" i="2"/>
  <c r="B30" i="2"/>
  <c r="X29" i="2"/>
  <c r="W29" i="2"/>
  <c r="V29" i="2"/>
  <c r="U29" i="2"/>
  <c r="T29" i="2"/>
  <c r="S29" i="2"/>
  <c r="R29" i="2"/>
  <c r="B29" i="2"/>
  <c r="X28" i="2"/>
  <c r="W28" i="2"/>
  <c r="V28" i="2"/>
  <c r="U28" i="2"/>
  <c r="T28" i="2"/>
  <c r="S28" i="2"/>
  <c r="R28" i="2"/>
  <c r="B28" i="2"/>
  <c r="X27" i="2"/>
  <c r="W27" i="2"/>
  <c r="V27" i="2"/>
  <c r="U27" i="2"/>
  <c r="T27" i="2"/>
  <c r="S27" i="2"/>
  <c r="R27" i="2"/>
  <c r="B27" i="2"/>
  <c r="X26" i="2"/>
  <c r="W26" i="2"/>
  <c r="V26" i="2"/>
  <c r="U26" i="2"/>
  <c r="T26" i="2"/>
  <c r="S26" i="2"/>
  <c r="R26" i="2"/>
  <c r="B26" i="2"/>
  <c r="X25" i="2"/>
  <c r="W25" i="2"/>
  <c r="V25" i="2"/>
  <c r="U25" i="2"/>
  <c r="T25" i="2"/>
  <c r="S25" i="2"/>
  <c r="R25" i="2"/>
  <c r="B25" i="2"/>
  <c r="X24" i="2"/>
  <c r="W24" i="2"/>
  <c r="V24" i="2"/>
  <c r="U24" i="2"/>
  <c r="T24" i="2"/>
  <c r="S24" i="2"/>
  <c r="R24" i="2"/>
  <c r="B24" i="2"/>
  <c r="X23" i="2"/>
  <c r="W23" i="2"/>
  <c r="V23" i="2"/>
  <c r="U23" i="2"/>
  <c r="T23" i="2"/>
  <c r="S23" i="2"/>
  <c r="R23" i="2"/>
  <c r="B23" i="2"/>
  <c r="X22" i="2"/>
  <c r="W22" i="2"/>
  <c r="V22" i="2"/>
  <c r="U22" i="2"/>
  <c r="T22" i="2"/>
  <c r="S22" i="2"/>
  <c r="R22" i="2"/>
  <c r="B22" i="2"/>
  <c r="X21" i="2"/>
  <c r="W21" i="2"/>
  <c r="V21" i="2"/>
  <c r="U21" i="2"/>
  <c r="T21" i="2"/>
  <c r="S21" i="2"/>
  <c r="R21" i="2"/>
  <c r="B21" i="2"/>
  <c r="Y20" i="2"/>
  <c r="X20" i="2"/>
  <c r="W20" i="2"/>
  <c r="V20" i="2"/>
  <c r="U20" i="2"/>
  <c r="T20" i="2"/>
  <c r="S20" i="2"/>
  <c r="R20" i="2"/>
  <c r="B20" i="2"/>
  <c r="X19" i="2"/>
  <c r="W19" i="2"/>
  <c r="V19" i="2"/>
  <c r="U19" i="2"/>
  <c r="T19" i="2"/>
  <c r="S19" i="2"/>
  <c r="R19" i="2"/>
  <c r="B19" i="2"/>
  <c r="X18" i="2"/>
  <c r="W18" i="2"/>
  <c r="V18" i="2"/>
  <c r="U18" i="2"/>
  <c r="T18" i="2"/>
  <c r="S18" i="2"/>
  <c r="R18" i="2"/>
  <c r="B18" i="2"/>
  <c r="X17" i="2"/>
  <c r="W17" i="2"/>
  <c r="V17" i="2"/>
  <c r="U17" i="2"/>
  <c r="T17" i="2"/>
  <c r="S17" i="2"/>
  <c r="R17" i="2"/>
  <c r="B17" i="2"/>
  <c r="X16" i="2"/>
  <c r="W16" i="2"/>
  <c r="V16" i="2"/>
  <c r="U16" i="2"/>
  <c r="T16" i="2"/>
  <c r="S16" i="2"/>
  <c r="R16" i="2"/>
  <c r="B16" i="2"/>
  <c r="X15" i="2"/>
  <c r="W15" i="2"/>
  <c r="V15" i="2"/>
  <c r="U15" i="2"/>
  <c r="T15" i="2"/>
  <c r="S15" i="2"/>
  <c r="R15" i="2"/>
  <c r="B15" i="2"/>
  <c r="X14" i="2"/>
  <c r="W14" i="2"/>
  <c r="V14" i="2"/>
  <c r="U14" i="2"/>
  <c r="T14" i="2"/>
  <c r="S14" i="2"/>
  <c r="R14" i="2"/>
  <c r="B14" i="2"/>
  <c r="X13" i="2"/>
  <c r="W13" i="2"/>
  <c r="V13" i="2"/>
  <c r="U13" i="2"/>
  <c r="T13" i="2"/>
  <c r="S13" i="2"/>
  <c r="R13" i="2"/>
  <c r="B13" i="2"/>
  <c r="X12" i="2"/>
  <c r="W12" i="2"/>
  <c r="V12" i="2"/>
  <c r="U12" i="2"/>
  <c r="T12" i="2"/>
  <c r="S12" i="2"/>
  <c r="R12" i="2"/>
  <c r="Y12" i="2" s="1"/>
  <c r="B12" i="2"/>
  <c r="X11" i="2"/>
  <c r="W11" i="2"/>
  <c r="V11" i="2"/>
  <c r="U11" i="2"/>
  <c r="T11" i="2"/>
  <c r="S11" i="2"/>
  <c r="R11" i="2"/>
  <c r="B11" i="2"/>
  <c r="X10" i="2"/>
  <c r="W10" i="2"/>
  <c r="V10" i="2"/>
  <c r="U10" i="2"/>
  <c r="T10" i="2"/>
  <c r="S10" i="2"/>
  <c r="R10" i="2"/>
  <c r="B10" i="2"/>
  <c r="X9" i="2"/>
  <c r="W9" i="2"/>
  <c r="V9" i="2"/>
  <c r="U9" i="2"/>
  <c r="T9" i="2"/>
  <c r="S9" i="2"/>
  <c r="R9" i="2"/>
  <c r="B9" i="2"/>
  <c r="X8" i="2"/>
  <c r="W8" i="2"/>
  <c r="V8" i="2"/>
  <c r="U8" i="2"/>
  <c r="T8" i="2"/>
  <c r="S8" i="2"/>
  <c r="R8" i="2"/>
  <c r="B8" i="2"/>
  <c r="X7" i="2"/>
  <c r="W7" i="2"/>
  <c r="V7" i="2"/>
  <c r="U7" i="2"/>
  <c r="T7" i="2"/>
  <c r="S7" i="2"/>
  <c r="R7" i="2"/>
  <c r="B7" i="2"/>
  <c r="X6" i="2"/>
  <c r="W6" i="2"/>
  <c r="V6" i="2"/>
  <c r="U6" i="2"/>
  <c r="T6" i="2"/>
  <c r="S6" i="2"/>
  <c r="R6" i="2"/>
  <c r="B6" i="2"/>
  <c r="X5" i="2"/>
  <c r="W5" i="2"/>
  <c r="V5" i="2"/>
  <c r="U5" i="2"/>
  <c r="T5" i="2"/>
  <c r="S5" i="2"/>
  <c r="R5" i="2"/>
  <c r="B5" i="2"/>
  <c r="X4" i="2"/>
  <c r="W4" i="2"/>
  <c r="V4" i="2"/>
  <c r="U4" i="2"/>
  <c r="T4" i="2"/>
  <c r="S4" i="2"/>
  <c r="R4" i="2"/>
  <c r="B4" i="2"/>
  <c r="X3" i="2"/>
  <c r="W3" i="2"/>
  <c r="V3" i="2"/>
  <c r="U3" i="2"/>
  <c r="T3" i="2"/>
  <c r="S3" i="2"/>
  <c r="R3" i="2"/>
  <c r="B3" i="2"/>
  <c r="X2" i="2"/>
  <c r="W2" i="2"/>
  <c r="V2" i="2"/>
  <c r="U2" i="2"/>
  <c r="T2" i="2"/>
  <c r="S2" i="2"/>
  <c r="R2" i="2"/>
  <c r="B2" i="2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23" i="1"/>
  <c r="B622" i="1"/>
  <c r="B621" i="1"/>
  <c r="B620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600" i="1"/>
  <c r="B599" i="1"/>
  <c r="B598" i="1"/>
  <c r="B597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69" i="1"/>
  <c r="B568" i="1"/>
  <c r="B567" i="1"/>
  <c r="B566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36" i="1"/>
  <c r="B535" i="1"/>
  <c r="B534" i="1"/>
  <c r="B533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509" i="1"/>
  <c r="B508" i="1"/>
  <c r="B507" i="1"/>
  <c r="B506" i="1"/>
  <c r="B505" i="1"/>
  <c r="B450" i="1"/>
  <c r="B449" i="1"/>
  <c r="B448" i="1"/>
  <c r="B447" i="1"/>
  <c r="B446" i="1"/>
  <c r="B445" i="1"/>
  <c r="B444" i="1"/>
  <c r="B443" i="1"/>
  <c r="B442" i="1"/>
  <c r="B441" i="1"/>
  <c r="B440" i="1"/>
  <c r="B454" i="1"/>
  <c r="B453" i="1"/>
  <c r="B452" i="1"/>
  <c r="B451" i="1"/>
  <c r="B434" i="1"/>
  <c r="B433" i="1"/>
  <c r="B432" i="1"/>
  <c r="B431" i="1"/>
  <c r="B430" i="1"/>
  <c r="B429" i="1"/>
  <c r="B428" i="1"/>
  <c r="B427" i="1"/>
  <c r="B426" i="1"/>
  <c r="B438" i="1"/>
  <c r="B437" i="1"/>
  <c r="B436" i="1"/>
  <c r="B435" i="1"/>
  <c r="B420" i="1"/>
  <c r="B419" i="1"/>
  <c r="B418" i="1"/>
  <c r="B417" i="1"/>
  <c r="B416" i="1"/>
  <c r="B415" i="1"/>
  <c r="B414" i="1"/>
  <c r="B424" i="1"/>
  <c r="B423" i="1"/>
  <c r="B422" i="1"/>
  <c r="B421" i="1"/>
  <c r="B405" i="1"/>
  <c r="B412" i="1"/>
  <c r="B411" i="1"/>
  <c r="B410" i="1"/>
  <c r="B409" i="1"/>
  <c r="B408" i="1"/>
  <c r="B407" i="1"/>
  <c r="B406" i="1"/>
  <c r="B394" i="1"/>
  <c r="B395" i="1"/>
  <c r="B400" i="1"/>
  <c r="B399" i="1"/>
  <c r="B398" i="1"/>
  <c r="B397" i="1"/>
  <c r="B396" i="1"/>
  <c r="B403" i="1"/>
  <c r="B402" i="1"/>
  <c r="B401" i="1"/>
  <c r="B388" i="1"/>
  <c r="B387" i="1"/>
  <c r="B386" i="1"/>
  <c r="B385" i="1"/>
  <c r="B384" i="1"/>
  <c r="B383" i="1"/>
  <c r="B382" i="1"/>
  <c r="B392" i="1"/>
  <c r="B391" i="1"/>
  <c r="B390" i="1"/>
  <c r="B389" i="1"/>
  <c r="B376" i="1"/>
  <c r="B375" i="1"/>
  <c r="B374" i="1"/>
  <c r="B373" i="1"/>
  <c r="B372" i="1"/>
  <c r="B371" i="1"/>
  <c r="B370" i="1"/>
  <c r="B380" i="1"/>
  <c r="B379" i="1"/>
  <c r="B378" i="1"/>
  <c r="B377" i="1"/>
  <c r="B364" i="1"/>
  <c r="B363" i="1"/>
  <c r="B362" i="1"/>
  <c r="B361" i="1"/>
  <c r="B360" i="1"/>
  <c r="B359" i="1"/>
  <c r="B358" i="1"/>
  <c r="B357" i="1"/>
  <c r="B356" i="1"/>
  <c r="B355" i="1"/>
  <c r="B368" i="1"/>
  <c r="B367" i="1"/>
  <c r="B366" i="1"/>
  <c r="B365" i="1"/>
  <c r="B349" i="1"/>
  <c r="B348" i="1"/>
  <c r="B347" i="1"/>
  <c r="B346" i="1"/>
  <c r="B345" i="1"/>
  <c r="B344" i="1"/>
  <c r="B343" i="1"/>
  <c r="B342" i="1"/>
  <c r="B353" i="1"/>
  <c r="B352" i="1"/>
  <c r="B351" i="1"/>
  <c r="B350" i="1"/>
  <c r="B331" i="1"/>
  <c r="B340" i="1"/>
  <c r="B339" i="1"/>
  <c r="B338" i="1"/>
  <c r="B337" i="1"/>
  <c r="B336" i="1"/>
  <c r="B335" i="1"/>
  <c r="B334" i="1"/>
  <c r="B333" i="1"/>
  <c r="B332" i="1"/>
  <c r="B324" i="1"/>
  <c r="B325" i="1"/>
  <c r="B323" i="1"/>
  <c r="B322" i="1"/>
  <c r="B321" i="1"/>
  <c r="B329" i="1"/>
  <c r="B328" i="1"/>
  <c r="B327" i="1"/>
  <c r="B326" i="1"/>
  <c r="B315" i="1"/>
  <c r="B314" i="1"/>
  <c r="B313" i="1"/>
  <c r="B312" i="1"/>
  <c r="B311" i="1"/>
  <c r="B319" i="1"/>
  <c r="B318" i="1"/>
  <c r="B317" i="1"/>
  <c r="B316" i="1"/>
  <c r="B309" i="1"/>
  <c r="B308" i="1"/>
  <c r="B307" i="1"/>
  <c r="B306" i="1"/>
  <c r="B305" i="1"/>
  <c r="B304" i="1"/>
  <c r="B298" i="1"/>
  <c r="B297" i="1"/>
  <c r="B296" i="1"/>
  <c r="B295" i="1"/>
  <c r="B294" i="1"/>
  <c r="B293" i="1"/>
  <c r="B302" i="1"/>
  <c r="B301" i="1"/>
  <c r="B300" i="1"/>
  <c r="B299" i="1"/>
  <c r="B291" i="1"/>
  <c r="B290" i="1"/>
  <c r="B289" i="1"/>
  <c r="B288" i="1"/>
  <c r="B287" i="1"/>
  <c r="B286" i="1"/>
  <c r="B285" i="1"/>
  <c r="B284" i="1"/>
  <c r="B283" i="1"/>
  <c r="B282" i="1"/>
  <c r="B281" i="1"/>
  <c r="B271" i="1"/>
  <c r="B279" i="1"/>
  <c r="B278" i="1"/>
  <c r="B277" i="1"/>
  <c r="B276" i="1"/>
  <c r="B275" i="1"/>
  <c r="B274" i="1"/>
  <c r="B273" i="1"/>
  <c r="B272" i="1"/>
  <c r="B259" i="1"/>
  <c r="B269" i="1"/>
  <c r="B268" i="1"/>
  <c r="B267" i="1"/>
  <c r="B266" i="1"/>
  <c r="B265" i="1"/>
  <c r="B264" i="1"/>
  <c r="B263" i="1"/>
  <c r="B262" i="1"/>
  <c r="B261" i="1"/>
  <c r="B260" i="1"/>
  <c r="B253" i="1"/>
  <c r="B252" i="1"/>
  <c r="B251" i="1"/>
  <c r="B250" i="1"/>
  <c r="B249" i="1"/>
  <c r="B248" i="1"/>
  <c r="B247" i="1"/>
  <c r="B246" i="1"/>
  <c r="B245" i="1"/>
  <c r="B257" i="1"/>
  <c r="B256" i="1"/>
  <c r="B255" i="1"/>
  <c r="B254" i="1"/>
  <c r="B234" i="1"/>
  <c r="B243" i="1"/>
  <c r="B242" i="1"/>
  <c r="B241" i="1"/>
  <c r="B240" i="1"/>
  <c r="B239" i="1"/>
  <c r="B238" i="1"/>
  <c r="B237" i="1"/>
  <c r="B236" i="1"/>
  <c r="B235" i="1"/>
  <c r="B232" i="1"/>
  <c r="B231" i="1"/>
  <c r="B230" i="1"/>
  <c r="B229" i="1"/>
  <c r="B228" i="1"/>
  <c r="B227" i="1"/>
  <c r="B226" i="1"/>
  <c r="B225" i="1"/>
  <c r="B224" i="1"/>
  <c r="B215" i="1"/>
  <c r="B214" i="1"/>
  <c r="B213" i="1"/>
  <c r="B212" i="1"/>
  <c r="B222" i="1"/>
  <c r="B221" i="1"/>
  <c r="B220" i="1"/>
  <c r="B219" i="1"/>
  <c r="B218" i="1"/>
  <c r="B217" i="1"/>
  <c r="B216" i="1"/>
  <c r="B206" i="1"/>
  <c r="B205" i="1"/>
  <c r="B204" i="1"/>
  <c r="B210" i="1"/>
  <c r="B209" i="1"/>
  <c r="B208" i="1"/>
  <c r="B207" i="1"/>
  <c r="B199" i="1"/>
  <c r="B198" i="1"/>
  <c r="B197" i="1"/>
  <c r="B196" i="1"/>
  <c r="B195" i="1"/>
  <c r="B194" i="1"/>
  <c r="B193" i="1"/>
  <c r="B192" i="1"/>
  <c r="B191" i="1"/>
  <c r="B190" i="1"/>
  <c r="B202" i="1"/>
  <c r="B201" i="1"/>
  <c r="B200" i="1"/>
  <c r="B184" i="1"/>
  <c r="B183" i="1"/>
  <c r="B182" i="1"/>
  <c r="B181" i="1"/>
  <c r="B180" i="1"/>
  <c r="B179" i="1"/>
  <c r="B188" i="1"/>
  <c r="B187" i="1"/>
  <c r="B186" i="1"/>
  <c r="B185" i="1"/>
  <c r="B173" i="1"/>
  <c r="B172" i="1"/>
  <c r="B171" i="1"/>
  <c r="B170" i="1"/>
  <c r="B169" i="1"/>
  <c r="B168" i="1"/>
  <c r="B177" i="1"/>
  <c r="B176" i="1"/>
  <c r="B175" i="1"/>
  <c r="B174" i="1"/>
  <c r="B162" i="1"/>
  <c r="B161" i="1"/>
  <c r="B160" i="1"/>
  <c r="B159" i="1"/>
  <c r="B158" i="1"/>
  <c r="B157" i="1"/>
  <c r="B156" i="1"/>
  <c r="B155" i="1"/>
  <c r="B166" i="1"/>
  <c r="B165" i="1"/>
  <c r="B164" i="1"/>
  <c r="B163" i="1"/>
  <c r="B149" i="1"/>
  <c r="B148" i="1"/>
  <c r="B147" i="1"/>
  <c r="B146" i="1"/>
  <c r="B145" i="1"/>
  <c r="B144" i="1"/>
  <c r="B143" i="1"/>
  <c r="B153" i="1"/>
  <c r="B152" i="1"/>
  <c r="B151" i="1"/>
  <c r="B150" i="1"/>
  <c r="B137" i="1"/>
  <c r="B136" i="1"/>
  <c r="B135" i="1"/>
  <c r="B134" i="1"/>
  <c r="B133" i="1"/>
  <c r="B132" i="1"/>
  <c r="B131" i="1"/>
  <c r="B130" i="1"/>
  <c r="B129" i="1"/>
  <c r="B141" i="1"/>
  <c r="B140" i="1"/>
  <c r="B139" i="1"/>
  <c r="B138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27" i="1"/>
  <c r="B126" i="1"/>
  <c r="B125" i="1"/>
  <c r="B124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6" i="1"/>
  <c r="B65" i="1"/>
  <c r="B64" i="1"/>
  <c r="B63" i="1"/>
  <c r="B62" i="1"/>
  <c r="B61" i="1"/>
  <c r="B60" i="1"/>
  <c r="B59" i="1"/>
  <c r="B58" i="1"/>
  <c r="B57" i="1"/>
  <c r="B56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D21" i="6" l="1"/>
  <c r="AX30" i="6"/>
  <c r="AE40" i="6"/>
  <c r="AF37" i="6"/>
  <c r="AD14" i="6"/>
  <c r="AF15" i="6"/>
  <c r="AB40" i="6"/>
  <c r="AU6" i="6"/>
  <c r="AE22" i="6"/>
  <c r="AS22" i="6"/>
  <c r="AC34" i="6"/>
  <c r="AB15" i="6"/>
  <c r="AC36" i="6"/>
  <c r="AY15" i="6"/>
  <c r="AU19" i="6"/>
  <c r="AF36" i="6"/>
  <c r="AE8" i="6"/>
  <c r="AD15" i="6"/>
  <c r="AS31" i="6"/>
  <c r="AE7" i="6"/>
  <c r="AU10" i="6"/>
  <c r="AB39" i="6"/>
  <c r="CZ84" i="5"/>
  <c r="CY85" i="5"/>
  <c r="AS26" i="6"/>
  <c r="AT38" i="6"/>
  <c r="AV4" i="6"/>
  <c r="AB7" i="6"/>
  <c r="AF28" i="6"/>
  <c r="CU110" i="5"/>
  <c r="CW125" i="5"/>
  <c r="AD7" i="6"/>
  <c r="AB5" i="6"/>
  <c r="AU16" i="6"/>
  <c r="AV27" i="6"/>
  <c r="AU33" i="6"/>
  <c r="AH34" i="6"/>
  <c r="AV37" i="6"/>
  <c r="AT24" i="6"/>
  <c r="CS80" i="5"/>
  <c r="AH18" i="6"/>
  <c r="AE21" i="6"/>
  <c r="AG23" i="6"/>
  <c r="U43" i="6"/>
  <c r="AQ43" i="6"/>
  <c r="CW85" i="5"/>
  <c r="AF29" i="6"/>
  <c r="AN43" i="6"/>
  <c r="AB26" i="6"/>
  <c r="AA43" i="6"/>
  <c r="AO43" i="6"/>
  <c r="AD5" i="6"/>
  <c r="AY5" i="6"/>
  <c r="AF9" i="6"/>
  <c r="AT11" i="6"/>
  <c r="AF17" i="6"/>
  <c r="AE23" i="6"/>
  <c r="AB23" i="6"/>
  <c r="AF24" i="6"/>
  <c r="AF27" i="6"/>
  <c r="CW96" i="5"/>
  <c r="CY120" i="5"/>
  <c r="AJ43" i="6"/>
  <c r="Z43" i="6"/>
  <c r="AP43" i="6"/>
  <c r="AD6" i="6"/>
  <c r="AV11" i="6"/>
  <c r="AW12" i="6"/>
  <c r="AE15" i="6"/>
  <c r="AF16" i="6"/>
  <c r="AD17" i="6"/>
  <c r="AY17" i="6"/>
  <c r="AF18" i="6"/>
  <c r="AX22" i="6"/>
  <c r="AV26" i="6"/>
  <c r="AC28" i="6"/>
  <c r="AY29" i="6"/>
  <c r="AT30" i="6"/>
  <c r="CW95" i="5"/>
  <c r="CZ89" i="5"/>
  <c r="CX91" i="5"/>
  <c r="CU94" i="5"/>
  <c r="CY98" i="5"/>
  <c r="CW100" i="5"/>
  <c r="CU102" i="5"/>
  <c r="CT103" i="5"/>
  <c r="CW108" i="5"/>
  <c r="CX113" i="5"/>
  <c r="CX121" i="5"/>
  <c r="AW30" i="6"/>
  <c r="AE39" i="6"/>
  <c r="AD39" i="6"/>
  <c r="CY91" i="5"/>
  <c r="CU95" i="5"/>
  <c r="CS98" i="5"/>
  <c r="CX116" i="5"/>
  <c r="AR43" i="6"/>
  <c r="AE24" i="6"/>
  <c r="W43" i="6"/>
  <c r="AK43" i="6"/>
  <c r="AC8" i="6"/>
  <c r="AD9" i="6"/>
  <c r="AV12" i="6"/>
  <c r="AG15" i="6"/>
  <c r="AE16" i="6"/>
  <c r="AB16" i="6"/>
  <c r="AF22" i="6"/>
  <c r="AC23" i="6"/>
  <c r="AC26" i="6"/>
  <c r="AX26" i="6"/>
  <c r="T43" i="6"/>
  <c r="AE9" i="6"/>
  <c r="X43" i="6"/>
  <c r="AL43" i="6"/>
  <c r="AB9" i="6"/>
  <c r="AW10" i="6"/>
  <c r="AF23" i="6"/>
  <c r="CY83" i="5"/>
  <c r="V43" i="6"/>
  <c r="I11" i="6"/>
  <c r="Y43" i="6"/>
  <c r="AM43" i="6"/>
  <c r="AH8" i="6"/>
  <c r="AH17" i="6"/>
  <c r="AH23" i="6"/>
  <c r="AV28" i="6"/>
  <c r="J3" i="6"/>
  <c r="BI3" i="6" s="1"/>
  <c r="AS3" i="6"/>
  <c r="H4" i="6"/>
  <c r="BG4" i="6" s="1"/>
  <c r="AS4" i="6"/>
  <c r="G5" i="6"/>
  <c r="F6" i="6"/>
  <c r="AB6" i="6"/>
  <c r="E7" i="6"/>
  <c r="G8" i="6"/>
  <c r="BF8" i="6" s="1"/>
  <c r="F9" i="6"/>
  <c r="AU9" i="6"/>
  <c r="AV9" i="6"/>
  <c r="AS9" i="6"/>
  <c r="AH10" i="6"/>
  <c r="AT3" i="6"/>
  <c r="I4" i="6"/>
  <c r="AW4" i="6"/>
  <c r="H5" i="6"/>
  <c r="BG5" i="6" s="1"/>
  <c r="AG5" i="6"/>
  <c r="G6" i="6"/>
  <c r="AE6" i="6"/>
  <c r="F7" i="6"/>
  <c r="AW7" i="6"/>
  <c r="H8" i="6"/>
  <c r="AS8" i="6"/>
  <c r="G9" i="6"/>
  <c r="D3" i="6"/>
  <c r="AU3" i="6"/>
  <c r="B4" i="6"/>
  <c r="J4" i="6"/>
  <c r="BI4" i="6" s="1"/>
  <c r="I5" i="6"/>
  <c r="H6" i="6"/>
  <c r="BG6" i="6" s="1"/>
  <c r="AT6" i="6"/>
  <c r="G7" i="6"/>
  <c r="BF7" i="6" s="1"/>
  <c r="AG7" i="6"/>
  <c r="AX7" i="6"/>
  <c r="I8" i="6"/>
  <c r="AU8" i="6"/>
  <c r="H9" i="6"/>
  <c r="D10" i="6"/>
  <c r="E12" i="6"/>
  <c r="E3" i="6"/>
  <c r="AV3" i="6"/>
  <c r="C4" i="6"/>
  <c r="BB4" i="6" s="1"/>
  <c r="B5" i="6"/>
  <c r="J5" i="6"/>
  <c r="BI5" i="6" s="1"/>
  <c r="I6" i="6"/>
  <c r="BH6" i="6" s="1"/>
  <c r="BE6" i="6"/>
  <c r="H7" i="6"/>
  <c r="J8" i="6"/>
  <c r="BI8" i="6" s="1"/>
  <c r="AX8" i="6"/>
  <c r="J9" i="6"/>
  <c r="BI9" i="6" s="1"/>
  <c r="E10" i="6"/>
  <c r="BD10" i="6" s="1"/>
  <c r="AF12" i="6"/>
  <c r="AG12" i="6"/>
  <c r="F3" i="6"/>
  <c r="BE3" i="6" s="1"/>
  <c r="C3" i="6"/>
  <c r="BB3" i="6" s="1"/>
  <c r="AB3" i="6"/>
  <c r="AW3" i="6"/>
  <c r="D4" i="6"/>
  <c r="BC4" i="6" s="1"/>
  <c r="AF4" i="6"/>
  <c r="AT4" i="6"/>
  <c r="C5" i="6"/>
  <c r="AF5" i="6"/>
  <c r="B6" i="6"/>
  <c r="J6" i="6"/>
  <c r="BI6" i="6" s="1"/>
  <c r="I7" i="6"/>
  <c r="BH7" i="6" s="1"/>
  <c r="AF7" i="6"/>
  <c r="BD7" i="6"/>
  <c r="B8" i="6"/>
  <c r="AX9" i="6"/>
  <c r="F10" i="6"/>
  <c r="F11" i="6"/>
  <c r="G3" i="6"/>
  <c r="BF3" i="6" s="1"/>
  <c r="AI3" i="6"/>
  <c r="S43" i="6"/>
  <c r="AX3" i="6"/>
  <c r="E4" i="6"/>
  <c r="K4" i="6" s="1"/>
  <c r="AD4" i="6"/>
  <c r="D5" i="6"/>
  <c r="BC5" i="6" s="1"/>
  <c r="C6" i="6"/>
  <c r="N6" i="6" s="1"/>
  <c r="B7" i="6"/>
  <c r="J7" i="6"/>
  <c r="BI7" i="6" s="1"/>
  <c r="BE7" i="6"/>
  <c r="C8" i="6"/>
  <c r="BB8" i="6" s="1"/>
  <c r="B9" i="6"/>
  <c r="I10" i="6"/>
  <c r="BH10" i="6" s="1"/>
  <c r="BH123" i="5"/>
  <c r="CS123" i="5" s="1"/>
  <c r="BK88" i="5"/>
  <c r="BL87" i="5"/>
  <c r="BM86" i="5"/>
  <c r="CX86" i="5" s="1"/>
  <c r="BO53" i="5"/>
  <c r="BG53" i="5"/>
  <c r="BJ18" i="5"/>
  <c r="BK17" i="5"/>
  <c r="BL16" i="5"/>
  <c r="BO123" i="5"/>
  <c r="BG123" i="5"/>
  <c r="BJ88" i="5"/>
  <c r="BK87" i="5"/>
  <c r="BL86" i="5"/>
  <c r="BN53" i="5"/>
  <c r="BI18" i="5"/>
  <c r="BJ17" i="5"/>
  <c r="BK16" i="5"/>
  <c r="BN123" i="5"/>
  <c r="CY123" i="5" s="1"/>
  <c r="BI88" i="5"/>
  <c r="BJ87" i="5"/>
  <c r="BK86" i="5"/>
  <c r="BM53" i="5"/>
  <c r="BH18" i="5"/>
  <c r="BI17" i="5"/>
  <c r="BJ16" i="5"/>
  <c r="BM123" i="5"/>
  <c r="CX123" i="5" s="1"/>
  <c r="BL123" i="5"/>
  <c r="BK123" i="5"/>
  <c r="BN88" i="5"/>
  <c r="BO87" i="5"/>
  <c r="BG87" i="5"/>
  <c r="BH86" i="5"/>
  <c r="BJ53" i="5"/>
  <c r="BM18" i="5"/>
  <c r="BN17" i="5"/>
  <c r="BO16" i="5"/>
  <c r="BG16" i="5"/>
  <c r="BJ123" i="5"/>
  <c r="BM88" i="5"/>
  <c r="BN87" i="5"/>
  <c r="BO86" i="5"/>
  <c r="BG86" i="5"/>
  <c r="BI53" i="5"/>
  <c r="BL18" i="5"/>
  <c r="BM17" i="5"/>
  <c r="BN16" i="5"/>
  <c r="BI123" i="5"/>
  <c r="CT123" i="5" s="1"/>
  <c r="BL88" i="5"/>
  <c r="BM87" i="5"/>
  <c r="BN86" i="5"/>
  <c r="BH53" i="5"/>
  <c r="BK18" i="5"/>
  <c r="BL17" i="5"/>
  <c r="BM16" i="5"/>
  <c r="BG88" i="5"/>
  <c r="BI16" i="5"/>
  <c r="H42" i="6"/>
  <c r="G41" i="6"/>
  <c r="G40" i="6"/>
  <c r="H39" i="6"/>
  <c r="BG39" i="6" s="1"/>
  <c r="I38" i="6"/>
  <c r="J37" i="6"/>
  <c r="B37" i="6"/>
  <c r="F36" i="6"/>
  <c r="I35" i="6"/>
  <c r="E34" i="6"/>
  <c r="F33" i="6"/>
  <c r="G32" i="6"/>
  <c r="D31" i="6"/>
  <c r="E30" i="6"/>
  <c r="H29" i="6"/>
  <c r="BI87" i="5"/>
  <c r="BH16" i="5"/>
  <c r="G42" i="6"/>
  <c r="BF42" i="6" s="1"/>
  <c r="F41" i="6"/>
  <c r="F40" i="6"/>
  <c r="BE40" i="6" s="1"/>
  <c r="G39" i="6"/>
  <c r="H38" i="6"/>
  <c r="I37" i="6"/>
  <c r="E36" i="6"/>
  <c r="BD36" i="6" s="1"/>
  <c r="H35" i="6"/>
  <c r="D34" i="6"/>
  <c r="E33" i="6"/>
  <c r="BH87" i="5"/>
  <c r="BJ86" i="5"/>
  <c r="BN18" i="5"/>
  <c r="E42" i="6"/>
  <c r="BI86" i="5"/>
  <c r="BG18" i="5"/>
  <c r="D42" i="6"/>
  <c r="C41" i="6"/>
  <c r="C40" i="6"/>
  <c r="BB40" i="6" s="1"/>
  <c r="D39" i="6"/>
  <c r="E38" i="6"/>
  <c r="F37" i="6"/>
  <c r="J36" i="6"/>
  <c r="B36" i="6"/>
  <c r="E35" i="6"/>
  <c r="I34" i="6"/>
  <c r="J33" i="6"/>
  <c r="BI33" i="6" s="1"/>
  <c r="B33" i="6"/>
  <c r="C32" i="6"/>
  <c r="H31" i="6"/>
  <c r="I30" i="6"/>
  <c r="D29" i="6"/>
  <c r="BC29" i="6" s="1"/>
  <c r="D28" i="6"/>
  <c r="F27" i="6"/>
  <c r="BE27" i="6" s="1"/>
  <c r="D26" i="6"/>
  <c r="BC26" i="6" s="1"/>
  <c r="BO17" i="5"/>
  <c r="BO88" i="5"/>
  <c r="BL53" i="5"/>
  <c r="BH17" i="5"/>
  <c r="BH88" i="5"/>
  <c r="BK53" i="5"/>
  <c r="BG17" i="5"/>
  <c r="I42" i="6"/>
  <c r="BH42" i="6" s="1"/>
  <c r="H41" i="6"/>
  <c r="H40" i="6"/>
  <c r="I39" i="6"/>
  <c r="BH39" i="6" s="1"/>
  <c r="J38" i="6"/>
  <c r="B38" i="6"/>
  <c r="C37" i="6"/>
  <c r="G36" i="6"/>
  <c r="J35" i="6"/>
  <c r="BI35" i="6" s="1"/>
  <c r="B35" i="6"/>
  <c r="F34" i="6"/>
  <c r="G33" i="6"/>
  <c r="L33" i="6" s="1"/>
  <c r="H32" i="6"/>
  <c r="E31" i="6"/>
  <c r="F30" i="6"/>
  <c r="I29" i="6"/>
  <c r="B42" i="6"/>
  <c r="B41" i="6"/>
  <c r="D40" i="6"/>
  <c r="BC40" i="6" s="1"/>
  <c r="J39" i="6"/>
  <c r="F35" i="6"/>
  <c r="BE35" i="6" s="1"/>
  <c r="F32" i="6"/>
  <c r="B31" i="6"/>
  <c r="J30" i="6"/>
  <c r="C29" i="6"/>
  <c r="G28" i="6"/>
  <c r="G27" i="6"/>
  <c r="J26" i="6"/>
  <c r="BI26" i="6" s="1"/>
  <c r="I25" i="6"/>
  <c r="C24" i="6"/>
  <c r="G23" i="6"/>
  <c r="I22" i="6"/>
  <c r="G21" i="6"/>
  <c r="J20" i="6"/>
  <c r="B20" i="6"/>
  <c r="E19" i="6"/>
  <c r="BD19" i="6" s="1"/>
  <c r="I18" i="6"/>
  <c r="E17" i="6"/>
  <c r="F16" i="6"/>
  <c r="E15" i="6"/>
  <c r="E14" i="6"/>
  <c r="BD14" i="6" s="1"/>
  <c r="F13" i="6"/>
  <c r="BE13" i="6" s="1"/>
  <c r="F12" i="6"/>
  <c r="G11" i="6"/>
  <c r="J10" i="6"/>
  <c r="BI10" i="6" s="1"/>
  <c r="B10" i="6"/>
  <c r="BO18" i="5"/>
  <c r="B40" i="6"/>
  <c r="F39" i="6"/>
  <c r="BE39" i="6" s="1"/>
  <c r="G38" i="6"/>
  <c r="H37" i="6"/>
  <c r="BG37" i="6" s="1"/>
  <c r="D35" i="6"/>
  <c r="J34" i="6"/>
  <c r="E32" i="6"/>
  <c r="BD32" i="6" s="1"/>
  <c r="H30" i="6"/>
  <c r="BG30" i="6" s="1"/>
  <c r="B29" i="6"/>
  <c r="F28" i="6"/>
  <c r="E27" i="6"/>
  <c r="I26" i="6"/>
  <c r="H25" i="6"/>
  <c r="BG25" i="6" s="1"/>
  <c r="J24" i="6"/>
  <c r="B24" i="6"/>
  <c r="F23" i="6"/>
  <c r="H22" i="6"/>
  <c r="F21" i="6"/>
  <c r="BE21" i="6" s="1"/>
  <c r="I20" i="6"/>
  <c r="D19" i="6"/>
  <c r="H18" i="6"/>
  <c r="D17" i="6"/>
  <c r="E16" i="6"/>
  <c r="BD16" i="6" s="1"/>
  <c r="D15" i="6"/>
  <c r="D14" i="6"/>
  <c r="BC14" i="6" s="1"/>
  <c r="E13" i="6"/>
  <c r="BD13" i="6" s="1"/>
  <c r="E39" i="6"/>
  <c r="F38" i="6"/>
  <c r="G37" i="6"/>
  <c r="C35" i="6"/>
  <c r="H34" i="6"/>
  <c r="D32" i="6"/>
  <c r="BC32" i="6" s="1"/>
  <c r="G30" i="6"/>
  <c r="BF30" i="6" s="1"/>
  <c r="E28" i="6"/>
  <c r="BD28" i="6" s="1"/>
  <c r="D27" i="6"/>
  <c r="H26" i="6"/>
  <c r="G25" i="6"/>
  <c r="BF25" i="6" s="1"/>
  <c r="I24" i="6"/>
  <c r="E23" i="6"/>
  <c r="BD23" i="6" s="1"/>
  <c r="G22" i="6"/>
  <c r="E21" i="6"/>
  <c r="H20" i="6"/>
  <c r="O20" i="6" s="1"/>
  <c r="C19" i="6"/>
  <c r="G18" i="6"/>
  <c r="C17" i="6"/>
  <c r="BB17" i="6" s="1"/>
  <c r="D16" i="6"/>
  <c r="BC16" i="6" s="1"/>
  <c r="C15" i="6"/>
  <c r="C14" i="6"/>
  <c r="D13" i="6"/>
  <c r="D12" i="6"/>
  <c r="BC12" i="6" s="1"/>
  <c r="E11" i="6"/>
  <c r="H10" i="6"/>
  <c r="BG10" i="6" s="1"/>
  <c r="I9" i="6"/>
  <c r="BH9" i="6" s="1"/>
  <c r="D8" i="6"/>
  <c r="C39" i="6"/>
  <c r="D38" i="6"/>
  <c r="E37" i="6"/>
  <c r="G34" i="6"/>
  <c r="BF34" i="6" s="1"/>
  <c r="B32" i="6"/>
  <c r="J31" i="6"/>
  <c r="D30" i="6"/>
  <c r="C28" i="6"/>
  <c r="C27" i="6"/>
  <c r="G26" i="6"/>
  <c r="F25" i="6"/>
  <c r="H24" i="6"/>
  <c r="O24" i="6" s="1"/>
  <c r="D23" i="6"/>
  <c r="F22" i="6"/>
  <c r="BE22" i="6" s="1"/>
  <c r="D21" i="6"/>
  <c r="BC21" i="6" s="1"/>
  <c r="G20" i="6"/>
  <c r="J19" i="6"/>
  <c r="B19" i="6"/>
  <c r="F18" i="6"/>
  <c r="J17" i="6"/>
  <c r="BI17" i="6" s="1"/>
  <c r="B17" i="6"/>
  <c r="C16" i="6"/>
  <c r="J15" i="6"/>
  <c r="B15" i="6"/>
  <c r="J14" i="6"/>
  <c r="B14" i="6"/>
  <c r="C13" i="6"/>
  <c r="BB13" i="6" s="1"/>
  <c r="C12" i="6"/>
  <c r="BB12" i="6" s="1"/>
  <c r="D11" i="6"/>
  <c r="G10" i="6"/>
  <c r="L10" i="6" s="1"/>
  <c r="J41" i="6"/>
  <c r="B39" i="6"/>
  <c r="C38" i="6"/>
  <c r="BB38" i="6" s="1"/>
  <c r="D37" i="6"/>
  <c r="I36" i="6"/>
  <c r="BH36" i="6" s="1"/>
  <c r="C34" i="6"/>
  <c r="BB34" i="6" s="1"/>
  <c r="I33" i="6"/>
  <c r="I31" i="6"/>
  <c r="BH31" i="6" s="1"/>
  <c r="C30" i="6"/>
  <c r="J29" i="6"/>
  <c r="B28" i="6"/>
  <c r="B27" i="6"/>
  <c r="F26" i="6"/>
  <c r="BE26" i="6" s="1"/>
  <c r="E25" i="6"/>
  <c r="BD25" i="6" s="1"/>
  <c r="G24" i="6"/>
  <c r="C23" i="6"/>
  <c r="BB23" i="6" s="1"/>
  <c r="BM23" i="6" s="1"/>
  <c r="E22" i="6"/>
  <c r="C21" i="6"/>
  <c r="BB21" i="6" s="1"/>
  <c r="F20" i="6"/>
  <c r="P20" i="6" s="1"/>
  <c r="I19" i="6"/>
  <c r="E18" i="6"/>
  <c r="BD18" i="6" s="1"/>
  <c r="I17" i="6"/>
  <c r="BH17" i="6" s="1"/>
  <c r="J16" i="6"/>
  <c r="B16" i="6"/>
  <c r="M16" i="6" s="1"/>
  <c r="I15" i="6"/>
  <c r="I14" i="6"/>
  <c r="BH14" i="6" s="1"/>
  <c r="J13" i="6"/>
  <c r="B13" i="6"/>
  <c r="J12" i="6"/>
  <c r="BI12" i="6" s="1"/>
  <c r="B12" i="6"/>
  <c r="N12" i="6" s="1"/>
  <c r="C11" i="6"/>
  <c r="J42" i="6"/>
  <c r="R42" i="6" s="1"/>
  <c r="I41" i="6"/>
  <c r="J40" i="6"/>
  <c r="H36" i="6"/>
  <c r="B34" i="6"/>
  <c r="H33" i="6"/>
  <c r="BG33" i="6" s="1"/>
  <c r="G31" i="6"/>
  <c r="L31" i="6" s="1"/>
  <c r="B30" i="6"/>
  <c r="G29" i="6"/>
  <c r="BF29" i="6" s="1"/>
  <c r="J28" i="6"/>
  <c r="J27" i="6"/>
  <c r="BI27" i="6" s="1"/>
  <c r="E26" i="6"/>
  <c r="D25" i="6"/>
  <c r="F24" i="6"/>
  <c r="J23" i="6"/>
  <c r="B23" i="6"/>
  <c r="D22" i="6"/>
  <c r="BC22" i="6" s="1"/>
  <c r="J21" i="6"/>
  <c r="B21" i="6"/>
  <c r="E20" i="6"/>
  <c r="H19" i="6"/>
  <c r="BG19" i="6" s="1"/>
  <c r="D18" i="6"/>
  <c r="BC18" i="6" s="1"/>
  <c r="H17" i="6"/>
  <c r="BG17" i="6" s="1"/>
  <c r="I16" i="6"/>
  <c r="H15" i="6"/>
  <c r="BG15" i="6" s="1"/>
  <c r="H14" i="6"/>
  <c r="I13" i="6"/>
  <c r="Q13" i="6" s="1"/>
  <c r="I12" i="6"/>
  <c r="J11" i="6"/>
  <c r="B11" i="6"/>
  <c r="BA11" i="6" s="1"/>
  <c r="F42" i="6"/>
  <c r="P42" i="6" s="1"/>
  <c r="E41" i="6"/>
  <c r="I40" i="6"/>
  <c r="BH40" i="6" s="1"/>
  <c r="D36" i="6"/>
  <c r="D33" i="6"/>
  <c r="BC33" i="6" s="1"/>
  <c r="J32" i="6"/>
  <c r="F31" i="6"/>
  <c r="BE31" i="6" s="1"/>
  <c r="F29" i="6"/>
  <c r="BE29" i="6" s="1"/>
  <c r="I28" i="6"/>
  <c r="BH28" i="6" s="1"/>
  <c r="I27" i="6"/>
  <c r="C26" i="6"/>
  <c r="BB26" i="6" s="1"/>
  <c r="C25" i="6"/>
  <c r="BB25" i="6" s="1"/>
  <c r="E24" i="6"/>
  <c r="I23" i="6"/>
  <c r="BH23" i="6" s="1"/>
  <c r="C22" i="6"/>
  <c r="I21" i="6"/>
  <c r="Q21" i="6" s="1"/>
  <c r="D20" i="6"/>
  <c r="BC20" i="6" s="1"/>
  <c r="G19" i="6"/>
  <c r="BF19" i="6" s="1"/>
  <c r="C18" i="6"/>
  <c r="BB18" i="6" s="1"/>
  <c r="G17" i="6"/>
  <c r="H16" i="6"/>
  <c r="G15" i="6"/>
  <c r="G14" i="6"/>
  <c r="L14" i="6" s="1"/>
  <c r="H13" i="6"/>
  <c r="O13" i="6" s="1"/>
  <c r="H12" i="6"/>
  <c r="O12" i="6" s="1"/>
  <c r="C42" i="6"/>
  <c r="D41" i="6"/>
  <c r="BC41" i="6" s="1"/>
  <c r="E40" i="6"/>
  <c r="C36" i="6"/>
  <c r="G35" i="6"/>
  <c r="BF35" i="6" s="1"/>
  <c r="C33" i="6"/>
  <c r="I32" i="6"/>
  <c r="Q32" i="6" s="1"/>
  <c r="C31" i="6"/>
  <c r="BB31" i="6" s="1"/>
  <c r="E29" i="6"/>
  <c r="BD29" i="6" s="1"/>
  <c r="H28" i="6"/>
  <c r="BG28" i="6" s="1"/>
  <c r="H27" i="6"/>
  <c r="B26" i="6"/>
  <c r="R26" i="6" s="1"/>
  <c r="J25" i="6"/>
  <c r="B25" i="6"/>
  <c r="D24" i="6"/>
  <c r="BC24" i="6" s="1"/>
  <c r="H23" i="6"/>
  <c r="BG23" i="6" s="1"/>
  <c r="J22" i="6"/>
  <c r="BI22" i="6" s="1"/>
  <c r="B22" i="6"/>
  <c r="O22" i="6" s="1"/>
  <c r="H21" i="6"/>
  <c r="C20" i="6"/>
  <c r="F19" i="6"/>
  <c r="BE19" i="6" s="1"/>
  <c r="J18" i="6"/>
  <c r="BI18" i="6" s="1"/>
  <c r="B18" i="6"/>
  <c r="F17" i="6"/>
  <c r="G16" i="6"/>
  <c r="BF16" i="6" s="1"/>
  <c r="F15" i="6"/>
  <c r="P15" i="6" s="1"/>
  <c r="F14" i="6"/>
  <c r="BE14" i="6" s="1"/>
  <c r="G13" i="6"/>
  <c r="BF13" i="6" s="1"/>
  <c r="G12" i="6"/>
  <c r="BF12" i="6" s="1"/>
  <c r="H11" i="6"/>
  <c r="BG11" i="6" s="1"/>
  <c r="C10" i="6"/>
  <c r="BB10" i="6" s="1"/>
  <c r="D9" i="6"/>
  <c r="BC9" i="6" s="1"/>
  <c r="H3" i="6"/>
  <c r="O3" i="6" s="1"/>
  <c r="AZ43" i="6"/>
  <c r="AW43" i="6"/>
  <c r="AT43" i="6"/>
  <c r="AY43" i="6"/>
  <c r="AX43" i="6"/>
  <c r="AU43" i="6"/>
  <c r="AY3" i="6"/>
  <c r="BG3" i="6"/>
  <c r="F4" i="6"/>
  <c r="P4" i="6" s="1"/>
  <c r="BH4" i="6"/>
  <c r="E5" i="6"/>
  <c r="BD5" i="6" s="1"/>
  <c r="D6" i="6"/>
  <c r="C7" i="6"/>
  <c r="BB7" i="6" s="1"/>
  <c r="AC7" i="6"/>
  <c r="E8" i="6"/>
  <c r="BD8" i="6" s="1"/>
  <c r="BG8" i="6"/>
  <c r="C9" i="6"/>
  <c r="BB9" i="6" s="1"/>
  <c r="BG9" i="6"/>
  <c r="BI31" i="6"/>
  <c r="BE32" i="6"/>
  <c r="I3" i="6"/>
  <c r="Q3" i="6" s="1"/>
  <c r="AZ3" i="6"/>
  <c r="G4" i="6"/>
  <c r="F5" i="6"/>
  <c r="BE5" i="6" s="1"/>
  <c r="BB5" i="6"/>
  <c r="BF5" i="6"/>
  <c r="E6" i="6"/>
  <c r="BD6" i="6" s="1"/>
  <c r="BF6" i="6"/>
  <c r="D7" i="6"/>
  <c r="BG7" i="6"/>
  <c r="F8" i="6"/>
  <c r="BE8" i="6" s="1"/>
  <c r="BC8" i="6"/>
  <c r="BH8" i="6"/>
  <c r="E9" i="6"/>
  <c r="BD9" i="6" s="1"/>
  <c r="BB11" i="6"/>
  <c r="BH11" i="6"/>
  <c r="BE12" i="6"/>
  <c r="BH20" i="6"/>
  <c r="BD24" i="6"/>
  <c r="BI28" i="6"/>
  <c r="AX10" i="6"/>
  <c r="BD11" i="6"/>
  <c r="AD13" i="6"/>
  <c r="AE14" i="6"/>
  <c r="AW18" i="6"/>
  <c r="AG21" i="6"/>
  <c r="BH22" i="6"/>
  <c r="BD22" i="6"/>
  <c r="AD24" i="6"/>
  <c r="BC27" i="6"/>
  <c r="AW27" i="6"/>
  <c r="BB28" i="6"/>
  <c r="AZ36" i="6"/>
  <c r="AS36" i="6"/>
  <c r="BI36" i="6"/>
  <c r="AI38" i="6"/>
  <c r="AD38" i="6"/>
  <c r="BD40" i="6"/>
  <c r="BC11" i="6"/>
  <c r="AG13" i="6"/>
  <c r="AT14" i="6"/>
  <c r="BI14" i="6"/>
  <c r="BI15" i="6"/>
  <c r="BI16" i="6"/>
  <c r="BA21" i="6"/>
  <c r="BI21" i="6"/>
  <c r="BF22" i="6"/>
  <c r="AX27" i="6"/>
  <c r="AB31" i="6"/>
  <c r="AZ31" i="6"/>
  <c r="AW31" i="6"/>
  <c r="BH34" i="6"/>
  <c r="BH35" i="6"/>
  <c r="BA36" i="6"/>
  <c r="AU37" i="6"/>
  <c r="AY37" i="6"/>
  <c r="AX38" i="6"/>
  <c r="AY38" i="6"/>
  <c r="AW38" i="6"/>
  <c r="BD41" i="6"/>
  <c r="BF11" i="6"/>
  <c r="AY13" i="6"/>
  <c r="BI13" i="6"/>
  <c r="BB14" i="6"/>
  <c r="AU14" i="6"/>
  <c r="BB15" i="6"/>
  <c r="AX15" i="6"/>
  <c r="AX18" i="6"/>
  <c r="BH19" i="6"/>
  <c r="BE20" i="6"/>
  <c r="AU21" i="6"/>
  <c r="AC22" i="6"/>
  <c r="AS23" i="6"/>
  <c r="BH24" i="6"/>
  <c r="BF26" i="6"/>
  <c r="BF32" i="6"/>
  <c r="AI35" i="6"/>
  <c r="AC35" i="6"/>
  <c r="BF40" i="6"/>
  <c r="BP97" i="5"/>
  <c r="CE97" i="5" s="1"/>
  <c r="BE11" i="6"/>
  <c r="BD12" i="6"/>
  <c r="BC15" i="6"/>
  <c r="AB18" i="6"/>
  <c r="BF18" i="6"/>
  <c r="BF20" i="6"/>
  <c r="AW21" i="6"/>
  <c r="AD22" i="6"/>
  <c r="AG22" i="6"/>
  <c r="BA23" i="6"/>
  <c r="BI24" i="6"/>
  <c r="AW25" i="6"/>
  <c r="AD26" i="6"/>
  <c r="BG26" i="6"/>
  <c r="AI27" i="6"/>
  <c r="AH27" i="6"/>
  <c r="BF27" i="6"/>
  <c r="AD32" i="6"/>
  <c r="AG32" i="6"/>
  <c r="AU34" i="6"/>
  <c r="AG35" i="6"/>
  <c r="AF40" i="6"/>
  <c r="AG40" i="6"/>
  <c r="AD42" i="6"/>
  <c r="AH42" i="6"/>
  <c r="AE42" i="6"/>
  <c r="AT10" i="6"/>
  <c r="BG12" i="6"/>
  <c r="AF13" i="6"/>
  <c r="BC13" i="6"/>
  <c r="BG14" i="6"/>
  <c r="BH15" i="6"/>
  <c r="BD15" i="6"/>
  <c r="BF17" i="6"/>
  <c r="AT17" i="6"/>
  <c r="AC18" i="6"/>
  <c r="BB19" i="6"/>
  <c r="AV19" i="6"/>
  <c r="BB20" i="6"/>
  <c r="AB20" i="6"/>
  <c r="BD21" i="6"/>
  <c r="AX21" i="6"/>
  <c r="AB22" i="6"/>
  <c r="AH22" i="6"/>
  <c r="BB24" i="6"/>
  <c r="AU24" i="6"/>
  <c r="AV25" i="6"/>
  <c r="AT25" i="6"/>
  <c r="BD26" i="6"/>
  <c r="AG26" i="6"/>
  <c r="BH26" i="6"/>
  <c r="AE27" i="6"/>
  <c r="AC27" i="6"/>
  <c r="BB30" i="6"/>
  <c r="AE32" i="6"/>
  <c r="AB32" i="6"/>
  <c r="BE34" i="6"/>
  <c r="BC34" i="6"/>
  <c r="AX34" i="6"/>
  <c r="AD35" i="6"/>
  <c r="AH35" i="6"/>
  <c r="BD37" i="6"/>
  <c r="AW39" i="6"/>
  <c r="AI41" i="6"/>
  <c r="AE41" i="6"/>
  <c r="BG41" i="6"/>
  <c r="AT42" i="6"/>
  <c r="AX42" i="6"/>
  <c r="AU42" i="6"/>
  <c r="AB8" i="6"/>
  <c r="AC9" i="6"/>
  <c r="BC10" i="6"/>
  <c r="AS10" i="6"/>
  <c r="AC11" i="6"/>
  <c r="AT12" i="6"/>
  <c r="AC15" i="6"/>
  <c r="BC17" i="6"/>
  <c r="BL17" i="6" s="1"/>
  <c r="AU17" i="6"/>
  <c r="AD18" i="6"/>
  <c r="AG18" i="6"/>
  <c r="BH18" i="6"/>
  <c r="BC19" i="6"/>
  <c r="AW19" i="6"/>
  <c r="AD20" i="6"/>
  <c r="AC21" i="6"/>
  <c r="AV22" i="6"/>
  <c r="BE23" i="6"/>
  <c r="BF24" i="6"/>
  <c r="AV24" i="6"/>
  <c r="BC25" i="6"/>
  <c r="AX25" i="6"/>
  <c r="AZ26" i="6"/>
  <c r="AW26" i="6"/>
  <c r="AD27" i="6"/>
  <c r="AG27" i="6"/>
  <c r="AB28" i="6"/>
  <c r="BD34" i="6"/>
  <c r="AB35" i="6"/>
  <c r="AS35" i="6"/>
  <c r="BB39" i="6"/>
  <c r="AB41" i="6"/>
  <c r="BH41" i="6"/>
  <c r="BF14" i="6"/>
  <c r="BF15" i="6"/>
  <c r="BD17" i="6"/>
  <c r="BI20" i="6"/>
  <c r="BB22" i="6"/>
  <c r="BF23" i="6"/>
  <c r="BK23" i="6" s="1"/>
  <c r="BH29" i="6"/>
  <c r="AI31" i="6"/>
  <c r="AD31" i="6"/>
  <c r="BB32" i="6"/>
  <c r="BH33" i="6"/>
  <c r="BF38" i="6"/>
  <c r="BC42" i="6"/>
  <c r="BP26" i="5"/>
  <c r="CH26" i="5" s="1"/>
  <c r="AV10" i="6"/>
  <c r="BI11" i="6"/>
  <c r="BH12" i="6"/>
  <c r="AB13" i="6"/>
  <c r="AB14" i="6"/>
  <c r="BG16" i="6"/>
  <c r="BA17" i="6"/>
  <c r="BM17" i="6" s="1"/>
  <c r="AS18" i="6"/>
  <c r="BC23" i="6"/>
  <c r="BE24" i="6"/>
  <c r="BE25" i="6"/>
  <c r="AT26" i="6"/>
  <c r="BB27" i="6"/>
  <c r="AS27" i="6"/>
  <c r="BA28" i="6"/>
  <c r="BM28" i="6" s="1"/>
  <c r="AS28" i="6"/>
  <c r="AT29" i="6"/>
  <c r="AU29" i="6"/>
  <c r="AV29" i="6"/>
  <c r="BI29" i="6"/>
  <c r="AC31" i="6"/>
  <c r="BG38" i="6"/>
  <c r="BD39" i="6"/>
  <c r="AV30" i="6"/>
  <c r="BD31" i="6"/>
  <c r="BI32" i="6"/>
  <c r="AE34" i="6"/>
  <c r="BG34" i="6"/>
  <c r="AF35" i="6"/>
  <c r="BC35" i="6"/>
  <c r="AX35" i="6"/>
  <c r="AB36" i="6"/>
  <c r="BE37" i="6"/>
  <c r="BC39" i="6"/>
  <c r="AW40" i="6"/>
  <c r="BD42" i="6"/>
  <c r="BP3" i="5"/>
  <c r="BR3" i="5" s="1"/>
  <c r="BP10" i="5"/>
  <c r="BY10" i="5" s="1"/>
  <c r="BP104" i="5"/>
  <c r="BP112" i="5"/>
  <c r="CE112" i="5" s="1"/>
  <c r="CS104" i="5"/>
  <c r="BP105" i="5"/>
  <c r="CZ105" i="5"/>
  <c r="CZ113" i="5"/>
  <c r="CZ121" i="5"/>
  <c r="BI25" i="6"/>
  <c r="BH25" i="6"/>
  <c r="AH26" i="6"/>
  <c r="AB27" i="6"/>
  <c r="BE28" i="6"/>
  <c r="BO28" i="6" s="1"/>
  <c r="BE30" i="6"/>
  <c r="BG31" i="6"/>
  <c r="BD33" i="6"/>
  <c r="AE35" i="6"/>
  <c r="BH37" i="6"/>
  <c r="BH38" i="6"/>
  <c r="AC39" i="6"/>
  <c r="BF39" i="6"/>
  <c r="BE41" i="6"/>
  <c r="BG42" i="6"/>
  <c r="CW105" i="5"/>
  <c r="BP5" i="5"/>
  <c r="BT5" i="5" s="1"/>
  <c r="BP41" i="5"/>
  <c r="BW41" i="5" s="1"/>
  <c r="BP49" i="5"/>
  <c r="CD49" i="5" s="1"/>
  <c r="BP34" i="5"/>
  <c r="CA34" i="5" s="1"/>
  <c r="BP42" i="5"/>
  <c r="CB42" i="5" s="1"/>
  <c r="BP50" i="5"/>
  <c r="CB50" i="5" s="1"/>
  <c r="BP57" i="5"/>
  <c r="BS57" i="5" s="1"/>
  <c r="BE36" i="6"/>
  <c r="BC37" i="6"/>
  <c r="BA39" i="6"/>
  <c r="BI39" i="6"/>
  <c r="BB42" i="6"/>
  <c r="BP58" i="5"/>
  <c r="CC58" i="5" s="1"/>
  <c r="BP73" i="5"/>
  <c r="BP81" i="5"/>
  <c r="CE81" i="5" s="1"/>
  <c r="BH30" i="6"/>
  <c r="BC31" i="6"/>
  <c r="BB33" i="6"/>
  <c r="AB33" i="6"/>
  <c r="AD34" i="6"/>
  <c r="BB35" i="6"/>
  <c r="AT39" i="6"/>
  <c r="BI40" i="6"/>
  <c r="BI41" i="6"/>
  <c r="CS89" i="5"/>
  <c r="BP9" i="5"/>
  <c r="BS9" i="5" s="1"/>
  <c r="BP6" i="5"/>
  <c r="BT6" i="5" s="1"/>
  <c r="BP14" i="5"/>
  <c r="CH14" i="5" s="1"/>
  <c r="BP22" i="5"/>
  <c r="BY22" i="5" s="1"/>
  <c r="BP30" i="5"/>
  <c r="BW30" i="5" s="1"/>
  <c r="BP46" i="5"/>
  <c r="BU46" i="5" s="1"/>
  <c r="BP54" i="5"/>
  <c r="BV54" i="5" s="1"/>
  <c r="BP77" i="5"/>
  <c r="CE77" i="5" s="1"/>
  <c r="BP7" i="5"/>
  <c r="CF7" i="5" s="1"/>
  <c r="BP8" i="5"/>
  <c r="BR8" i="5" s="1"/>
  <c r="CU125" i="5"/>
  <c r="BP128" i="5"/>
  <c r="CW124" i="5"/>
  <c r="CT127" i="5"/>
  <c r="CW132" i="5"/>
  <c r="BP11" i="5"/>
  <c r="CA11" i="5" s="1"/>
  <c r="BP27" i="5"/>
  <c r="CH27" i="5" s="1"/>
  <c r="BP35" i="5"/>
  <c r="CH35" i="5" s="1"/>
  <c r="BP43" i="5"/>
  <c r="CH43" i="5" s="1"/>
  <c r="BP59" i="5"/>
  <c r="BS59" i="5" s="1"/>
  <c r="BP74" i="5"/>
  <c r="CV78" i="5"/>
  <c r="BP82" i="5"/>
  <c r="CV94" i="5"/>
  <c r="CZ98" i="5"/>
  <c r="CS105" i="5"/>
  <c r="BP106" i="5"/>
  <c r="CZ106" i="5"/>
  <c r="CX108" i="5"/>
  <c r="CU111" i="5"/>
  <c r="CV114" i="5"/>
  <c r="CZ114" i="5"/>
  <c r="BP122" i="5"/>
  <c r="CZ122" i="5"/>
  <c r="CV126" i="5"/>
  <c r="CU127" i="5"/>
  <c r="BP130" i="5"/>
  <c r="CE130" i="5" s="1"/>
  <c r="CV134" i="5"/>
  <c r="BP4" i="5"/>
  <c r="BR4" i="5" s="1"/>
  <c r="BP12" i="5"/>
  <c r="BX12" i="5" s="1"/>
  <c r="BP20" i="5"/>
  <c r="CA20" i="5" s="1"/>
  <c r="BP28" i="5"/>
  <c r="CB28" i="5" s="1"/>
  <c r="BP36" i="5"/>
  <c r="CC36" i="5" s="1"/>
  <c r="BP52" i="5"/>
  <c r="BV52" i="5" s="1"/>
  <c r="BP60" i="5"/>
  <c r="BV60" i="5" s="1"/>
  <c r="CS83" i="5"/>
  <c r="BP13" i="5"/>
  <c r="R27" i="5"/>
  <c r="CV98" i="5"/>
  <c r="CU121" i="5"/>
  <c r="BP98" i="5"/>
  <c r="CW98" i="5"/>
  <c r="CS106" i="5"/>
  <c r="CV121" i="5"/>
  <c r="CT129" i="5"/>
  <c r="BP121" i="5"/>
  <c r="M5" i="5"/>
  <c r="R29" i="5"/>
  <c r="CW121" i="5"/>
  <c r="CU129" i="5"/>
  <c r="CV129" i="5"/>
  <c r="BP129" i="5"/>
  <c r="CE129" i="5" s="1"/>
  <c r="CT94" i="5"/>
  <c r="CW99" i="5"/>
  <c r="CT102" i="5"/>
  <c r="CY113" i="5"/>
  <c r="CV116" i="5"/>
  <c r="CU117" i="5"/>
  <c r="CT118" i="5"/>
  <c r="CY121" i="5"/>
  <c r="CW123" i="5"/>
  <c r="CV124" i="5"/>
  <c r="CT126" i="5"/>
  <c r="CS127" i="5"/>
  <c r="CY129" i="5"/>
  <c r="CW131" i="5"/>
  <c r="CV132" i="5"/>
  <c r="CU133" i="5"/>
  <c r="CT134" i="5"/>
  <c r="CS135" i="5"/>
  <c r="CV104" i="5"/>
  <c r="CY128" i="5"/>
  <c r="BP120" i="5"/>
  <c r="CX88" i="5"/>
  <c r="CU112" i="5"/>
  <c r="CZ83" i="5"/>
  <c r="E31" i="5"/>
  <c r="CT96" i="5"/>
  <c r="CS96" i="5"/>
  <c r="CX96" i="5"/>
  <c r="CW104" i="5"/>
  <c r="CU77" i="5"/>
  <c r="CU85" i="5"/>
  <c r="CU93" i="5"/>
  <c r="CS95" i="5"/>
  <c r="CX98" i="5"/>
  <c r="CV100" i="5"/>
  <c r="CU101" i="5"/>
  <c r="CY105" i="5"/>
  <c r="CW107" i="5"/>
  <c r="CV108" i="5"/>
  <c r="CT110" i="5"/>
  <c r="CS111" i="5"/>
  <c r="S24" i="5"/>
  <c r="S18" i="5"/>
  <c r="S21" i="5"/>
  <c r="H31" i="5"/>
  <c r="CZ80" i="5"/>
  <c r="CZ88" i="5"/>
  <c r="CZ96" i="5"/>
  <c r="M3" i="5"/>
  <c r="T11" i="5"/>
  <c r="S19" i="5"/>
  <c r="M4" i="5"/>
  <c r="S22" i="5"/>
  <c r="S23" i="5"/>
  <c r="T9" i="5"/>
  <c r="S17" i="5"/>
  <c r="M6" i="5"/>
  <c r="T14" i="5"/>
  <c r="R30" i="5"/>
  <c r="CT88" i="5"/>
  <c r="CV96" i="5"/>
  <c r="CY104" i="5"/>
  <c r="M7" i="5"/>
  <c r="T15" i="5"/>
  <c r="CV88" i="5"/>
  <c r="T16" i="5"/>
  <c r="CU75" i="5"/>
  <c r="CW78" i="5"/>
  <c r="CU80" i="5"/>
  <c r="CS82" i="5"/>
  <c r="BP96" i="5"/>
  <c r="CE96" i="5" s="1"/>
  <c r="T10" i="5"/>
  <c r="R26" i="5"/>
  <c r="N4" i="5"/>
  <c r="N5" i="5"/>
  <c r="N6" i="5"/>
  <c r="N7" i="5"/>
  <c r="CV80" i="5"/>
  <c r="CU96" i="5"/>
  <c r="CW80" i="5"/>
  <c r="T12" i="5"/>
  <c r="R28" i="5"/>
  <c r="T22" i="5"/>
  <c r="T23" i="5"/>
  <c r="CS73" i="5"/>
  <c r="CW77" i="5"/>
  <c r="S28" i="5"/>
  <c r="CZ75" i="5"/>
  <c r="CX83" i="5"/>
  <c r="CX85" i="5"/>
  <c r="S29" i="5"/>
  <c r="S30" i="5"/>
  <c r="CT75" i="5"/>
  <c r="CZ77" i="5"/>
  <c r="T20" i="5"/>
  <c r="M12" i="5"/>
  <c r="M13" i="5"/>
  <c r="M14" i="5"/>
  <c r="M15" i="5"/>
  <c r="T21" i="5"/>
  <c r="CW75" i="5"/>
  <c r="CT78" i="5"/>
  <c r="CY80" i="5"/>
  <c r="CW83" i="5"/>
  <c r="CS87" i="5"/>
  <c r="CY88" i="5"/>
  <c r="CT83" i="5"/>
  <c r="CX80" i="5"/>
  <c r="CV83" i="5"/>
  <c r="CS75" i="5"/>
  <c r="CW88" i="5"/>
  <c r="BP83" i="5"/>
  <c r="CE83" i="5" s="1"/>
  <c r="CX75" i="5"/>
  <c r="CY75" i="5"/>
  <c r="CU83" i="5"/>
  <c r="BP75" i="5"/>
  <c r="CE75" i="5" s="1"/>
  <c r="CT80" i="5"/>
  <c r="BP80" i="5"/>
  <c r="CE80" i="5" s="1"/>
  <c r="CV73" i="5"/>
  <c r="CW82" i="5"/>
  <c r="CY82" i="5"/>
  <c r="CX82" i="5"/>
  <c r="CU82" i="5"/>
  <c r="BY5" i="5"/>
  <c r="CS77" i="5"/>
  <c r="CX93" i="5"/>
  <c r="CT95" i="5"/>
  <c r="CV103" i="5"/>
  <c r="CV77" i="5"/>
  <c r="CV85" i="5"/>
  <c r="CY95" i="5"/>
  <c r="CY103" i="5"/>
  <c r="BP103" i="5"/>
  <c r="CS93" i="5"/>
  <c r="CV93" i="5"/>
  <c r="CV101" i="5"/>
  <c r="BR52" i="5"/>
  <c r="CF52" i="5"/>
  <c r="N3" i="5"/>
  <c r="M9" i="5"/>
  <c r="T18" i="5"/>
  <c r="T24" i="5"/>
  <c r="S26" i="5"/>
  <c r="O3" i="5"/>
  <c r="O4" i="5"/>
  <c r="O5" i="5"/>
  <c r="O6" i="5"/>
  <c r="O7" i="5"/>
  <c r="O8" i="5"/>
  <c r="N9" i="5"/>
  <c r="N10" i="5"/>
  <c r="N11" i="5"/>
  <c r="N12" i="5"/>
  <c r="N13" i="5"/>
  <c r="N14" i="5"/>
  <c r="N15" i="5"/>
  <c r="N16" i="5"/>
  <c r="M17" i="5"/>
  <c r="M18" i="5"/>
  <c r="M19" i="5"/>
  <c r="M20" i="5"/>
  <c r="M21" i="5"/>
  <c r="M22" i="5"/>
  <c r="M23" i="5"/>
  <c r="M24" i="5"/>
  <c r="T25" i="5"/>
  <c r="T26" i="5"/>
  <c r="T27" i="5"/>
  <c r="T28" i="5"/>
  <c r="T29" i="5"/>
  <c r="T30" i="5"/>
  <c r="CW84" i="5"/>
  <c r="CS92" i="5"/>
  <c r="CX99" i="5"/>
  <c r="CU106" i="5"/>
  <c r="CX114" i="5"/>
  <c r="CU104" i="5"/>
  <c r="CT113" i="5"/>
  <c r="CS114" i="5"/>
  <c r="CY116" i="5"/>
  <c r="CW118" i="5"/>
  <c r="CT121" i="5"/>
  <c r="I31" i="5"/>
  <c r="N8" i="5"/>
  <c r="M10" i="5"/>
  <c r="M11" i="5"/>
  <c r="M16" i="5"/>
  <c r="T17" i="5"/>
  <c r="T19" i="5"/>
  <c r="S25" i="5"/>
  <c r="S27" i="5"/>
  <c r="P3" i="5"/>
  <c r="P4" i="5"/>
  <c r="P5" i="5"/>
  <c r="P6" i="5"/>
  <c r="P7" i="5"/>
  <c r="P8" i="5"/>
  <c r="O9" i="5"/>
  <c r="O10" i="5"/>
  <c r="O11" i="5"/>
  <c r="O12" i="5"/>
  <c r="O13" i="5"/>
  <c r="O14" i="5"/>
  <c r="O15" i="5"/>
  <c r="O16" i="5"/>
  <c r="N17" i="5"/>
  <c r="N18" i="5"/>
  <c r="N19" i="5"/>
  <c r="N20" i="5"/>
  <c r="N21" i="5"/>
  <c r="N22" i="5"/>
  <c r="N23" i="5"/>
  <c r="N24" i="5"/>
  <c r="M25" i="5"/>
  <c r="M26" i="5"/>
  <c r="M27" i="5"/>
  <c r="M28" i="5"/>
  <c r="M29" i="5"/>
  <c r="M30" i="5"/>
  <c r="CT92" i="5"/>
  <c r="CY99" i="5"/>
  <c r="CV106" i="5"/>
  <c r="CY114" i="5"/>
  <c r="CS122" i="5"/>
  <c r="CS130" i="5"/>
  <c r="BO67" i="5"/>
  <c r="CW76" i="5"/>
  <c r="CS85" i="5"/>
  <c r="CZ86" i="5"/>
  <c r="CY87" i="5"/>
  <c r="CT99" i="5"/>
  <c r="CS100" i="5"/>
  <c r="CY101" i="5"/>
  <c r="CX102" i="5"/>
  <c r="CX110" i="5"/>
  <c r="CW111" i="5"/>
  <c r="CV112" i="5"/>
  <c r="D31" i="5"/>
  <c r="O31" i="5" s="1"/>
  <c r="Q3" i="5"/>
  <c r="Q4" i="5"/>
  <c r="Q5" i="5"/>
  <c r="Q6" i="5"/>
  <c r="Q7" i="5"/>
  <c r="Q8" i="5"/>
  <c r="P9" i="5"/>
  <c r="P10" i="5"/>
  <c r="P11" i="5"/>
  <c r="P12" i="5"/>
  <c r="P13" i="5"/>
  <c r="P14" i="5"/>
  <c r="P15" i="5"/>
  <c r="P16" i="5"/>
  <c r="O17" i="5"/>
  <c r="O18" i="5"/>
  <c r="O19" i="5"/>
  <c r="O20" i="5"/>
  <c r="O21" i="5"/>
  <c r="O22" i="5"/>
  <c r="O23" i="5"/>
  <c r="O24" i="5"/>
  <c r="N25" i="5"/>
  <c r="N26" i="5"/>
  <c r="N27" i="5"/>
  <c r="N28" i="5"/>
  <c r="N29" i="5"/>
  <c r="N30" i="5"/>
  <c r="R2" i="5"/>
  <c r="CV84" i="5"/>
  <c r="CU92" i="5"/>
  <c r="CW106" i="5"/>
  <c r="CT114" i="5"/>
  <c r="CU122" i="5"/>
  <c r="CU130" i="5"/>
  <c r="CX76" i="5"/>
  <c r="CZ109" i="5"/>
  <c r="G31" i="5"/>
  <c r="R3" i="5"/>
  <c r="R4" i="5"/>
  <c r="R5" i="5"/>
  <c r="R6" i="5"/>
  <c r="R7" i="5"/>
  <c r="R8" i="5"/>
  <c r="Q9" i="5"/>
  <c r="Q10" i="5"/>
  <c r="Q11" i="5"/>
  <c r="Q12" i="5"/>
  <c r="Q13" i="5"/>
  <c r="Q14" i="5"/>
  <c r="Q15" i="5"/>
  <c r="Q16" i="5"/>
  <c r="P17" i="5"/>
  <c r="P18" i="5"/>
  <c r="P19" i="5"/>
  <c r="P20" i="5"/>
  <c r="P21" i="5"/>
  <c r="P22" i="5"/>
  <c r="P23" i="5"/>
  <c r="P24" i="5"/>
  <c r="O25" i="5"/>
  <c r="O26" i="5"/>
  <c r="O27" i="5"/>
  <c r="O28" i="5"/>
  <c r="O29" i="5"/>
  <c r="O30" i="5"/>
  <c r="CS84" i="5"/>
  <c r="CV92" i="5"/>
  <c r="CX106" i="5"/>
  <c r="CU114" i="5"/>
  <c r="CW122" i="5"/>
  <c r="CW130" i="5"/>
  <c r="CX77" i="5"/>
  <c r="CY96" i="5"/>
  <c r="S3" i="5"/>
  <c r="S4" i="5"/>
  <c r="S5" i="5"/>
  <c r="S6" i="5"/>
  <c r="S7" i="5"/>
  <c r="S8" i="5"/>
  <c r="R9" i="5"/>
  <c r="R10" i="5"/>
  <c r="R11" i="5"/>
  <c r="R12" i="5"/>
  <c r="R13" i="5"/>
  <c r="R14" i="5"/>
  <c r="R15" i="5"/>
  <c r="R16" i="5"/>
  <c r="Q17" i="5"/>
  <c r="Q18" i="5"/>
  <c r="Q19" i="5"/>
  <c r="Q20" i="5"/>
  <c r="Q21" i="5"/>
  <c r="Q22" i="5"/>
  <c r="Q23" i="5"/>
  <c r="Q24" i="5"/>
  <c r="P25" i="5"/>
  <c r="P26" i="5"/>
  <c r="P27" i="5"/>
  <c r="P28" i="5"/>
  <c r="P29" i="5"/>
  <c r="P30" i="5"/>
  <c r="CX84" i="5"/>
  <c r="CX92" i="5"/>
  <c r="CS99" i="5"/>
  <c r="CW114" i="5"/>
  <c r="CX122" i="5"/>
  <c r="CX130" i="5"/>
  <c r="CY77" i="5"/>
  <c r="CW92" i="5"/>
  <c r="S2" i="5"/>
  <c r="T3" i="5"/>
  <c r="T4" i="5"/>
  <c r="T5" i="5"/>
  <c r="T6" i="5"/>
  <c r="T7" i="5"/>
  <c r="T8" i="5"/>
  <c r="S9" i="5"/>
  <c r="S10" i="5"/>
  <c r="S11" i="5"/>
  <c r="S12" i="5"/>
  <c r="S13" i="5"/>
  <c r="S14" i="5"/>
  <c r="S15" i="5"/>
  <c r="S16" i="5"/>
  <c r="R17" i="5"/>
  <c r="R18" i="5"/>
  <c r="R19" i="5"/>
  <c r="R20" i="5"/>
  <c r="R21" i="5"/>
  <c r="R22" i="5"/>
  <c r="R23" i="5"/>
  <c r="R24" i="5"/>
  <c r="Q25" i="5"/>
  <c r="Q26" i="5"/>
  <c r="Q27" i="5"/>
  <c r="Q28" i="5"/>
  <c r="Q29" i="5"/>
  <c r="Q30" i="5"/>
  <c r="CY84" i="5"/>
  <c r="CY92" i="5"/>
  <c r="CU99" i="5"/>
  <c r="CT106" i="5"/>
  <c r="CY122" i="5"/>
  <c r="CY130" i="5"/>
  <c r="CZ90" i="5"/>
  <c r="M8" i="5"/>
  <c r="CV99" i="5"/>
  <c r="CV75" i="5"/>
  <c r="CU88" i="5"/>
  <c r="CY106" i="5"/>
  <c r="CT74" i="5"/>
  <c r="CU74" i="5"/>
  <c r="CV74" i="5"/>
  <c r="CW74" i="5"/>
  <c r="CX74" i="5"/>
  <c r="CY74" i="5"/>
  <c r="CZ74" i="5"/>
  <c r="CS74" i="5"/>
  <c r="CV86" i="5"/>
  <c r="CT109" i="5"/>
  <c r="CW115" i="5"/>
  <c r="CX81" i="5"/>
  <c r="CW86" i="5"/>
  <c r="CT90" i="5"/>
  <c r="CW109" i="5"/>
  <c r="CX115" i="5"/>
  <c r="CY86" i="5"/>
  <c r="CV90" i="5"/>
  <c r="CU115" i="5"/>
  <c r="BL137" i="5"/>
  <c r="CS86" i="5"/>
  <c r="CW90" i="5"/>
  <c r="CU109" i="5"/>
  <c r="CS115" i="5"/>
  <c r="CT86" i="5"/>
  <c r="CY90" i="5"/>
  <c r="CT115" i="5"/>
  <c r="CU86" i="5"/>
  <c r="CV115" i="5"/>
  <c r="CS109" i="5"/>
  <c r="CY115" i="5"/>
  <c r="BZ3" i="5"/>
  <c r="CA6" i="5"/>
  <c r="CB9" i="5"/>
  <c r="CF3" i="5"/>
  <c r="CA3" i="5"/>
  <c r="CG5" i="5"/>
  <c r="BQ13" i="5"/>
  <c r="CF10" i="5"/>
  <c r="BW5" i="5"/>
  <c r="BZ11" i="5"/>
  <c r="CF12" i="5"/>
  <c r="BW14" i="5"/>
  <c r="BY30" i="5"/>
  <c r="CG41" i="5"/>
  <c r="CD60" i="5"/>
  <c r="CG60" i="5"/>
  <c r="BY60" i="5"/>
  <c r="BQ60" i="5"/>
  <c r="BS60" i="5"/>
  <c r="BR60" i="5"/>
  <c r="CF60" i="5"/>
  <c r="BZ80" i="5"/>
  <c r="BU34" i="5"/>
  <c r="CF42" i="5"/>
  <c r="CC42" i="5"/>
  <c r="BU42" i="5"/>
  <c r="BT42" i="5"/>
  <c r="CG42" i="5"/>
  <c r="BY42" i="5"/>
  <c r="BQ43" i="5"/>
  <c r="CD30" i="5"/>
  <c r="BT30" i="5"/>
  <c r="BZ30" i="5"/>
  <c r="CE30" i="5"/>
  <c r="BW36" i="5"/>
  <c r="BZ36" i="5"/>
  <c r="CG30" i="5"/>
  <c r="CD58" i="5"/>
  <c r="BV58" i="5"/>
  <c r="BU58" i="5"/>
  <c r="BS58" i="5"/>
  <c r="CH58" i="5"/>
  <c r="CF58" i="5"/>
  <c r="BV28" i="5"/>
  <c r="BZ28" i="5"/>
  <c r="CF46" i="5"/>
  <c r="BV46" i="5"/>
  <c r="CA46" i="5"/>
  <c r="BS46" i="5"/>
  <c r="BZ46" i="5"/>
  <c r="CF50" i="5"/>
  <c r="BW50" i="5"/>
  <c r="CD50" i="5"/>
  <c r="CC50" i="5"/>
  <c r="BU50" i="5"/>
  <c r="BS50" i="5"/>
  <c r="BZ50" i="5"/>
  <c r="CG50" i="5"/>
  <c r="BY50" i="5"/>
  <c r="BQ50" i="5"/>
  <c r="BU52" i="5"/>
  <c r="CD52" i="5"/>
  <c r="CH57" i="5"/>
  <c r="BZ57" i="5"/>
  <c r="CG57" i="5"/>
  <c r="CE57" i="5"/>
  <c r="CB59" i="5"/>
  <c r="BS49" i="5"/>
  <c r="BQ52" i="5"/>
  <c r="BY54" i="5"/>
  <c r="BV57" i="5"/>
  <c r="CH59" i="5"/>
  <c r="CG59" i="5"/>
  <c r="BU59" i="5"/>
  <c r="BZ130" i="5"/>
  <c r="BZ129" i="5"/>
  <c r="BL67" i="5"/>
  <c r="CW79" i="5"/>
  <c r="CU79" i="5"/>
  <c r="CX79" i="5"/>
  <c r="CV79" i="5"/>
  <c r="CZ79" i="5"/>
  <c r="BN67" i="5"/>
  <c r="BM67" i="5"/>
  <c r="BG67" i="5"/>
  <c r="BH67" i="5"/>
  <c r="BI67" i="5"/>
  <c r="BJ67" i="5"/>
  <c r="BJ137" i="5"/>
  <c r="CU73" i="5"/>
  <c r="CY76" i="5"/>
  <c r="CU76" i="5"/>
  <c r="CS79" i="5"/>
  <c r="CY81" i="5"/>
  <c r="CZ76" i="5"/>
  <c r="CV76" i="5"/>
  <c r="CT79" i="5"/>
  <c r="CU81" i="5"/>
  <c r="CT81" i="5"/>
  <c r="CS81" i="5"/>
  <c r="CZ81" i="5"/>
  <c r="BM137" i="5"/>
  <c r="CS76" i="5"/>
  <c r="CW73" i="5"/>
  <c r="BG137" i="5"/>
  <c r="BO137" i="5"/>
  <c r="CZ73" i="5"/>
  <c r="CX73" i="5"/>
  <c r="CY73" i="5"/>
  <c r="CV81" i="5"/>
  <c r="BI137" i="5"/>
  <c r="CT73" i="5"/>
  <c r="CY79" i="5"/>
  <c r="CW81" i="5"/>
  <c r="CV82" i="5"/>
  <c r="CT84" i="5"/>
  <c r="CU87" i="5"/>
  <c r="CT89" i="5"/>
  <c r="CS97" i="5"/>
  <c r="CZ97" i="5"/>
  <c r="CV87" i="5"/>
  <c r="CU89" i="5"/>
  <c r="CY89" i="5"/>
  <c r="CV89" i="5"/>
  <c r="CT97" i="5"/>
  <c r="CW89" i="5"/>
  <c r="CU97" i="5"/>
  <c r="BK137" i="5"/>
  <c r="CX90" i="5"/>
  <c r="CV97" i="5"/>
  <c r="CW97" i="5"/>
  <c r="CX97" i="5"/>
  <c r="BN137" i="5"/>
  <c r="CS90" i="5"/>
  <c r="CY97" i="5"/>
  <c r="CZ104" i="5"/>
  <c r="CU105" i="5"/>
  <c r="CW103" i="5"/>
  <c r="CS103" i="5"/>
  <c r="CT104" i="5"/>
  <c r="CX112" i="5"/>
  <c r="CT112" i="5"/>
  <c r="CY112" i="5"/>
  <c r="CW112" i="5"/>
  <c r="CZ112" i="5"/>
  <c r="CZ103" i="5"/>
  <c r="CS112" i="5"/>
  <c r="CX104" i="5"/>
  <c r="CT105" i="5"/>
  <c r="CZ119" i="5"/>
  <c r="CU119" i="5"/>
  <c r="CV109" i="5"/>
  <c r="CT111" i="5"/>
  <c r="CV117" i="5"/>
  <c r="CZ120" i="5"/>
  <c r="CV120" i="5"/>
  <c r="CX128" i="5"/>
  <c r="CZ128" i="5"/>
  <c r="CT119" i="5"/>
  <c r="CS120" i="5"/>
  <c r="CX120" i="5"/>
  <c r="CS128" i="5"/>
  <c r="CX109" i="5"/>
  <c r="CS110" i="5"/>
  <c r="CV111" i="5"/>
  <c r="CX117" i="5"/>
  <c r="CT120" i="5"/>
  <c r="CT128" i="5"/>
  <c r="CV119" i="5"/>
  <c r="CU120" i="5"/>
  <c r="CU128" i="5"/>
  <c r="CY118" i="5"/>
  <c r="CW119" i="5"/>
  <c r="CV128" i="5"/>
  <c r="CV110" i="5"/>
  <c r="CX118" i="5"/>
  <c r="CX119" i="5"/>
  <c r="CW120" i="5"/>
  <c r="CW128" i="5"/>
  <c r="CY119" i="5"/>
  <c r="CS119" i="5"/>
  <c r="CV122" i="5"/>
  <c r="CV130" i="5"/>
  <c r="R7" i="6"/>
  <c r="AZ5" i="6"/>
  <c r="AY10" i="6"/>
  <c r="AH15" i="6"/>
  <c r="AT21" i="6"/>
  <c r="BF21" i="6"/>
  <c r="BB36" i="6"/>
  <c r="AV36" i="6"/>
  <c r="R4" i="6"/>
  <c r="AH4" i="6"/>
  <c r="AX4" i="6"/>
  <c r="BF4" i="6"/>
  <c r="M5" i="6"/>
  <c r="AC5" i="6"/>
  <c r="AS5" i="6"/>
  <c r="BA5" i="6"/>
  <c r="P6" i="6"/>
  <c r="AF6" i="6"/>
  <c r="AV6" i="6"/>
  <c r="K7" i="6"/>
  <c r="AI7" i="6"/>
  <c r="AY7" i="6"/>
  <c r="AD8" i="6"/>
  <c r="AT8" i="6"/>
  <c r="Q9" i="6"/>
  <c r="AG9" i="6"/>
  <c r="AW9" i="6"/>
  <c r="BE9" i="6"/>
  <c r="AB10" i="6"/>
  <c r="AZ10" i="6"/>
  <c r="AE11" i="6"/>
  <c r="AU11" i="6"/>
  <c r="AH12" i="6"/>
  <c r="AX12" i="6"/>
  <c r="M13" i="6"/>
  <c r="AC13" i="6"/>
  <c r="AS13" i="6"/>
  <c r="BA13" i="6"/>
  <c r="P14" i="6"/>
  <c r="AF14" i="6"/>
  <c r="AV14" i="6"/>
  <c r="K15" i="6"/>
  <c r="AI15" i="6"/>
  <c r="AZ15" i="6"/>
  <c r="AD16" i="6"/>
  <c r="AG16" i="6"/>
  <c r="BB16" i="6"/>
  <c r="AS16" i="6"/>
  <c r="AI17" i="6"/>
  <c r="BE18" i="6"/>
  <c r="BI19" i="6"/>
  <c r="BG21" i="6"/>
  <c r="AW22" i="6"/>
  <c r="BG22" i="6"/>
  <c r="K23" i="6"/>
  <c r="AH7" i="6"/>
  <c r="R15" i="6"/>
  <c r="AI4" i="6"/>
  <c r="AY4" i="6"/>
  <c r="AT5" i="6"/>
  <c r="Q6" i="6"/>
  <c r="AG6" i="6"/>
  <c r="AW6" i="6"/>
  <c r="L7" i="6"/>
  <c r="AZ7" i="6"/>
  <c r="R9" i="6"/>
  <c r="AH9" i="6"/>
  <c r="BF9" i="6"/>
  <c r="AC10" i="6"/>
  <c r="BA10" i="6"/>
  <c r="AF11" i="6"/>
  <c r="AI12" i="6"/>
  <c r="AY12" i="6"/>
  <c r="AT13" i="6"/>
  <c r="Q14" i="6"/>
  <c r="AG14" i="6"/>
  <c r="AW14" i="6"/>
  <c r="L15" i="6"/>
  <c r="BA15" i="6"/>
  <c r="N16" i="6"/>
  <c r="Q16" i="6"/>
  <c r="AW17" i="6"/>
  <c r="AY20" i="6"/>
  <c r="AX20" i="6"/>
  <c r="AW20" i="6"/>
  <c r="AV20" i="6"/>
  <c r="AU20" i="6"/>
  <c r="BA20" i="6"/>
  <c r="AS20" i="6"/>
  <c r="BL23" i="6"/>
  <c r="L27" i="6"/>
  <c r="K27" i="6"/>
  <c r="BA27" i="6"/>
  <c r="R27" i="6"/>
  <c r="Q27" i="6"/>
  <c r="P27" i="6"/>
  <c r="O27" i="6"/>
  <c r="N27" i="6"/>
  <c r="M27" i="6"/>
  <c r="AZ13" i="6"/>
  <c r="AT16" i="6"/>
  <c r="AW16" i="6"/>
  <c r="AB4" i="6"/>
  <c r="O5" i="6"/>
  <c r="AE5" i="6"/>
  <c r="AU5" i="6"/>
  <c r="AH6" i="6"/>
  <c r="AX6" i="6"/>
  <c r="AS7" i="6"/>
  <c r="BA7" i="6"/>
  <c r="AF8" i="6"/>
  <c r="AV8" i="6"/>
  <c r="K9" i="6"/>
  <c r="AY9" i="6"/>
  <c r="AD10" i="6"/>
  <c r="Q11" i="6"/>
  <c r="AG11" i="6"/>
  <c r="AW11" i="6"/>
  <c r="AB12" i="6"/>
  <c r="AE13" i="6"/>
  <c r="AU13" i="6"/>
  <c r="R14" i="6"/>
  <c r="AH14" i="6"/>
  <c r="AX14" i="6"/>
  <c r="M15" i="6"/>
  <c r="AS15" i="6"/>
  <c r="K16" i="6"/>
  <c r="AC16" i="6"/>
  <c r="AV16" i="6"/>
  <c r="AG17" i="6"/>
  <c r="AB17" i="6"/>
  <c r="AS17" i="6"/>
  <c r="AU18" i="6"/>
  <c r="AT18" i="6"/>
  <c r="AT20" i="6"/>
  <c r="BL21" i="6"/>
  <c r="AH25" i="6"/>
  <c r="AG25" i="6"/>
  <c r="AF25" i="6"/>
  <c r="AE25" i="6"/>
  <c r="AD25" i="6"/>
  <c r="BA25" i="6"/>
  <c r="AC25" i="6"/>
  <c r="AB25" i="6"/>
  <c r="AC4" i="6"/>
  <c r="BA4" i="6"/>
  <c r="AV5" i="6"/>
  <c r="AI6" i="6"/>
  <c r="AY6" i="6"/>
  <c r="AT7" i="6"/>
  <c r="Q8" i="6"/>
  <c r="AG8" i="6"/>
  <c r="AW8" i="6"/>
  <c r="L9" i="6"/>
  <c r="AZ9" i="6"/>
  <c r="O10" i="6"/>
  <c r="AE10" i="6"/>
  <c r="R11" i="6"/>
  <c r="AH11" i="6"/>
  <c r="AX11" i="6"/>
  <c r="AC12" i="6"/>
  <c r="AS12" i="6"/>
  <c r="P13" i="6"/>
  <c r="AV13" i="6"/>
  <c r="AI14" i="6"/>
  <c r="AY14" i="6"/>
  <c r="N15" i="6"/>
  <c r="AT15" i="6"/>
  <c r="BE16" i="6"/>
  <c r="AX16" i="6"/>
  <c r="BH16" i="6"/>
  <c r="Q17" i="6"/>
  <c r="L17" i="6"/>
  <c r="AC17" i="6"/>
  <c r="AV18" i="6"/>
  <c r="AY19" i="6"/>
  <c r="AI25" i="6"/>
  <c r="AI10" i="6"/>
  <c r="AW5" i="6"/>
  <c r="AZ6" i="6"/>
  <c r="O7" i="6"/>
  <c r="AU7" i="6"/>
  <c r="BA9" i="6"/>
  <c r="AF10" i="6"/>
  <c r="AI11" i="6"/>
  <c r="AY11" i="6"/>
  <c r="AD12" i="6"/>
  <c r="AW13" i="6"/>
  <c r="AZ14" i="6"/>
  <c r="AU15" i="6"/>
  <c r="AY16" i="6"/>
  <c r="K17" i="6"/>
  <c r="AE19" i="6"/>
  <c r="AD19" i="6"/>
  <c r="AC19" i="6"/>
  <c r="AB19" i="6"/>
  <c r="AH19" i="6"/>
  <c r="BD20" i="6"/>
  <c r="AV32" i="6"/>
  <c r="AU32" i="6"/>
  <c r="AT32" i="6"/>
  <c r="BA32" i="6"/>
  <c r="AS32" i="6"/>
  <c r="AY32" i="6"/>
  <c r="AX32" i="6"/>
  <c r="AZ32" i="6"/>
  <c r="AW32" i="6"/>
  <c r="N4" i="6"/>
  <c r="AE4" i="6"/>
  <c r="AU4" i="6"/>
  <c r="R5" i="6"/>
  <c r="AH5" i="6"/>
  <c r="AX5" i="6"/>
  <c r="AC6" i="6"/>
  <c r="AS6" i="6"/>
  <c r="BA6" i="6"/>
  <c r="P7" i="6"/>
  <c r="AV7" i="6"/>
  <c r="AI8" i="6"/>
  <c r="AY8" i="6"/>
  <c r="AT9" i="6"/>
  <c r="Q10" i="6"/>
  <c r="AG10" i="6"/>
  <c r="BE10" i="6"/>
  <c r="AB11" i="6"/>
  <c r="AZ11" i="6"/>
  <c r="AE12" i="6"/>
  <c r="AU12" i="6"/>
  <c r="R13" i="6"/>
  <c r="AH13" i="6"/>
  <c r="AX13" i="6"/>
  <c r="AC14" i="6"/>
  <c r="AS14" i="6"/>
  <c r="BA14" i="6"/>
  <c r="AV15" i="6"/>
  <c r="O16" i="6"/>
  <c r="AZ16" i="6"/>
  <c r="AF19" i="6"/>
  <c r="BC30" i="6"/>
  <c r="AU30" i="6"/>
  <c r="BH32" i="6"/>
  <c r="AS11" i="6"/>
  <c r="AW15" i="6"/>
  <c r="P16" i="6"/>
  <c r="N17" i="6"/>
  <c r="AX17" i="6"/>
  <c r="BG18" i="6"/>
  <c r="AG19" i="6"/>
  <c r="AZ17" i="6"/>
  <c r="AE18" i="6"/>
  <c r="R19" i="6"/>
  <c r="AX19" i="6"/>
  <c r="AC20" i="6"/>
  <c r="AF21" i="6"/>
  <c r="AV21" i="6"/>
  <c r="AI22" i="6"/>
  <c r="AY22" i="6"/>
  <c r="N23" i="6"/>
  <c r="AD23" i="6"/>
  <c r="AT23" i="6"/>
  <c r="Q24" i="6"/>
  <c r="AG24" i="6"/>
  <c r="AW24" i="6"/>
  <c r="L25" i="6"/>
  <c r="AZ25" i="6"/>
  <c r="O26" i="6"/>
  <c r="AE26" i="6"/>
  <c r="AU26" i="6"/>
  <c r="BG27" i="6"/>
  <c r="BD30" i="6"/>
  <c r="AY30" i="6"/>
  <c r="AT31" i="6"/>
  <c r="R35" i="6"/>
  <c r="BD35" i="6"/>
  <c r="BG36" i="6"/>
  <c r="BC36" i="6"/>
  <c r="BK39" i="6"/>
  <c r="BF41" i="6"/>
  <c r="AZ22" i="6"/>
  <c r="AU23" i="6"/>
  <c r="R24" i="6"/>
  <c r="AH24" i="6"/>
  <c r="AX24" i="6"/>
  <c r="M25" i="6"/>
  <c r="AS25" i="6"/>
  <c r="AF26" i="6"/>
  <c r="AE37" i="6"/>
  <c r="AD37" i="6"/>
  <c r="AC37" i="6"/>
  <c r="AB37" i="6"/>
  <c r="AH37" i="6"/>
  <c r="AG37" i="6"/>
  <c r="BF37" i="6"/>
  <c r="BI38" i="6"/>
  <c r="AZ19" i="6"/>
  <c r="AE20" i="6"/>
  <c r="R21" i="6"/>
  <c r="AH21" i="6"/>
  <c r="P23" i="6"/>
  <c r="AV23" i="6"/>
  <c r="K24" i="6"/>
  <c r="AI24" i="6"/>
  <c r="AY24" i="6"/>
  <c r="N25" i="6"/>
  <c r="Q26" i="6"/>
  <c r="BF28" i="6"/>
  <c r="AH30" i="6"/>
  <c r="AG30" i="6"/>
  <c r="AF30" i="6"/>
  <c r="AE30" i="6"/>
  <c r="AC30" i="6"/>
  <c r="AB30" i="6"/>
  <c r="AF32" i="6"/>
  <c r="BG32" i="6"/>
  <c r="BE33" i="6"/>
  <c r="BB37" i="6"/>
  <c r="BE38" i="6"/>
  <c r="Q42" i="6"/>
  <c r="AS19" i="6"/>
  <c r="BA19" i="6"/>
  <c r="AF20" i="6"/>
  <c r="K21" i="6"/>
  <c r="AI21" i="6"/>
  <c r="AY21" i="6"/>
  <c r="Q23" i="6"/>
  <c r="AW23" i="6"/>
  <c r="L24" i="6"/>
  <c r="AB24" i="6"/>
  <c r="AZ24" i="6"/>
  <c r="O25" i="6"/>
  <c r="AU25" i="6"/>
  <c r="BC28" i="6"/>
  <c r="BL28" i="6" s="1"/>
  <c r="AE29" i="6"/>
  <c r="AD29" i="6"/>
  <c r="AC29" i="6"/>
  <c r="AB29" i="6"/>
  <c r="AH29" i="6"/>
  <c r="AG29" i="6"/>
  <c r="AD30" i="6"/>
  <c r="BF33" i="6"/>
  <c r="AW35" i="6"/>
  <c r="BG35" i="6"/>
  <c r="BF36" i="6"/>
  <c r="AI37" i="6"/>
  <c r="BC38" i="6"/>
  <c r="AU38" i="6"/>
  <c r="AY41" i="6"/>
  <c r="AX41" i="6"/>
  <c r="AW41" i="6"/>
  <c r="AV41" i="6"/>
  <c r="AT41" i="6"/>
  <c r="BA41" i="6"/>
  <c r="AS41" i="6"/>
  <c r="AI18" i="6"/>
  <c r="AY18" i="6"/>
  <c r="AT19" i="6"/>
  <c r="AG20" i="6"/>
  <c r="AB21" i="6"/>
  <c r="AZ21" i="6"/>
  <c r="AU22" i="6"/>
  <c r="AX23" i="6"/>
  <c r="AC24" i="6"/>
  <c r="AS24" i="6"/>
  <c r="BA24" i="6"/>
  <c r="P25" i="6"/>
  <c r="K26" i="6"/>
  <c r="BT103" i="5" s="1"/>
  <c r="AI26" i="6"/>
  <c r="AY26" i="6"/>
  <c r="BB29" i="6"/>
  <c r="BG29" i="6"/>
  <c r="AI30" i="6"/>
  <c r="BI37" i="6"/>
  <c r="BD38" i="6"/>
  <c r="Q39" i="6"/>
  <c r="BG40" i="6"/>
  <c r="BB41" i="6"/>
  <c r="AU41" i="6"/>
  <c r="BE42" i="6"/>
  <c r="AH20" i="6"/>
  <c r="AS21" i="6"/>
  <c r="AY23" i="6"/>
  <c r="Q25" i="6"/>
  <c r="L26" i="6"/>
  <c r="BH27" i="6"/>
  <c r="BD27" i="6"/>
  <c r="K28" i="6"/>
  <c r="AY28" i="6"/>
  <c r="AX28" i="6"/>
  <c r="AW28" i="6"/>
  <c r="AU28" i="6"/>
  <c r="AT28" i="6"/>
  <c r="AI29" i="6"/>
  <c r="BI30" i="6"/>
  <c r="AE33" i="6"/>
  <c r="BA34" i="6"/>
  <c r="BI34" i="6"/>
  <c r="AV35" i="6"/>
  <c r="N38" i="6"/>
  <c r="AZ41" i="6"/>
  <c r="AY33" i="6"/>
  <c r="AX33" i="6"/>
  <c r="AW33" i="6"/>
  <c r="AV33" i="6"/>
  <c r="AT33" i="6"/>
  <c r="BA33" i="6"/>
  <c r="AS33" i="6"/>
  <c r="N34" i="6"/>
  <c r="M34" i="6"/>
  <c r="K34" i="6"/>
  <c r="Q34" i="6"/>
  <c r="P34" i="6"/>
  <c r="Q35" i="6"/>
  <c r="P35" i="6"/>
  <c r="O35" i="6"/>
  <c r="N35" i="6"/>
  <c r="L35" i="6"/>
  <c r="K35" i="6"/>
  <c r="K36" i="6"/>
  <c r="O37" i="6"/>
  <c r="AH38" i="6"/>
  <c r="AG38" i="6"/>
  <c r="AF38" i="6"/>
  <c r="AE38" i="6"/>
  <c r="AC38" i="6"/>
  <c r="AB38" i="6"/>
  <c r="AV40" i="6"/>
  <c r="AU40" i="6"/>
  <c r="AT40" i="6"/>
  <c r="BA40" i="6"/>
  <c r="AS40" i="6"/>
  <c r="AY40" i="6"/>
  <c r="AX40" i="6"/>
  <c r="AY27" i="6"/>
  <c r="N28" i="6"/>
  <c r="AD28" i="6"/>
  <c r="Q29" i="6"/>
  <c r="AW29" i="6"/>
  <c r="L30" i="6"/>
  <c r="AZ30" i="6"/>
  <c r="O31" i="6"/>
  <c r="AE31" i="6"/>
  <c r="AU31" i="6"/>
  <c r="R32" i="6"/>
  <c r="AH32" i="6"/>
  <c r="M33" i="6"/>
  <c r="AC33" i="6"/>
  <c r="AF34" i="6"/>
  <c r="AV34" i="6"/>
  <c r="AY35" i="6"/>
  <c r="N36" i="6"/>
  <c r="AD36" i="6"/>
  <c r="AT36" i="6"/>
  <c r="Q37" i="6"/>
  <c r="AW37" i="6"/>
  <c r="L38" i="6"/>
  <c r="AZ38" i="6"/>
  <c r="AU39" i="6"/>
  <c r="R40" i="6"/>
  <c r="AH40" i="6"/>
  <c r="AC41" i="6"/>
  <c r="AF42" i="6"/>
  <c r="AV42" i="6"/>
  <c r="AZ27" i="6"/>
  <c r="AE28" i="6"/>
  <c r="R29" i="6"/>
  <c r="AX29" i="6"/>
  <c r="M30" i="6"/>
  <c r="AS30" i="6"/>
  <c r="BA30" i="6"/>
  <c r="P31" i="6"/>
  <c r="AF31" i="6"/>
  <c r="AV31" i="6"/>
  <c r="K32" i="6"/>
  <c r="AI32" i="6"/>
  <c r="N33" i="6"/>
  <c r="AD33" i="6"/>
  <c r="AG34" i="6"/>
  <c r="AW34" i="6"/>
  <c r="AZ35" i="6"/>
  <c r="O36" i="6"/>
  <c r="AE36" i="6"/>
  <c r="AU36" i="6"/>
  <c r="R37" i="6"/>
  <c r="AX37" i="6"/>
  <c r="M38" i="6"/>
  <c r="AS38" i="6"/>
  <c r="BA38" i="6"/>
  <c r="AF39" i="6"/>
  <c r="AV39" i="6"/>
  <c r="K40" i="6"/>
  <c r="AI40" i="6"/>
  <c r="N41" i="6"/>
  <c r="AD41" i="6"/>
  <c r="AG42" i="6"/>
  <c r="AW42" i="6"/>
  <c r="AT27" i="6"/>
  <c r="Q28" i="6"/>
  <c r="AG28" i="6"/>
  <c r="AZ29" i="6"/>
  <c r="O30" i="6"/>
  <c r="R31" i="6"/>
  <c r="AH31" i="6"/>
  <c r="AX31" i="6"/>
  <c r="M32" i="6"/>
  <c r="AC32" i="6"/>
  <c r="P33" i="6"/>
  <c r="AF33" i="6"/>
  <c r="AI34" i="6"/>
  <c r="AY34" i="6"/>
  <c r="AT35" i="6"/>
  <c r="Q36" i="6"/>
  <c r="AG36" i="6"/>
  <c r="AW36" i="6"/>
  <c r="L37" i="6"/>
  <c r="AZ37" i="6"/>
  <c r="O38" i="6"/>
  <c r="R39" i="6"/>
  <c r="AH39" i="6"/>
  <c r="AX39" i="6"/>
  <c r="M40" i="6"/>
  <c r="AC40" i="6"/>
  <c r="P41" i="6"/>
  <c r="AF41" i="6"/>
  <c r="AI42" i="6"/>
  <c r="AY42" i="6"/>
  <c r="AU27" i="6"/>
  <c r="R28" i="6"/>
  <c r="AH28" i="6"/>
  <c r="M29" i="6"/>
  <c r="AS29" i="6"/>
  <c r="BA29" i="6"/>
  <c r="P30" i="6"/>
  <c r="K31" i="6"/>
  <c r="AY31" i="6"/>
  <c r="N32" i="6"/>
  <c r="Q33" i="6"/>
  <c r="AG33" i="6"/>
  <c r="AB34" i="6"/>
  <c r="AZ34" i="6"/>
  <c r="AU35" i="6"/>
  <c r="R36" i="6"/>
  <c r="AH36" i="6"/>
  <c r="AX36" i="6"/>
  <c r="M37" i="6"/>
  <c r="AS37" i="6"/>
  <c r="BA37" i="6"/>
  <c r="P38" i="6"/>
  <c r="AV38" i="6"/>
  <c r="K39" i="6"/>
  <c r="AI39" i="6"/>
  <c r="AY39" i="6"/>
  <c r="N40" i="6"/>
  <c r="AD40" i="6"/>
  <c r="Q41" i="6"/>
  <c r="BX130" i="5" s="1"/>
  <c r="AG41" i="6"/>
  <c r="AB42" i="6"/>
  <c r="AZ42" i="6"/>
  <c r="Q30" i="6"/>
  <c r="AH33" i="6"/>
  <c r="AS34" i="6"/>
  <c r="AY36" i="6"/>
  <c r="N37" i="6"/>
  <c r="AT37" i="6"/>
  <c r="Q38" i="6"/>
  <c r="L39" i="6"/>
  <c r="AZ39" i="6"/>
  <c r="O40" i="6"/>
  <c r="R41" i="6"/>
  <c r="BY130" i="5" s="1"/>
  <c r="AH41" i="6"/>
  <c r="AC42" i="6"/>
  <c r="AS42" i="6"/>
  <c r="AS39" i="6"/>
  <c r="AC3" i="6"/>
  <c r="AD3" i="6"/>
  <c r="AE3" i="6"/>
  <c r="AF3" i="6"/>
  <c r="AG3" i="6"/>
  <c r="AH3" i="6"/>
  <c r="M3" i="6"/>
  <c r="N3" i="6"/>
  <c r="P3" i="6"/>
  <c r="T2" i="5"/>
  <c r="P31" i="5"/>
  <c r="Q31" i="5"/>
  <c r="N2" i="5"/>
  <c r="O2" i="5"/>
  <c r="S31" i="5"/>
  <c r="P2" i="5"/>
  <c r="T31" i="5"/>
  <c r="Q2" i="5"/>
  <c r="M2" i="5"/>
  <c r="N31" i="5"/>
  <c r="Y7" i="2"/>
  <c r="Y93" i="2"/>
  <c r="Y296" i="2"/>
  <c r="Y429" i="2"/>
  <c r="Y508" i="2"/>
  <c r="Y72" i="2"/>
  <c r="Y80" i="2"/>
  <c r="Y160" i="2"/>
  <c r="Y268" i="2"/>
  <c r="Y350" i="2"/>
  <c r="Y502" i="2"/>
  <c r="Y598" i="2"/>
  <c r="Y621" i="2"/>
  <c r="Y6" i="2"/>
  <c r="Y90" i="2"/>
  <c r="Y372" i="2"/>
  <c r="Y428" i="2"/>
  <c r="Y646" i="2"/>
  <c r="Y21" i="2"/>
  <c r="Y62" i="2"/>
  <c r="Y69" i="2"/>
  <c r="Y100" i="2"/>
  <c r="Y108" i="2"/>
  <c r="Y159" i="2"/>
  <c r="Y180" i="2"/>
  <c r="Y190" i="2"/>
  <c r="Y253" i="2"/>
  <c r="Y346" i="2"/>
  <c r="Y416" i="2"/>
  <c r="Y422" i="2"/>
  <c r="Y444" i="2"/>
  <c r="Y486" i="2"/>
  <c r="Y558" i="2"/>
  <c r="Y629" i="2"/>
  <c r="Y630" i="2"/>
  <c r="Y5" i="2"/>
  <c r="Y92" i="2"/>
  <c r="Y36" i="2"/>
  <c r="Y45" i="2"/>
  <c r="Y46" i="2"/>
  <c r="Y128" i="2"/>
  <c r="Y135" i="2"/>
  <c r="Y137" i="2"/>
  <c r="Y206" i="2"/>
  <c r="Y232" i="2"/>
  <c r="Y252" i="2"/>
  <c r="Y284" i="2"/>
  <c r="Y342" i="2"/>
  <c r="Y366" i="2"/>
  <c r="Y414" i="2"/>
  <c r="Y542" i="2"/>
  <c r="Y644" i="2"/>
  <c r="Y214" i="2"/>
  <c r="Y326" i="2"/>
  <c r="Y333" i="2"/>
  <c r="Y462" i="2"/>
  <c r="Y468" i="2"/>
  <c r="Y469" i="2"/>
  <c r="Y476" i="2"/>
  <c r="Y612" i="2"/>
  <c r="Y111" i="2"/>
  <c r="Y117" i="2"/>
  <c r="Y152" i="2"/>
  <c r="Y198" i="2"/>
  <c r="Y302" i="2"/>
  <c r="Y310" i="2"/>
  <c r="Y315" i="2"/>
  <c r="Y316" i="2"/>
  <c r="Y406" i="2"/>
  <c r="Y540" i="2"/>
  <c r="Y549" i="2"/>
  <c r="Y23" i="2"/>
  <c r="Y32" i="2"/>
  <c r="Y166" i="2"/>
  <c r="Y176" i="2"/>
  <c r="Y300" i="2"/>
  <c r="Y324" i="2"/>
  <c r="Y376" i="2"/>
  <c r="Y380" i="2"/>
  <c r="Y447" i="2"/>
  <c r="Y453" i="2"/>
  <c r="Y566" i="2"/>
  <c r="Y572" i="2"/>
  <c r="Y573" i="2"/>
  <c r="Y580" i="2"/>
  <c r="Y4" i="2"/>
  <c r="Y53" i="2"/>
  <c r="Y54" i="2"/>
  <c r="Y71" i="2"/>
  <c r="Y94" i="2"/>
  <c r="Y102" i="2"/>
  <c r="Y103" i="2"/>
  <c r="Y110" i="2"/>
  <c r="Y119" i="2"/>
  <c r="Y132" i="2"/>
  <c r="Y138" i="2"/>
  <c r="Y140" i="2"/>
  <c r="Y173" i="2"/>
  <c r="Y181" i="2"/>
  <c r="Y182" i="2"/>
  <c r="Y192" i="2"/>
  <c r="Y217" i="2"/>
  <c r="Y220" i="2"/>
  <c r="Y221" i="2"/>
  <c r="Y238" i="2"/>
  <c r="Y248" i="2"/>
  <c r="Y256" i="2"/>
  <c r="Y260" i="2"/>
  <c r="Y270" i="2"/>
  <c r="Y279" i="2"/>
  <c r="Y356" i="2"/>
  <c r="Y357" i="2"/>
  <c r="Y436" i="2"/>
  <c r="Y437" i="2"/>
  <c r="Y445" i="2"/>
  <c r="Y477" i="2"/>
  <c r="Y533" i="2"/>
  <c r="Y550" i="2"/>
  <c r="Y581" i="2"/>
  <c r="Y584" i="2"/>
  <c r="Y585" i="2"/>
  <c r="Y586" i="2"/>
  <c r="Y587" i="2"/>
  <c r="Y588" i="2"/>
  <c r="Y13" i="2"/>
  <c r="Y17" i="2"/>
  <c r="Y19" i="2"/>
  <c r="Y40" i="2"/>
  <c r="Y52" i="2"/>
  <c r="Y88" i="2"/>
  <c r="Y101" i="2"/>
  <c r="Y143" i="2"/>
  <c r="Y149" i="2"/>
  <c r="Y150" i="2"/>
  <c r="Y168" i="2"/>
  <c r="Y185" i="2"/>
  <c r="Y188" i="2"/>
  <c r="Y218" i="2"/>
  <c r="Y269" i="2"/>
  <c r="Y278" i="2"/>
  <c r="Y283" i="2"/>
  <c r="Y304" i="2"/>
  <c r="Y308" i="2"/>
  <c r="Y334" i="2"/>
  <c r="Y364" i="2"/>
  <c r="Y365" i="2"/>
  <c r="Y374" i="2"/>
  <c r="Y399" i="2"/>
  <c r="Y401" i="2"/>
  <c r="Y404" i="2"/>
  <c r="Y405" i="2"/>
  <c r="Y443" i="2"/>
  <c r="Y480" i="2"/>
  <c r="Y481" i="2"/>
  <c r="Y482" i="2"/>
  <c r="Y483" i="2"/>
  <c r="Y484" i="2"/>
  <c r="Y511" i="2"/>
  <c r="Y615" i="2"/>
  <c r="Y637" i="2"/>
  <c r="Y48" i="2"/>
  <c r="Y235" i="2"/>
  <c r="Y276" i="2"/>
  <c r="Y325" i="2"/>
  <c r="Y545" i="2"/>
  <c r="Y39" i="2"/>
  <c r="Y231" i="2"/>
  <c r="Y329" i="2"/>
  <c r="Y493" i="2"/>
  <c r="Y547" i="2"/>
  <c r="Y597" i="2"/>
  <c r="Y614" i="2"/>
  <c r="Y645" i="2"/>
  <c r="Y648" i="2"/>
  <c r="Y649" i="2"/>
  <c r="Y650" i="2"/>
  <c r="Y651" i="2"/>
  <c r="Y22" i="2"/>
  <c r="Y68" i="2"/>
  <c r="Y96" i="2"/>
  <c r="Y115" i="2"/>
  <c r="Y157" i="2"/>
  <c r="Y216" i="2"/>
  <c r="Y230" i="2"/>
  <c r="Y234" i="2"/>
  <c r="Y244" i="2"/>
  <c r="Y247" i="2"/>
  <c r="Y286" i="2"/>
  <c r="Y293" i="2"/>
  <c r="Y295" i="2"/>
  <c r="Y330" i="2"/>
  <c r="Y412" i="2"/>
  <c r="Y413" i="2"/>
  <c r="Y451" i="2"/>
  <c r="Y452" i="2"/>
  <c r="Y471" i="2"/>
  <c r="Y492" i="2"/>
  <c r="Y500" i="2"/>
  <c r="Y501" i="2"/>
  <c r="Y509" i="2"/>
  <c r="Y557" i="2"/>
  <c r="Y575" i="2"/>
  <c r="Y604" i="2"/>
  <c r="Y605" i="2"/>
  <c r="Y613" i="2"/>
  <c r="Y61" i="2"/>
  <c r="Y136" i="2"/>
  <c r="Y236" i="2"/>
  <c r="Y331" i="2"/>
  <c r="Y454" i="2"/>
  <c r="Y541" i="2"/>
  <c r="Y546" i="2"/>
  <c r="Y30" i="2"/>
  <c r="Y47" i="2"/>
  <c r="Y65" i="2"/>
  <c r="Y109" i="2"/>
  <c r="Y116" i="2"/>
  <c r="Y148" i="2"/>
  <c r="Y196" i="2"/>
  <c r="Y208" i="2"/>
  <c r="Y16" i="2"/>
  <c r="Y29" i="2"/>
  <c r="Y70" i="2"/>
  <c r="Y78" i="2"/>
  <c r="Y79" i="2"/>
  <c r="Y95" i="2"/>
  <c r="Y118" i="2"/>
  <c r="Y144" i="2"/>
  <c r="Y161" i="2"/>
  <c r="Y164" i="2"/>
  <c r="Y184" i="2"/>
  <c r="Y201" i="2"/>
  <c r="Y229" i="2"/>
  <c r="Y246" i="2"/>
  <c r="Y251" i="2"/>
  <c r="Y285" i="2"/>
  <c r="Y294" i="2"/>
  <c r="Y299" i="2"/>
  <c r="Y340" i="2"/>
  <c r="Y341" i="2"/>
  <c r="Y360" i="2"/>
  <c r="Y373" i="2"/>
  <c r="Y390" i="2"/>
  <c r="Y420" i="2"/>
  <c r="Y421" i="2"/>
  <c r="Y430" i="2"/>
  <c r="Y456" i="2"/>
  <c r="Y457" i="2"/>
  <c r="Y460" i="2"/>
  <c r="Y470" i="2"/>
  <c r="Y507" i="2"/>
  <c r="Y518" i="2"/>
  <c r="Y556" i="2"/>
  <c r="Y574" i="2"/>
  <c r="Y583" i="2"/>
  <c r="Y611" i="2"/>
  <c r="Y622" i="2"/>
  <c r="Y233" i="2"/>
  <c r="Y272" i="2"/>
  <c r="Y402" i="2"/>
  <c r="Y510" i="2"/>
  <c r="Y544" i="2"/>
  <c r="Y548" i="2"/>
  <c r="Y31" i="2"/>
  <c r="Y38" i="2"/>
  <c r="Y67" i="2"/>
  <c r="Y87" i="2"/>
  <c r="Y113" i="2"/>
  <c r="Y158" i="2"/>
  <c r="Y167" i="2"/>
  <c r="Y197" i="2"/>
  <c r="Y8" i="2"/>
  <c r="Y15" i="2"/>
  <c r="Y28" i="2"/>
  <c r="Y77" i="2"/>
  <c r="Y83" i="2"/>
  <c r="Y84" i="2"/>
  <c r="Y126" i="2"/>
  <c r="Y127" i="2"/>
  <c r="Y156" i="2"/>
  <c r="Y162" i="2"/>
  <c r="Y202" i="2"/>
  <c r="Y205" i="2"/>
  <c r="Y245" i="2"/>
  <c r="Y261" i="2"/>
  <c r="Y263" i="2"/>
  <c r="Y318" i="2"/>
  <c r="Y338" i="2"/>
  <c r="Y368" i="2"/>
  <c r="Y381" i="2"/>
  <c r="Y383" i="2"/>
  <c r="Y389" i="2"/>
  <c r="Y479" i="2"/>
  <c r="Y515" i="2"/>
  <c r="Y516" i="2"/>
  <c r="Y535" i="2"/>
  <c r="Y564" i="2"/>
  <c r="Y565" i="2"/>
  <c r="Y582" i="2"/>
  <c r="Y619" i="2"/>
  <c r="Y620" i="2"/>
  <c r="Y639" i="2"/>
  <c r="Y186" i="2"/>
  <c r="Y228" i="2"/>
  <c r="Y327" i="2"/>
  <c r="Y382" i="2"/>
  <c r="Y432" i="2"/>
  <c r="Y14" i="2"/>
  <c r="Y24" i="2"/>
  <c r="Y37" i="2"/>
  <c r="Y41" i="2"/>
  <c r="Y43" i="2"/>
  <c r="Y44" i="2"/>
  <c r="Y56" i="2"/>
  <c r="Y63" i="2"/>
  <c r="Y76" i="2"/>
  <c r="Y86" i="2"/>
  <c r="Y89" i="2"/>
  <c r="Y112" i="2"/>
  <c r="Y125" i="2"/>
  <c r="Y133" i="2"/>
  <c r="Y134" i="2"/>
  <c r="Y142" i="2"/>
  <c r="Y172" i="2"/>
  <c r="Y174" i="2"/>
  <c r="Y175" i="2"/>
  <c r="Y212" i="2"/>
  <c r="Y224" i="2"/>
  <c r="Y240" i="2"/>
  <c r="Y254" i="2"/>
  <c r="Y262" i="2"/>
  <c r="Y267" i="2"/>
  <c r="Y292" i="2"/>
  <c r="Y309" i="2"/>
  <c r="Y311" i="2"/>
  <c r="Y317" i="2"/>
  <c r="Y345" i="2"/>
  <c r="Y348" i="2"/>
  <c r="Y349" i="2"/>
  <c r="Y387" i="2"/>
  <c r="Y520" i="2"/>
  <c r="Y521" i="2"/>
  <c r="Y524" i="2"/>
  <c r="Y525" i="2"/>
  <c r="Y543" i="2"/>
  <c r="Y590" i="2"/>
  <c r="Y624" i="2"/>
  <c r="Y625" i="2"/>
  <c r="Y638" i="2"/>
  <c r="Y647" i="2"/>
  <c r="Y2" i="2"/>
  <c r="Y163" i="2"/>
  <c r="Y187" i="2"/>
  <c r="Y203" i="2"/>
  <c r="Y219" i="2"/>
  <c r="Y320" i="2"/>
  <c r="Y347" i="2"/>
  <c r="Y362" i="2"/>
  <c r="Y392" i="2"/>
  <c r="Y403" i="2"/>
  <c r="Y418" i="2"/>
  <c r="Y434" i="2"/>
  <c r="Y458" i="2"/>
  <c r="Y459" i="2"/>
  <c r="Y487" i="2"/>
  <c r="Y522" i="2"/>
  <c r="Y523" i="2"/>
  <c r="Y551" i="2"/>
  <c r="Y563" i="2"/>
  <c r="Y591" i="2"/>
  <c r="Y626" i="2"/>
  <c r="Y627" i="2"/>
  <c r="Y18" i="2"/>
  <c r="Y42" i="2"/>
  <c r="Y66" i="2"/>
  <c r="Y114" i="2"/>
  <c r="Y265" i="2"/>
  <c r="Y281" i="2"/>
  <c r="Y297" i="2"/>
  <c r="Y367" i="2"/>
  <c r="Y440" i="2"/>
  <c r="Y441" i="2"/>
  <c r="Y442" i="2"/>
  <c r="Y504" i="2"/>
  <c r="Y505" i="2"/>
  <c r="Y506" i="2"/>
  <c r="Y608" i="2"/>
  <c r="Y609" i="2"/>
  <c r="Y610" i="2"/>
  <c r="Y129" i="2"/>
  <c r="Y131" i="2"/>
  <c r="Y153" i="2"/>
  <c r="Y155" i="2"/>
  <c r="Y179" i="2"/>
  <c r="Y191" i="2"/>
  <c r="Y207" i="2"/>
  <c r="Y223" i="2"/>
  <c r="Y250" i="2"/>
  <c r="Y266" i="2"/>
  <c r="Y282" i="2"/>
  <c r="Y298" i="2"/>
  <c r="Y314" i="2"/>
  <c r="Y344" i="2"/>
  <c r="Y351" i="2"/>
  <c r="Y353" i="2"/>
  <c r="Y371" i="2"/>
  <c r="Y386" i="2"/>
  <c r="Y400" i="2"/>
  <c r="Y407" i="2"/>
  <c r="Y409" i="2"/>
  <c r="Y425" i="2"/>
  <c r="Y427" i="2"/>
  <c r="Y464" i="2"/>
  <c r="Y465" i="2"/>
  <c r="Y466" i="2"/>
  <c r="Y467" i="2"/>
  <c r="Y495" i="2"/>
  <c r="Y528" i="2"/>
  <c r="Y529" i="2"/>
  <c r="Y530" i="2"/>
  <c r="Y531" i="2"/>
  <c r="Y559" i="2"/>
  <c r="Y568" i="2"/>
  <c r="Y569" i="2"/>
  <c r="Y570" i="2"/>
  <c r="Y571" i="2"/>
  <c r="Y599" i="2"/>
  <c r="Y632" i="2"/>
  <c r="Y633" i="2"/>
  <c r="Y634" i="2"/>
  <c r="Y635" i="2"/>
  <c r="Y33" i="2"/>
  <c r="Y81" i="2"/>
  <c r="Y105" i="2"/>
  <c r="Y9" i="2"/>
  <c r="Y11" i="2"/>
  <c r="Y34" i="2"/>
  <c r="Y57" i="2"/>
  <c r="Y59" i="2"/>
  <c r="Y82" i="2"/>
  <c r="Y107" i="2"/>
  <c r="Y130" i="2"/>
  <c r="Y154" i="2"/>
  <c r="Y178" i="2"/>
  <c r="Y193" i="2"/>
  <c r="Y195" i="2"/>
  <c r="Y209" i="2"/>
  <c r="Y211" i="2"/>
  <c r="Y225" i="2"/>
  <c r="Y239" i="2"/>
  <c r="Y312" i="2"/>
  <c r="Y328" i="2"/>
  <c r="Y335" i="2"/>
  <c r="Y337" i="2"/>
  <c r="Y339" i="2"/>
  <c r="Y354" i="2"/>
  <c r="Y370" i="2"/>
  <c r="Y384" i="2"/>
  <c r="Y410" i="2"/>
  <c r="Y426" i="2"/>
  <c r="Y455" i="2"/>
  <c r="Y488" i="2"/>
  <c r="Y489" i="2"/>
  <c r="Y490" i="2"/>
  <c r="Y491" i="2"/>
  <c r="Y519" i="2"/>
  <c r="Y552" i="2"/>
  <c r="Y553" i="2"/>
  <c r="Y554" i="2"/>
  <c r="Y555" i="2"/>
  <c r="Y592" i="2"/>
  <c r="Y593" i="2"/>
  <c r="Y594" i="2"/>
  <c r="Y595" i="2"/>
  <c r="Y623" i="2"/>
  <c r="Y10" i="2"/>
  <c r="Y169" i="2"/>
  <c r="Y171" i="2"/>
  <c r="Y194" i="2"/>
  <c r="Y210" i="2"/>
  <c r="Y227" i="2"/>
  <c r="Y241" i="2"/>
  <c r="Y243" i="2"/>
  <c r="Y255" i="2"/>
  <c r="Y271" i="2"/>
  <c r="Y287" i="2"/>
  <c r="Y303" i="2"/>
  <c r="Y319" i="2"/>
  <c r="Y391" i="2"/>
  <c r="Y393" i="2"/>
  <c r="Y448" i="2"/>
  <c r="Y449" i="2"/>
  <c r="Y450" i="2"/>
  <c r="Y512" i="2"/>
  <c r="Y513" i="2"/>
  <c r="Y514" i="2"/>
  <c r="Y616" i="2"/>
  <c r="Y617" i="2"/>
  <c r="Y618" i="2"/>
  <c r="Y58" i="2"/>
  <c r="Y25" i="2"/>
  <c r="Y27" i="2"/>
  <c r="Y49" i="2"/>
  <c r="Y73" i="2"/>
  <c r="Y75" i="2"/>
  <c r="Y97" i="2"/>
  <c r="Y99" i="2"/>
  <c r="Y121" i="2"/>
  <c r="Y123" i="2"/>
  <c r="Y145" i="2"/>
  <c r="Y147" i="2"/>
  <c r="Y170" i="2"/>
  <c r="Y242" i="2"/>
  <c r="Y257" i="2"/>
  <c r="Y259" i="2"/>
  <c r="Y273" i="2"/>
  <c r="Y275" i="2"/>
  <c r="Y289" i="2"/>
  <c r="Y291" i="2"/>
  <c r="Y305" i="2"/>
  <c r="Y307" i="2"/>
  <c r="Y323" i="2"/>
  <c r="Y352" i="2"/>
  <c r="Y375" i="2"/>
  <c r="Y377" i="2"/>
  <c r="Y379" i="2"/>
  <c r="Y394" i="2"/>
  <c r="Y408" i="2"/>
  <c r="Y424" i="2"/>
  <c r="Y431" i="2"/>
  <c r="Y439" i="2"/>
  <c r="Y472" i="2"/>
  <c r="Y473" i="2"/>
  <c r="Y474" i="2"/>
  <c r="Y475" i="2"/>
  <c r="Y503" i="2"/>
  <c r="Y536" i="2"/>
  <c r="Y537" i="2"/>
  <c r="Y538" i="2"/>
  <c r="Y539" i="2"/>
  <c r="Y576" i="2"/>
  <c r="Y577" i="2"/>
  <c r="Y578" i="2"/>
  <c r="Y579" i="2"/>
  <c r="Y607" i="2"/>
  <c r="Y640" i="2"/>
  <c r="Y641" i="2"/>
  <c r="Y642" i="2"/>
  <c r="Y643" i="2"/>
  <c r="Y3" i="2"/>
  <c r="Y26" i="2"/>
  <c r="Y50" i="2"/>
  <c r="Y74" i="2"/>
  <c r="Y98" i="2"/>
  <c r="Y122" i="2"/>
  <c r="Y146" i="2"/>
  <c r="Y199" i="2"/>
  <c r="Y215" i="2"/>
  <c r="Y258" i="2"/>
  <c r="Y274" i="2"/>
  <c r="Y290" i="2"/>
  <c r="Y306" i="2"/>
  <c r="Y322" i="2"/>
  <c r="Y336" i="2"/>
  <c r="Y359" i="2"/>
  <c r="Y361" i="2"/>
  <c r="Y363" i="2"/>
  <c r="Y378" i="2"/>
  <c r="Y415" i="2"/>
  <c r="Y417" i="2"/>
  <c r="Y419" i="2"/>
  <c r="Y435" i="2"/>
  <c r="Y463" i="2"/>
  <c r="Y496" i="2"/>
  <c r="Y497" i="2"/>
  <c r="Y498" i="2"/>
  <c r="Y499" i="2"/>
  <c r="Y527" i="2"/>
  <c r="Y560" i="2"/>
  <c r="Y561" i="2"/>
  <c r="Y567" i="2"/>
  <c r="Y600" i="2"/>
  <c r="Y601" i="2"/>
  <c r="Y602" i="2"/>
  <c r="Y603" i="2"/>
  <c r="Y631" i="2"/>
  <c r="R31" i="5" l="1"/>
  <c r="M31" i="5"/>
  <c r="CH30" i="5"/>
  <c r="CA60" i="5"/>
  <c r="BS52" i="5"/>
  <c r="BZ82" i="5"/>
  <c r="CE82" i="5"/>
  <c r="BZ74" i="5"/>
  <c r="BZ73" i="5"/>
  <c r="BZ128" i="5"/>
  <c r="CE128" i="5"/>
  <c r="BZ105" i="5"/>
  <c r="CE105" i="5"/>
  <c r="CE60" i="5"/>
  <c r="CB60" i="5"/>
  <c r="BZ103" i="5"/>
  <c r="CE103" i="5"/>
  <c r="BZ120" i="5"/>
  <c r="CE120" i="5"/>
  <c r="BZ98" i="5"/>
  <c r="CE98" i="5"/>
  <c r="BZ106" i="5"/>
  <c r="CE106" i="5"/>
  <c r="BZ122" i="5"/>
  <c r="CE122" i="5"/>
  <c r="BZ104" i="5"/>
  <c r="CE104" i="5"/>
  <c r="BZ121" i="5"/>
  <c r="CE121" i="5"/>
  <c r="CA121" i="5"/>
  <c r="O15" i="6"/>
  <c r="CB36" i="5"/>
  <c r="CD43" i="5"/>
  <c r="CC5" i="5"/>
  <c r="BQ5" i="5"/>
  <c r="BN36" i="6"/>
  <c r="BQ36" i="5"/>
  <c r="BU36" i="5"/>
  <c r="CG11" i="5"/>
  <c r="BR10" i="5"/>
  <c r="CH5" i="5"/>
  <c r="CQ5" i="5" s="1"/>
  <c r="L54" i="5" s="1"/>
  <c r="BJ28" i="6"/>
  <c r="N7" i="6"/>
  <c r="Q40" i="6"/>
  <c r="BF10" i="6"/>
  <c r="CC43" i="5"/>
  <c r="BZ43" i="5"/>
  <c r="BX104" i="5"/>
  <c r="CE43" i="5"/>
  <c r="CA43" i="5"/>
  <c r="L29" i="6"/>
  <c r="M41" i="6"/>
  <c r="CF54" i="5"/>
  <c r="CB46" i="5"/>
  <c r="BY36" i="5"/>
  <c r="BV36" i="5"/>
  <c r="BX43" i="5"/>
  <c r="BT43" i="5"/>
  <c r="BQ34" i="5"/>
  <c r="BU3" i="5"/>
  <c r="BT10" i="5"/>
  <c r="BT3" i="5"/>
  <c r="BX5" i="5"/>
  <c r="BJ21" i="6"/>
  <c r="BI42" i="6"/>
  <c r="CH50" i="5"/>
  <c r="BX50" i="5"/>
  <c r="CC46" i="5"/>
  <c r="BR36" i="5"/>
  <c r="CD36" i="5"/>
  <c r="BV30" i="5"/>
  <c r="CF43" i="5"/>
  <c r="CB43" i="5"/>
  <c r="CB34" i="5"/>
  <c r="CH60" i="5"/>
  <c r="BT60" i="5"/>
  <c r="BU30" i="5"/>
  <c r="BR11" i="5"/>
  <c r="CB14" i="5"/>
  <c r="CB3" i="5"/>
  <c r="CF5" i="5"/>
  <c r="CO5" i="5" s="1"/>
  <c r="J54" i="5" s="1"/>
  <c r="CC30" i="5"/>
  <c r="BW129" i="5"/>
  <c r="BX57" i="5"/>
  <c r="CB57" i="5"/>
  <c r="BT50" i="5"/>
  <c r="BY46" i="5"/>
  <c r="BW46" i="5"/>
  <c r="CH36" i="5"/>
  <c r="BX36" i="5"/>
  <c r="CF30" i="5"/>
  <c r="BY43" i="5"/>
  <c r="BV34" i="5"/>
  <c r="BW60" i="5"/>
  <c r="CO60" i="5" s="1"/>
  <c r="CC60" i="5"/>
  <c r="BV12" i="5"/>
  <c r="BT11" i="5"/>
  <c r="BU12" i="5"/>
  <c r="CE5" i="5"/>
  <c r="BW3" i="5"/>
  <c r="BT98" i="5"/>
  <c r="BA16" i="6"/>
  <c r="BK21" i="6"/>
  <c r="BY57" i="5"/>
  <c r="BR46" i="5"/>
  <c r="CE46" i="5"/>
  <c r="BS36" i="5"/>
  <c r="CF36" i="5"/>
  <c r="BU43" i="5"/>
  <c r="BR43" i="5"/>
  <c r="CA30" i="5"/>
  <c r="BZ60" i="5"/>
  <c r="CI60" i="5" s="1"/>
  <c r="CG10" i="5"/>
  <c r="CC10" i="5"/>
  <c r="BY26" i="5"/>
  <c r="BQ3" i="5"/>
  <c r="BY4" i="5"/>
  <c r="BL39" i="6"/>
  <c r="BT36" i="5"/>
  <c r="BS43" i="5"/>
  <c r="BK11" i="6"/>
  <c r="BQ11" i="6"/>
  <c r="BM11" i="6"/>
  <c r="BP11" i="6"/>
  <c r="BO11" i="6"/>
  <c r="BN11" i="6"/>
  <c r="BJ11" i="6"/>
  <c r="CA129" i="5"/>
  <c r="BY129" i="5"/>
  <c r="BO39" i="6"/>
  <c r="L11" i="6"/>
  <c r="BM21" i="6"/>
  <c r="P11" i="6"/>
  <c r="CC59" i="5"/>
  <c r="CA54" i="5"/>
  <c r="BX52" i="5"/>
  <c r="BR57" i="5"/>
  <c r="BT59" i="5"/>
  <c r="CH46" i="5"/>
  <c r="CD46" i="5"/>
  <c r="BW58" i="5"/>
  <c r="BQ58" i="5"/>
  <c r="CD35" i="5"/>
  <c r="BR42" i="5"/>
  <c r="BV42" i="5"/>
  <c r="BR41" i="5"/>
  <c r="BW10" i="5"/>
  <c r="CD10" i="5"/>
  <c r="CD6" i="5"/>
  <c r="BU5" i="5"/>
  <c r="BW7" i="5"/>
  <c r="CG26" i="5"/>
  <c r="CD5" i="5"/>
  <c r="BW57" i="5"/>
  <c r="BW52" i="5"/>
  <c r="BP88" i="5"/>
  <c r="CE88" i="5" s="1"/>
  <c r="BP33" i="5"/>
  <c r="BG13" i="6"/>
  <c r="BP36" i="6"/>
  <c r="BY58" i="5"/>
  <c r="BW35" i="5"/>
  <c r="BZ42" i="5"/>
  <c r="BW42" i="5"/>
  <c r="CH41" i="5"/>
  <c r="CG28" i="5"/>
  <c r="CL5" i="5"/>
  <c r="G54" i="5" s="1"/>
  <c r="BR7" i="5"/>
  <c r="BR26" i="5"/>
  <c r="CH52" i="5"/>
  <c r="BP39" i="6"/>
  <c r="BX59" i="5"/>
  <c r="CF59" i="5"/>
  <c r="BU54" i="5"/>
  <c r="CC52" i="5"/>
  <c r="BZ58" i="5"/>
  <c r="BT58" i="5"/>
  <c r="CE35" i="5"/>
  <c r="CE42" i="5"/>
  <c r="BT7" i="5"/>
  <c r="BW59" i="5"/>
  <c r="BX58" i="5"/>
  <c r="BZ27" i="5"/>
  <c r="O11" i="6"/>
  <c r="BS42" i="5"/>
  <c r="BT41" i="5"/>
  <c r="CC27" i="5"/>
  <c r="BS5" i="5"/>
  <c r="BZ26" i="5"/>
  <c r="CA9" i="5"/>
  <c r="CA59" i="5"/>
  <c r="CC49" i="5"/>
  <c r="BJ17" i="6"/>
  <c r="BO23" i="6"/>
  <c r="BP23" i="6"/>
  <c r="BN21" i="6"/>
  <c r="BQ59" i="5"/>
  <c r="BZ52" i="5"/>
  <c r="BU57" i="5"/>
  <c r="BV59" i="5"/>
  <c r="BQ46" i="5"/>
  <c r="BT46" i="5"/>
  <c r="BX46" i="5"/>
  <c r="CE58" i="5"/>
  <c r="CB58" i="5"/>
  <c r="CG36" i="5"/>
  <c r="BW43" i="5"/>
  <c r="BS35" i="5"/>
  <c r="CA42" i="5"/>
  <c r="BX42" i="5"/>
  <c r="BU41" i="5"/>
  <c r="CB41" i="5"/>
  <c r="CA5" i="5"/>
  <c r="BX7" i="5"/>
  <c r="CH10" i="5"/>
  <c r="BV26" i="5"/>
  <c r="CA26" i="5"/>
  <c r="BR54" i="5"/>
  <c r="BQ4" i="5"/>
  <c r="BV5" i="5"/>
  <c r="CN5" i="5" s="1"/>
  <c r="I54" i="5" s="1"/>
  <c r="BJ39" i="6"/>
  <c r="M24" i="6"/>
  <c r="BH21" i="6"/>
  <c r="CB35" i="5"/>
  <c r="CC41" i="5"/>
  <c r="CB26" i="5"/>
  <c r="BN28" i="6"/>
  <c r="CD26" i="5"/>
  <c r="BK28" i="6"/>
  <c r="P26" i="6"/>
  <c r="N9" i="6"/>
  <c r="P5" i="6"/>
  <c r="BQ17" i="6"/>
  <c r="BR59" i="5"/>
  <c r="BY52" i="5"/>
  <c r="BQ57" i="5"/>
  <c r="CG46" i="5"/>
  <c r="BR58" i="5"/>
  <c r="BQ42" i="5"/>
  <c r="BV41" i="5"/>
  <c r="BQ10" i="5"/>
  <c r="CB10" i="5"/>
  <c r="CA10" i="5"/>
  <c r="CE26" i="5"/>
  <c r="BU26" i="5"/>
  <c r="CE52" i="5"/>
  <c r="Q20" i="6"/>
  <c r="BU9" i="5"/>
  <c r="CF20" i="5"/>
  <c r="BT9" i="5"/>
  <c r="BQ26" i="5"/>
  <c r="CC26" i="5"/>
  <c r="BN23" i="6"/>
  <c r="BN17" i="6"/>
  <c r="BP17" i="6"/>
  <c r="BO21" i="6"/>
  <c r="L21" i="6"/>
  <c r="N29" i="6"/>
  <c r="BH137" i="5"/>
  <c r="BK67" i="5"/>
  <c r="N22" i="6"/>
  <c r="BW27" i="5"/>
  <c r="BS27" i="5"/>
  <c r="BQ27" i="5"/>
  <c r="CB27" i="5"/>
  <c r="CG27" i="5"/>
  <c r="BT27" i="5"/>
  <c r="BX27" i="5"/>
  <c r="CA27" i="5"/>
  <c r="BK36" i="6"/>
  <c r="BO36" i="6"/>
  <c r="M20" i="6"/>
  <c r="L22" i="6"/>
  <c r="K22" i="6"/>
  <c r="BM36" i="6"/>
  <c r="BW49" i="5"/>
  <c r="BV35" i="5"/>
  <c r="BR27" i="5"/>
  <c r="CD27" i="5"/>
  <c r="BY49" i="5"/>
  <c r="BE15" i="6"/>
  <c r="BA8" i="6"/>
  <c r="N8" i="6"/>
  <c r="K8" i="6"/>
  <c r="P8" i="6"/>
  <c r="R12" i="6"/>
  <c r="BT49" i="5"/>
  <c r="CL49" i="5" s="1"/>
  <c r="CA49" i="5"/>
  <c r="CJ11" i="5"/>
  <c r="E43" i="5" s="1"/>
  <c r="BQ6" i="5"/>
  <c r="CE20" i="5"/>
  <c r="BV6" i="5"/>
  <c r="BU27" i="5"/>
  <c r="CA28" i="5"/>
  <c r="BT28" i="5"/>
  <c r="BU28" i="5"/>
  <c r="CH28" i="5"/>
  <c r="BS28" i="5"/>
  <c r="BW28" i="5"/>
  <c r="BY28" i="5"/>
  <c r="BR28" i="5"/>
  <c r="BT35" i="5"/>
  <c r="BQ35" i="5"/>
  <c r="BU35" i="5"/>
  <c r="BY35" i="5"/>
  <c r="CA35" i="5"/>
  <c r="BX35" i="5"/>
  <c r="CA14" i="5"/>
  <c r="BV14" i="5"/>
  <c r="BR14" i="5"/>
  <c r="CG14" i="5"/>
  <c r="CC34" i="5"/>
  <c r="BR34" i="5"/>
  <c r="CF34" i="5"/>
  <c r="BT34" i="5"/>
  <c r="CE34" i="5"/>
  <c r="BS34" i="5"/>
  <c r="BG20" i="6"/>
  <c r="BN39" i="6"/>
  <c r="BP65" i="5"/>
  <c r="K42" i="6"/>
  <c r="BC7" i="6"/>
  <c r="M7" i="6"/>
  <c r="M22" i="6"/>
  <c r="BA22" i="6"/>
  <c r="P17" i="6"/>
  <c r="BE17" i="6"/>
  <c r="BO17" i="6" s="1"/>
  <c r="BY34" i="5"/>
  <c r="CD34" i="5"/>
  <c r="CE28" i="5"/>
  <c r="CC12" i="5"/>
  <c r="CG12" i="5"/>
  <c r="BR12" i="5"/>
  <c r="BY12" i="5"/>
  <c r="CD12" i="5"/>
  <c r="BS12" i="5"/>
  <c r="CB12" i="5"/>
  <c r="CE12" i="5"/>
  <c r="BS41" i="5"/>
  <c r="BX41" i="5"/>
  <c r="CA41" i="5"/>
  <c r="CJ41" i="5" s="1"/>
  <c r="CE41" i="5"/>
  <c r="BZ41" i="5"/>
  <c r="CD41" i="5"/>
  <c r="BF31" i="6"/>
  <c r="O42" i="6"/>
  <c r="M42" i="6"/>
  <c r="BQ39" i="6"/>
  <c r="L16" i="6"/>
  <c r="BP21" i="6"/>
  <c r="CO59" i="5"/>
  <c r="BX28" i="5"/>
  <c r="CG35" i="5"/>
  <c r="CG34" i="5"/>
  <c r="BW34" i="5"/>
  <c r="CF41" i="5"/>
  <c r="BZ12" i="5"/>
  <c r="CE7" i="5"/>
  <c r="BS20" i="5"/>
  <c r="CH6" i="5"/>
  <c r="CE27" i="5"/>
  <c r="BQ9" i="5"/>
  <c r="BP85" i="5"/>
  <c r="CE85" i="5" s="1"/>
  <c r="BW12" i="5"/>
  <c r="CF4" i="5"/>
  <c r="CB4" i="5"/>
  <c r="BV11" i="5"/>
  <c r="CF11" i="5"/>
  <c r="BW11" i="5"/>
  <c r="BY11" i="5"/>
  <c r="CH11" i="5"/>
  <c r="BZ33" i="5"/>
  <c r="BW33" i="5"/>
  <c r="CA33" i="5"/>
  <c r="BX33" i="5"/>
  <c r="CH33" i="5"/>
  <c r="CD33" i="5"/>
  <c r="BP89" i="5"/>
  <c r="CE89" i="5" s="1"/>
  <c r="BL11" i="6"/>
  <c r="P22" i="6"/>
  <c r="CF8" i="5"/>
  <c r="CA8" i="5"/>
  <c r="BS8" i="5"/>
  <c r="CE8" i="5"/>
  <c r="CG8" i="5"/>
  <c r="CB49" i="5"/>
  <c r="BX49" i="5"/>
  <c r="BZ49" i="5"/>
  <c r="CF49" i="5"/>
  <c r="CG49" i="5"/>
  <c r="CE49" i="5"/>
  <c r="BY105" i="5"/>
  <c r="BQ36" i="6"/>
  <c r="Q22" i="6"/>
  <c r="BA12" i="6"/>
  <c r="CD28" i="5"/>
  <c r="BT8" i="5"/>
  <c r="BP19" i="5"/>
  <c r="CF9" i="5"/>
  <c r="BR9" i="5"/>
  <c r="CJ9" i="5" s="1"/>
  <c r="BX9" i="5"/>
  <c r="CG9" i="5"/>
  <c r="CD9" i="5"/>
  <c r="BV9" i="5"/>
  <c r="P39" i="6"/>
  <c r="BA42" i="6"/>
  <c r="BJ42" i="6" s="1"/>
  <c r="N42" i="6"/>
  <c r="BJ36" i="6"/>
  <c r="O23" i="6"/>
  <c r="BL36" i="6"/>
  <c r="R8" i="6"/>
  <c r="BG24" i="6"/>
  <c r="BQ21" i="6"/>
  <c r="O8" i="6"/>
  <c r="CH49" i="5"/>
  <c r="BV49" i="5"/>
  <c r="CF28" i="5"/>
  <c r="BR35" i="5"/>
  <c r="BZ34" i="5"/>
  <c r="BX34" i="5"/>
  <c r="BQ41" i="5"/>
  <c r="CC28" i="5"/>
  <c r="CL28" i="5" s="1"/>
  <c r="CH12" i="5"/>
  <c r="BY9" i="5"/>
  <c r="BS6" i="5"/>
  <c r="BQ14" i="5"/>
  <c r="CF27" i="5"/>
  <c r="BU8" i="5"/>
  <c r="BZ9" i="5"/>
  <c r="BY14" i="5"/>
  <c r="BQ49" i="5"/>
  <c r="CA12" i="5"/>
  <c r="CD54" i="5"/>
  <c r="CE54" i="5"/>
  <c r="CN54" i="5" s="1"/>
  <c r="BQ54" i="5"/>
  <c r="CB54" i="5"/>
  <c r="CC54" i="5"/>
  <c r="BW54" i="5"/>
  <c r="BS54" i="5"/>
  <c r="BT54" i="5"/>
  <c r="CG54" i="5"/>
  <c r="CB5" i="5"/>
  <c r="BZ5" i="5"/>
  <c r="BR5" i="5"/>
  <c r="CJ5" i="5" s="1"/>
  <c r="E54" i="5" s="1"/>
  <c r="R22" i="6"/>
  <c r="BY20" i="5"/>
  <c r="BX20" i="5"/>
  <c r="CC6" i="5"/>
  <c r="CL6" i="5" s="1"/>
  <c r="G61" i="5" s="1"/>
  <c r="CF6" i="5"/>
  <c r="CG6" i="5"/>
  <c r="BY6" i="5"/>
  <c r="BZ6" i="5"/>
  <c r="BW6" i="5"/>
  <c r="BX6" i="5"/>
  <c r="CE6" i="5"/>
  <c r="CN6" i="5" s="1"/>
  <c r="I61" i="5" s="1"/>
  <c r="BI23" i="6"/>
  <c r="BQ23" i="6" s="1"/>
  <c r="R23" i="6"/>
  <c r="L42" i="6"/>
  <c r="M9" i="6"/>
  <c r="CF35" i="5"/>
  <c r="BU14" i="5"/>
  <c r="CH20" i="5"/>
  <c r="BR6" i="5"/>
  <c r="BV27" i="5"/>
  <c r="BY7" i="5"/>
  <c r="BQ7" i="5"/>
  <c r="BZ7" i="5"/>
  <c r="CG7" i="5"/>
  <c r="CP7" i="5" s="1"/>
  <c r="K56" i="5" s="1"/>
  <c r="O28" i="6"/>
  <c r="CF105" i="5" s="1"/>
  <c r="P21" i="6"/>
  <c r="L34" i="6"/>
  <c r="BK17" i="6"/>
  <c r="BR49" i="5"/>
  <c r="CC35" i="5"/>
  <c r="BZ35" i="5"/>
  <c r="CH34" i="5"/>
  <c r="BY41" i="5"/>
  <c r="BQ28" i="5"/>
  <c r="BT12" i="5"/>
  <c r="BU6" i="5"/>
  <c r="CQ10" i="5"/>
  <c r="L44" i="5" s="1"/>
  <c r="CB20" i="5"/>
  <c r="CK20" i="5" s="1"/>
  <c r="BZ14" i="5"/>
  <c r="CB6" i="5"/>
  <c r="BY27" i="5"/>
  <c r="CH9" i="5"/>
  <c r="BQ12" i="5"/>
  <c r="BZ54" i="5"/>
  <c r="BU49" i="5"/>
  <c r="CM49" i="5" s="1"/>
  <c r="AV43" i="6"/>
  <c r="AS43" i="6"/>
  <c r="BX30" i="5"/>
  <c r="BU10" i="5"/>
  <c r="BS10" i="5"/>
  <c r="BV10" i="5"/>
  <c r="BW26" i="5"/>
  <c r="CD57" i="5"/>
  <c r="CM57" i="5" s="1"/>
  <c r="CF57" i="5"/>
  <c r="CN26" i="5"/>
  <c r="CA52" i="5"/>
  <c r="CG52" i="5"/>
  <c r="CD59" i="5"/>
  <c r="CM59" i="5" s="1"/>
  <c r="BY59" i="5"/>
  <c r="BS30" i="5"/>
  <c r="CB30" i="5"/>
  <c r="BQ30" i="5"/>
  <c r="CE50" i="5"/>
  <c r="CA50" i="5"/>
  <c r="CE10" i="5"/>
  <c r="BZ10" i="5"/>
  <c r="BS26" i="5"/>
  <c r="BX26" i="5"/>
  <c r="O39" i="6"/>
  <c r="BY98" i="5"/>
  <c r="BJ23" i="6"/>
  <c r="CG97" i="5"/>
  <c r="CE59" i="5"/>
  <c r="CN59" i="5" s="1"/>
  <c r="BZ59" i="5"/>
  <c r="BT57" i="5"/>
  <c r="CC57" i="5"/>
  <c r="BT52" i="5"/>
  <c r="BR50" i="5"/>
  <c r="BV50" i="5"/>
  <c r="BR30" i="5"/>
  <c r="BX10" i="5"/>
  <c r="CF26" i="5"/>
  <c r="BT26" i="5"/>
  <c r="CA57" i="5"/>
  <c r="CB52" i="5"/>
  <c r="CG103" i="5"/>
  <c r="CG98" i="5"/>
  <c r="BX98" i="5"/>
  <c r="CE36" i="5"/>
  <c r="CA36" i="5"/>
  <c r="CG43" i="5"/>
  <c r="CP43" i="5" s="1"/>
  <c r="BV43" i="5"/>
  <c r="CG58" i="5"/>
  <c r="CA58" i="5"/>
  <c r="CD42" i="5"/>
  <c r="CH42" i="5"/>
  <c r="BP17" i="5"/>
  <c r="BY82" i="5"/>
  <c r="Q12" i="6"/>
  <c r="CG89" i="5" s="1"/>
  <c r="CT87" i="5"/>
  <c r="Q18" i="6"/>
  <c r="BP95" i="5"/>
  <c r="CE95" i="5" s="1"/>
  <c r="P18" i="6"/>
  <c r="M18" i="6"/>
  <c r="BA18" i="6"/>
  <c r="BP25" i="5"/>
  <c r="M6" i="6"/>
  <c r="BC6" i="6"/>
  <c r="O18" i="6"/>
  <c r="CD120" i="5"/>
  <c r="BU120" i="5"/>
  <c r="CB112" i="5"/>
  <c r="BS112" i="5"/>
  <c r="CB97" i="5"/>
  <c r="BS97" i="5"/>
  <c r="BS22" i="5"/>
  <c r="BX22" i="5"/>
  <c r="CH22" i="5"/>
  <c r="CQ22" i="5" s="1"/>
  <c r="CE22" i="5"/>
  <c r="CC22" i="5"/>
  <c r="BR22" i="5"/>
  <c r="CD22" i="5"/>
  <c r="BQ22" i="5"/>
  <c r="BU22" i="5"/>
  <c r="CF22" i="5"/>
  <c r="CB22" i="5"/>
  <c r="BW22" i="5"/>
  <c r="BT22" i="5"/>
  <c r="BV22" i="5"/>
  <c r="CA22" i="5"/>
  <c r="BZ22" i="5"/>
  <c r="CI22" i="5" s="1"/>
  <c r="CG22" i="5"/>
  <c r="CB73" i="5"/>
  <c r="BS73" i="5"/>
  <c r="R18" i="6"/>
  <c r="CF104" i="5"/>
  <c r="BW104" i="5"/>
  <c r="BU97" i="5"/>
  <c r="CD97" i="5"/>
  <c r="CD81" i="5"/>
  <c r="BU81" i="5"/>
  <c r="BQ122" i="5"/>
  <c r="BS122" i="5"/>
  <c r="CB122" i="5"/>
  <c r="CF121" i="5"/>
  <c r="BR129" i="5"/>
  <c r="BX128" i="5"/>
  <c r="BX129" i="5"/>
  <c r="CC128" i="5"/>
  <c r="BT128" i="5"/>
  <c r="CF103" i="5"/>
  <c r="BW103" i="5"/>
  <c r="K18" i="6"/>
  <c r="L18" i="6"/>
  <c r="CB128" i="5"/>
  <c r="BS128" i="5"/>
  <c r="CF120" i="5"/>
  <c r="BW120" i="5"/>
  <c r="CA112" i="5"/>
  <c r="BR112" i="5"/>
  <c r="CB104" i="5"/>
  <c r="BS104" i="5"/>
  <c r="CB80" i="5"/>
  <c r="BS80" i="5"/>
  <c r="CA75" i="5"/>
  <c r="BR75" i="5"/>
  <c r="CH77" i="5"/>
  <c r="BY77" i="5"/>
  <c r="BQ96" i="5"/>
  <c r="CB129" i="5"/>
  <c r="BS129" i="5"/>
  <c r="BU13" i="5"/>
  <c r="BZ13" i="5"/>
  <c r="CI13" i="5" s="1"/>
  <c r="D57" i="5" s="1"/>
  <c r="CF13" i="5"/>
  <c r="BR13" i="5"/>
  <c r="CA13" i="5"/>
  <c r="CC13" i="5"/>
  <c r="BX13" i="5"/>
  <c r="CE13" i="5"/>
  <c r="BW13" i="5"/>
  <c r="BV13" i="5"/>
  <c r="CG13" i="5"/>
  <c r="CD13" i="5"/>
  <c r="BS13" i="5"/>
  <c r="CB13" i="5"/>
  <c r="BT13" i="5"/>
  <c r="CH13" i="5"/>
  <c r="BY13" i="5"/>
  <c r="BR23" i="6"/>
  <c r="BR11" i="6"/>
  <c r="BR21" i="6"/>
  <c r="N18" i="6"/>
  <c r="CA95" i="5" s="1"/>
  <c r="CB120" i="5"/>
  <c r="BS120" i="5"/>
  <c r="CA120" i="5"/>
  <c r="BR120" i="5"/>
  <c r="CH103" i="5"/>
  <c r="CD82" i="5"/>
  <c r="BU82" i="5"/>
  <c r="CA81" i="5"/>
  <c r="BR81" i="5"/>
  <c r="BN18" i="6"/>
  <c r="CA77" i="5"/>
  <c r="BR77" i="5"/>
  <c r="CA128" i="5"/>
  <c r="BR128" i="5"/>
  <c r="N10" i="6"/>
  <c r="BV103" i="5"/>
  <c r="CF97" i="5"/>
  <c r="BW97" i="5"/>
  <c r="BV81" i="5"/>
  <c r="CB81" i="5"/>
  <c r="BS81" i="5"/>
  <c r="CP52" i="5"/>
  <c r="BU130" i="5"/>
  <c r="CD130" i="5"/>
  <c r="BR36" i="6"/>
  <c r="CH128" i="5"/>
  <c r="CC81" i="5"/>
  <c r="BT81" i="5"/>
  <c r="CA74" i="5"/>
  <c r="BR74" i="5"/>
  <c r="BX106" i="5"/>
  <c r="CG106" i="5"/>
  <c r="BZ75" i="5"/>
  <c r="BQ75" i="5"/>
  <c r="BY75" i="5"/>
  <c r="CD83" i="5"/>
  <c r="BU83" i="5"/>
  <c r="CA73" i="5"/>
  <c r="BR73" i="5"/>
  <c r="CF129" i="5"/>
  <c r="CO129" i="5" s="1"/>
  <c r="CH4" i="5"/>
  <c r="BX4" i="5"/>
  <c r="CG4" i="5"/>
  <c r="BV4" i="5"/>
  <c r="CA4" i="5"/>
  <c r="CE4" i="5"/>
  <c r="BS4" i="5"/>
  <c r="BW4" i="5"/>
  <c r="BZ4" i="5"/>
  <c r="CD4" i="5"/>
  <c r="BT4" i="5"/>
  <c r="CC4" i="5"/>
  <c r="CC14" i="5"/>
  <c r="CF14" i="5"/>
  <c r="CO14" i="5" s="1"/>
  <c r="J62" i="5" s="1"/>
  <c r="BX14" i="5"/>
  <c r="BS14" i="5"/>
  <c r="CK14" i="5" s="1"/>
  <c r="F62" i="5" s="1"/>
  <c r="CD14" i="5"/>
  <c r="BT14" i="5"/>
  <c r="CE14" i="5"/>
  <c r="CC7" i="5"/>
  <c r="CL7" i="5" s="1"/>
  <c r="G56" i="5" s="1"/>
  <c r="CD7" i="5"/>
  <c r="BV7" i="5"/>
  <c r="CA7" i="5"/>
  <c r="CB7" i="5"/>
  <c r="BU7" i="5"/>
  <c r="CH7" i="5"/>
  <c r="CQ7" i="5" s="1"/>
  <c r="L56" i="5" s="1"/>
  <c r="BS7" i="5"/>
  <c r="BY83" i="5"/>
  <c r="CH80" i="5"/>
  <c r="CC77" i="5"/>
  <c r="BT77" i="5"/>
  <c r="CF88" i="5"/>
  <c r="BW88" i="5"/>
  <c r="CC129" i="5"/>
  <c r="BT129" i="5"/>
  <c r="BV98" i="5"/>
  <c r="BU60" i="5"/>
  <c r="BX60" i="5"/>
  <c r="BQ82" i="5"/>
  <c r="CB82" i="5"/>
  <c r="BS82" i="5"/>
  <c r="CH82" i="5"/>
  <c r="CE11" i="5"/>
  <c r="CN11" i="5" s="1"/>
  <c r="I43" i="5" s="1"/>
  <c r="BS11" i="5"/>
  <c r="BU11" i="5"/>
  <c r="BX11" i="5"/>
  <c r="CD11" i="5"/>
  <c r="CC11" i="5"/>
  <c r="CL11" i="5" s="1"/>
  <c r="G43" i="5" s="1"/>
  <c r="CB11" i="5"/>
  <c r="BQ11" i="5"/>
  <c r="BW8" i="5"/>
  <c r="CH8" i="5"/>
  <c r="BX8" i="5"/>
  <c r="BV8" i="5"/>
  <c r="BY8" i="5"/>
  <c r="CC8" i="5"/>
  <c r="CB8" i="5"/>
  <c r="CK8" i="5" s="1"/>
  <c r="BZ8" i="5"/>
  <c r="BM39" i="6"/>
  <c r="BY80" i="5"/>
  <c r="CG130" i="5"/>
  <c r="CF122" i="5"/>
  <c r="BW122" i="5"/>
  <c r="BQ85" i="5"/>
  <c r="CG85" i="5"/>
  <c r="CH85" i="5"/>
  <c r="CG88" i="5"/>
  <c r="BW85" i="5"/>
  <c r="CF85" i="5"/>
  <c r="CH130" i="5"/>
  <c r="BZ77" i="5"/>
  <c r="BQ77" i="5"/>
  <c r="BU122" i="5"/>
  <c r="CD122" i="5"/>
  <c r="BV120" i="5"/>
  <c r="CF128" i="5"/>
  <c r="BW128" i="5"/>
  <c r="BV112" i="5"/>
  <c r="CC105" i="5"/>
  <c r="BT105" i="5"/>
  <c r="BX73" i="5"/>
  <c r="CI30" i="5"/>
  <c r="CN35" i="5"/>
  <c r="CN42" i="5"/>
  <c r="CM34" i="5"/>
  <c r="CQ14" i="5"/>
  <c r="L62" i="5" s="1"/>
  <c r="BQ8" i="5"/>
  <c r="CH106" i="5"/>
  <c r="BY106" i="5"/>
  <c r="BZ89" i="5"/>
  <c r="BQ89" i="5"/>
  <c r="BW89" i="5"/>
  <c r="CF89" i="5"/>
  <c r="CH89" i="5"/>
  <c r="CG112" i="5"/>
  <c r="CH104" i="5"/>
  <c r="CF73" i="5"/>
  <c r="BW73" i="5"/>
  <c r="CH81" i="5"/>
  <c r="CQ57" i="5"/>
  <c r="CD8" i="5"/>
  <c r="BU4" i="5"/>
  <c r="CB95" i="5"/>
  <c r="BS95" i="5"/>
  <c r="BQ106" i="5"/>
  <c r="CK4" i="5"/>
  <c r="CA80" i="5"/>
  <c r="BV80" i="5"/>
  <c r="BQ121" i="5"/>
  <c r="BW121" i="5"/>
  <c r="BR121" i="5"/>
  <c r="BX121" i="5"/>
  <c r="BZ20" i="5"/>
  <c r="BW20" i="5"/>
  <c r="CC20" i="5"/>
  <c r="BR20" i="5"/>
  <c r="CD20" i="5"/>
  <c r="BU20" i="5"/>
  <c r="CG20" i="5"/>
  <c r="BV20" i="5"/>
  <c r="BT20" i="5"/>
  <c r="BQ20" i="5"/>
  <c r="CA105" i="5"/>
  <c r="BR105" i="5"/>
  <c r="BS3" i="5"/>
  <c r="CE3" i="5"/>
  <c r="CC3" i="5"/>
  <c r="BX3" i="5"/>
  <c r="CG3" i="5"/>
  <c r="CD3" i="5"/>
  <c r="BY3" i="5"/>
  <c r="BV3" i="5"/>
  <c r="CH3" i="5"/>
  <c r="BQ28" i="6"/>
  <c r="BP28" i="6"/>
  <c r="BZ97" i="5"/>
  <c r="BQ97" i="5"/>
  <c r="CO12" i="5"/>
  <c r="BX74" i="5"/>
  <c r="CG74" i="5"/>
  <c r="CD75" i="5"/>
  <c r="BU75" i="5"/>
  <c r="CD112" i="5"/>
  <c r="BU112" i="5"/>
  <c r="CA122" i="5"/>
  <c r="BR122" i="5"/>
  <c r="BQ103" i="5"/>
  <c r="CF82" i="5"/>
  <c r="BW82" i="5"/>
  <c r="CB83" i="5"/>
  <c r="BS83" i="5"/>
  <c r="CC80" i="5"/>
  <c r="BT80" i="5"/>
  <c r="CH88" i="5"/>
  <c r="CC85" i="5"/>
  <c r="BT85" i="5"/>
  <c r="CC112" i="5"/>
  <c r="BT112" i="5"/>
  <c r="CA106" i="5"/>
  <c r="BR106" i="5"/>
  <c r="CA83" i="5"/>
  <c r="BR83" i="5"/>
  <c r="CE9" i="5"/>
  <c r="BW9" i="5"/>
  <c r="CC9" i="5"/>
  <c r="CA89" i="5"/>
  <c r="BR89" i="5"/>
  <c r="CC98" i="5"/>
  <c r="CL98" i="5" s="1"/>
  <c r="CC103" i="5"/>
  <c r="CL103" i="5" s="1"/>
  <c r="BF43" i="6"/>
  <c r="I43" i="6"/>
  <c r="BH3" i="6"/>
  <c r="BG43" i="6"/>
  <c r="CG122" i="5"/>
  <c r="CF106" i="5"/>
  <c r="BW106" i="5"/>
  <c r="CA85" i="5"/>
  <c r="BR85" i="5"/>
  <c r="CB121" i="5"/>
  <c r="BS121" i="5"/>
  <c r="CC106" i="5"/>
  <c r="BT106" i="5"/>
  <c r="BV82" i="5"/>
  <c r="BZ88" i="5"/>
  <c r="BQ88" i="5"/>
  <c r="CF83" i="5"/>
  <c r="BW83" i="5"/>
  <c r="CC75" i="5"/>
  <c r="BT75" i="5"/>
  <c r="CG105" i="5"/>
  <c r="BV104" i="5"/>
  <c r="BQ120" i="5"/>
  <c r="CG129" i="5"/>
  <c r="BV121" i="5"/>
  <c r="BQ98" i="5"/>
  <c r="CI98" i="5" s="1"/>
  <c r="BX54" i="5"/>
  <c r="CH54" i="5"/>
  <c r="CQ54" i="5" s="1"/>
  <c r="BZ81" i="5"/>
  <c r="BQ81" i="5"/>
  <c r="BR80" i="5"/>
  <c r="CH105" i="5"/>
  <c r="CD74" i="5"/>
  <c r="BU74" i="5"/>
  <c r="CD85" i="5"/>
  <c r="BU85" i="5"/>
  <c r="BQ130" i="5"/>
  <c r="CB130" i="5"/>
  <c r="BS130" i="5"/>
  <c r="BQ105" i="5"/>
  <c r="CG120" i="5"/>
  <c r="CD77" i="5"/>
  <c r="BU77" i="5"/>
  <c r="BQ80" i="5"/>
  <c r="BV88" i="5"/>
  <c r="CD88" i="5"/>
  <c r="CM88" i="5" s="1"/>
  <c r="BU88" i="5"/>
  <c r="CD104" i="5"/>
  <c r="BU104" i="5"/>
  <c r="BU98" i="5"/>
  <c r="CD98" i="5"/>
  <c r="BQ128" i="5"/>
  <c r="BQ73" i="5"/>
  <c r="BW105" i="5"/>
  <c r="BZ112" i="5"/>
  <c r="BQ112" i="5"/>
  <c r="BP8" i="6"/>
  <c r="BI43" i="6"/>
  <c r="BA26" i="6"/>
  <c r="N26" i="6"/>
  <c r="BR103" i="5" s="1"/>
  <c r="M26" i="6"/>
  <c r="M21" i="6"/>
  <c r="CB98" i="5" s="1"/>
  <c r="O21" i="6"/>
  <c r="CF98" i="5" s="1"/>
  <c r="N21" i="6"/>
  <c r="BR98" i="5" s="1"/>
  <c r="M39" i="6"/>
  <c r="BP124" i="5"/>
  <c r="BP126" i="5"/>
  <c r="BP125" i="5"/>
  <c r="CE125" i="5" s="1"/>
  <c r="BP55" i="5"/>
  <c r="BP56" i="5"/>
  <c r="N39" i="6"/>
  <c r="Q15" i="6"/>
  <c r="BP92" i="5"/>
  <c r="BB6" i="6"/>
  <c r="BB43" i="6" s="1"/>
  <c r="E43" i="6"/>
  <c r="BD3" i="6"/>
  <c r="O29" i="6"/>
  <c r="BP116" i="5"/>
  <c r="BP117" i="5"/>
  <c r="BP47" i="5"/>
  <c r="K37" i="6"/>
  <c r="P37" i="6"/>
  <c r="CS88" i="5"/>
  <c r="BP87" i="5"/>
  <c r="Q5" i="6"/>
  <c r="BH5" i="6"/>
  <c r="BQ104" i="5"/>
  <c r="BP99" i="5"/>
  <c r="BP29" i="5"/>
  <c r="BP93" i="5"/>
  <c r="BU93" i="5" s="1"/>
  <c r="BP23" i="5"/>
  <c r="R16" i="6"/>
  <c r="M19" i="6"/>
  <c r="CB96" i="5" s="1"/>
  <c r="P12" i="6"/>
  <c r="BU89" i="5" s="1"/>
  <c r="R20" i="6"/>
  <c r="CH97" i="5" s="1"/>
  <c r="N20" i="6"/>
  <c r="BR97" i="5" s="1"/>
  <c r="L20" i="6"/>
  <c r="K20" i="6"/>
  <c r="CC97" i="5" s="1"/>
  <c r="CU123" i="5"/>
  <c r="CZ87" i="5"/>
  <c r="Q7" i="6"/>
  <c r="CG81" i="5" s="1"/>
  <c r="BP84" i="5"/>
  <c r="R6" i="6"/>
  <c r="BP79" i="5"/>
  <c r="CE79" i="5" s="1"/>
  <c r="O6" i="6"/>
  <c r="K6" i="6"/>
  <c r="BD4" i="6"/>
  <c r="J43" i="6"/>
  <c r="CF74" i="5"/>
  <c r="BW74" i="5"/>
  <c r="BV122" i="5"/>
  <c r="CA130" i="5"/>
  <c r="BR130" i="5"/>
  <c r="CC104" i="5"/>
  <c r="BT104" i="5"/>
  <c r="CD103" i="5"/>
  <c r="BU103" i="5"/>
  <c r="CD73" i="5"/>
  <c r="BU73" i="5"/>
  <c r="BZ83" i="5"/>
  <c r="BQ83" i="5"/>
  <c r="BV83" i="5"/>
  <c r="CH75" i="5"/>
  <c r="CQ75" i="5" s="1"/>
  <c r="L87" i="5" s="1"/>
  <c r="CG128" i="5"/>
  <c r="CH98" i="5"/>
  <c r="CQ98" i="5" s="1"/>
  <c r="BQ74" i="5"/>
  <c r="BJ26" i="6"/>
  <c r="H43" i="6"/>
  <c r="BP100" i="5"/>
  <c r="CE100" i="5" s="1"/>
  <c r="M23" i="6"/>
  <c r="L23" i="6"/>
  <c r="R30" i="6"/>
  <c r="BP38" i="5"/>
  <c r="BP108" i="5"/>
  <c r="N30" i="6"/>
  <c r="K30" i="6"/>
  <c r="R17" i="6"/>
  <c r="BP24" i="5"/>
  <c r="O17" i="6"/>
  <c r="BP94" i="5"/>
  <c r="CE94" i="5" s="1"/>
  <c r="M17" i="6"/>
  <c r="O32" i="6"/>
  <c r="L32" i="6"/>
  <c r="BP110" i="5"/>
  <c r="CE110" i="5" s="1"/>
  <c r="BP40" i="5"/>
  <c r="P32" i="6"/>
  <c r="N19" i="6"/>
  <c r="CA96" i="5" s="1"/>
  <c r="K41" i="6"/>
  <c r="BP61" i="5"/>
  <c r="O41" i="6"/>
  <c r="CF130" i="5" s="1"/>
  <c r="BP131" i="5"/>
  <c r="CE131" i="5" s="1"/>
  <c r="BA35" i="6"/>
  <c r="BP113" i="5"/>
  <c r="M35" i="6"/>
  <c r="R33" i="6"/>
  <c r="BP111" i="5"/>
  <c r="CE111" i="5" s="1"/>
  <c r="O33" i="6"/>
  <c r="K33" i="6"/>
  <c r="BP16" i="5"/>
  <c r="BP53" i="5"/>
  <c r="BH13" i="6"/>
  <c r="AI43" i="6"/>
  <c r="AG43" i="6"/>
  <c r="AF43" i="6"/>
  <c r="AD43" i="6"/>
  <c r="AC43" i="6"/>
  <c r="AB43" i="6"/>
  <c r="AH43" i="6"/>
  <c r="AE43" i="6"/>
  <c r="Q4" i="6"/>
  <c r="BX75" i="5" s="1"/>
  <c r="L12" i="6"/>
  <c r="M12" i="6"/>
  <c r="K12" i="6"/>
  <c r="CC89" i="5" s="1"/>
  <c r="K14" i="6"/>
  <c r="BP133" i="5"/>
  <c r="CE133" i="5" s="1"/>
  <c r="BP63" i="5"/>
  <c r="BP135" i="5"/>
  <c r="CE135" i="5" s="1"/>
  <c r="BP64" i="5"/>
  <c r="BP132" i="5"/>
  <c r="CE132" i="5" s="1"/>
  <c r="BP62" i="5"/>
  <c r="BP134" i="5"/>
  <c r="CV123" i="5"/>
  <c r="K5" i="6"/>
  <c r="BP78" i="5"/>
  <c r="CE78" i="5" s="1"/>
  <c r="N5" i="6"/>
  <c r="L5" i="6"/>
  <c r="M11" i="6"/>
  <c r="CB88" i="5" s="1"/>
  <c r="N11" i="6"/>
  <c r="K11" i="6"/>
  <c r="CC88" i="5" s="1"/>
  <c r="M14" i="6"/>
  <c r="BP37" i="5"/>
  <c r="BP107" i="5"/>
  <c r="P29" i="6"/>
  <c r="K29" i="6"/>
  <c r="P40" i="6"/>
  <c r="CD129" i="5" s="1"/>
  <c r="L40" i="6"/>
  <c r="BV129" i="5" s="1"/>
  <c r="BP127" i="5"/>
  <c r="O9" i="6"/>
  <c r="P9" i="6"/>
  <c r="G43" i="6"/>
  <c r="L8" i="6"/>
  <c r="BP15" i="5"/>
  <c r="M8" i="6"/>
  <c r="CB85" i="5" s="1"/>
  <c r="C43" i="6"/>
  <c r="L4" i="6"/>
  <c r="BV75" i="5" s="1"/>
  <c r="BP76" i="5"/>
  <c r="CE76" i="5" s="1"/>
  <c r="M4" i="6"/>
  <c r="BS77" i="5" s="1"/>
  <c r="L6" i="6"/>
  <c r="R25" i="6"/>
  <c r="BP102" i="5"/>
  <c r="CE102" i="5" s="1"/>
  <c r="BP32" i="5"/>
  <c r="K25" i="6"/>
  <c r="R34" i="6"/>
  <c r="CH112" i="5" s="1"/>
  <c r="O34" i="6"/>
  <c r="CF112" i="5" s="1"/>
  <c r="K13" i="6"/>
  <c r="BP90" i="5"/>
  <c r="CE90" i="5" s="1"/>
  <c r="N13" i="6"/>
  <c r="L13" i="6"/>
  <c r="N14" i="6"/>
  <c r="BP21" i="5"/>
  <c r="BP91" i="5"/>
  <c r="CE91" i="5" s="1"/>
  <c r="O14" i="6"/>
  <c r="O19" i="6"/>
  <c r="CF96" i="5" s="1"/>
  <c r="P19" i="6"/>
  <c r="CD96" i="5" s="1"/>
  <c r="L19" i="6"/>
  <c r="BV96" i="5" s="1"/>
  <c r="K19" i="6"/>
  <c r="Q19" i="6"/>
  <c r="CG96" i="5" s="1"/>
  <c r="BA31" i="6"/>
  <c r="BP39" i="5"/>
  <c r="N31" i="6"/>
  <c r="BP109" i="5"/>
  <c r="Q31" i="6"/>
  <c r="M31" i="6"/>
  <c r="M28" i="6"/>
  <c r="L41" i="6"/>
  <c r="BP86" i="5"/>
  <c r="BP123" i="5"/>
  <c r="CW87" i="5"/>
  <c r="BV87" i="5" s="1"/>
  <c r="F43" i="6"/>
  <c r="CF81" i="5"/>
  <c r="BW81" i="5"/>
  <c r="CB74" i="5"/>
  <c r="BS74" i="5"/>
  <c r="BV92" i="5"/>
  <c r="BW92" i="5"/>
  <c r="CA84" i="5"/>
  <c r="BR84" i="5"/>
  <c r="BW102" i="5"/>
  <c r="CG99" i="5"/>
  <c r="CF99" i="5"/>
  <c r="BW99" i="5"/>
  <c r="CG95" i="5"/>
  <c r="CC82" i="5"/>
  <c r="BT82" i="5"/>
  <c r="CC83" i="5"/>
  <c r="BT83" i="5"/>
  <c r="CF80" i="5"/>
  <c r="BW80" i="5"/>
  <c r="CD80" i="5"/>
  <c r="BU80" i="5"/>
  <c r="CA82" i="5"/>
  <c r="BR82" i="5"/>
  <c r="CG104" i="5"/>
  <c r="CH96" i="5"/>
  <c r="CB110" i="5"/>
  <c r="BS110" i="5"/>
  <c r="CC93" i="5"/>
  <c r="BT93" i="5"/>
  <c r="CH83" i="5"/>
  <c r="CQ83" i="5" s="1"/>
  <c r="L90" i="5" s="1"/>
  <c r="CG121" i="5"/>
  <c r="BQ129" i="5"/>
  <c r="BU121" i="5"/>
  <c r="CD121" i="5"/>
  <c r="CF108" i="5"/>
  <c r="BW108" i="5"/>
  <c r="CH129" i="5"/>
  <c r="CQ129" i="5" s="1"/>
  <c r="CA104" i="5"/>
  <c r="BR104" i="5"/>
  <c r="P28" i="6"/>
  <c r="L28" i="6"/>
  <c r="N24" i="6"/>
  <c r="BP101" i="5"/>
  <c r="CE101" i="5" s="1"/>
  <c r="BP31" i="5"/>
  <c r="P24" i="6"/>
  <c r="R10" i="6"/>
  <c r="K10" i="6"/>
  <c r="P10" i="6"/>
  <c r="M10" i="6"/>
  <c r="BS87" i="5" s="1"/>
  <c r="R38" i="6"/>
  <c r="BY121" i="5" s="1"/>
  <c r="BP119" i="5"/>
  <c r="CE119" i="5" s="1"/>
  <c r="BP118" i="5"/>
  <c r="BP51" i="5"/>
  <c r="BP48" i="5"/>
  <c r="K38" i="6"/>
  <c r="CC121" i="5" s="1"/>
  <c r="BP115" i="5"/>
  <c r="BP114" i="5"/>
  <c r="CE114" i="5" s="1"/>
  <c r="BP44" i="5"/>
  <c r="P36" i="6"/>
  <c r="BP45" i="5"/>
  <c r="M36" i="6"/>
  <c r="L36" i="6"/>
  <c r="BP18" i="5"/>
  <c r="CX87" i="5"/>
  <c r="CZ123" i="5"/>
  <c r="R3" i="6"/>
  <c r="BY74" i="5" s="1"/>
  <c r="B43" i="6"/>
  <c r="L3" i="6"/>
  <c r="BV73" i="5" s="1"/>
  <c r="K3" i="6"/>
  <c r="BT73" i="5" s="1"/>
  <c r="BA3" i="6"/>
  <c r="D43" i="6"/>
  <c r="BC3" i="6"/>
  <c r="BC43" i="6" s="1"/>
  <c r="O4" i="6"/>
  <c r="BW77" i="5" s="1"/>
  <c r="BE4" i="6"/>
  <c r="BE43" i="6" s="1"/>
  <c r="CI75" i="5"/>
  <c r="D87" i="5" s="1"/>
  <c r="CN27" i="5"/>
  <c r="CL10" i="5"/>
  <c r="G44" i="5" s="1"/>
  <c r="CP49" i="5"/>
  <c r="CK95" i="5"/>
  <c r="BX103" i="5"/>
  <c r="CL106" i="5"/>
  <c r="CJ58" i="5"/>
  <c r="CJ121" i="5"/>
  <c r="CQ13" i="5"/>
  <c r="L57" i="5" s="1"/>
  <c r="T57" i="5" s="1"/>
  <c r="CK52" i="5"/>
  <c r="CL13" i="5"/>
  <c r="G57" i="5" s="1"/>
  <c r="M57" i="5" s="1"/>
  <c r="BY96" i="5"/>
  <c r="CP27" i="5"/>
  <c r="CK11" i="5"/>
  <c r="F43" i="5" s="1"/>
  <c r="BX96" i="5"/>
  <c r="BZ96" i="5"/>
  <c r="CI96" i="5" s="1"/>
  <c r="CN104" i="5"/>
  <c r="CQ8" i="5"/>
  <c r="U14" i="5"/>
  <c r="U6" i="5"/>
  <c r="CI58" i="5"/>
  <c r="BX85" i="5"/>
  <c r="CO85" i="5"/>
  <c r="J81" i="5" s="1"/>
  <c r="CL57" i="5"/>
  <c r="BX105" i="5"/>
  <c r="CP105" i="5" s="1"/>
  <c r="BY85" i="5"/>
  <c r="CQ85" i="5" s="1"/>
  <c r="L81" i="5" s="1"/>
  <c r="BY88" i="5"/>
  <c r="BX120" i="5"/>
  <c r="CP120" i="5" s="1"/>
  <c r="CI88" i="5"/>
  <c r="BZ85" i="5"/>
  <c r="CI85" i="5" s="1"/>
  <c r="D81" i="5" s="1"/>
  <c r="CP59" i="5"/>
  <c r="CM36" i="5"/>
  <c r="CO41" i="5"/>
  <c r="BX88" i="5"/>
  <c r="CK5" i="5"/>
  <c r="F54" i="5" s="1"/>
  <c r="BX122" i="5"/>
  <c r="CP122" i="5" s="1"/>
  <c r="BX90" i="5"/>
  <c r="CP6" i="5"/>
  <c r="K61" i="5" s="1"/>
  <c r="U8" i="5"/>
  <c r="CQ30" i="5"/>
  <c r="CI120" i="5"/>
  <c r="CK22" i="5"/>
  <c r="CP14" i="5"/>
  <c r="K62" i="5" s="1"/>
  <c r="CQ20" i="5"/>
  <c r="CI104" i="5"/>
  <c r="CI46" i="5"/>
  <c r="CK58" i="5"/>
  <c r="CL36" i="5"/>
  <c r="CP41" i="5"/>
  <c r="CI11" i="5"/>
  <c r="D43" i="5" s="1"/>
  <c r="CQ106" i="5"/>
  <c r="CJ22" i="5"/>
  <c r="U4" i="5"/>
  <c r="CI82" i="5"/>
  <c r="U18" i="5"/>
  <c r="U24" i="5"/>
  <c r="CJ80" i="5"/>
  <c r="E77" i="5" s="1"/>
  <c r="CN12" i="5"/>
  <c r="CJ77" i="5"/>
  <c r="E89" i="5" s="1"/>
  <c r="CK57" i="5"/>
  <c r="CP5" i="5"/>
  <c r="K54" i="5" s="1"/>
  <c r="U16" i="5"/>
  <c r="U15" i="5"/>
  <c r="U7" i="5"/>
  <c r="CP22" i="5"/>
  <c r="CN14" i="5"/>
  <c r="I62" i="5" s="1"/>
  <c r="CO27" i="5"/>
  <c r="CL26" i="5"/>
  <c r="CJ13" i="5"/>
  <c r="E57" i="5" s="1"/>
  <c r="P57" i="5" s="1"/>
  <c r="AA57" i="5" s="1"/>
  <c r="CP8" i="5"/>
  <c r="U3" i="5"/>
  <c r="U21" i="5"/>
  <c r="U13" i="5"/>
  <c r="U5" i="5"/>
  <c r="CN3" i="5"/>
  <c r="I47" i="5" s="1"/>
  <c r="U12" i="5"/>
  <c r="CP36" i="5"/>
  <c r="CL43" i="5"/>
  <c r="CI80" i="5"/>
  <c r="D77" i="5" s="1"/>
  <c r="CL129" i="5"/>
  <c r="CN98" i="5"/>
  <c r="CQ9" i="5"/>
  <c r="CN82" i="5"/>
  <c r="CM98" i="5"/>
  <c r="CK129" i="5"/>
  <c r="CJ129" i="5"/>
  <c r="CO83" i="5"/>
  <c r="J90" i="5" s="1"/>
  <c r="CQ82" i="5"/>
  <c r="CN122" i="5"/>
  <c r="CO106" i="5"/>
  <c r="CQ12" i="5"/>
  <c r="CP12" i="5"/>
  <c r="CJ12" i="5"/>
  <c r="CI12" i="5"/>
  <c r="CJ3" i="5"/>
  <c r="E47" i="5" s="1"/>
  <c r="CO57" i="5"/>
  <c r="CI6" i="5"/>
  <c r="D61" i="5" s="1"/>
  <c r="CK43" i="5"/>
  <c r="CO35" i="5"/>
  <c r="CO42" i="5"/>
  <c r="CP60" i="5"/>
  <c r="CI28" i="5"/>
  <c r="CN22" i="5"/>
  <c r="CI20" i="5"/>
  <c r="CJ26" i="5"/>
  <c r="CL59" i="5"/>
  <c r="CI27" i="5"/>
  <c r="CM13" i="5"/>
  <c r="H57" i="5" s="1"/>
  <c r="R57" i="5" s="1"/>
  <c r="CO22" i="5"/>
  <c r="CQ36" i="5"/>
  <c r="CN30" i="5"/>
  <c r="CP35" i="5"/>
  <c r="CK35" i="5"/>
  <c r="CP42" i="5"/>
  <c r="CK60" i="5"/>
  <c r="CI14" i="5"/>
  <c r="D62" i="5" s="1"/>
  <c r="O62" i="5" s="1"/>
  <c r="CP20" i="5"/>
  <c r="CM74" i="5"/>
  <c r="CN88" i="5"/>
  <c r="CO4" i="5"/>
  <c r="J55" i="5" s="1"/>
  <c r="CO49" i="5"/>
  <c r="CN46" i="5"/>
  <c r="CM6" i="5"/>
  <c r="H61" i="5" s="1"/>
  <c r="CQ27" i="5"/>
  <c r="CM12" i="5"/>
  <c r="CI9" i="5"/>
  <c r="CO7" i="5"/>
  <c r="J56" i="5" s="1"/>
  <c r="CJ6" i="5"/>
  <c r="E61" i="5" s="1"/>
  <c r="CM5" i="5"/>
  <c r="H54" i="5" s="1"/>
  <c r="CI5" i="5"/>
  <c r="D54" i="5" s="1"/>
  <c r="CQ96" i="5"/>
  <c r="CO122" i="5"/>
  <c r="CM50" i="5"/>
  <c r="CO36" i="5"/>
  <c r="CQ28" i="5"/>
  <c r="CN43" i="5"/>
  <c r="CQ43" i="5"/>
  <c r="CM35" i="5"/>
  <c r="CJ35" i="5"/>
  <c r="CM42" i="5"/>
  <c r="CJ34" i="5"/>
  <c r="CJ30" i="5"/>
  <c r="CQ60" i="5"/>
  <c r="CM41" i="5"/>
  <c r="CL41" i="5"/>
  <c r="CJ20" i="5"/>
  <c r="CQ49" i="5"/>
  <c r="CP4" i="5"/>
  <c r="CM4" i="5"/>
  <c r="CN4" i="5"/>
  <c r="CI4" i="5"/>
  <c r="CQ4" i="5"/>
  <c r="CJ4" i="5"/>
  <c r="U27" i="5"/>
  <c r="CI103" i="5"/>
  <c r="CQ59" i="5"/>
  <c r="CI52" i="5"/>
  <c r="CK50" i="5"/>
  <c r="CQ46" i="5"/>
  <c r="CP106" i="5"/>
  <c r="CM112" i="5"/>
  <c r="CO6" i="5"/>
  <c r="J61" i="5" s="1"/>
  <c r="U26" i="5"/>
  <c r="U20" i="5"/>
  <c r="CI130" i="5"/>
  <c r="CQ77" i="5"/>
  <c r="L89" i="5" s="1"/>
  <c r="CL75" i="5"/>
  <c r="G87" i="5" s="1"/>
  <c r="CP98" i="5"/>
  <c r="CL80" i="5"/>
  <c r="G77" i="5" s="1"/>
  <c r="CK110" i="5"/>
  <c r="CP74" i="5"/>
  <c r="U25" i="5"/>
  <c r="U19" i="5"/>
  <c r="CI129" i="5"/>
  <c r="CO99" i="5"/>
  <c r="U17" i="5"/>
  <c r="CJ106" i="5"/>
  <c r="BX99" i="5"/>
  <c r="CP99" i="5" s="1"/>
  <c r="CJ14" i="5"/>
  <c r="E62" i="5" s="1"/>
  <c r="U30" i="5"/>
  <c r="U2" i="5"/>
  <c r="CI121" i="5"/>
  <c r="CL35" i="5"/>
  <c r="CJ42" i="5"/>
  <c r="CK34" i="5"/>
  <c r="CO34" i="5"/>
  <c r="CP28" i="5"/>
  <c r="CP85" i="5"/>
  <c r="K81" i="5" s="1"/>
  <c r="CM20" i="5"/>
  <c r="CM14" i="5"/>
  <c r="H62" i="5" s="1"/>
  <c r="CJ7" i="5"/>
  <c r="E56" i="5" s="1"/>
  <c r="U29" i="5"/>
  <c r="U11" i="5"/>
  <c r="U23" i="5"/>
  <c r="CP57" i="5"/>
  <c r="K60" i="5" s="1"/>
  <c r="CJ50" i="5"/>
  <c r="CL46" i="5"/>
  <c r="CN58" i="5"/>
  <c r="U28" i="5"/>
  <c r="U10" i="5"/>
  <c r="U22" i="5"/>
  <c r="U9" i="5"/>
  <c r="CJ74" i="5"/>
  <c r="CI74" i="5"/>
  <c r="CY137" i="5"/>
  <c r="CO74" i="5"/>
  <c r="CZ137" i="5"/>
  <c r="CW137" i="5"/>
  <c r="CV137" i="5"/>
  <c r="CT137" i="5"/>
  <c r="CJ75" i="5"/>
  <c r="E87" i="5" s="1"/>
  <c r="CL104" i="5"/>
  <c r="CJ85" i="5"/>
  <c r="E81" i="5" s="1"/>
  <c r="BX76" i="5"/>
  <c r="CI35" i="5"/>
  <c r="BY112" i="5"/>
  <c r="BY76" i="5"/>
  <c r="BY128" i="5"/>
  <c r="BX79" i="5"/>
  <c r="CQ35" i="5"/>
  <c r="BX119" i="5"/>
  <c r="BY97" i="5"/>
  <c r="BX81" i="5"/>
  <c r="BY103" i="5"/>
  <c r="BX97" i="5"/>
  <c r="BX89" i="5"/>
  <c r="CG73" i="5"/>
  <c r="BX112" i="5"/>
  <c r="BY104" i="5"/>
  <c r="CH73" i="5"/>
  <c r="BY73" i="5"/>
  <c r="BY81" i="5"/>
  <c r="BY79" i="5"/>
  <c r="CJ130" i="5"/>
  <c r="CQ130" i="5"/>
  <c r="CK122" i="5"/>
  <c r="CP129" i="5"/>
  <c r="CK121" i="5"/>
  <c r="CP130" i="5"/>
  <c r="CI122" i="5"/>
  <c r="CP121" i="5"/>
  <c r="CI106" i="5"/>
  <c r="CJ105" i="5"/>
  <c r="CJ83" i="5"/>
  <c r="E90" i="5" s="1"/>
  <c r="CO88" i="5"/>
  <c r="CL85" i="5"/>
  <c r="G81" i="5" s="1"/>
  <c r="CU137" i="5"/>
  <c r="CM60" i="5"/>
  <c r="CK59" i="5"/>
  <c r="CP50" i="5"/>
  <c r="CJ57" i="5"/>
  <c r="CN57" i="5"/>
  <c r="CJ43" i="5"/>
  <c r="CL42" i="5"/>
  <c r="CQ41" i="5"/>
  <c r="CN41" i="5"/>
  <c r="CN36" i="5"/>
  <c r="CM27" i="5"/>
  <c r="CP30" i="5"/>
  <c r="CK36" i="5"/>
  <c r="CO20" i="5"/>
  <c r="CL112" i="5"/>
  <c r="CK83" i="5"/>
  <c r="F90" i="5" s="1"/>
  <c r="CN80" i="5"/>
  <c r="I77" i="5" s="1"/>
  <c r="CL77" i="5"/>
  <c r="G89" i="5" s="1"/>
  <c r="BP137" i="5"/>
  <c r="CI81" i="5"/>
  <c r="D76" i="5" s="1"/>
  <c r="CL58" i="5"/>
  <c r="CO81" i="5"/>
  <c r="J76" i="5" s="1"/>
  <c r="CJ52" i="5"/>
  <c r="CO52" i="5"/>
  <c r="J60" i="5" s="1"/>
  <c r="CL54" i="5"/>
  <c r="G53" i="5" s="1"/>
  <c r="CL50" i="5"/>
  <c r="CI42" i="5"/>
  <c r="CK46" i="5"/>
  <c r="CK28" i="5"/>
  <c r="CK10" i="5"/>
  <c r="F44" i="5" s="1"/>
  <c r="CM9" i="5"/>
  <c r="CP9" i="5"/>
  <c r="CP26" i="5"/>
  <c r="CM8" i="5"/>
  <c r="CO121" i="5"/>
  <c r="CM104" i="5"/>
  <c r="CP104" i="5"/>
  <c r="CJ89" i="5"/>
  <c r="CI89" i="5"/>
  <c r="CS137" i="5"/>
  <c r="CJ60" i="5"/>
  <c r="CN60" i="5"/>
  <c r="CP58" i="5"/>
  <c r="CI54" i="5"/>
  <c r="D53" i="5" s="1"/>
  <c r="CI50" i="5"/>
  <c r="CQ42" i="5"/>
  <c r="CK41" i="5"/>
  <c r="CJ36" i="5"/>
  <c r="CO3" i="5"/>
  <c r="J47" i="5" s="1"/>
  <c r="CO46" i="5"/>
  <c r="CK30" i="5"/>
  <c r="CM7" i="5"/>
  <c r="H56" i="5" s="1"/>
  <c r="CP10" i="5"/>
  <c r="K44" i="5" s="1"/>
  <c r="CL20" i="5"/>
  <c r="CK9" i="5"/>
  <c r="F45" i="5" s="1"/>
  <c r="CM26" i="5"/>
  <c r="CO8" i="5"/>
  <c r="CJ8" i="5"/>
  <c r="E45" i="5" s="1"/>
  <c r="CK130" i="5"/>
  <c r="CP128" i="5"/>
  <c r="CP103" i="5"/>
  <c r="CM103" i="5"/>
  <c r="CK80" i="5"/>
  <c r="F77" i="5" s="1"/>
  <c r="CQ88" i="5"/>
  <c r="CM58" i="5"/>
  <c r="CL52" i="5"/>
  <c r="G60" i="5" s="1"/>
  <c r="CJ49" i="5"/>
  <c r="CI59" i="5"/>
  <c r="L53" i="5"/>
  <c r="CM54" i="5"/>
  <c r="H53" i="5" s="1"/>
  <c r="CN50" i="5"/>
  <c r="CQ50" i="5"/>
  <c r="CO43" i="5"/>
  <c r="CO11" i="5"/>
  <c r="J43" i="5" s="1"/>
  <c r="Q43" i="5" s="1"/>
  <c r="AB43" i="5" s="1"/>
  <c r="CJ27" i="5"/>
  <c r="CP11" i="5"/>
  <c r="K43" i="5" s="1"/>
  <c r="CK3" i="5"/>
  <c r="F47" i="5" s="1"/>
  <c r="CM10" i="5"/>
  <c r="H44" i="5" s="1"/>
  <c r="CK49" i="5"/>
  <c r="CM3" i="5"/>
  <c r="H47" i="5" s="1"/>
  <c r="CL30" i="5"/>
  <c r="CI10" i="5"/>
  <c r="D44" i="5" s="1"/>
  <c r="CN9" i="5"/>
  <c r="CI26" i="5"/>
  <c r="CJ122" i="5"/>
  <c r="CI97" i="5"/>
  <c r="CO82" i="5"/>
  <c r="CM80" i="5"/>
  <c r="H77" i="5" s="1"/>
  <c r="CM75" i="5"/>
  <c r="H87" i="5" s="1"/>
  <c r="CQ80" i="5"/>
  <c r="L77" i="5" s="1"/>
  <c r="CM83" i="5"/>
  <c r="H90" i="5" s="1"/>
  <c r="CQ58" i="5"/>
  <c r="CM52" i="5"/>
  <c r="CI49" i="5"/>
  <c r="CJ54" i="5"/>
  <c r="E53" i="5" s="1"/>
  <c r="I53" i="5"/>
  <c r="CO50" i="5"/>
  <c r="CI57" i="5"/>
  <c r="CP3" i="5"/>
  <c r="K47" i="5" s="1"/>
  <c r="CI43" i="5"/>
  <c r="CP46" i="5"/>
  <c r="CM46" i="5"/>
  <c r="CN28" i="5"/>
  <c r="CO30" i="5"/>
  <c r="CL34" i="5"/>
  <c r="CL3" i="5"/>
  <c r="G47" i="5" s="1"/>
  <c r="CO26" i="5"/>
  <c r="CQ26" i="5"/>
  <c r="CO103" i="5"/>
  <c r="CX137" i="5"/>
  <c r="CQ3" i="5"/>
  <c r="L47" i="5" s="1"/>
  <c r="CK42" i="5"/>
  <c r="CM30" i="5"/>
  <c r="CM43" i="5"/>
  <c r="CI34" i="5"/>
  <c r="CN7" i="5"/>
  <c r="I56" i="5" s="1"/>
  <c r="CN20" i="5"/>
  <c r="CL9" i="5"/>
  <c r="CO9" i="5"/>
  <c r="CK26" i="5"/>
  <c r="CL8" i="5"/>
  <c r="CO80" i="5"/>
  <c r="J77" i="5" s="1"/>
  <c r="CI83" i="5"/>
  <c r="D90" i="5" s="1"/>
  <c r="CJ84" i="5"/>
  <c r="E95" i="5" s="1"/>
  <c r="CK82" i="5"/>
  <c r="CO58" i="5"/>
  <c r="CN52" i="5"/>
  <c r="CK54" i="5"/>
  <c r="F53" i="5" s="1"/>
  <c r="CI3" i="5"/>
  <c r="D47" i="5" s="1"/>
  <c r="CI41" i="5"/>
  <c r="CI36" i="5"/>
  <c r="CJ46" i="5"/>
  <c r="CO28" i="5"/>
  <c r="CL27" i="5"/>
  <c r="CN34" i="5"/>
  <c r="CQ34" i="5"/>
  <c r="CL83" i="5"/>
  <c r="G90" i="5" s="1"/>
  <c r="CI7" i="5"/>
  <c r="D56" i="5" s="1"/>
  <c r="CO10" i="5"/>
  <c r="J44" i="5" s="1"/>
  <c r="CJ10" i="5"/>
  <c r="E44" i="5" s="1"/>
  <c r="CI8" i="5"/>
  <c r="CN8" i="5"/>
  <c r="BR28" i="6"/>
  <c r="BR17" i="6"/>
  <c r="BL12" i="6"/>
  <c r="BK12" i="6"/>
  <c r="BJ12" i="6"/>
  <c r="BQ12" i="6"/>
  <c r="BM12" i="6"/>
  <c r="BP12" i="6"/>
  <c r="BO12" i="6"/>
  <c r="BN12" i="6"/>
  <c r="BL27" i="6"/>
  <c r="BK27" i="6"/>
  <c r="BJ27" i="6"/>
  <c r="BP27" i="6"/>
  <c r="BO27" i="6"/>
  <c r="BQ27" i="6"/>
  <c r="BN27" i="6"/>
  <c r="BM27" i="6"/>
  <c r="BN10" i="6"/>
  <c r="BM10" i="6"/>
  <c r="BL10" i="6"/>
  <c r="BK10" i="6"/>
  <c r="BJ10" i="6"/>
  <c r="BQ10" i="6"/>
  <c r="BP10" i="6"/>
  <c r="BO10" i="6"/>
  <c r="BN38" i="6"/>
  <c r="BM38" i="6"/>
  <c r="BL38" i="6"/>
  <c r="BK38" i="6"/>
  <c r="BQ38" i="6"/>
  <c r="BP38" i="6"/>
  <c r="BO38" i="6"/>
  <c r="BJ38" i="6"/>
  <c r="BK29" i="6"/>
  <c r="BJ29" i="6"/>
  <c r="BQ29" i="6"/>
  <c r="BP29" i="6"/>
  <c r="BN29" i="6"/>
  <c r="BM29" i="6"/>
  <c r="BO29" i="6"/>
  <c r="BL29" i="6"/>
  <c r="BN30" i="6"/>
  <c r="BM30" i="6"/>
  <c r="BL30" i="6"/>
  <c r="BK30" i="6"/>
  <c r="BQ30" i="6"/>
  <c r="BP30" i="6"/>
  <c r="BO30" i="6"/>
  <c r="BJ30" i="6"/>
  <c r="BJ34" i="6"/>
  <c r="BQ34" i="6"/>
  <c r="BP34" i="6"/>
  <c r="BO34" i="6"/>
  <c r="BM34" i="6"/>
  <c r="BL34" i="6"/>
  <c r="BN34" i="6"/>
  <c r="BK34" i="6"/>
  <c r="BJ16" i="6"/>
  <c r="BM16" i="6"/>
  <c r="BL16" i="6"/>
  <c r="BK16" i="6"/>
  <c r="BN16" i="6"/>
  <c r="BQ16" i="6"/>
  <c r="BP16" i="6"/>
  <c r="BO16" i="6"/>
  <c r="BN25" i="6"/>
  <c r="BM25" i="6"/>
  <c r="BL25" i="6"/>
  <c r="BK25" i="6"/>
  <c r="BJ25" i="6"/>
  <c r="BQ25" i="6"/>
  <c r="BP25" i="6"/>
  <c r="BO25" i="6"/>
  <c r="BK37" i="6"/>
  <c r="BJ37" i="6"/>
  <c r="BQ37" i="6"/>
  <c r="BP37" i="6"/>
  <c r="BN37" i="6"/>
  <c r="BM37" i="6"/>
  <c r="BO37" i="6"/>
  <c r="BL37" i="6"/>
  <c r="BK24" i="6"/>
  <c r="BJ24" i="6"/>
  <c r="BQ24" i="6"/>
  <c r="BP24" i="6"/>
  <c r="BO24" i="6"/>
  <c r="BN24" i="6"/>
  <c r="BM24" i="6"/>
  <c r="BL24" i="6"/>
  <c r="BO41" i="6"/>
  <c r="BN41" i="6"/>
  <c r="BM41" i="6"/>
  <c r="BL41" i="6"/>
  <c r="BJ41" i="6"/>
  <c r="BQ41" i="6"/>
  <c r="BP41" i="6"/>
  <c r="BK41" i="6"/>
  <c r="BO5" i="6"/>
  <c r="BP5" i="6"/>
  <c r="BN5" i="6"/>
  <c r="BM5" i="6"/>
  <c r="BL5" i="6"/>
  <c r="BK5" i="6"/>
  <c r="BJ5" i="6"/>
  <c r="BQ5" i="6"/>
  <c r="BQ42" i="6"/>
  <c r="BP42" i="6"/>
  <c r="BO42" i="6"/>
  <c r="BM42" i="6"/>
  <c r="BL42" i="6"/>
  <c r="BN42" i="6"/>
  <c r="BK42" i="6"/>
  <c r="BK19" i="6"/>
  <c r="BJ19" i="6"/>
  <c r="BQ19" i="6"/>
  <c r="BP19" i="6"/>
  <c r="BN19" i="6"/>
  <c r="BL19" i="6"/>
  <c r="BO19" i="6"/>
  <c r="BM19" i="6"/>
  <c r="BL32" i="6"/>
  <c r="BK32" i="6"/>
  <c r="BJ32" i="6"/>
  <c r="BQ32" i="6"/>
  <c r="BO32" i="6"/>
  <c r="BN32" i="6"/>
  <c r="BP32" i="6"/>
  <c r="BM32" i="6"/>
  <c r="BM22" i="6"/>
  <c r="BL22" i="6"/>
  <c r="BK22" i="6"/>
  <c r="BJ22" i="6"/>
  <c r="BQ22" i="6"/>
  <c r="BP22" i="6"/>
  <c r="BO22" i="6"/>
  <c r="BN22" i="6"/>
  <c r="BL40" i="6"/>
  <c r="BK40" i="6"/>
  <c r="BJ40" i="6"/>
  <c r="BQ40" i="6"/>
  <c r="BO40" i="6"/>
  <c r="BN40" i="6"/>
  <c r="BP40" i="6"/>
  <c r="BM40" i="6"/>
  <c r="BR39" i="6"/>
  <c r="BJ6" i="6"/>
  <c r="BQ6" i="6"/>
  <c r="BP6" i="6"/>
  <c r="BO6" i="6"/>
  <c r="BN6" i="6"/>
  <c r="BM6" i="6"/>
  <c r="BK6" i="6"/>
  <c r="BL6" i="6"/>
  <c r="BK9" i="6"/>
  <c r="BJ9" i="6"/>
  <c r="BQ9" i="6"/>
  <c r="BL9" i="6"/>
  <c r="BP9" i="6"/>
  <c r="BO9" i="6"/>
  <c r="BN9" i="6"/>
  <c r="BM9" i="6"/>
  <c r="BL4" i="6"/>
  <c r="BK4" i="6"/>
  <c r="BJ4" i="6"/>
  <c r="BQ4" i="6"/>
  <c r="BP4" i="6"/>
  <c r="BO4" i="6"/>
  <c r="BN4" i="6"/>
  <c r="BM4" i="6"/>
  <c r="BO20" i="6"/>
  <c r="BN20" i="6"/>
  <c r="BM20" i="6"/>
  <c r="BL20" i="6"/>
  <c r="BK20" i="6"/>
  <c r="BQ20" i="6"/>
  <c r="BJ20" i="6"/>
  <c r="BP20" i="6"/>
  <c r="BO13" i="6"/>
  <c r="BN13" i="6"/>
  <c r="BM13" i="6"/>
  <c r="BL13" i="6"/>
  <c r="BK13" i="6"/>
  <c r="BP13" i="6"/>
  <c r="BJ13" i="6"/>
  <c r="BQ13" i="6"/>
  <c r="BO33" i="6"/>
  <c r="BN33" i="6"/>
  <c r="BM33" i="6"/>
  <c r="BL33" i="6"/>
  <c r="BJ33" i="6"/>
  <c r="BQ33" i="6"/>
  <c r="BP33" i="6"/>
  <c r="BK33" i="6"/>
  <c r="BJ14" i="6"/>
  <c r="BQ14" i="6"/>
  <c r="BP14" i="6"/>
  <c r="BO14" i="6"/>
  <c r="BN14" i="6"/>
  <c r="BM14" i="6"/>
  <c r="BL14" i="6"/>
  <c r="BK14" i="6"/>
  <c r="BM7" i="6"/>
  <c r="BL7" i="6"/>
  <c r="BK7" i="6"/>
  <c r="BN7" i="6"/>
  <c r="BJ7" i="6"/>
  <c r="BQ7" i="6"/>
  <c r="BP7" i="6"/>
  <c r="BO7" i="6"/>
  <c r="BO15" i="6"/>
  <c r="BP15" i="6"/>
  <c r="BN15" i="6"/>
  <c r="BM15" i="6"/>
  <c r="BL15" i="6"/>
  <c r="BQ15" i="6"/>
  <c r="BK15" i="6"/>
  <c r="BJ15" i="6"/>
  <c r="U31" i="5"/>
  <c r="CA115" i="5" l="1"/>
  <c r="CE115" i="5"/>
  <c r="BV107" i="5"/>
  <c r="CE107" i="5"/>
  <c r="BT92" i="5"/>
  <c r="CE92" i="5"/>
  <c r="CE73" i="5"/>
  <c r="CF109" i="5"/>
  <c r="CE109" i="5"/>
  <c r="CB99" i="5"/>
  <c r="CE99" i="5"/>
  <c r="CI112" i="5"/>
  <c r="CE74" i="5"/>
  <c r="BU108" i="5"/>
  <c r="CE108" i="5"/>
  <c r="CF117" i="5"/>
  <c r="CE117" i="5"/>
  <c r="CN10" i="5"/>
  <c r="I44" i="5" s="1"/>
  <c r="N44" i="5" s="1"/>
  <c r="CJ28" i="5"/>
  <c r="CO54" i="5"/>
  <c r="J53" i="5" s="1"/>
  <c r="CB123" i="5"/>
  <c r="CE123" i="5"/>
  <c r="CB127" i="5"/>
  <c r="CE127" i="5"/>
  <c r="CB134" i="5"/>
  <c r="CE134" i="5"/>
  <c r="BV84" i="5"/>
  <c r="CE84" i="5"/>
  <c r="CG116" i="5"/>
  <c r="CE116" i="5"/>
  <c r="CK6" i="5"/>
  <c r="F61" i="5" s="1"/>
  <c r="CM28" i="5"/>
  <c r="CG118" i="5"/>
  <c r="CE118" i="5"/>
  <c r="CH90" i="5"/>
  <c r="BX86" i="5"/>
  <c r="CE86" i="5"/>
  <c r="CQ52" i="5"/>
  <c r="L60" i="5" s="1"/>
  <c r="BR87" i="5"/>
  <c r="CE87" i="5"/>
  <c r="CJ59" i="5"/>
  <c r="CD126" i="5"/>
  <c r="CE126" i="5"/>
  <c r="CP54" i="5"/>
  <c r="K53" i="5" s="1"/>
  <c r="S53" i="5" s="1"/>
  <c r="AD53" i="5" s="1"/>
  <c r="CK27" i="5"/>
  <c r="CG113" i="5"/>
  <c r="CE113" i="5"/>
  <c r="BW93" i="5"/>
  <c r="CE93" i="5"/>
  <c r="BU116" i="5"/>
  <c r="CD124" i="5"/>
  <c r="CE124" i="5"/>
  <c r="CI73" i="5"/>
  <c r="Q77" i="5"/>
  <c r="R87" i="5"/>
  <c r="R77" i="5"/>
  <c r="O77" i="5"/>
  <c r="J38" i="5"/>
  <c r="I45" i="5"/>
  <c r="BX118" i="5"/>
  <c r="CP13" i="5"/>
  <c r="K57" i="5" s="1"/>
  <c r="S57" i="5" s="1"/>
  <c r="AD57" i="5" s="1"/>
  <c r="CO13" i="5"/>
  <c r="J57" i="5" s="1"/>
  <c r="Q57" i="5" s="1"/>
  <c r="AB57" i="5" s="1"/>
  <c r="CM121" i="5"/>
  <c r="CL60" i="5"/>
  <c r="G38" i="5" s="1"/>
  <c r="CK74" i="5"/>
  <c r="CK13" i="5"/>
  <c r="F57" i="5" s="1"/>
  <c r="O57" i="5" s="1"/>
  <c r="BR15" i="6"/>
  <c r="CF110" i="5"/>
  <c r="CD93" i="5"/>
  <c r="CM93" i="5" s="1"/>
  <c r="F60" i="5"/>
  <c r="CN83" i="5"/>
  <c r="I90" i="5" s="1"/>
  <c r="N90" i="5" s="1"/>
  <c r="BT33" i="5"/>
  <c r="BV33" i="5"/>
  <c r="CB33" i="5"/>
  <c r="CE33" i="5"/>
  <c r="BS33" i="5"/>
  <c r="CC33" i="5"/>
  <c r="BR33" i="5"/>
  <c r="CJ33" i="5" s="1"/>
  <c r="BU33" i="5"/>
  <c r="CM33" i="5" s="1"/>
  <c r="CG33" i="5"/>
  <c r="CP33" i="5" s="1"/>
  <c r="BY33" i="5"/>
  <c r="CQ33" i="5" s="1"/>
  <c r="BQ33" i="5"/>
  <c r="CI33" i="5" s="1"/>
  <c r="CF33" i="5"/>
  <c r="CO33" i="5" s="1"/>
  <c r="CO108" i="5"/>
  <c r="CD134" i="5"/>
  <c r="CB126" i="5"/>
  <c r="CL4" i="5"/>
  <c r="BV118" i="5"/>
  <c r="BR13" i="6"/>
  <c r="CC127" i="5"/>
  <c r="CB92" i="5"/>
  <c r="BS86" i="5"/>
  <c r="CQ6" i="5"/>
  <c r="L61" i="5" s="1"/>
  <c r="BQ65" i="5"/>
  <c r="BU65" i="5"/>
  <c r="CG65" i="5"/>
  <c r="CC65" i="5"/>
  <c r="CF65" i="5"/>
  <c r="CB65" i="5"/>
  <c r="BR65" i="5"/>
  <c r="BW65" i="5"/>
  <c r="BY65" i="5"/>
  <c r="CE65" i="5"/>
  <c r="CA65" i="5"/>
  <c r="BX65" i="5"/>
  <c r="BS65" i="5"/>
  <c r="CD65" i="5"/>
  <c r="BZ65" i="5"/>
  <c r="CI65" i="5" s="1"/>
  <c r="D39" i="5" s="1"/>
  <c r="BT65" i="5"/>
  <c r="CH65" i="5"/>
  <c r="CQ65" i="5" s="1"/>
  <c r="L39" i="5" s="1"/>
  <c r="BV65" i="5"/>
  <c r="CJ104" i="5"/>
  <c r="CJ82" i="5"/>
  <c r="CL82" i="5"/>
  <c r="CA90" i="5"/>
  <c r="BX92" i="5"/>
  <c r="CC74" i="5"/>
  <c r="CD92" i="5"/>
  <c r="CG17" i="5"/>
  <c r="CE17" i="5"/>
  <c r="BX17" i="5"/>
  <c r="BZ17" i="5"/>
  <c r="CB17" i="5"/>
  <c r="CH17" i="5"/>
  <c r="BR17" i="5"/>
  <c r="BU17" i="5"/>
  <c r="CD17" i="5"/>
  <c r="BS17" i="5"/>
  <c r="BY17" i="5"/>
  <c r="CF17" i="5"/>
  <c r="BV17" i="5"/>
  <c r="CA17" i="5"/>
  <c r="CJ17" i="5" s="1"/>
  <c r="CC17" i="5"/>
  <c r="BT17" i="5"/>
  <c r="BW17" i="5"/>
  <c r="BQ17" i="5"/>
  <c r="CN49" i="5"/>
  <c r="I38" i="5" s="1"/>
  <c r="BR127" i="5"/>
  <c r="CF115" i="5"/>
  <c r="BU92" i="5"/>
  <c r="BU129" i="5"/>
  <c r="CM11" i="5"/>
  <c r="H43" i="5" s="1"/>
  <c r="CG19" i="5"/>
  <c r="BT19" i="5"/>
  <c r="BY19" i="5"/>
  <c r="CH19" i="5"/>
  <c r="BX19" i="5"/>
  <c r="BR19" i="5"/>
  <c r="BV19" i="5"/>
  <c r="CF19" i="5"/>
  <c r="BQ19" i="5"/>
  <c r="CA19" i="5"/>
  <c r="CC19" i="5"/>
  <c r="CD19" i="5"/>
  <c r="CE19" i="5"/>
  <c r="BU19" i="5"/>
  <c r="BW19" i="5"/>
  <c r="BZ19" i="5"/>
  <c r="CI19" i="5" s="1"/>
  <c r="BS19" i="5"/>
  <c r="CB19" i="5"/>
  <c r="T77" i="5"/>
  <c r="N77" i="5"/>
  <c r="BY120" i="5"/>
  <c r="H55" i="5"/>
  <c r="R43" i="5"/>
  <c r="CL93" i="5"/>
  <c r="CF92" i="5"/>
  <c r="CO92" i="5" s="1"/>
  <c r="CF76" i="5"/>
  <c r="CA127" i="5"/>
  <c r="CJ127" i="5" s="1"/>
  <c r="E93" i="5" s="1"/>
  <c r="BR99" i="5"/>
  <c r="BY89" i="5"/>
  <c r="CQ89" i="5" s="1"/>
  <c r="H60" i="5"/>
  <c r="O53" i="5"/>
  <c r="BR22" i="6"/>
  <c r="BR42" i="6"/>
  <c r="BR41" i="6"/>
  <c r="L45" i="5"/>
  <c r="CF86" i="5"/>
  <c r="CD87" i="5"/>
  <c r="BR20" i="6"/>
  <c r="BR32" i="6"/>
  <c r="N53" i="5"/>
  <c r="H38" i="5"/>
  <c r="M61" i="5"/>
  <c r="BD43" i="6"/>
  <c r="CA92" i="5"/>
  <c r="BV124" i="5"/>
  <c r="CK7" i="5"/>
  <c r="F56" i="5" s="1"/>
  <c r="O56" i="5" s="1"/>
  <c r="CL12" i="5"/>
  <c r="G55" i="5" s="1"/>
  <c r="BR9" i="6"/>
  <c r="BR40" i="6"/>
  <c r="BR29" i="6"/>
  <c r="BS114" i="5"/>
  <c r="BW130" i="5"/>
  <c r="CO130" i="5" s="1"/>
  <c r="CC109" i="5"/>
  <c r="CQ11" i="5"/>
  <c r="L43" i="5" s="1"/>
  <c r="T43" i="5" s="1"/>
  <c r="CP34" i="5"/>
  <c r="CP96" i="5"/>
  <c r="CM129" i="5"/>
  <c r="BU134" i="5"/>
  <c r="CM134" i="5" s="1"/>
  <c r="H82" i="5" s="1"/>
  <c r="BT127" i="5"/>
  <c r="BS92" i="5"/>
  <c r="CM85" i="5"/>
  <c r="H81" i="5" s="1"/>
  <c r="CA93" i="5"/>
  <c r="CK12" i="5"/>
  <c r="F55" i="5" s="1"/>
  <c r="BJ8" i="6"/>
  <c r="BK8" i="6"/>
  <c r="BL8" i="6"/>
  <c r="BO8" i="6"/>
  <c r="BM8" i="6"/>
  <c r="BN8" i="6"/>
  <c r="BQ8" i="6"/>
  <c r="BR6" i="6"/>
  <c r="CB105" i="5"/>
  <c r="BS105" i="5"/>
  <c r="CB106" i="5"/>
  <c r="BS106" i="5"/>
  <c r="CC96" i="5"/>
  <c r="BT96" i="5"/>
  <c r="BQ102" i="5"/>
  <c r="CA102" i="5"/>
  <c r="CD102" i="5"/>
  <c r="CG102" i="5"/>
  <c r="CC102" i="5"/>
  <c r="BU102" i="5"/>
  <c r="BR102" i="5"/>
  <c r="CH102" i="5"/>
  <c r="BX102" i="5"/>
  <c r="BV102" i="5"/>
  <c r="BT102" i="5"/>
  <c r="BY102" i="5"/>
  <c r="BZ102" i="5"/>
  <c r="CF102" i="5"/>
  <c r="CO102" i="5" s="1"/>
  <c r="CB102" i="5"/>
  <c r="BS102" i="5"/>
  <c r="CG15" i="5"/>
  <c r="BT15" i="5"/>
  <c r="CF15" i="5"/>
  <c r="CH15" i="5"/>
  <c r="BW15" i="5"/>
  <c r="BY15" i="5"/>
  <c r="CD15" i="5"/>
  <c r="BR15" i="5"/>
  <c r="BX15" i="5"/>
  <c r="BQ15" i="5"/>
  <c r="CA15" i="5"/>
  <c r="BV15" i="5"/>
  <c r="CC15" i="5"/>
  <c r="BU15" i="5"/>
  <c r="CB15" i="5"/>
  <c r="BZ15" i="5"/>
  <c r="CE15" i="5"/>
  <c r="BS15" i="5"/>
  <c r="BP67" i="5"/>
  <c r="BV97" i="5"/>
  <c r="BR24" i="6"/>
  <c r="BR12" i="6"/>
  <c r="BR34" i="6"/>
  <c r="BR4" i="6"/>
  <c r="BR37" i="6"/>
  <c r="BR7" i="6"/>
  <c r="BR33" i="6"/>
  <c r="BR27" i="6"/>
  <c r="D45" i="5"/>
  <c r="R43" i="6"/>
  <c r="Q43" i="6"/>
  <c r="P43" i="6"/>
  <c r="N43" i="6"/>
  <c r="M43" i="6"/>
  <c r="L43" i="6"/>
  <c r="K43" i="6"/>
  <c r="O43" i="6"/>
  <c r="BQ119" i="5"/>
  <c r="BZ119" i="5"/>
  <c r="CG119" i="5"/>
  <c r="BV119" i="5"/>
  <c r="CH119" i="5"/>
  <c r="BY119" i="5"/>
  <c r="CF119" i="5"/>
  <c r="BW119" i="5"/>
  <c r="CA119" i="5"/>
  <c r="CD119" i="5"/>
  <c r="BR119" i="5"/>
  <c r="CB119" i="5"/>
  <c r="BU119" i="5"/>
  <c r="BS119" i="5"/>
  <c r="CC119" i="5"/>
  <c r="BT119" i="5"/>
  <c r="BQ101" i="5"/>
  <c r="CB101" i="5"/>
  <c r="BW101" i="5"/>
  <c r="CH101" i="5"/>
  <c r="CA101" i="5"/>
  <c r="BV101" i="5"/>
  <c r="BY101" i="5"/>
  <c r="BR101" i="5"/>
  <c r="BX101" i="5"/>
  <c r="BZ101" i="5"/>
  <c r="CI101" i="5" s="1"/>
  <c r="CF101" i="5"/>
  <c r="CO101" i="5" s="1"/>
  <c r="BS101" i="5"/>
  <c r="CC101" i="5"/>
  <c r="CD101" i="5"/>
  <c r="CM101" i="5" s="1"/>
  <c r="BT101" i="5"/>
  <c r="BU101" i="5"/>
  <c r="CG101" i="5"/>
  <c r="CP101" i="5" s="1"/>
  <c r="BR10" i="6"/>
  <c r="BV128" i="5"/>
  <c r="CN129" i="5"/>
  <c r="BZ62" i="5"/>
  <c r="CE62" i="5"/>
  <c r="CC62" i="5"/>
  <c r="BY62" i="5"/>
  <c r="BR62" i="5"/>
  <c r="CG62" i="5"/>
  <c r="CD62" i="5"/>
  <c r="CM62" i="5" s="1"/>
  <c r="H35" i="5" s="1"/>
  <c r="BQ62" i="5"/>
  <c r="BV62" i="5"/>
  <c r="BW62" i="5"/>
  <c r="BU62" i="5"/>
  <c r="BS62" i="5"/>
  <c r="CB62" i="5"/>
  <c r="CK62" i="5" s="1"/>
  <c r="F35" i="5" s="1"/>
  <c r="CF62" i="5"/>
  <c r="BT62" i="5"/>
  <c r="CA62" i="5"/>
  <c r="CJ62" i="5" s="1"/>
  <c r="E35" i="5" s="1"/>
  <c r="BX62" i="5"/>
  <c r="CH62" i="5"/>
  <c r="CQ62" i="5" s="1"/>
  <c r="L35" i="5" s="1"/>
  <c r="CB89" i="5"/>
  <c r="BS89" i="5"/>
  <c r="BZ111" i="5"/>
  <c r="BQ111" i="5"/>
  <c r="CG111" i="5"/>
  <c r="CF111" i="5"/>
  <c r="CH111" i="5"/>
  <c r="BX111" i="5"/>
  <c r="BW111" i="5"/>
  <c r="BY111" i="5"/>
  <c r="CB111" i="5"/>
  <c r="BS111" i="5"/>
  <c r="CA111" i="5"/>
  <c r="BR111" i="5"/>
  <c r="CD111" i="5"/>
  <c r="BU111" i="5"/>
  <c r="BV111" i="5"/>
  <c r="CC111" i="5"/>
  <c r="BT111" i="5"/>
  <c r="CC130" i="5"/>
  <c r="BT130" i="5"/>
  <c r="BQ94" i="5"/>
  <c r="CC94" i="5"/>
  <c r="BR94" i="5"/>
  <c r="CH94" i="5"/>
  <c r="BV94" i="5"/>
  <c r="BT94" i="5"/>
  <c r="BW94" i="5"/>
  <c r="CG94" i="5"/>
  <c r="CF94" i="5"/>
  <c r="BY94" i="5"/>
  <c r="CA94" i="5"/>
  <c r="BX94" i="5"/>
  <c r="BZ94" i="5"/>
  <c r="CB94" i="5"/>
  <c r="BS94" i="5"/>
  <c r="CD94" i="5"/>
  <c r="CM94" i="5" s="1"/>
  <c r="BU94" i="5"/>
  <c r="K38" i="5"/>
  <c r="CC44" i="5"/>
  <c r="BR44" i="5"/>
  <c r="BU44" i="5"/>
  <c r="CG44" i="5"/>
  <c r="CF44" i="5"/>
  <c r="CB44" i="5"/>
  <c r="BY44" i="5"/>
  <c r="BX44" i="5"/>
  <c r="BT44" i="5"/>
  <c r="BQ44" i="5"/>
  <c r="CE44" i="5"/>
  <c r="CA44" i="5"/>
  <c r="BW44" i="5"/>
  <c r="BS44" i="5"/>
  <c r="CD44" i="5"/>
  <c r="CH44" i="5"/>
  <c r="BV44" i="5"/>
  <c r="BZ44" i="5"/>
  <c r="CI44" i="5" s="1"/>
  <c r="D40" i="5" s="1"/>
  <c r="BY90" i="5"/>
  <c r="CQ90" i="5" s="1"/>
  <c r="BQ132" i="5"/>
  <c r="BS132" i="5"/>
  <c r="BW132" i="5"/>
  <c r="CG132" i="5"/>
  <c r="CB132" i="5"/>
  <c r="CA132" i="5"/>
  <c r="CC132" i="5"/>
  <c r="CF132" i="5"/>
  <c r="BZ132" i="5"/>
  <c r="CI132" i="5" s="1"/>
  <c r="D68" i="5" s="1"/>
  <c r="BY132" i="5"/>
  <c r="BT132" i="5"/>
  <c r="CH132" i="5"/>
  <c r="BR132" i="5"/>
  <c r="BX132" i="5"/>
  <c r="BV106" i="5"/>
  <c r="CN106" i="5" s="1"/>
  <c r="BR115" i="5"/>
  <c r="CJ115" i="5" s="1"/>
  <c r="BZ79" i="5"/>
  <c r="BQ79" i="5"/>
  <c r="BQ99" i="5"/>
  <c r="CH99" i="5"/>
  <c r="BZ99" i="5"/>
  <c r="BY99" i="5"/>
  <c r="CA88" i="5"/>
  <c r="BR88" i="5"/>
  <c r="CG80" i="5"/>
  <c r="BS90" i="5"/>
  <c r="CA99" i="5"/>
  <c r="CJ99" i="5" s="1"/>
  <c r="BR109" i="5"/>
  <c r="BV114" i="5"/>
  <c r="BS118" i="5"/>
  <c r="CD108" i="5"/>
  <c r="CM108" i="5" s="1"/>
  <c r="CB86" i="5"/>
  <c r="CK86" i="5" s="1"/>
  <c r="BV105" i="5"/>
  <c r="BS96" i="5"/>
  <c r="CK96" i="5" s="1"/>
  <c r="CF79" i="5"/>
  <c r="CB77" i="5"/>
  <c r="CK77" i="5" s="1"/>
  <c r="F89" i="5" s="1"/>
  <c r="BT87" i="5"/>
  <c r="BR110" i="5"/>
  <c r="CG114" i="5"/>
  <c r="CH121" i="5"/>
  <c r="CQ121" i="5" s="1"/>
  <c r="BR86" i="5"/>
  <c r="CD117" i="5"/>
  <c r="CC76" i="5"/>
  <c r="CA103" i="5"/>
  <c r="BU128" i="5"/>
  <c r="BV89" i="5"/>
  <c r="BS134" i="5"/>
  <c r="CK134" i="5" s="1"/>
  <c r="F82" i="5" s="1"/>
  <c r="CN96" i="5"/>
  <c r="CF118" i="5"/>
  <c r="CH120" i="5"/>
  <c r="CC73" i="5"/>
  <c r="CG77" i="5"/>
  <c r="CA97" i="5"/>
  <c r="CE25" i="5"/>
  <c r="CA25" i="5"/>
  <c r="BY25" i="5"/>
  <c r="CC25" i="5"/>
  <c r="BR25" i="5"/>
  <c r="BU25" i="5"/>
  <c r="CG25" i="5"/>
  <c r="CB25" i="5"/>
  <c r="BQ25" i="5"/>
  <c r="BT25" i="5"/>
  <c r="BX25" i="5"/>
  <c r="CH25" i="5"/>
  <c r="BS25" i="5"/>
  <c r="BZ25" i="5"/>
  <c r="CF25" i="5"/>
  <c r="BW25" i="5"/>
  <c r="CD25" i="5"/>
  <c r="BV25" i="5"/>
  <c r="CH123" i="5"/>
  <c r="BY123" i="5"/>
  <c r="BQ114" i="5"/>
  <c r="BX114" i="5"/>
  <c r="BY114" i="5"/>
  <c r="BZ114" i="5"/>
  <c r="BQ123" i="5"/>
  <c r="BX123" i="5"/>
  <c r="BZ123" i="5"/>
  <c r="BQ90" i="5"/>
  <c r="CC90" i="5"/>
  <c r="BT90" i="5"/>
  <c r="BZ90" i="5"/>
  <c r="CF64" i="5"/>
  <c r="CC64" i="5"/>
  <c r="BR64" i="5"/>
  <c r="BU64" i="5"/>
  <c r="CG64" i="5"/>
  <c r="CB64" i="5"/>
  <c r="BY64" i="5"/>
  <c r="CE64" i="5"/>
  <c r="BX64" i="5"/>
  <c r="BS64" i="5"/>
  <c r="CD64" i="5"/>
  <c r="CH64" i="5"/>
  <c r="BQ64" i="5"/>
  <c r="BZ64" i="5"/>
  <c r="BW64" i="5"/>
  <c r="BV64" i="5"/>
  <c r="BT64" i="5"/>
  <c r="CA64" i="5"/>
  <c r="BU24" i="5"/>
  <c r="CG24" i="5"/>
  <c r="BV24" i="5"/>
  <c r="CA24" i="5"/>
  <c r="CF24" i="5"/>
  <c r="BZ24" i="5"/>
  <c r="BR24" i="5"/>
  <c r="BY24" i="5"/>
  <c r="CC24" i="5"/>
  <c r="BQ24" i="5"/>
  <c r="CB24" i="5"/>
  <c r="BX24" i="5"/>
  <c r="BT24" i="5"/>
  <c r="CE24" i="5"/>
  <c r="BS24" i="5"/>
  <c r="BW24" i="5"/>
  <c r="CD24" i="5"/>
  <c r="CM24" i="5" s="1"/>
  <c r="CH24" i="5"/>
  <c r="CG56" i="5"/>
  <c r="CH56" i="5"/>
  <c r="BV56" i="5"/>
  <c r="CA56" i="5"/>
  <c r="CE56" i="5"/>
  <c r="BQ56" i="5"/>
  <c r="BZ56" i="5"/>
  <c r="CD56" i="5"/>
  <c r="BX56" i="5"/>
  <c r="CP56" i="5" s="1"/>
  <c r="CC56" i="5"/>
  <c r="BW56" i="5"/>
  <c r="BU56" i="5"/>
  <c r="BS56" i="5"/>
  <c r="CB56" i="5"/>
  <c r="BR56" i="5"/>
  <c r="BT56" i="5"/>
  <c r="CF56" i="5"/>
  <c r="BY56" i="5"/>
  <c r="CB90" i="5"/>
  <c r="CK90" i="5" s="1"/>
  <c r="BW76" i="5"/>
  <c r="CA109" i="5"/>
  <c r="CJ109" i="5" s="1"/>
  <c r="CD116" i="5"/>
  <c r="CM116" i="5" s="1"/>
  <c r="CB118" i="5"/>
  <c r="CK118" i="5" s="1"/>
  <c r="F96" i="5" s="1"/>
  <c r="CG75" i="5"/>
  <c r="CP75" i="5" s="1"/>
  <c r="K87" i="5" s="1"/>
  <c r="S87" i="5" s="1"/>
  <c r="BU86" i="5"/>
  <c r="BS127" i="5"/>
  <c r="CK127" i="5" s="1"/>
  <c r="CC87" i="5"/>
  <c r="CA110" i="5"/>
  <c r="BV85" i="5"/>
  <c r="CN85" i="5" s="1"/>
  <c r="I81" i="5" s="1"/>
  <c r="N81" i="5" s="1"/>
  <c r="BY86" i="5"/>
  <c r="BS85" i="5"/>
  <c r="CK85" i="5" s="1"/>
  <c r="F81" i="5" s="1"/>
  <c r="O81" i="5" s="1"/>
  <c r="CA86" i="5"/>
  <c r="CJ86" i="5" s="1"/>
  <c r="CB114" i="5"/>
  <c r="CK114" i="5" s="1"/>
  <c r="F73" i="5" s="1"/>
  <c r="BR114" i="5"/>
  <c r="BU87" i="5"/>
  <c r="CD128" i="5"/>
  <c r="BW118" i="5"/>
  <c r="BS79" i="5"/>
  <c r="CM22" i="5"/>
  <c r="CG92" i="5"/>
  <c r="CP92" i="5" s="1"/>
  <c r="BM18" i="6"/>
  <c r="BJ18" i="6"/>
  <c r="BP18" i="6"/>
  <c r="BO18" i="6"/>
  <c r="BL18" i="6"/>
  <c r="BK18" i="6"/>
  <c r="BQ18" i="6"/>
  <c r="M87" i="5"/>
  <c r="CF87" i="5"/>
  <c r="CO87" i="5" s="1"/>
  <c r="BW87" i="5"/>
  <c r="BQ115" i="5"/>
  <c r="CH115" i="5"/>
  <c r="BY115" i="5"/>
  <c r="BZ115" i="5"/>
  <c r="BU105" i="5"/>
  <c r="CD105" i="5"/>
  <c r="CG123" i="5"/>
  <c r="BZ109" i="5"/>
  <c r="BQ109" i="5"/>
  <c r="CG109" i="5"/>
  <c r="BX109" i="5"/>
  <c r="BY109" i="5"/>
  <c r="BQ135" i="5"/>
  <c r="CH135" i="5"/>
  <c r="BT135" i="5"/>
  <c r="CB135" i="5"/>
  <c r="CD135" i="5"/>
  <c r="CF135" i="5"/>
  <c r="BS135" i="5"/>
  <c r="CG135" i="5"/>
  <c r="BX135" i="5"/>
  <c r="BU135" i="5"/>
  <c r="CC135" i="5"/>
  <c r="CL135" i="5" s="1"/>
  <c r="G72" i="5" s="1"/>
  <c r="BY135" i="5"/>
  <c r="BZ135" i="5"/>
  <c r="BW135" i="5"/>
  <c r="BV135" i="5"/>
  <c r="BQ113" i="5"/>
  <c r="BT113" i="5"/>
  <c r="CF113" i="5"/>
  <c r="CA113" i="5"/>
  <c r="BU113" i="5"/>
  <c r="CD113" i="5"/>
  <c r="BR113" i="5"/>
  <c r="BV113" i="5"/>
  <c r="BX113" i="5"/>
  <c r="BW113" i="5"/>
  <c r="CC113" i="5"/>
  <c r="BZ113" i="5"/>
  <c r="CF40" i="5"/>
  <c r="CB40" i="5"/>
  <c r="BY40" i="5"/>
  <c r="BW40" i="5"/>
  <c r="BS40" i="5"/>
  <c r="BV40" i="5"/>
  <c r="CG40" i="5"/>
  <c r="CC40" i="5"/>
  <c r="BQ40" i="5"/>
  <c r="BU40" i="5"/>
  <c r="BT40" i="5"/>
  <c r="CA40" i="5"/>
  <c r="BX40" i="5"/>
  <c r="CH40" i="5"/>
  <c r="CE40" i="5"/>
  <c r="BZ40" i="5"/>
  <c r="CD40" i="5"/>
  <c r="BR40" i="5"/>
  <c r="CN100" i="5"/>
  <c r="BQ100" i="5"/>
  <c r="CH100" i="5"/>
  <c r="CC100" i="5"/>
  <c r="CL100" i="5" s="1"/>
  <c r="BX100" i="5"/>
  <c r="BT100" i="5"/>
  <c r="BV100" i="5"/>
  <c r="CB100" i="5"/>
  <c r="CF100" i="5"/>
  <c r="CG100" i="5"/>
  <c r="CP100" i="5" s="1"/>
  <c r="BW100" i="5"/>
  <c r="BS100" i="5"/>
  <c r="BZ100" i="5"/>
  <c r="BY100" i="5"/>
  <c r="CG115" i="5"/>
  <c r="BZ84" i="5"/>
  <c r="CN84" i="5"/>
  <c r="I95" i="5" s="1"/>
  <c r="BQ84" i="5"/>
  <c r="CC84" i="5"/>
  <c r="BT84" i="5"/>
  <c r="CH84" i="5"/>
  <c r="BY84" i="5"/>
  <c r="BR123" i="5"/>
  <c r="CA55" i="5"/>
  <c r="BW55" i="5"/>
  <c r="BU55" i="5"/>
  <c r="CB55" i="5"/>
  <c r="CG55" i="5"/>
  <c r="CP55" i="5" s="1"/>
  <c r="K52" i="5" s="1"/>
  <c r="CF55" i="5"/>
  <c r="BV55" i="5"/>
  <c r="BX55" i="5"/>
  <c r="BR55" i="5"/>
  <c r="CJ55" i="5" s="1"/>
  <c r="E52" i="5" s="1"/>
  <c r="BS55" i="5"/>
  <c r="CD55" i="5"/>
  <c r="CM55" i="5" s="1"/>
  <c r="H52" i="5" s="1"/>
  <c r="CE55" i="5"/>
  <c r="BY55" i="5"/>
  <c r="BT55" i="5"/>
  <c r="BQ55" i="5"/>
  <c r="CH55" i="5"/>
  <c r="BZ55" i="5"/>
  <c r="CC55" i="5"/>
  <c r="CB103" i="5"/>
  <c r="BS103" i="5"/>
  <c r="CA98" i="5"/>
  <c r="CJ98" i="5" s="1"/>
  <c r="BR96" i="5"/>
  <c r="CJ96" i="5" s="1"/>
  <c r="BV90" i="5"/>
  <c r="CD99" i="5"/>
  <c r="CD132" i="5"/>
  <c r="CG87" i="5"/>
  <c r="CN121" i="5"/>
  <c r="BW98" i="5"/>
  <c r="CO98" i="5" s="1"/>
  <c r="BU126" i="5"/>
  <c r="CM126" i="5" s="1"/>
  <c r="CD86" i="5"/>
  <c r="CM86" i="5" s="1"/>
  <c r="CI77" i="5"/>
  <c r="D89" i="5" s="1"/>
  <c r="T89" i="5" s="1"/>
  <c r="CH86" i="5"/>
  <c r="CQ86" i="5" s="1"/>
  <c r="BV130" i="5"/>
  <c r="CN130" i="5" s="1"/>
  <c r="BT86" i="5"/>
  <c r="CG84" i="5"/>
  <c r="CA114" i="5"/>
  <c r="CJ114" i="5" s="1"/>
  <c r="E73" i="5" s="1"/>
  <c r="BU109" i="5"/>
  <c r="BR95" i="5"/>
  <c r="CJ95" i="5" s="1"/>
  <c r="CB79" i="5"/>
  <c r="CK79" i="5" s="1"/>
  <c r="BT79" i="5"/>
  <c r="BW109" i="5"/>
  <c r="BR30" i="6"/>
  <c r="P53" i="5"/>
  <c r="R62" i="5"/>
  <c r="P62" i="5"/>
  <c r="O54" i="5"/>
  <c r="CE18" i="5"/>
  <c r="CG18" i="5"/>
  <c r="BY18" i="5"/>
  <c r="BQ18" i="5"/>
  <c r="BS18" i="5"/>
  <c r="BT18" i="5"/>
  <c r="BX18" i="5"/>
  <c r="CC18" i="5"/>
  <c r="CD18" i="5"/>
  <c r="BV18" i="5"/>
  <c r="BW18" i="5"/>
  <c r="CA18" i="5"/>
  <c r="BU18" i="5"/>
  <c r="CB18" i="5"/>
  <c r="CH18" i="5"/>
  <c r="BZ18" i="5"/>
  <c r="BR18" i="5"/>
  <c r="CF18" i="5"/>
  <c r="BW123" i="5"/>
  <c r="BQ76" i="5"/>
  <c r="CB76" i="5"/>
  <c r="BS76" i="5"/>
  <c r="BZ76" i="5"/>
  <c r="BZ107" i="5"/>
  <c r="CN107" i="5"/>
  <c r="BQ107" i="5"/>
  <c r="CH107" i="5"/>
  <c r="CQ107" i="5" s="1"/>
  <c r="CB107" i="5"/>
  <c r="CK107" i="5" s="1"/>
  <c r="BW107" i="5"/>
  <c r="CC107" i="5"/>
  <c r="CL107" i="5" s="1"/>
  <c r="BU107" i="5"/>
  <c r="BT107" i="5"/>
  <c r="BS107" i="5"/>
  <c r="CG107" i="5"/>
  <c r="CA107" i="5"/>
  <c r="CJ107" i="5" s="1"/>
  <c r="BR107" i="5"/>
  <c r="CD107" i="5"/>
  <c r="BX107" i="5"/>
  <c r="CF107" i="5"/>
  <c r="BY107" i="5"/>
  <c r="BQ78" i="5"/>
  <c r="CH78" i="5"/>
  <c r="CQ78" i="5" s="1"/>
  <c r="BT78" i="5"/>
  <c r="BR78" i="5"/>
  <c r="CC78" i="5"/>
  <c r="CG78" i="5"/>
  <c r="BW78" i="5"/>
  <c r="BY78" i="5"/>
  <c r="BX78" i="5"/>
  <c r="CA78" i="5"/>
  <c r="CF78" i="5"/>
  <c r="BZ78" i="5"/>
  <c r="CE63" i="5"/>
  <c r="CF63" i="5"/>
  <c r="BX63" i="5"/>
  <c r="BT63" i="5"/>
  <c r="BW63" i="5"/>
  <c r="CH63" i="5"/>
  <c r="CD63" i="5"/>
  <c r="CB63" i="5"/>
  <c r="CG63" i="5"/>
  <c r="BU63" i="5"/>
  <c r="BY63" i="5"/>
  <c r="BR63" i="5"/>
  <c r="BQ63" i="5"/>
  <c r="CA63" i="5"/>
  <c r="CJ63" i="5" s="1"/>
  <c r="E36" i="5" s="1"/>
  <c r="BV63" i="5"/>
  <c r="BS63" i="5"/>
  <c r="CC63" i="5"/>
  <c r="BZ63" i="5"/>
  <c r="CF53" i="5"/>
  <c r="CC53" i="5"/>
  <c r="BU53" i="5"/>
  <c r="BZ53" i="5"/>
  <c r="CH53" i="5"/>
  <c r="CQ53" i="5" s="1"/>
  <c r="CB53" i="5"/>
  <c r="BS53" i="5"/>
  <c r="CE53" i="5"/>
  <c r="CN53" i="5" s="1"/>
  <c r="BW53" i="5"/>
  <c r="CD53" i="5"/>
  <c r="BX53" i="5"/>
  <c r="BR53" i="5"/>
  <c r="CG53" i="5"/>
  <c r="CP53" i="5" s="1"/>
  <c r="BY53" i="5"/>
  <c r="BV53" i="5"/>
  <c r="BQ53" i="5"/>
  <c r="BT53" i="5"/>
  <c r="CA53" i="5"/>
  <c r="BM35" i="6"/>
  <c r="BL35" i="6"/>
  <c r="BK35" i="6"/>
  <c r="BO35" i="6"/>
  <c r="BP35" i="6"/>
  <c r="BQ35" i="6"/>
  <c r="BQ110" i="5"/>
  <c r="CC110" i="5"/>
  <c r="BV110" i="5"/>
  <c r="CH110" i="5"/>
  <c r="CG110" i="5"/>
  <c r="CP110" i="5" s="1"/>
  <c r="BY110" i="5"/>
  <c r="BT110" i="5"/>
  <c r="BX110" i="5"/>
  <c r="BZ110" i="5"/>
  <c r="CI110" i="5" s="1"/>
  <c r="BW96" i="5"/>
  <c r="BX115" i="5"/>
  <c r="CG83" i="5"/>
  <c r="BX80" i="5"/>
  <c r="BX83" i="5"/>
  <c r="CG47" i="5"/>
  <c r="BQ47" i="5"/>
  <c r="CB47" i="5"/>
  <c r="BX47" i="5"/>
  <c r="CF47" i="5"/>
  <c r="CO47" i="5" s="1"/>
  <c r="BT47" i="5"/>
  <c r="BV47" i="5"/>
  <c r="CE47" i="5"/>
  <c r="CC47" i="5"/>
  <c r="CD47" i="5"/>
  <c r="BZ47" i="5"/>
  <c r="BY47" i="5"/>
  <c r="CH47" i="5"/>
  <c r="BS47" i="5"/>
  <c r="BU47" i="5"/>
  <c r="BR47" i="5"/>
  <c r="BW47" i="5"/>
  <c r="CA47" i="5"/>
  <c r="CA123" i="5"/>
  <c r="CJ123" i="5" s="1"/>
  <c r="BQ125" i="5"/>
  <c r="BV125" i="5"/>
  <c r="CH125" i="5"/>
  <c r="BR125" i="5"/>
  <c r="CB125" i="5"/>
  <c r="BW125" i="5"/>
  <c r="BY125" i="5"/>
  <c r="BS125" i="5"/>
  <c r="BU125" i="5"/>
  <c r="CA125" i="5"/>
  <c r="CF125" i="5"/>
  <c r="CO125" i="5" s="1"/>
  <c r="J85" i="5" s="1"/>
  <c r="CG125" i="5"/>
  <c r="BX125" i="5"/>
  <c r="CD125" i="5"/>
  <c r="BZ125" i="5"/>
  <c r="CD115" i="5"/>
  <c r="BW110" i="5"/>
  <c r="CO110" i="5" s="1"/>
  <c r="BU99" i="5"/>
  <c r="BU132" i="5"/>
  <c r="BU96" i="5"/>
  <c r="CM96" i="5" s="1"/>
  <c r="BS109" i="5"/>
  <c r="CH122" i="5"/>
  <c r="BV99" i="5"/>
  <c r="CG86" i="5"/>
  <c r="CP86" i="5" s="1"/>
  <c r="CO89" i="5"/>
  <c r="BV132" i="5"/>
  <c r="BW75" i="5"/>
  <c r="BV115" i="5"/>
  <c r="BT117" i="5"/>
  <c r="BT88" i="5"/>
  <c r="CL88" i="5" s="1"/>
  <c r="CC86" i="5"/>
  <c r="CL86" i="5" s="1"/>
  <c r="CH114" i="5"/>
  <c r="CQ114" i="5" s="1"/>
  <c r="L73" i="5" s="1"/>
  <c r="BS75" i="5"/>
  <c r="BT122" i="5"/>
  <c r="BT97" i="5"/>
  <c r="CD109" i="5"/>
  <c r="CN13" i="5"/>
  <c r="I57" i="5" s="1"/>
  <c r="N57" i="5" s="1"/>
  <c r="BV77" i="5"/>
  <c r="BU110" i="5"/>
  <c r="CD89" i="5"/>
  <c r="CL22" i="5"/>
  <c r="CC79" i="5"/>
  <c r="BT120" i="5"/>
  <c r="M89" i="5"/>
  <c r="BR16" i="6"/>
  <c r="I60" i="5"/>
  <c r="BR19" i="6"/>
  <c r="BA43" i="6"/>
  <c r="BP3" i="6"/>
  <c r="BO3" i="6"/>
  <c r="BN3" i="6"/>
  <c r="BM3" i="6"/>
  <c r="BL3" i="6"/>
  <c r="BK3" i="6"/>
  <c r="BJ3" i="6"/>
  <c r="BQ3" i="6"/>
  <c r="CF123" i="5"/>
  <c r="CO123" i="5" s="1"/>
  <c r="BT39" i="5"/>
  <c r="BQ39" i="5"/>
  <c r="BU39" i="5"/>
  <c r="CH39" i="5"/>
  <c r="CE39" i="5"/>
  <c r="BZ39" i="5"/>
  <c r="BV39" i="5"/>
  <c r="BR39" i="5"/>
  <c r="CC39" i="5"/>
  <c r="CL39" i="5" s="1"/>
  <c r="CG39" i="5"/>
  <c r="CP39" i="5" s="1"/>
  <c r="BY39" i="5"/>
  <c r="CF39" i="5"/>
  <c r="CB39" i="5"/>
  <c r="BX39" i="5"/>
  <c r="CA39" i="5"/>
  <c r="BW39" i="5"/>
  <c r="BS39" i="5"/>
  <c r="CD39" i="5"/>
  <c r="BQ91" i="5"/>
  <c r="BR91" i="5"/>
  <c r="BS91" i="5"/>
  <c r="CC91" i="5"/>
  <c r="CF91" i="5"/>
  <c r="BW91" i="5"/>
  <c r="CG91" i="5"/>
  <c r="CH91" i="5"/>
  <c r="CQ91" i="5" s="1"/>
  <c r="BT91" i="5"/>
  <c r="CD91" i="5"/>
  <c r="CB91" i="5"/>
  <c r="CK91" i="5" s="1"/>
  <c r="BZ91" i="5"/>
  <c r="BV91" i="5"/>
  <c r="BY91" i="5"/>
  <c r="BX91" i="5"/>
  <c r="CA91" i="5"/>
  <c r="CJ91" i="5" s="1"/>
  <c r="BU91" i="5"/>
  <c r="CH37" i="5"/>
  <c r="CE37" i="5"/>
  <c r="BZ37" i="5"/>
  <c r="BW37" i="5"/>
  <c r="BR37" i="5"/>
  <c r="CD37" i="5"/>
  <c r="CG37" i="5"/>
  <c r="BV37" i="5"/>
  <c r="CB37" i="5"/>
  <c r="BY37" i="5"/>
  <c r="CC37" i="5"/>
  <c r="BT37" i="5"/>
  <c r="BQ37" i="5"/>
  <c r="BU37" i="5"/>
  <c r="CA37" i="5"/>
  <c r="CF37" i="5"/>
  <c r="BS37" i="5"/>
  <c r="BX37" i="5"/>
  <c r="BQ133" i="5"/>
  <c r="CA133" i="5"/>
  <c r="BW133" i="5"/>
  <c r="CG133" i="5"/>
  <c r="CD133" i="5"/>
  <c r="BV133" i="5"/>
  <c r="CN133" i="5" s="1"/>
  <c r="I69" i="5" s="1"/>
  <c r="CH133" i="5"/>
  <c r="BU133" i="5"/>
  <c r="BR133" i="5"/>
  <c r="CF133" i="5"/>
  <c r="BS133" i="5"/>
  <c r="BX133" i="5"/>
  <c r="CB133" i="5"/>
  <c r="BY133" i="5"/>
  <c r="BZ133" i="5"/>
  <c r="CE16" i="5"/>
  <c r="CC16" i="5"/>
  <c r="BR16" i="5"/>
  <c r="BS16" i="5"/>
  <c r="CG16" i="5"/>
  <c r="BQ16" i="5"/>
  <c r="BU16" i="5"/>
  <c r="BW16" i="5"/>
  <c r="CH16" i="5"/>
  <c r="BZ16" i="5"/>
  <c r="CI16" i="5" s="1"/>
  <c r="BY16" i="5"/>
  <c r="CF16" i="5"/>
  <c r="BX16" i="5"/>
  <c r="CD16" i="5"/>
  <c r="CA16" i="5"/>
  <c r="CB16" i="5"/>
  <c r="BV16" i="5"/>
  <c r="CN16" i="5" s="1"/>
  <c r="BT16" i="5"/>
  <c r="BQ131" i="5"/>
  <c r="CA131" i="5"/>
  <c r="CB131" i="5"/>
  <c r="CC131" i="5"/>
  <c r="CF131" i="5"/>
  <c r="CG131" i="5"/>
  <c r="BW131" i="5"/>
  <c r="BX131" i="5"/>
  <c r="BS131" i="5"/>
  <c r="CH131" i="5"/>
  <c r="BU131" i="5"/>
  <c r="BR131" i="5"/>
  <c r="BT131" i="5"/>
  <c r="CD131" i="5"/>
  <c r="BY131" i="5"/>
  <c r="BZ131" i="5"/>
  <c r="CH87" i="5"/>
  <c r="BY87" i="5"/>
  <c r="BQ117" i="5"/>
  <c r="CB117" i="5"/>
  <c r="CH117" i="5"/>
  <c r="BS117" i="5"/>
  <c r="CG117" i="5"/>
  <c r="BX117" i="5"/>
  <c r="BZ117" i="5"/>
  <c r="CA117" i="5"/>
  <c r="BY117" i="5"/>
  <c r="BR117" i="5"/>
  <c r="BV117" i="5"/>
  <c r="BQ126" i="5"/>
  <c r="CH126" i="5"/>
  <c r="CQ126" i="5" s="1"/>
  <c r="CA126" i="5"/>
  <c r="BY126" i="5"/>
  <c r="BR126" i="5"/>
  <c r="BT126" i="5"/>
  <c r="BW126" i="5"/>
  <c r="CF126" i="5"/>
  <c r="CG126" i="5"/>
  <c r="BZ126" i="5"/>
  <c r="CC126" i="5"/>
  <c r="BV126" i="5"/>
  <c r="BX126" i="5"/>
  <c r="BL26" i="6"/>
  <c r="BN26" i="6"/>
  <c r="BQ26" i="6"/>
  <c r="BP26" i="6"/>
  <c r="BO26" i="6"/>
  <c r="BM26" i="6"/>
  <c r="BK26" i="6"/>
  <c r="CD100" i="5"/>
  <c r="BU115" i="5"/>
  <c r="CD114" i="5"/>
  <c r="CH109" i="5"/>
  <c r="CQ109" i="5" s="1"/>
  <c r="BV74" i="5"/>
  <c r="CN74" i="5" s="1"/>
  <c r="I88" i="5" s="1"/>
  <c r="CF93" i="5"/>
  <c r="CO93" i="5" s="1"/>
  <c r="CB109" i="5"/>
  <c r="CK109" i="5" s="1"/>
  <c r="BU78" i="5"/>
  <c r="CF75" i="5"/>
  <c r="BU84" i="5"/>
  <c r="BT115" i="5"/>
  <c r="CC117" i="5"/>
  <c r="CL117" i="5" s="1"/>
  <c r="BS88" i="5"/>
  <c r="CK88" i="5" s="1"/>
  <c r="CB75" i="5"/>
  <c r="CK75" i="5" s="1"/>
  <c r="F87" i="5" s="1"/>
  <c r="BS113" i="5"/>
  <c r="CC122" i="5"/>
  <c r="CL122" i="5" s="1"/>
  <c r="CH79" i="5"/>
  <c r="BW117" i="5"/>
  <c r="BW84" i="5"/>
  <c r="CD110" i="5"/>
  <c r="BV79" i="5"/>
  <c r="BU76" i="5"/>
  <c r="CC120" i="5"/>
  <c r="CL120" i="5" s="1"/>
  <c r="G92" i="5" s="1"/>
  <c r="BZ95" i="5"/>
  <c r="BQ95" i="5"/>
  <c r="BT95" i="5"/>
  <c r="BY95" i="5"/>
  <c r="BU95" i="5"/>
  <c r="BW95" i="5"/>
  <c r="CH95" i="5"/>
  <c r="BX95" i="5"/>
  <c r="CP95" i="5" s="1"/>
  <c r="CD95" i="5"/>
  <c r="BV95" i="5"/>
  <c r="CC95" i="5"/>
  <c r="CL95" i="5" s="1"/>
  <c r="CF95" i="5"/>
  <c r="BR38" i="6"/>
  <c r="K51" i="5"/>
  <c r="BU48" i="5"/>
  <c r="CG48" i="5"/>
  <c r="CF48" i="5"/>
  <c r="CB48" i="5"/>
  <c r="BY48" i="5"/>
  <c r="BX48" i="5"/>
  <c r="BT48" i="5"/>
  <c r="BQ48" i="5"/>
  <c r="CE48" i="5"/>
  <c r="CA48" i="5"/>
  <c r="BW48" i="5"/>
  <c r="BS48" i="5"/>
  <c r="CD48" i="5"/>
  <c r="CH48" i="5"/>
  <c r="BV48" i="5"/>
  <c r="BZ48" i="5"/>
  <c r="CI48" i="5" s="1"/>
  <c r="D63" i="5" s="1"/>
  <c r="BR48" i="5"/>
  <c r="CC48" i="5"/>
  <c r="E88" i="5"/>
  <c r="BX77" i="5"/>
  <c r="CP77" i="5" s="1"/>
  <c r="K89" i="5" s="1"/>
  <c r="L55" i="5"/>
  <c r="CD51" i="5"/>
  <c r="BQ51" i="5"/>
  <c r="CC51" i="5"/>
  <c r="CH51" i="5"/>
  <c r="BV51" i="5"/>
  <c r="CF51" i="5"/>
  <c r="BY51" i="5"/>
  <c r="CE51" i="5"/>
  <c r="BU51" i="5"/>
  <c r="BR51" i="5"/>
  <c r="BS51" i="5"/>
  <c r="BX51" i="5"/>
  <c r="CG51" i="5"/>
  <c r="BW51" i="5"/>
  <c r="CA51" i="5"/>
  <c r="BZ51" i="5"/>
  <c r="CI51" i="5" s="1"/>
  <c r="D58" i="5" s="1"/>
  <c r="CB51" i="5"/>
  <c r="BT51" i="5"/>
  <c r="BT133" i="5"/>
  <c r="BV76" i="5"/>
  <c r="BT99" i="5"/>
  <c r="BS115" i="5"/>
  <c r="BZ86" i="5"/>
  <c r="BQ86" i="5"/>
  <c r="BJ31" i="6"/>
  <c r="BQ31" i="6"/>
  <c r="BP31" i="6"/>
  <c r="BN31" i="6"/>
  <c r="BO31" i="6"/>
  <c r="BM31" i="6"/>
  <c r="BL31" i="6"/>
  <c r="BK31" i="6"/>
  <c r="CG21" i="5"/>
  <c r="BV21" i="5"/>
  <c r="BZ21" i="5"/>
  <c r="BY21" i="5"/>
  <c r="CC21" i="5"/>
  <c r="BR21" i="5"/>
  <c r="BQ21" i="5"/>
  <c r="BU21" i="5"/>
  <c r="BX21" i="5"/>
  <c r="BT21" i="5"/>
  <c r="CA21" i="5"/>
  <c r="BS21" i="5"/>
  <c r="CH21" i="5"/>
  <c r="CF21" i="5"/>
  <c r="CE21" i="5"/>
  <c r="BW21" i="5"/>
  <c r="CD21" i="5"/>
  <c r="CB21" i="5"/>
  <c r="BW86" i="5"/>
  <c r="CO86" i="5" s="1"/>
  <c r="BU123" i="5"/>
  <c r="CD123" i="5"/>
  <c r="BQ108" i="5"/>
  <c r="BR108" i="5"/>
  <c r="BT108" i="5"/>
  <c r="BS108" i="5"/>
  <c r="CG108" i="5"/>
  <c r="CA108" i="5"/>
  <c r="CH108" i="5"/>
  <c r="BY108" i="5"/>
  <c r="CC108" i="5"/>
  <c r="BZ108" i="5"/>
  <c r="CB108" i="5"/>
  <c r="BV108" i="5"/>
  <c r="BX108" i="5"/>
  <c r="BT125" i="5"/>
  <c r="BT121" i="5"/>
  <c r="CL121" i="5" s="1"/>
  <c r="CC123" i="5"/>
  <c r="BT123" i="5"/>
  <c r="BX23" i="5"/>
  <c r="BT23" i="5"/>
  <c r="CE23" i="5"/>
  <c r="CA23" i="5"/>
  <c r="CD23" i="5"/>
  <c r="CH23" i="5"/>
  <c r="BW23" i="5"/>
  <c r="BV23" i="5"/>
  <c r="CC23" i="5"/>
  <c r="BU23" i="5"/>
  <c r="CG23" i="5"/>
  <c r="CB23" i="5"/>
  <c r="BY23" i="5"/>
  <c r="BS23" i="5"/>
  <c r="BQ23" i="5"/>
  <c r="BZ23" i="5"/>
  <c r="CF23" i="5"/>
  <c r="BR23" i="5"/>
  <c r="CN87" i="5"/>
  <c r="BQ87" i="5"/>
  <c r="BZ87" i="5"/>
  <c r="BX87" i="5"/>
  <c r="BQ116" i="5"/>
  <c r="CA116" i="5"/>
  <c r="CH116" i="5"/>
  <c r="CC116" i="5"/>
  <c r="CF116" i="5"/>
  <c r="CB116" i="5"/>
  <c r="BS116" i="5"/>
  <c r="BV116" i="5"/>
  <c r="BR116" i="5"/>
  <c r="BW116" i="5"/>
  <c r="BT116" i="5"/>
  <c r="BX116" i="5"/>
  <c r="CP116" i="5" s="1"/>
  <c r="BY116" i="5"/>
  <c r="BZ116" i="5"/>
  <c r="CB87" i="5"/>
  <c r="CK87" i="5" s="1"/>
  <c r="CN124" i="5"/>
  <c r="I86" i="5" s="1"/>
  <c r="BQ124" i="5"/>
  <c r="BT124" i="5"/>
  <c r="BW124" i="5"/>
  <c r="CH124" i="5"/>
  <c r="CA124" i="5"/>
  <c r="CG124" i="5"/>
  <c r="BX124" i="5"/>
  <c r="BS124" i="5"/>
  <c r="CF124" i="5"/>
  <c r="CO124" i="5" s="1"/>
  <c r="J86" i="5" s="1"/>
  <c r="BY124" i="5"/>
  <c r="BR124" i="5"/>
  <c r="CC124" i="5"/>
  <c r="CL124" i="5" s="1"/>
  <c r="G86" i="5" s="1"/>
  <c r="CB124" i="5"/>
  <c r="BZ124" i="5"/>
  <c r="BU100" i="5"/>
  <c r="CM77" i="5"/>
  <c r="H89" i="5" s="1"/>
  <c r="R89" i="5" s="1"/>
  <c r="CF77" i="5"/>
  <c r="CO77" i="5" s="1"/>
  <c r="J89" i="5" s="1"/>
  <c r="Q89" i="5" s="1"/>
  <c r="BV109" i="5"/>
  <c r="BU114" i="5"/>
  <c r="CA87" i="5"/>
  <c r="CJ87" i="5" s="1"/>
  <c r="CD90" i="5"/>
  <c r="BU124" i="5"/>
  <c r="CM124" i="5" s="1"/>
  <c r="H86" i="5" s="1"/>
  <c r="BS84" i="5"/>
  <c r="BU79" i="5"/>
  <c r="BY113" i="5"/>
  <c r="CD78" i="5"/>
  <c r="CM78" i="5" s="1"/>
  <c r="BX82" i="5"/>
  <c r="CD84" i="5"/>
  <c r="CM84" i="5" s="1"/>
  <c r="H95" i="5" s="1"/>
  <c r="CC115" i="5"/>
  <c r="CL115" i="5" s="1"/>
  <c r="BV131" i="5"/>
  <c r="CH74" i="5"/>
  <c r="CQ74" i="5" s="1"/>
  <c r="CL14" i="5"/>
  <c r="G62" i="5" s="1"/>
  <c r="CB113" i="5"/>
  <c r="CG76" i="5"/>
  <c r="CF84" i="5"/>
  <c r="CO84" i="5" s="1"/>
  <c r="J95" i="5" s="1"/>
  <c r="BT89" i="5"/>
  <c r="CL89" i="5" s="1"/>
  <c r="BR79" i="5"/>
  <c r="BW90" i="5"/>
  <c r="CH76" i="5"/>
  <c r="CD76" i="5"/>
  <c r="BR5" i="6"/>
  <c r="BR14" i="6"/>
  <c r="BR25" i="6"/>
  <c r="D55" i="5"/>
  <c r="CA45" i="5"/>
  <c r="CF45" i="5"/>
  <c r="BS45" i="5"/>
  <c r="BX45" i="5"/>
  <c r="CH45" i="5"/>
  <c r="CE45" i="5"/>
  <c r="BZ45" i="5"/>
  <c r="BW45" i="5"/>
  <c r="BR45" i="5"/>
  <c r="CD45" i="5"/>
  <c r="CG45" i="5"/>
  <c r="BV45" i="5"/>
  <c r="CB45" i="5"/>
  <c r="BY45" i="5"/>
  <c r="CC45" i="5"/>
  <c r="BT45" i="5"/>
  <c r="BQ45" i="5"/>
  <c r="BU45" i="5"/>
  <c r="CN118" i="5"/>
  <c r="I96" i="5" s="1"/>
  <c r="BQ118" i="5"/>
  <c r="BT118" i="5"/>
  <c r="CA118" i="5"/>
  <c r="CD118" i="5"/>
  <c r="BY118" i="5"/>
  <c r="BU118" i="5"/>
  <c r="BR118" i="5"/>
  <c r="CH118" i="5"/>
  <c r="BZ118" i="5"/>
  <c r="CI118" i="5" s="1"/>
  <c r="D96" i="5" s="1"/>
  <c r="CC118" i="5"/>
  <c r="CL118" i="5" s="1"/>
  <c r="G96" i="5" s="1"/>
  <c r="M96" i="5" s="1"/>
  <c r="CG31" i="5"/>
  <c r="BW31" i="5"/>
  <c r="BX31" i="5"/>
  <c r="CD31" i="5"/>
  <c r="CB31" i="5"/>
  <c r="BV31" i="5"/>
  <c r="BQ31" i="5"/>
  <c r="BT31" i="5"/>
  <c r="CC31" i="5"/>
  <c r="BS31" i="5"/>
  <c r="CH31" i="5"/>
  <c r="BU31" i="5"/>
  <c r="BY31" i="5"/>
  <c r="CA31" i="5"/>
  <c r="BZ31" i="5"/>
  <c r="CI31" i="5" s="1"/>
  <c r="BR31" i="5"/>
  <c r="CF31" i="5"/>
  <c r="CE31" i="5"/>
  <c r="CC133" i="5"/>
  <c r="CL133" i="5" s="1"/>
  <c r="G69" i="5" s="1"/>
  <c r="CC99" i="5"/>
  <c r="CB115" i="5"/>
  <c r="CK115" i="5" s="1"/>
  <c r="CE32" i="5"/>
  <c r="BV32" i="5"/>
  <c r="BZ32" i="5"/>
  <c r="CC32" i="5"/>
  <c r="BR32" i="5"/>
  <c r="BU32" i="5"/>
  <c r="CG32" i="5"/>
  <c r="CB32" i="5"/>
  <c r="BY32" i="5"/>
  <c r="BW32" i="5"/>
  <c r="BT32" i="5"/>
  <c r="BQ32" i="5"/>
  <c r="CF32" i="5"/>
  <c r="CO32" i="5" s="1"/>
  <c r="CA32" i="5"/>
  <c r="BX32" i="5"/>
  <c r="BS32" i="5"/>
  <c r="CD32" i="5"/>
  <c r="CH32" i="5"/>
  <c r="BQ127" i="5"/>
  <c r="CH127" i="5"/>
  <c r="BU127" i="5"/>
  <c r="BV127" i="5"/>
  <c r="BW127" i="5"/>
  <c r="BX127" i="5"/>
  <c r="CG127" i="5"/>
  <c r="BY127" i="5"/>
  <c r="CD127" i="5"/>
  <c r="BZ127" i="5"/>
  <c r="CF127" i="5"/>
  <c r="BQ134" i="5"/>
  <c r="BX134" i="5"/>
  <c r="CH134" i="5"/>
  <c r="CA134" i="5"/>
  <c r="BR134" i="5"/>
  <c r="BW134" i="5"/>
  <c r="BY134" i="5"/>
  <c r="BV134" i="5"/>
  <c r="BT134" i="5"/>
  <c r="CF134" i="5"/>
  <c r="CG134" i="5"/>
  <c r="CC134" i="5"/>
  <c r="BZ134" i="5"/>
  <c r="CA61" i="5"/>
  <c r="BW61" i="5"/>
  <c r="BV61" i="5"/>
  <c r="BS61" i="5"/>
  <c r="CG61" i="5"/>
  <c r="BY61" i="5"/>
  <c r="BQ61" i="5"/>
  <c r="BT61" i="5"/>
  <c r="CD61" i="5"/>
  <c r="CH61" i="5"/>
  <c r="CC61" i="5"/>
  <c r="BZ61" i="5"/>
  <c r="BU61" i="5"/>
  <c r="CF61" i="5"/>
  <c r="BX61" i="5"/>
  <c r="CE61" i="5"/>
  <c r="BR61" i="5"/>
  <c r="CJ61" i="5" s="1"/>
  <c r="E41" i="5" s="1"/>
  <c r="CB61" i="5"/>
  <c r="BW38" i="5"/>
  <c r="BS38" i="5"/>
  <c r="CD38" i="5"/>
  <c r="CH38" i="5"/>
  <c r="BV38" i="5"/>
  <c r="BZ38" i="5"/>
  <c r="CC38" i="5"/>
  <c r="BR38" i="5"/>
  <c r="BU38" i="5"/>
  <c r="CG38" i="5"/>
  <c r="CF38" i="5"/>
  <c r="CB38" i="5"/>
  <c r="BY38" i="5"/>
  <c r="BX38" i="5"/>
  <c r="BT38" i="5"/>
  <c r="BQ38" i="5"/>
  <c r="CE38" i="5"/>
  <c r="CA38" i="5"/>
  <c r="CC125" i="5"/>
  <c r="CL125" i="5" s="1"/>
  <c r="G85" i="5" s="1"/>
  <c r="BS99" i="5"/>
  <c r="CK99" i="5" s="1"/>
  <c r="BW115" i="5"/>
  <c r="CO115" i="5" s="1"/>
  <c r="BQ93" i="5"/>
  <c r="CB93" i="5"/>
  <c r="BY93" i="5"/>
  <c r="BZ93" i="5"/>
  <c r="BX93" i="5"/>
  <c r="BS93" i="5"/>
  <c r="BV93" i="5"/>
  <c r="CG93" i="5"/>
  <c r="CH93" i="5"/>
  <c r="BS123" i="5"/>
  <c r="CK123" i="5" s="1"/>
  <c r="CN92" i="5"/>
  <c r="BQ92" i="5"/>
  <c r="CH92" i="5"/>
  <c r="BY92" i="5"/>
  <c r="BZ92" i="5"/>
  <c r="CI92" i="5" s="1"/>
  <c r="BS126" i="5"/>
  <c r="CK126" i="5" s="1"/>
  <c r="BR92" i="5"/>
  <c r="CJ92" i="5" s="1"/>
  <c r="BT74" i="5"/>
  <c r="CL74" i="5" s="1"/>
  <c r="G88" i="5" s="1"/>
  <c r="BT109" i="5"/>
  <c r="CL109" i="5" s="1"/>
  <c r="CD106" i="5"/>
  <c r="CC92" i="5"/>
  <c r="CL92" i="5" s="1"/>
  <c r="BU90" i="5"/>
  <c r="BR135" i="5"/>
  <c r="BR93" i="5"/>
  <c r="CJ93" i="5" s="1"/>
  <c r="CB84" i="5"/>
  <c r="CK84" i="5" s="1"/>
  <c r="F95" i="5" s="1"/>
  <c r="BX84" i="5"/>
  <c r="CD79" i="5"/>
  <c r="CH113" i="5"/>
  <c r="CG82" i="5"/>
  <c r="CP82" i="5" s="1"/>
  <c r="K88" i="5" s="1"/>
  <c r="BW114" i="5"/>
  <c r="BT114" i="5"/>
  <c r="CG90" i="5"/>
  <c r="CP90" i="5" s="1"/>
  <c r="BV78" i="5"/>
  <c r="BR100" i="5"/>
  <c r="BR18" i="6"/>
  <c r="BS78" i="5"/>
  <c r="CA79" i="5"/>
  <c r="CJ79" i="5" s="1"/>
  <c r="BW112" i="5"/>
  <c r="CO112" i="5" s="1"/>
  <c r="CF90" i="5"/>
  <c r="BR76" i="5"/>
  <c r="BJ35" i="6"/>
  <c r="BN35" i="6"/>
  <c r="CC29" i="5"/>
  <c r="BY29" i="5"/>
  <c r="BX29" i="5"/>
  <c r="CD29" i="5"/>
  <c r="BU29" i="5"/>
  <c r="CA29" i="5"/>
  <c r="CB29" i="5"/>
  <c r="BV29" i="5"/>
  <c r="BT29" i="5"/>
  <c r="CE29" i="5"/>
  <c r="BQ29" i="5"/>
  <c r="CH29" i="5"/>
  <c r="CQ29" i="5" s="1"/>
  <c r="CG29" i="5"/>
  <c r="BS29" i="5"/>
  <c r="BZ29" i="5"/>
  <c r="BW29" i="5"/>
  <c r="BR29" i="5"/>
  <c r="CF29" i="5"/>
  <c r="BU106" i="5"/>
  <c r="BH43" i="6"/>
  <c r="CA135" i="5"/>
  <c r="CJ135" i="5" s="1"/>
  <c r="E72" i="5" s="1"/>
  <c r="BW79" i="5"/>
  <c r="BS98" i="5"/>
  <c r="CK98" i="5" s="1"/>
  <c r="CF114" i="5"/>
  <c r="CF137" i="5" s="1"/>
  <c r="CC114" i="5"/>
  <c r="BV86" i="5"/>
  <c r="CA100" i="5"/>
  <c r="CG79" i="5"/>
  <c r="CG137" i="5" s="1"/>
  <c r="BU117" i="5"/>
  <c r="CM117" i="5" s="1"/>
  <c r="BT76" i="5"/>
  <c r="CL76" i="5" s="1"/>
  <c r="G94" i="5" s="1"/>
  <c r="BV123" i="5"/>
  <c r="CB78" i="5"/>
  <c r="CK78" i="5" s="1"/>
  <c r="F78" i="5" s="1"/>
  <c r="BR90" i="5"/>
  <c r="BY122" i="5"/>
  <c r="CA76" i="5"/>
  <c r="T87" i="5"/>
  <c r="D88" i="5"/>
  <c r="P87" i="5"/>
  <c r="O87" i="5"/>
  <c r="M77" i="5"/>
  <c r="Q53" i="5"/>
  <c r="E55" i="5"/>
  <c r="CP88" i="5"/>
  <c r="CP89" i="5"/>
  <c r="CK119" i="5"/>
  <c r="F71" i="5" s="1"/>
  <c r="CN120" i="5"/>
  <c r="I55" i="5"/>
  <c r="N55" i="5" s="1"/>
  <c r="CO96" i="5"/>
  <c r="O96" i="5"/>
  <c r="R53" i="5"/>
  <c r="G45" i="5"/>
  <c r="M45" i="5" s="1"/>
  <c r="D38" i="5"/>
  <c r="Q38" i="5" s="1"/>
  <c r="AB38" i="5" s="1"/>
  <c r="T53" i="5"/>
  <c r="L88" i="5"/>
  <c r="R81" i="5"/>
  <c r="CO75" i="5"/>
  <c r="J87" i="5" s="1"/>
  <c r="Q87" i="5" s="1"/>
  <c r="K55" i="5"/>
  <c r="S55" i="5" s="1"/>
  <c r="AD55" i="5" s="1"/>
  <c r="Q61" i="5"/>
  <c r="R61" i="5"/>
  <c r="Q76" i="5"/>
  <c r="T55" i="5"/>
  <c r="P61" i="5"/>
  <c r="T47" i="5"/>
  <c r="F38" i="5"/>
  <c r="CK89" i="5"/>
  <c r="E38" i="5"/>
  <c r="N45" i="5"/>
  <c r="Q55" i="5"/>
  <c r="N56" i="5"/>
  <c r="S56" i="5"/>
  <c r="AD56" i="5" s="1"/>
  <c r="P55" i="5"/>
  <c r="AA55" i="5" s="1"/>
  <c r="T45" i="5"/>
  <c r="M54" i="5"/>
  <c r="AF54" i="5" s="1"/>
  <c r="M62" i="5"/>
  <c r="X62" i="5" s="1"/>
  <c r="N43" i="5"/>
  <c r="R55" i="5"/>
  <c r="M55" i="5"/>
  <c r="X55" i="5" s="1"/>
  <c r="F93" i="5"/>
  <c r="CJ81" i="5"/>
  <c r="E76" i="5" s="1"/>
  <c r="P76" i="5" s="1"/>
  <c r="CJ110" i="5"/>
  <c r="CL79" i="5"/>
  <c r="CL119" i="5"/>
  <c r="T81" i="5"/>
  <c r="R44" i="5"/>
  <c r="AK44" i="5" s="1"/>
  <c r="M47" i="5"/>
  <c r="O45" i="5"/>
  <c r="Z45" i="5" s="1"/>
  <c r="M81" i="5"/>
  <c r="P81" i="5"/>
  <c r="T90" i="5"/>
  <c r="P47" i="5"/>
  <c r="N62" i="5"/>
  <c r="P77" i="5"/>
  <c r="M43" i="5"/>
  <c r="X43" i="5" s="1"/>
  <c r="P43" i="5"/>
  <c r="AA43" i="5" s="1"/>
  <c r="T44" i="5"/>
  <c r="T54" i="5"/>
  <c r="Q81" i="5"/>
  <c r="P44" i="5"/>
  <c r="E60" i="5"/>
  <c r="O90" i="5"/>
  <c r="AH57" i="5" s="1"/>
  <c r="O55" i="5"/>
  <c r="Q54" i="5"/>
  <c r="Q62" i="5"/>
  <c r="AB62" i="5" s="1"/>
  <c r="T56" i="5"/>
  <c r="P54" i="5"/>
  <c r="M44" i="5"/>
  <c r="Q44" i="5"/>
  <c r="M90" i="5"/>
  <c r="AF57" i="5" s="1"/>
  <c r="O47" i="5"/>
  <c r="Z47" i="5" s="1"/>
  <c r="S44" i="5"/>
  <c r="AD44" i="5" s="1"/>
  <c r="R54" i="5"/>
  <c r="M56" i="5"/>
  <c r="R90" i="5"/>
  <c r="AK57" i="5" s="1"/>
  <c r="P90" i="5"/>
  <c r="AI57" i="5" s="1"/>
  <c r="P89" i="5"/>
  <c r="T61" i="5"/>
  <c r="S61" i="5"/>
  <c r="AD61" i="5" s="1"/>
  <c r="T62" i="5"/>
  <c r="S43" i="5"/>
  <c r="AD43" i="5" s="1"/>
  <c r="R56" i="5"/>
  <c r="Q47" i="5"/>
  <c r="AB47" i="5" s="1"/>
  <c r="CM76" i="5"/>
  <c r="H94" i="5" s="1"/>
  <c r="CM79" i="5"/>
  <c r="H78" i="5" s="1"/>
  <c r="CM119" i="5"/>
  <c r="CQ103" i="5"/>
  <c r="CP118" i="5"/>
  <c r="K96" i="5" s="1"/>
  <c r="S96" i="5" s="1"/>
  <c r="CN79" i="5"/>
  <c r="CQ97" i="5"/>
  <c r="CJ120" i="5"/>
  <c r="CM130" i="5"/>
  <c r="CN89" i="5"/>
  <c r="CQ112" i="5"/>
  <c r="CM97" i="5"/>
  <c r="Q56" i="5"/>
  <c r="N54" i="5"/>
  <c r="N61" i="5"/>
  <c r="S62" i="5"/>
  <c r="AD62" i="5" s="1"/>
  <c r="O61" i="5"/>
  <c r="S47" i="5"/>
  <c r="AD47" i="5" s="1"/>
  <c r="P45" i="5"/>
  <c r="AA45" i="5" s="1"/>
  <c r="Q90" i="5"/>
  <c r="AJ57" i="5" s="1"/>
  <c r="S54" i="5"/>
  <c r="O43" i="5"/>
  <c r="Z43" i="5" s="1"/>
  <c r="R47" i="5"/>
  <c r="O44" i="5"/>
  <c r="M53" i="5"/>
  <c r="X53" i="5" s="1"/>
  <c r="P56" i="5"/>
  <c r="AA56" i="5" s="1"/>
  <c r="S81" i="5"/>
  <c r="N47" i="5"/>
  <c r="AA53" i="5"/>
  <c r="AC62" i="5"/>
  <c r="Z54" i="5"/>
  <c r="H91" i="5"/>
  <c r="K45" i="5"/>
  <c r="H45" i="5"/>
  <c r="R45" i="5" s="1"/>
  <c r="J88" i="5"/>
  <c r="K91" i="5"/>
  <c r="D60" i="5"/>
  <c r="O60" i="5" s="1"/>
  <c r="X57" i="5"/>
  <c r="J45" i="5"/>
  <c r="Q45" i="5" s="1"/>
  <c r="AB45" i="5" s="1"/>
  <c r="J59" i="5"/>
  <c r="AC57" i="5"/>
  <c r="Z57" i="5"/>
  <c r="CP97" i="5"/>
  <c r="CM122" i="5"/>
  <c r="L38" i="5"/>
  <c r="CN75" i="5"/>
  <c r="I87" i="5" s="1"/>
  <c r="F88" i="5"/>
  <c r="CK111" i="5"/>
  <c r="AC43" i="5"/>
  <c r="CO97" i="5"/>
  <c r="CP112" i="5"/>
  <c r="CO104" i="5"/>
  <c r="CO119" i="5"/>
  <c r="CQ120" i="5"/>
  <c r="CQ119" i="5"/>
  <c r="L71" i="5" s="1"/>
  <c r="CP76" i="5"/>
  <c r="K94" i="5" s="1"/>
  <c r="CO118" i="5"/>
  <c r="J96" i="5" s="1"/>
  <c r="Q96" i="5" s="1"/>
  <c r="CK97" i="5"/>
  <c r="CQ104" i="5"/>
  <c r="CQ128" i="5"/>
  <c r="L84" i="5" s="1"/>
  <c r="CI111" i="5"/>
  <c r="CJ97" i="5"/>
  <c r="CQ79" i="5"/>
  <c r="L78" i="5" s="1"/>
  <c r="CO73" i="5"/>
  <c r="J80" i="5" s="1"/>
  <c r="CL87" i="5"/>
  <c r="CL128" i="5"/>
  <c r="CM120" i="5"/>
  <c r="CO109" i="5"/>
  <c r="CK73" i="5"/>
  <c r="F80" i="5" s="1"/>
  <c r="CO120" i="5"/>
  <c r="CM73" i="5"/>
  <c r="H80" i="5" s="1"/>
  <c r="CL105" i="5"/>
  <c r="CM111" i="5"/>
  <c r="CL81" i="5"/>
  <c r="G76" i="5" s="1"/>
  <c r="CN119" i="5"/>
  <c r="CP119" i="5"/>
  <c r="K71" i="5" s="1"/>
  <c r="CK81" i="5"/>
  <c r="F76" i="5" s="1"/>
  <c r="CM87" i="5"/>
  <c r="CQ73" i="5"/>
  <c r="L80" i="5" s="1"/>
  <c r="CN112" i="5"/>
  <c r="CJ112" i="5"/>
  <c r="CP111" i="5"/>
  <c r="CP109" i="5"/>
  <c r="CI76" i="5"/>
  <c r="D94" i="5" s="1"/>
  <c r="D80" i="5"/>
  <c r="CO90" i="5"/>
  <c r="CO117" i="5"/>
  <c r="CM128" i="5"/>
  <c r="CM110" i="5"/>
  <c r="CP113" i="5"/>
  <c r="CJ119" i="5"/>
  <c r="E71" i="5" s="1"/>
  <c r="CM89" i="5"/>
  <c r="CK112" i="5"/>
  <c r="CQ81" i="5"/>
  <c r="L76" i="5" s="1"/>
  <c r="T76" i="5" s="1"/>
  <c r="CM82" i="5"/>
  <c r="H88" i="5" s="1"/>
  <c r="CL97" i="5"/>
  <c r="CP81" i="5"/>
  <c r="K76" i="5" s="1"/>
  <c r="S76" i="5" s="1"/>
  <c r="CI87" i="5"/>
  <c r="CJ111" i="5"/>
  <c r="CK128" i="5"/>
  <c r="F84" i="5" s="1"/>
  <c r="CL113" i="5"/>
  <c r="CL111" i="5"/>
  <c r="CN102" i="5"/>
  <c r="CN81" i="5"/>
  <c r="I76" i="5" s="1"/>
  <c r="CO76" i="5"/>
  <c r="J94" i="5" s="1"/>
  <c r="CN73" i="5"/>
  <c r="I80" i="5" s="1"/>
  <c r="CQ105" i="5"/>
  <c r="CO105" i="5"/>
  <c r="CJ113" i="5"/>
  <c r="CN113" i="5"/>
  <c r="CK120" i="5"/>
  <c r="CI105" i="5"/>
  <c r="CJ73" i="5"/>
  <c r="E80" i="5" s="1"/>
  <c r="CQ76" i="5"/>
  <c r="L94" i="5" s="1"/>
  <c r="CP73" i="5"/>
  <c r="K80" i="5" s="1"/>
  <c r="CN111" i="5"/>
  <c r="CI128" i="5"/>
  <c r="CM113" i="5"/>
  <c r="CL73" i="5"/>
  <c r="G80" i="5" s="1"/>
  <c r="CJ94" i="5"/>
  <c r="CN103" i="5"/>
  <c r="CJ103" i="5"/>
  <c r="CJ128" i="5"/>
  <c r="CM91" i="5"/>
  <c r="CK104" i="5"/>
  <c r="CI79" i="5"/>
  <c r="CM81" i="5"/>
  <c r="H76" i="5" s="1"/>
  <c r="CO128" i="5"/>
  <c r="CN109" i="5"/>
  <c r="CI113" i="5"/>
  <c r="CN128" i="5"/>
  <c r="CI134" i="5" l="1"/>
  <c r="D82" i="5" s="1"/>
  <c r="CI91" i="5"/>
  <c r="CP135" i="5"/>
  <c r="K72" i="5" s="1"/>
  <c r="N96" i="5"/>
  <c r="CP126" i="5"/>
  <c r="K84" i="5" s="1"/>
  <c r="CL63" i="5"/>
  <c r="G36" i="5" s="1"/>
  <c r="CP63" i="5"/>
  <c r="K36" i="5" s="1"/>
  <c r="CM107" i="5"/>
  <c r="CK103" i="5"/>
  <c r="CJ40" i="5"/>
  <c r="CK25" i="5"/>
  <c r="CI99" i="5"/>
  <c r="CQ111" i="5"/>
  <c r="CJ101" i="5"/>
  <c r="CE137" i="5"/>
  <c r="CQ117" i="5"/>
  <c r="L92" i="5" s="1"/>
  <c r="T92" i="5" s="1"/>
  <c r="CJ18" i="5"/>
  <c r="CO111" i="5"/>
  <c r="CL99" i="5"/>
  <c r="CM109" i="5"/>
  <c r="CO78" i="5"/>
  <c r="CP94" i="5"/>
  <c r="CN19" i="5"/>
  <c r="CM65" i="5"/>
  <c r="H39" i="5" s="1"/>
  <c r="R39" i="5" s="1"/>
  <c r="CN33" i="5"/>
  <c r="CP79" i="5"/>
  <c r="S38" i="5"/>
  <c r="AD38" i="5" s="1"/>
  <c r="CN51" i="5"/>
  <c r="I58" i="5" s="1"/>
  <c r="CQ125" i="5"/>
  <c r="L85" i="5" s="1"/>
  <c r="CI53" i="5"/>
  <c r="CQ63" i="5"/>
  <c r="L36" i="5" s="1"/>
  <c r="CI109" i="5"/>
  <c r="CQ19" i="5"/>
  <c r="CO17" i="5"/>
  <c r="CQ113" i="5"/>
  <c r="CP123" i="5"/>
  <c r="CJ118" i="5"/>
  <c r="E96" i="5" s="1"/>
  <c r="P96" i="5" s="1"/>
  <c r="CL108" i="5"/>
  <c r="CI117" i="5"/>
  <c r="D92" i="5" s="1"/>
  <c r="M92" i="5" s="1"/>
  <c r="CQ84" i="5"/>
  <c r="L95" i="5" s="1"/>
  <c r="CQ135" i="5"/>
  <c r="L72" i="5" s="1"/>
  <c r="CQ123" i="5"/>
  <c r="CN44" i="5"/>
  <c r="I40" i="5" s="1"/>
  <c r="N40" i="5" s="1"/>
  <c r="Y40" i="5" s="1"/>
  <c r="CI102" i="5"/>
  <c r="CO53" i="5"/>
  <c r="CP102" i="5"/>
  <c r="Y57" i="5"/>
  <c r="U57" i="5"/>
  <c r="Y43" i="5"/>
  <c r="Y62" i="5"/>
  <c r="AG57" i="5"/>
  <c r="S89" i="5"/>
  <c r="AC44" i="5"/>
  <c r="CL33" i="5"/>
  <c r="BQ137" i="5"/>
  <c r="BV137" i="5"/>
  <c r="BY137" i="5"/>
  <c r="BX137" i="5"/>
  <c r="BS137" i="5"/>
  <c r="CN94" i="5"/>
  <c r="CK17" i="5"/>
  <c r="BW137" i="5"/>
  <c r="CJ76" i="5"/>
  <c r="E94" i="5" s="1"/>
  <c r="CL31" i="5"/>
  <c r="CN45" i="5"/>
  <c r="CL19" i="5"/>
  <c r="CO79" i="5"/>
  <c r="J78" i="5" s="1"/>
  <c r="BT137" i="5"/>
  <c r="AF56" i="5"/>
  <c r="O38" i="5"/>
  <c r="Z38" i="5" s="1"/>
  <c r="CA137" i="5"/>
  <c r="CQ92" i="5"/>
  <c r="CM61" i="5"/>
  <c r="H41" i="5" s="1"/>
  <c r="CO134" i="5"/>
  <c r="J82" i="5" s="1"/>
  <c r="Q82" i="5" s="1"/>
  <c r="CN21" i="5"/>
  <c r="CM48" i="5"/>
  <c r="H63" i="5" s="1"/>
  <c r="R63" i="5" s="1"/>
  <c r="CM131" i="5"/>
  <c r="H74" i="5" s="1"/>
  <c r="CL91" i="5"/>
  <c r="CP47" i="5"/>
  <c r="K59" i="5" s="1"/>
  <c r="CL110" i="5"/>
  <c r="CP25" i="5"/>
  <c r="CI94" i="5"/>
  <c r="CB137" i="5"/>
  <c r="BU137" i="5"/>
  <c r="BZ137" i="5"/>
  <c r="G83" i="5"/>
  <c r="R38" i="5"/>
  <c r="AC38" i="5" s="1"/>
  <c r="M38" i="5"/>
  <c r="X38" i="5" s="1"/>
  <c r="CN37" i="5"/>
  <c r="CJ132" i="5"/>
  <c r="E68" i="5" s="1"/>
  <c r="BR8" i="6"/>
  <c r="CQ23" i="5"/>
  <c r="CM123" i="5"/>
  <c r="CQ21" i="5"/>
  <c r="CM16" i="5"/>
  <c r="H79" i="5"/>
  <c r="CD137" i="5"/>
  <c r="CK56" i="5"/>
  <c r="F51" i="5" s="1"/>
  <c r="CQ25" i="5"/>
  <c r="CO31" i="5"/>
  <c r="CM39" i="5"/>
  <c r="CK76" i="5"/>
  <c r="F94" i="5" s="1"/>
  <c r="O94" i="5" s="1"/>
  <c r="AH61" i="5" s="1"/>
  <c r="CK108" i="5"/>
  <c r="CP117" i="5"/>
  <c r="K92" i="5" s="1"/>
  <c r="CI131" i="5"/>
  <c r="D74" i="5" s="1"/>
  <c r="CO133" i="5"/>
  <c r="J69" i="5" s="1"/>
  <c r="CM63" i="5"/>
  <c r="H36" i="5" s="1"/>
  <c r="CN55" i="5"/>
  <c r="I52" i="5" s="1"/>
  <c r="CL101" i="5"/>
  <c r="CM19" i="5"/>
  <c r="CI17" i="5"/>
  <c r="CO65" i="5"/>
  <c r="J39" i="5" s="1"/>
  <c r="Q39" i="5" s="1"/>
  <c r="AB39" i="5" s="1"/>
  <c r="CK33" i="5"/>
  <c r="T38" i="5"/>
  <c r="CK113" i="5"/>
  <c r="CK51" i="5"/>
  <c r="F58" i="5" s="1"/>
  <c r="CO95" i="5"/>
  <c r="CN126" i="5"/>
  <c r="I84" i="5" s="1"/>
  <c r="CO132" i="5"/>
  <c r="J68" i="5" s="1"/>
  <c r="Q68" i="5" s="1"/>
  <c r="R82" i="5"/>
  <c r="N38" i="5"/>
  <c r="AI56" i="5"/>
  <c r="CP134" i="5"/>
  <c r="K82" i="5" s="1"/>
  <c r="S82" i="5" s="1"/>
  <c r="CQ48" i="5"/>
  <c r="L63" i="5" s="1"/>
  <c r="T63" i="5" s="1"/>
  <c r="CO126" i="5"/>
  <c r="CQ47" i="5"/>
  <c r="L59" i="5" s="1"/>
  <c r="CN135" i="5"/>
  <c r="I72" i="5" s="1"/>
  <c r="CM105" i="5"/>
  <c r="H83" i="5" s="1"/>
  <c r="CN97" i="5"/>
  <c r="CQ17" i="5"/>
  <c r="N58" i="5"/>
  <c r="CK94" i="5"/>
  <c r="CL130" i="5"/>
  <c r="G71" i="5" s="1"/>
  <c r="CK106" i="5"/>
  <c r="CC137" i="5"/>
  <c r="CI93" i="5"/>
  <c r="CI61" i="5"/>
  <c r="D41" i="5" s="1"/>
  <c r="CK31" i="5"/>
  <c r="CL123" i="5"/>
  <c r="G79" i="5" s="1"/>
  <c r="CN108" i="5"/>
  <c r="CO21" i="5"/>
  <c r="CI86" i="5"/>
  <c r="CI137" i="5" s="1"/>
  <c r="CJ51" i="5"/>
  <c r="E58" i="5" s="1"/>
  <c r="P58" i="5" s="1"/>
  <c r="CK16" i="5"/>
  <c r="BR3" i="6"/>
  <c r="CL132" i="5"/>
  <c r="G68" i="5" s="1"/>
  <c r="M68" i="5" s="1"/>
  <c r="CK65" i="5"/>
  <c r="F39" i="5" s="1"/>
  <c r="O39" i="5" s="1"/>
  <c r="CK92" i="5"/>
  <c r="CH137" i="5"/>
  <c r="BR137" i="5"/>
  <c r="CL114" i="5"/>
  <c r="G73" i="5" s="1"/>
  <c r="CN38" i="5"/>
  <c r="CL61" i="5"/>
  <c r="G41" i="5" s="1"/>
  <c r="M41" i="5" s="1"/>
  <c r="X41" i="5" s="1"/>
  <c r="CL21" i="5"/>
  <c r="CM95" i="5"/>
  <c r="CN95" i="5"/>
  <c r="CL131" i="5"/>
  <c r="G74" i="5" s="1"/>
  <c r="CQ37" i="5"/>
  <c r="CQ24" i="5"/>
  <c r="CP24" i="5"/>
  <c r="CQ64" i="5"/>
  <c r="L49" i="5" s="1"/>
  <c r="CI25" i="5"/>
  <c r="CQ99" i="5"/>
  <c r="CK105" i="5"/>
  <c r="F83" i="5" s="1"/>
  <c r="CL127" i="5"/>
  <c r="G93" i="5" s="1"/>
  <c r="X56" i="5"/>
  <c r="J71" i="5"/>
  <c r="CO114" i="5"/>
  <c r="J73" i="5" s="1"/>
  <c r="CN29" i="5"/>
  <c r="CK93" i="5"/>
  <c r="CK61" i="5"/>
  <c r="F41" i="5" s="1"/>
  <c r="O41" i="5" s="1"/>
  <c r="Z41" i="5" s="1"/>
  <c r="CQ61" i="5"/>
  <c r="L41" i="5" s="1"/>
  <c r="CO127" i="5"/>
  <c r="J93" i="5" s="1"/>
  <c r="CJ32" i="5"/>
  <c r="CQ31" i="5"/>
  <c r="CM23" i="5"/>
  <c r="CJ108" i="5"/>
  <c r="E83" i="5" s="1"/>
  <c r="CI40" i="5"/>
  <c r="CL40" i="5"/>
  <c r="CK135" i="5"/>
  <c r="F72" i="5" s="1"/>
  <c r="CQ115" i="5"/>
  <c r="CL24" i="5"/>
  <c r="CM64" i="5"/>
  <c r="H49" i="5" s="1"/>
  <c r="CI123" i="5"/>
  <c r="CN114" i="5"/>
  <c r="I73" i="5" s="1"/>
  <c r="CK132" i="5"/>
  <c r="F68" i="5" s="1"/>
  <c r="O68" i="5" s="1"/>
  <c r="CI119" i="5"/>
  <c r="D71" i="5" s="1"/>
  <c r="CK19" i="5"/>
  <c r="CJ19" i="5"/>
  <c r="CN17" i="5"/>
  <c r="CL65" i="5"/>
  <c r="G39" i="5" s="1"/>
  <c r="M39" i="5" s="1"/>
  <c r="J84" i="5"/>
  <c r="P38" i="5"/>
  <c r="AA38" i="5" s="1"/>
  <c r="CN31" i="5"/>
  <c r="CJ124" i="5"/>
  <c r="E86" i="5" s="1"/>
  <c r="CO116" i="5"/>
  <c r="J91" i="5" s="1"/>
  <c r="CJ23" i="5"/>
  <c r="CL78" i="5"/>
  <c r="G78" i="5" s="1"/>
  <c r="CQ18" i="5"/>
  <c r="CO55" i="5"/>
  <c r="J52" i="5" s="1"/>
  <c r="CI100" i="5"/>
  <c r="CP40" i="5"/>
  <c r="CL25" i="5"/>
  <c r="CQ132" i="5"/>
  <c r="L68" i="5" s="1"/>
  <c r="T68" i="5" s="1"/>
  <c r="CQ44" i="5"/>
  <c r="L40" i="5" s="1"/>
  <c r="T40" i="5" s="1"/>
  <c r="CP19" i="5"/>
  <c r="CM17" i="5"/>
  <c r="CP17" i="5"/>
  <c r="CJ65" i="5"/>
  <c r="E39" i="5" s="1"/>
  <c r="P39" i="5" s="1"/>
  <c r="CP65" i="5"/>
  <c r="K39" i="5" s="1"/>
  <c r="S39" i="5" s="1"/>
  <c r="AD39" i="5" s="1"/>
  <c r="CP93" i="5"/>
  <c r="CN93" i="5"/>
  <c r="CL32" i="5"/>
  <c r="CQ87" i="5"/>
  <c r="L79" i="5" s="1"/>
  <c r="CK53" i="5"/>
  <c r="CI78" i="5"/>
  <c r="D78" i="5" s="1"/>
  <c r="CK18" i="5"/>
  <c r="CQ40" i="5"/>
  <c r="CN56" i="5"/>
  <c r="I51" i="5" s="1"/>
  <c r="CO64" i="5"/>
  <c r="J49" i="5" s="1"/>
  <c r="CO94" i="5"/>
  <c r="CO19" i="5"/>
  <c r="CM92" i="5"/>
  <c r="CN65" i="5"/>
  <c r="I39" i="5" s="1"/>
  <c r="N39" i="5" s="1"/>
  <c r="CJ31" i="5"/>
  <c r="CK45" i="5"/>
  <c r="CM21" i="5"/>
  <c r="F79" i="5"/>
  <c r="CK55" i="5"/>
  <c r="F52" i="5" s="1"/>
  <c r="O82" i="5"/>
  <c r="CI62" i="5"/>
  <c r="O35" i="5" s="1"/>
  <c r="CL17" i="5"/>
  <c r="T39" i="5"/>
  <c r="S88" i="5"/>
  <c r="CQ108" i="5"/>
  <c r="CO51" i="5"/>
  <c r="J58" i="5" s="1"/>
  <c r="Q58" i="5" s="1"/>
  <c r="CM114" i="5"/>
  <c r="H73" i="5" s="1"/>
  <c r="CP131" i="5"/>
  <c r="K74" i="5" s="1"/>
  <c r="CQ16" i="5"/>
  <c r="L46" i="5" s="1"/>
  <c r="CL37" i="5"/>
  <c r="CI37" i="5"/>
  <c r="CO91" i="5"/>
  <c r="CJ125" i="5"/>
  <c r="E85" i="5" s="1"/>
  <c r="CP83" i="5"/>
  <c r="K90" i="5" s="1"/>
  <c r="S90" i="5" s="1"/>
  <c r="U90" i="5" s="1"/>
  <c r="CQ110" i="5"/>
  <c r="CN63" i="5"/>
  <c r="I36" i="5" s="1"/>
  <c r="CP84" i="5"/>
  <c r="K95" i="5" s="1"/>
  <c r="CL84" i="5"/>
  <c r="G95" i="5" s="1"/>
  <c r="CQ100" i="5"/>
  <c r="CN77" i="5"/>
  <c r="I89" i="5" s="1"/>
  <c r="N89" i="5" s="1"/>
  <c r="CJ64" i="5"/>
  <c r="E49" i="5" s="1"/>
  <c r="CL64" i="5"/>
  <c r="G49" i="5" s="1"/>
  <c r="CN105" i="5"/>
  <c r="CL44" i="5"/>
  <c r="G40" i="5" s="1"/>
  <c r="M40" i="5" s="1"/>
  <c r="X40" i="5" s="1"/>
  <c r="P35" i="5"/>
  <c r="CQ101" i="5"/>
  <c r="CL15" i="5"/>
  <c r="CC67" i="5"/>
  <c r="BW67" i="5"/>
  <c r="CL102" i="5"/>
  <c r="CI29" i="5"/>
  <c r="CK29" i="5"/>
  <c r="BR35" i="6"/>
  <c r="CQ93" i="5"/>
  <c r="CL38" i="5"/>
  <c r="CI127" i="5"/>
  <c r="D93" i="5" s="1"/>
  <c r="CQ127" i="5"/>
  <c r="CM118" i="5"/>
  <c r="H96" i="5" s="1"/>
  <c r="R96" i="5" s="1"/>
  <c r="CL45" i="5"/>
  <c r="G42" i="5" s="1"/>
  <c r="CI45" i="5"/>
  <c r="CM90" i="5"/>
  <c r="CI124" i="5"/>
  <c r="D86" i="5" s="1"/>
  <c r="R86" i="5" s="1"/>
  <c r="AK53" i="5" s="1"/>
  <c r="CP124" i="5"/>
  <c r="K86" i="5" s="1"/>
  <c r="CI116" i="5"/>
  <c r="D91" i="5" s="1"/>
  <c r="CK116" i="5"/>
  <c r="F91" i="5" s="1"/>
  <c r="CP51" i="5"/>
  <c r="K58" i="5" s="1"/>
  <c r="S58" i="5" s="1"/>
  <c r="AD58" i="5" s="1"/>
  <c r="CK48" i="5"/>
  <c r="F63" i="5" s="1"/>
  <c r="O63" i="5" s="1"/>
  <c r="Z63" i="5" s="1"/>
  <c r="CK117" i="5"/>
  <c r="F92" i="5" s="1"/>
  <c r="O92" i="5" s="1"/>
  <c r="CO131" i="5"/>
  <c r="J74" i="5" s="1"/>
  <c r="CI133" i="5"/>
  <c r="D69" i="5" s="1"/>
  <c r="CQ133" i="5"/>
  <c r="L69" i="5" s="1"/>
  <c r="I50" i="5"/>
  <c r="CJ39" i="5"/>
  <c r="CJ78" i="5"/>
  <c r="CN76" i="5"/>
  <c r="I94" i="5" s="1"/>
  <c r="N94" i="5" s="1"/>
  <c r="AG61" i="5" s="1"/>
  <c r="J79" i="5"/>
  <c r="CJ56" i="5"/>
  <c r="E51" i="5" s="1"/>
  <c r="CN99" i="5"/>
  <c r="CP132" i="5"/>
  <c r="K68" i="5" s="1"/>
  <c r="S68" i="5" s="1"/>
  <c r="BV67" i="5"/>
  <c r="CQ15" i="5"/>
  <c r="CH67" i="5"/>
  <c r="I71" i="5"/>
  <c r="N71" i="5" s="1"/>
  <c r="AG38" i="5" s="1"/>
  <c r="CJ29" i="5"/>
  <c r="CI38" i="5"/>
  <c r="CN61" i="5"/>
  <c r="I41" i="5" s="1"/>
  <c r="CM127" i="5"/>
  <c r="CP31" i="5"/>
  <c r="CK124" i="5"/>
  <c r="F86" i="5" s="1"/>
  <c r="CK23" i="5"/>
  <c r="CP108" i="5"/>
  <c r="CJ21" i="5"/>
  <c r="CI21" i="5"/>
  <c r="CQ51" i="5"/>
  <c r="L58" i="5" s="1"/>
  <c r="T58" i="5" s="1"/>
  <c r="CO48" i="5"/>
  <c r="J63" i="5" s="1"/>
  <c r="Q63" i="5" s="1"/>
  <c r="AB63" i="5" s="1"/>
  <c r="CM100" i="5"/>
  <c r="CJ16" i="5"/>
  <c r="CK37" i="5"/>
  <c r="CI39" i="5"/>
  <c r="BQ43" i="6"/>
  <c r="BM43" i="6"/>
  <c r="BL43" i="6"/>
  <c r="BJ43" i="6"/>
  <c r="BP43" i="6"/>
  <c r="BO43" i="6"/>
  <c r="BN43" i="6"/>
  <c r="BK43" i="6"/>
  <c r="CM115" i="5"/>
  <c r="CM137" i="5" s="1"/>
  <c r="CN125" i="5"/>
  <c r="I85" i="5" s="1"/>
  <c r="CP107" i="5"/>
  <c r="K83" i="5" s="1"/>
  <c r="CP87" i="5"/>
  <c r="K79" i="5" s="1"/>
  <c r="CL55" i="5"/>
  <c r="G52" i="5" s="1"/>
  <c r="CO100" i="5"/>
  <c r="CN24" i="5"/>
  <c r="CI24" i="5"/>
  <c r="CN64" i="5"/>
  <c r="I49" i="5" s="1"/>
  <c r="CI90" i="5"/>
  <c r="CN123" i="5"/>
  <c r="CP80" i="5"/>
  <c r="K77" i="5" s="1"/>
  <c r="S77" i="5" s="1"/>
  <c r="U77" i="5" s="1"/>
  <c r="CM44" i="5"/>
  <c r="H40" i="5" s="1"/>
  <c r="R40" i="5" s="1"/>
  <c r="AC40" i="5" s="1"/>
  <c r="CO62" i="5"/>
  <c r="J35" i="5" s="1"/>
  <c r="Q35" i="5" s="1"/>
  <c r="CP62" i="5"/>
  <c r="K35" i="5" s="1"/>
  <c r="CK101" i="5"/>
  <c r="CJ15" i="5"/>
  <c r="CA67" i="5"/>
  <c r="CO15" i="5"/>
  <c r="CF67" i="5"/>
  <c r="CM102" i="5"/>
  <c r="H84" i="5"/>
  <c r="CP29" i="5"/>
  <c r="CL134" i="5"/>
  <c r="G82" i="5" s="1"/>
  <c r="M82" i="5" s="1"/>
  <c r="CJ134" i="5"/>
  <c r="E82" i="5" s="1"/>
  <c r="P82" i="5" s="1"/>
  <c r="CN127" i="5"/>
  <c r="I93" i="5" s="1"/>
  <c r="CI32" i="5"/>
  <c r="CQ45" i="5"/>
  <c r="CQ124" i="5"/>
  <c r="L86" i="5" s="1"/>
  <c r="CL116" i="5"/>
  <c r="G91" i="5" s="1"/>
  <c r="CP23" i="5"/>
  <c r="CN23" i="5"/>
  <c r="CK21" i="5"/>
  <c r="CL51" i="5"/>
  <c r="G58" i="5" s="1"/>
  <c r="CL48" i="5"/>
  <c r="G63" i="5" s="1"/>
  <c r="M63" i="5" s="1"/>
  <c r="X63" i="5" s="1"/>
  <c r="CJ48" i="5"/>
  <c r="E63" i="5" s="1"/>
  <c r="P63" i="5" s="1"/>
  <c r="AA63" i="5" s="1"/>
  <c r="CP48" i="5"/>
  <c r="K63" i="5" s="1"/>
  <c r="CI95" i="5"/>
  <c r="BR26" i="6"/>
  <c r="CJ117" i="5"/>
  <c r="E92" i="5" s="1"/>
  <c r="CN117" i="5"/>
  <c r="I92" i="5" s="1"/>
  <c r="N92" i="5" s="1"/>
  <c r="CK131" i="5"/>
  <c r="F74" i="5" s="1"/>
  <c r="CK133" i="5"/>
  <c r="F69" i="5" s="1"/>
  <c r="CM133" i="5"/>
  <c r="H69" i="5" s="1"/>
  <c r="R69" i="5" s="1"/>
  <c r="CO37" i="5"/>
  <c r="CK39" i="5"/>
  <c r="CN39" i="5"/>
  <c r="CI125" i="5"/>
  <c r="D85" i="5" s="1"/>
  <c r="CI47" i="5"/>
  <c r="D59" i="5" s="1"/>
  <c r="S59" i="5" s="1"/>
  <c r="AD59" i="5" s="1"/>
  <c r="CK47" i="5"/>
  <c r="F59" i="5" s="1"/>
  <c r="CJ53" i="5"/>
  <c r="CM53" i="5"/>
  <c r="CL53" i="5"/>
  <c r="CN78" i="5"/>
  <c r="I78" i="5" s="1"/>
  <c r="CO18" i="5"/>
  <c r="CP18" i="5"/>
  <c r="CM132" i="5"/>
  <c r="H68" i="5" s="1"/>
  <c r="R68" i="5" s="1"/>
  <c r="CI55" i="5"/>
  <c r="D52" i="5" s="1"/>
  <c r="CI84" i="5"/>
  <c r="D95" i="5" s="1"/>
  <c r="P95" i="5" s="1"/>
  <c r="AI62" i="5" s="1"/>
  <c r="CK100" i="5"/>
  <c r="CK40" i="5"/>
  <c r="CO135" i="5"/>
  <c r="J72" i="5" s="1"/>
  <c r="CI115" i="5"/>
  <c r="CL56" i="5"/>
  <c r="G51" i="5" s="1"/>
  <c r="CQ56" i="5"/>
  <c r="L51" i="5" s="1"/>
  <c r="CO24" i="5"/>
  <c r="CI114" i="5"/>
  <c r="D73" i="5" s="1"/>
  <c r="CJ25" i="5"/>
  <c r="CP114" i="5"/>
  <c r="K73" i="5" s="1"/>
  <c r="CK44" i="5"/>
  <c r="F40" i="5" s="1"/>
  <c r="O40" i="5" s="1"/>
  <c r="Z40" i="5" s="1"/>
  <c r="CQ94" i="5"/>
  <c r="BS67" i="5"/>
  <c r="BQ67" i="5"/>
  <c r="BT67" i="5"/>
  <c r="CJ102" i="5"/>
  <c r="AI63" i="5"/>
  <c r="CJ90" i="5"/>
  <c r="CM29" i="5"/>
  <c r="CK38" i="5"/>
  <c r="CQ38" i="5"/>
  <c r="L50" i="5" s="1"/>
  <c r="CO61" i="5"/>
  <c r="J41" i="5" s="1"/>
  <c r="Q41" i="5" s="1"/>
  <c r="AB41" i="5" s="1"/>
  <c r="CQ134" i="5"/>
  <c r="L82" i="5" s="1"/>
  <c r="T82" i="5" s="1"/>
  <c r="CP127" i="5"/>
  <c r="K93" i="5" s="1"/>
  <c r="S93" i="5" s="1"/>
  <c r="CQ32" i="5"/>
  <c r="CN32" i="5"/>
  <c r="CQ116" i="5"/>
  <c r="L91" i="5" s="1"/>
  <c r="T91" i="5" s="1"/>
  <c r="CP21" i="5"/>
  <c r="CN48" i="5"/>
  <c r="I63" i="5" s="1"/>
  <c r="N63" i="5" s="1"/>
  <c r="U63" i="5" s="1"/>
  <c r="CQ95" i="5"/>
  <c r="CL126" i="5"/>
  <c r="G84" i="5" s="1"/>
  <c r="CJ126" i="5"/>
  <c r="CQ131" i="5"/>
  <c r="L74" i="5" s="1"/>
  <c r="CJ131" i="5"/>
  <c r="E74" i="5" s="1"/>
  <c r="CP16" i="5"/>
  <c r="CP133" i="5"/>
  <c r="K69" i="5" s="1"/>
  <c r="S69" i="5" s="1"/>
  <c r="CJ37" i="5"/>
  <c r="CP37" i="5"/>
  <c r="CO39" i="5"/>
  <c r="CQ39" i="5"/>
  <c r="L42" i="5" s="1"/>
  <c r="CQ122" i="5"/>
  <c r="L93" i="5" s="1"/>
  <c r="T93" i="5" s="1"/>
  <c r="CM125" i="5"/>
  <c r="H85" i="5" s="1"/>
  <c r="CJ47" i="5"/>
  <c r="E59" i="5" s="1"/>
  <c r="CM47" i="5"/>
  <c r="H59" i="5" s="1"/>
  <c r="CN110" i="5"/>
  <c r="CI107" i="5"/>
  <c r="CM18" i="5"/>
  <c r="H46" i="5" s="1"/>
  <c r="CN18" i="5"/>
  <c r="CM99" i="5"/>
  <c r="CQ55" i="5"/>
  <c r="L52" i="5" s="1"/>
  <c r="CP115" i="5"/>
  <c r="CM40" i="5"/>
  <c r="CO40" i="5"/>
  <c r="CI135" i="5"/>
  <c r="D72" i="5" s="1"/>
  <c r="CM135" i="5"/>
  <c r="H72" i="5" s="1"/>
  <c r="CO56" i="5"/>
  <c r="J51" i="5" s="1"/>
  <c r="CJ24" i="5"/>
  <c r="CI64" i="5"/>
  <c r="D49" i="5" s="1"/>
  <c r="CK64" i="5"/>
  <c r="F49" i="5" s="1"/>
  <c r="CL90" i="5"/>
  <c r="CM25" i="5"/>
  <c r="CN25" i="5"/>
  <c r="CJ88" i="5"/>
  <c r="E79" i="5" s="1"/>
  <c r="P68" i="5"/>
  <c r="CO44" i="5"/>
  <c r="J40" i="5" s="1"/>
  <c r="Q40" i="5" s="1"/>
  <c r="AB40" i="5" s="1"/>
  <c r="CN101" i="5"/>
  <c r="CN15" i="5"/>
  <c r="CE67" i="5"/>
  <c r="BX67" i="5"/>
  <c r="CP15" i="5"/>
  <c r="CG67" i="5"/>
  <c r="L83" i="5"/>
  <c r="Q93" i="5"/>
  <c r="H93" i="5"/>
  <c r="O93" i="5"/>
  <c r="CJ100" i="5"/>
  <c r="CO38" i="5"/>
  <c r="CM38" i="5"/>
  <c r="CP61" i="5"/>
  <c r="K41" i="5" s="1"/>
  <c r="S41" i="5" s="1"/>
  <c r="AD41" i="5" s="1"/>
  <c r="CM32" i="5"/>
  <c r="CQ118" i="5"/>
  <c r="L96" i="5" s="1"/>
  <c r="T96" i="5" s="1"/>
  <c r="CP45" i="5"/>
  <c r="K42" i="5" s="1"/>
  <c r="CJ116" i="5"/>
  <c r="E91" i="5" s="1"/>
  <c r="CO23" i="5"/>
  <c r="CL23" i="5"/>
  <c r="CI108" i="5"/>
  <c r="BR31" i="6"/>
  <c r="CM51" i="5"/>
  <c r="H58" i="5" s="1"/>
  <c r="S63" i="5"/>
  <c r="AD63" i="5" s="1"/>
  <c r="CI126" i="5"/>
  <c r="D84" i="5" s="1"/>
  <c r="CO16" i="5"/>
  <c r="J46" i="5" s="1"/>
  <c r="CM37" i="5"/>
  <c r="CN91" i="5"/>
  <c r="CN137" i="5" s="1"/>
  <c r="CP125" i="5"/>
  <c r="K85" i="5" s="1"/>
  <c r="CK125" i="5"/>
  <c r="F85" i="5" s="1"/>
  <c r="CL47" i="5"/>
  <c r="G59" i="5" s="1"/>
  <c r="CI63" i="5"/>
  <c r="D36" i="5" s="1"/>
  <c r="P36" i="5" s="1"/>
  <c r="CO63" i="5"/>
  <c r="J36" i="5" s="1"/>
  <c r="CP78" i="5"/>
  <c r="K78" i="5" s="1"/>
  <c r="CO107" i="5"/>
  <c r="J83" i="5" s="1"/>
  <c r="CI18" i="5"/>
  <c r="D46" i="5" s="1"/>
  <c r="CL18" i="5"/>
  <c r="CM56" i="5"/>
  <c r="H51" i="5" s="1"/>
  <c r="CK24" i="5"/>
  <c r="CP64" i="5"/>
  <c r="K49" i="5" s="1"/>
  <c r="S49" i="5" s="1"/>
  <c r="AD49" i="5" s="1"/>
  <c r="CN132" i="5"/>
  <c r="I68" i="5" s="1"/>
  <c r="N68" i="5" s="1"/>
  <c r="CJ44" i="5"/>
  <c r="E40" i="5" s="1"/>
  <c r="P40" i="5" s="1"/>
  <c r="AA40" i="5" s="1"/>
  <c r="CP44" i="5"/>
  <c r="K40" i="5" s="1"/>
  <c r="S40" i="5" s="1"/>
  <c r="AD40" i="5" s="1"/>
  <c r="CL94" i="5"/>
  <c r="CL62" i="5"/>
  <c r="G35" i="5" s="1"/>
  <c r="M35" i="5" s="1"/>
  <c r="CI15" i="5"/>
  <c r="BZ67" i="5"/>
  <c r="BR67" i="5"/>
  <c r="CQ102" i="5"/>
  <c r="E78" i="5"/>
  <c r="E84" i="5"/>
  <c r="Q59" i="5"/>
  <c r="L75" i="5"/>
  <c r="CO29" i="5"/>
  <c r="CM106" i="5"/>
  <c r="CJ38" i="5"/>
  <c r="CP38" i="5"/>
  <c r="N41" i="5"/>
  <c r="CK32" i="5"/>
  <c r="CM45" i="5"/>
  <c r="CO45" i="5"/>
  <c r="CI23" i="5"/>
  <c r="CN86" i="5"/>
  <c r="CN131" i="5"/>
  <c r="I74" i="5" s="1"/>
  <c r="CJ133" i="5"/>
  <c r="E69" i="5" s="1"/>
  <c r="CP91" i="5"/>
  <c r="K70" i="5" s="1"/>
  <c r="CN47" i="5"/>
  <c r="I59" i="5" s="1"/>
  <c r="CN40" i="5"/>
  <c r="CO113" i="5"/>
  <c r="CI56" i="5"/>
  <c r="D51" i="5" s="1"/>
  <c r="T49" i="5"/>
  <c r="CN90" i="5"/>
  <c r="CO25" i="5"/>
  <c r="O89" i="5"/>
  <c r="CN62" i="5"/>
  <c r="I35" i="5" s="1"/>
  <c r="N35" i="5" s="1"/>
  <c r="Y35" i="5" s="1"/>
  <c r="CK15" i="5"/>
  <c r="CB67" i="5"/>
  <c r="CM15" i="5"/>
  <c r="CD67" i="5"/>
  <c r="CK102" i="5"/>
  <c r="CL29" i="5"/>
  <c r="CN134" i="5"/>
  <c r="I82" i="5" s="1"/>
  <c r="N82" i="5" s="1"/>
  <c r="CP32" i="5"/>
  <c r="CM31" i="5"/>
  <c r="CJ45" i="5"/>
  <c r="CN116" i="5"/>
  <c r="I91" i="5" s="1"/>
  <c r="N91" i="5" s="1"/>
  <c r="AG58" i="5" s="1"/>
  <c r="CL16" i="5"/>
  <c r="CK63" i="5"/>
  <c r="F36" i="5" s="1"/>
  <c r="O36" i="5" s="1"/>
  <c r="CN115" i="5"/>
  <c r="S35" i="5"/>
  <c r="AD35" i="5" s="1"/>
  <c r="BU67" i="5"/>
  <c r="BY67" i="5"/>
  <c r="CL96" i="5"/>
  <c r="H71" i="5"/>
  <c r="R71" i="5" s="1"/>
  <c r="AK38" i="5" s="1"/>
  <c r="T88" i="5"/>
  <c r="P88" i="5"/>
  <c r="AI55" i="5" s="1"/>
  <c r="M88" i="5"/>
  <c r="AF55" i="5" s="1"/>
  <c r="Q88" i="5"/>
  <c r="AJ55" i="5" s="1"/>
  <c r="R88" i="5"/>
  <c r="N88" i="5"/>
  <c r="AG55" i="5" s="1"/>
  <c r="S71" i="5"/>
  <c r="O91" i="5"/>
  <c r="J92" i="5"/>
  <c r="U47" i="5"/>
  <c r="S80" i="5"/>
  <c r="X54" i="5"/>
  <c r="P80" i="5"/>
  <c r="AI47" i="5" s="1"/>
  <c r="N80" i="5"/>
  <c r="AG47" i="5" s="1"/>
  <c r="U54" i="5"/>
  <c r="U56" i="5"/>
  <c r="U62" i="5"/>
  <c r="M94" i="5"/>
  <c r="AF61" i="5" s="1"/>
  <c r="E70" i="5"/>
  <c r="K75" i="5"/>
  <c r="R80" i="5"/>
  <c r="AK47" i="5" s="1"/>
  <c r="Q94" i="5"/>
  <c r="AJ61" i="5" s="1"/>
  <c r="T94" i="5"/>
  <c r="Y55" i="5"/>
  <c r="G75" i="5"/>
  <c r="T71" i="5"/>
  <c r="U43" i="5"/>
  <c r="Y39" i="5"/>
  <c r="L70" i="5"/>
  <c r="AD54" i="5"/>
  <c r="O71" i="5"/>
  <c r="T80" i="5"/>
  <c r="Z35" i="5"/>
  <c r="P71" i="5"/>
  <c r="AI38" i="5" s="1"/>
  <c r="AA58" i="5"/>
  <c r="O58" i="5"/>
  <c r="Z58" i="5" s="1"/>
  <c r="R91" i="5"/>
  <c r="T60" i="5"/>
  <c r="M60" i="5"/>
  <c r="E75" i="5"/>
  <c r="AJ43" i="5"/>
  <c r="M76" i="5"/>
  <c r="AF43" i="5" s="1"/>
  <c r="F70" i="5"/>
  <c r="R93" i="5"/>
  <c r="S91" i="5"/>
  <c r="R60" i="5"/>
  <c r="AC60" i="5" s="1"/>
  <c r="R94" i="5"/>
  <c r="AK61" i="5" s="1"/>
  <c r="Q91" i="5"/>
  <c r="Q71" i="5"/>
  <c r="AJ38" i="5" s="1"/>
  <c r="U96" i="5"/>
  <c r="S60" i="5"/>
  <c r="AD60" i="5" s="1"/>
  <c r="D75" i="5"/>
  <c r="T75" i="5" s="1"/>
  <c r="S94" i="5"/>
  <c r="F75" i="5"/>
  <c r="S45" i="5"/>
  <c r="AD45" i="5" s="1"/>
  <c r="R76" i="5"/>
  <c r="AK43" i="5" s="1"/>
  <c r="AB58" i="5"/>
  <c r="M58" i="5"/>
  <c r="N87" i="5"/>
  <c r="U87" i="5" s="1"/>
  <c r="N76" i="5"/>
  <c r="AG43" i="5" s="1"/>
  <c r="O95" i="5"/>
  <c r="H70" i="5"/>
  <c r="J70" i="5"/>
  <c r="P94" i="5"/>
  <c r="AI61" i="5" s="1"/>
  <c r="O88" i="5"/>
  <c r="AH55" i="5" s="1"/>
  <c r="N60" i="5"/>
  <c r="M80" i="5"/>
  <c r="AF47" i="5" s="1"/>
  <c r="AI43" i="5"/>
  <c r="O76" i="5"/>
  <c r="AH43" i="5" s="1"/>
  <c r="Q80" i="5"/>
  <c r="AJ47" i="5" s="1"/>
  <c r="P91" i="5"/>
  <c r="AI58" i="5" s="1"/>
  <c r="AJ54" i="5"/>
  <c r="AB54" i="5"/>
  <c r="P60" i="5"/>
  <c r="AA60" i="5" s="1"/>
  <c r="Q60" i="5"/>
  <c r="AJ60" i="5" s="1"/>
  <c r="O80" i="5"/>
  <c r="AH47" i="5" s="1"/>
  <c r="R58" i="5"/>
  <c r="AC58" i="5" s="1"/>
  <c r="Y61" i="5"/>
  <c r="AA39" i="5"/>
  <c r="AA44" i="5"/>
  <c r="AI44" i="5"/>
  <c r="Y47" i="5"/>
  <c r="Y54" i="5"/>
  <c r="AI54" i="5"/>
  <c r="AA54" i="5"/>
  <c r="Z56" i="5"/>
  <c r="AH56" i="5"/>
  <c r="AC56" i="5"/>
  <c r="AK56" i="5"/>
  <c r="U81" i="5"/>
  <c r="AB44" i="5"/>
  <c r="AJ44" i="5"/>
  <c r="Z61" i="5"/>
  <c r="X44" i="5"/>
  <c r="AF44" i="5"/>
  <c r="Z36" i="5"/>
  <c r="AK63" i="5"/>
  <c r="AC63" i="5"/>
  <c r="H92" i="5"/>
  <c r="Y56" i="5"/>
  <c r="Y44" i="5"/>
  <c r="AG44" i="5"/>
  <c r="X45" i="5"/>
  <c r="U44" i="5"/>
  <c r="AC61" i="5"/>
  <c r="AA62" i="5"/>
  <c r="Z55" i="5"/>
  <c r="AC47" i="5"/>
  <c r="AC55" i="5"/>
  <c r="AK55" i="5"/>
  <c r="AC45" i="5"/>
  <c r="AJ56" i="5"/>
  <c r="AB56" i="5"/>
  <c r="Y45" i="5"/>
  <c r="U55" i="5"/>
  <c r="AH54" i="5"/>
  <c r="AC39" i="5"/>
  <c r="Y53" i="5"/>
  <c r="X61" i="5"/>
  <c r="X47" i="5"/>
  <c r="AA47" i="5"/>
  <c r="AB35" i="5"/>
  <c r="AJ35" i="5"/>
  <c r="AB59" i="5"/>
  <c r="Z39" i="5"/>
  <c r="AB61" i="5"/>
  <c r="U61" i="5"/>
  <c r="Z62" i="5"/>
  <c r="J75" i="5"/>
  <c r="AA61" i="5"/>
  <c r="AB55" i="5"/>
  <c r="Y38" i="5"/>
  <c r="AB53" i="5"/>
  <c r="Z53" i="5"/>
  <c r="AC53" i="5"/>
  <c r="X35" i="5"/>
  <c r="AF35" i="5"/>
  <c r="AC54" i="5"/>
  <c r="AK54" i="5"/>
  <c r="U53" i="5"/>
  <c r="AH44" i="5"/>
  <c r="Z44" i="5"/>
  <c r="CO137" i="5"/>
  <c r="CJ137" i="5"/>
  <c r="CK137" i="5" l="1"/>
  <c r="S92" i="5"/>
  <c r="N59" i="5"/>
  <c r="Y59" i="5" s="1"/>
  <c r="R59" i="5"/>
  <c r="AC59" i="5" s="1"/>
  <c r="D42" i="5"/>
  <c r="U82" i="5"/>
  <c r="Q46" i="5"/>
  <c r="AB46" i="5" s="1"/>
  <c r="P59" i="5"/>
  <c r="AA59" i="5" s="1"/>
  <c r="T52" i="5"/>
  <c r="CL137" i="5"/>
  <c r="L37" i="5"/>
  <c r="U89" i="5"/>
  <c r="AG63" i="5"/>
  <c r="H75" i="5"/>
  <c r="CP137" i="5"/>
  <c r="P92" i="5"/>
  <c r="AI59" i="5" s="1"/>
  <c r="AH38" i="5"/>
  <c r="U38" i="5"/>
  <c r="Q92" i="5"/>
  <c r="AJ59" i="5" s="1"/>
  <c r="G46" i="5"/>
  <c r="M46" i="5" s="1"/>
  <c r="X46" i="5" s="1"/>
  <c r="M59" i="5"/>
  <c r="X59" i="5" s="1"/>
  <c r="I46" i="5"/>
  <c r="N46" i="5" s="1"/>
  <c r="S74" i="5"/>
  <c r="CQ137" i="5"/>
  <c r="T51" i="5"/>
  <c r="D79" i="5"/>
  <c r="P79" i="5" s="1"/>
  <c r="G70" i="5"/>
  <c r="Y41" i="5"/>
  <c r="U40" i="5"/>
  <c r="AG35" i="5"/>
  <c r="Y58" i="5"/>
  <c r="AJ58" i="5"/>
  <c r="AJ63" i="5"/>
  <c r="Y46" i="5"/>
  <c r="Y63" i="5"/>
  <c r="I70" i="5"/>
  <c r="I79" i="5"/>
  <c r="I75" i="5"/>
  <c r="N75" i="5" s="1"/>
  <c r="I83" i="5"/>
  <c r="AG56" i="5"/>
  <c r="U68" i="5"/>
  <c r="N74" i="5"/>
  <c r="AG41" i="5" s="1"/>
  <c r="R85" i="5"/>
  <c r="P74" i="5"/>
  <c r="T74" i="5"/>
  <c r="T86" i="5"/>
  <c r="O69" i="5"/>
  <c r="AH36" i="5" s="1"/>
  <c r="T95" i="5"/>
  <c r="S85" i="5"/>
  <c r="O74" i="5"/>
  <c r="AH41" i="5" s="1"/>
  <c r="N93" i="5"/>
  <c r="AG60" i="5" s="1"/>
  <c r="Q74" i="5"/>
  <c r="AJ41" i="5" s="1"/>
  <c r="AH35" i="5"/>
  <c r="O85" i="5"/>
  <c r="M74" i="5"/>
  <c r="AF41" i="5" s="1"/>
  <c r="P69" i="5"/>
  <c r="M84" i="5"/>
  <c r="R46" i="5"/>
  <c r="AC46" i="5" s="1"/>
  <c r="K46" i="5"/>
  <c r="S46" i="5" s="1"/>
  <c r="AD46" i="5" s="1"/>
  <c r="T41" i="5"/>
  <c r="M71" i="5"/>
  <c r="AF38" i="5" s="1"/>
  <c r="F42" i="5"/>
  <c r="O42" i="5" s="1"/>
  <c r="R74" i="5"/>
  <c r="S73" i="5"/>
  <c r="Q79" i="5"/>
  <c r="AJ46" i="5" s="1"/>
  <c r="Q78" i="5"/>
  <c r="AJ45" i="5" s="1"/>
  <c r="T78" i="5"/>
  <c r="O78" i="5"/>
  <c r="AH45" i="5" s="1"/>
  <c r="P78" i="5"/>
  <c r="AI45" i="5" s="1"/>
  <c r="R78" i="5"/>
  <c r="AK45" i="5" s="1"/>
  <c r="U39" i="5"/>
  <c r="X39" i="5"/>
  <c r="M78" i="5"/>
  <c r="AF45" i="5" s="1"/>
  <c r="Q84" i="5"/>
  <c r="R84" i="5"/>
  <c r="N84" i="5"/>
  <c r="U84" i="5" s="1"/>
  <c r="P84" i="5"/>
  <c r="O84" i="5"/>
  <c r="S84" i="5"/>
  <c r="T84" i="5"/>
  <c r="R35" i="5"/>
  <c r="S78" i="5"/>
  <c r="AG59" i="5"/>
  <c r="T35" i="5"/>
  <c r="P41" i="5"/>
  <c r="R41" i="5"/>
  <c r="U45" i="5"/>
  <c r="F46" i="5"/>
  <c r="O46" i="5" s="1"/>
  <c r="Z46" i="5" s="1"/>
  <c r="N78" i="5"/>
  <c r="AG45" i="5" s="1"/>
  <c r="D83" i="5"/>
  <c r="S83" i="5" s="1"/>
  <c r="BR43" i="6"/>
  <c r="S86" i="5"/>
  <c r="AI36" i="5"/>
  <c r="AA36" i="5"/>
  <c r="L97" i="5"/>
  <c r="K48" i="5"/>
  <c r="CP67" i="5"/>
  <c r="T72" i="5"/>
  <c r="M72" i="5"/>
  <c r="P72" i="5"/>
  <c r="AI39" i="5" s="1"/>
  <c r="S72" i="5"/>
  <c r="N72" i="5"/>
  <c r="AG39" i="5" s="1"/>
  <c r="O72" i="5"/>
  <c r="AH39" i="5" s="1"/>
  <c r="K50" i="5"/>
  <c r="Q72" i="5"/>
  <c r="AJ39" i="5" s="1"/>
  <c r="M49" i="5"/>
  <c r="G37" i="5"/>
  <c r="H37" i="5"/>
  <c r="E50" i="5"/>
  <c r="J50" i="5"/>
  <c r="E48" i="5"/>
  <c r="CJ67" i="5"/>
  <c r="D70" i="5"/>
  <c r="R70" i="5" s="1"/>
  <c r="P49" i="5"/>
  <c r="P85" i="5"/>
  <c r="H50" i="5"/>
  <c r="J37" i="5"/>
  <c r="H42" i="5"/>
  <c r="R42" i="5" s="1"/>
  <c r="AC42" i="5" s="1"/>
  <c r="K37" i="5"/>
  <c r="Q95" i="5"/>
  <c r="AJ62" i="5" s="1"/>
  <c r="AF63" i="5"/>
  <c r="N49" i="5"/>
  <c r="N85" i="5"/>
  <c r="D37" i="5"/>
  <c r="H48" i="5"/>
  <c r="CM67" i="5"/>
  <c r="N51" i="5"/>
  <c r="S51" i="5"/>
  <c r="AD51" i="5" s="1"/>
  <c r="O51" i="5"/>
  <c r="Z51" i="5" s="1"/>
  <c r="I48" i="5"/>
  <c r="CN67" i="5"/>
  <c r="O49" i="5"/>
  <c r="T73" i="5"/>
  <c r="O73" i="5"/>
  <c r="AH40" i="5" s="1"/>
  <c r="P73" i="5"/>
  <c r="AI40" i="5" s="1"/>
  <c r="N73" i="5"/>
  <c r="AG40" i="5" s="1"/>
  <c r="E37" i="5"/>
  <c r="L48" i="5"/>
  <c r="CQ67" i="5"/>
  <c r="G48" i="5"/>
  <c r="CL67" i="5"/>
  <c r="D50" i="5"/>
  <c r="AH63" i="5"/>
  <c r="Q36" i="5"/>
  <c r="R49" i="5"/>
  <c r="Q49" i="5"/>
  <c r="O52" i="5"/>
  <c r="N52" i="5"/>
  <c r="S52" i="5"/>
  <c r="AD52" i="5" s="1"/>
  <c r="Q52" i="5"/>
  <c r="P52" i="5"/>
  <c r="R52" i="5"/>
  <c r="O59" i="5"/>
  <c r="E42" i="5"/>
  <c r="P42" i="5" s="1"/>
  <c r="M95" i="5"/>
  <c r="AF62" i="5" s="1"/>
  <c r="G50" i="5"/>
  <c r="F48" i="5"/>
  <c r="CK67" i="5"/>
  <c r="N36" i="5"/>
  <c r="S36" i="5"/>
  <c r="AD36" i="5" s="1"/>
  <c r="T36" i="5"/>
  <c r="M36" i="5"/>
  <c r="R36" i="5"/>
  <c r="F37" i="5"/>
  <c r="F50" i="5"/>
  <c r="M91" i="5"/>
  <c r="U91" i="5" s="1"/>
  <c r="P93" i="5"/>
  <c r="M93" i="5"/>
  <c r="AA35" i="5"/>
  <c r="AI35" i="5"/>
  <c r="S95" i="5"/>
  <c r="T46" i="5"/>
  <c r="Q51" i="5"/>
  <c r="AB51" i="5" s="1"/>
  <c r="M51" i="5"/>
  <c r="T85" i="5"/>
  <c r="Q85" i="5"/>
  <c r="M85" i="5"/>
  <c r="I37" i="5"/>
  <c r="N95" i="5"/>
  <c r="AG62" i="5" s="1"/>
  <c r="E46" i="5"/>
  <c r="P46" i="5" s="1"/>
  <c r="U46" i="5" s="1"/>
  <c r="T59" i="5"/>
  <c r="M73" i="5"/>
  <c r="E97" i="5"/>
  <c r="K97" i="5"/>
  <c r="D48" i="5"/>
  <c r="CI67" i="5"/>
  <c r="R51" i="5"/>
  <c r="R72" i="5"/>
  <c r="AK39" i="5" s="1"/>
  <c r="J42" i="5"/>
  <c r="Q42" i="5" s="1"/>
  <c r="AB42" i="5" s="1"/>
  <c r="I42" i="5"/>
  <c r="N42" i="5" s="1"/>
  <c r="J48" i="5"/>
  <c r="CO67" i="5"/>
  <c r="M52" i="5"/>
  <c r="R95" i="5"/>
  <c r="AK62" i="5" s="1"/>
  <c r="P51" i="5"/>
  <c r="AA51" i="5" s="1"/>
  <c r="T69" i="5"/>
  <c r="M69" i="5"/>
  <c r="Q69" i="5"/>
  <c r="N69" i="5"/>
  <c r="O86" i="5"/>
  <c r="AH53" i="5" s="1"/>
  <c r="M86" i="5"/>
  <c r="P86" i="5"/>
  <c r="AI53" i="5" s="1"/>
  <c r="N86" i="5"/>
  <c r="AG53" i="5" s="1"/>
  <c r="Q86" i="5"/>
  <c r="AJ53" i="5" s="1"/>
  <c r="R73" i="5"/>
  <c r="AK40" i="5" s="1"/>
  <c r="Q73" i="5"/>
  <c r="AJ40" i="5" s="1"/>
  <c r="G97" i="5"/>
  <c r="AH58" i="5"/>
  <c r="U88" i="5"/>
  <c r="AI60" i="5"/>
  <c r="AG54" i="5"/>
  <c r="U94" i="5"/>
  <c r="AH62" i="5"/>
  <c r="T70" i="5"/>
  <c r="U76" i="5"/>
  <c r="U71" i="5"/>
  <c r="X58" i="5"/>
  <c r="U58" i="5"/>
  <c r="AK60" i="5"/>
  <c r="H97" i="5"/>
  <c r="AB60" i="5"/>
  <c r="AK58" i="5"/>
  <c r="M75" i="5"/>
  <c r="P75" i="5"/>
  <c r="R75" i="5"/>
  <c r="AK42" i="5" s="1"/>
  <c r="Q75" i="5"/>
  <c r="F97" i="5"/>
  <c r="S75" i="5"/>
  <c r="O75" i="5"/>
  <c r="AH42" i="5" s="1"/>
  <c r="AF59" i="5"/>
  <c r="R92" i="5"/>
  <c r="AK59" i="5" s="1"/>
  <c r="U80" i="5"/>
  <c r="Y60" i="5"/>
  <c r="AH60" i="5"/>
  <c r="Z60" i="5"/>
  <c r="U60" i="5"/>
  <c r="AF60" i="5"/>
  <c r="X60" i="5"/>
  <c r="Z42" i="5"/>
  <c r="AA42" i="5"/>
  <c r="J97" i="5"/>
  <c r="O79" i="5" l="1"/>
  <c r="I97" i="5"/>
  <c r="S79" i="5"/>
  <c r="N79" i="5"/>
  <c r="O50" i="5"/>
  <c r="Z50" i="5" s="1"/>
  <c r="M79" i="5"/>
  <c r="AF46" i="5" s="1"/>
  <c r="S42" i="5"/>
  <c r="AD42" i="5" s="1"/>
  <c r="M42" i="5"/>
  <c r="X42" i="5" s="1"/>
  <c r="T42" i="5"/>
  <c r="M50" i="5"/>
  <c r="X50" i="5" s="1"/>
  <c r="R79" i="5"/>
  <c r="AK46" i="5" s="1"/>
  <c r="T79" i="5"/>
  <c r="AI42" i="5"/>
  <c r="AF42" i="5"/>
  <c r="Y36" i="5"/>
  <c r="Y51" i="5"/>
  <c r="Y42" i="5"/>
  <c r="D97" i="5"/>
  <c r="R97" i="5" s="1"/>
  <c r="U93" i="5"/>
  <c r="U74" i="5"/>
  <c r="U78" i="5"/>
  <c r="M83" i="5"/>
  <c r="AG42" i="5"/>
  <c r="O70" i="5"/>
  <c r="AG51" i="5"/>
  <c r="N83" i="5"/>
  <c r="R83" i="5"/>
  <c r="M70" i="5"/>
  <c r="P70" i="5"/>
  <c r="O83" i="5"/>
  <c r="AC35" i="5"/>
  <c r="U35" i="5"/>
  <c r="Q50" i="5"/>
  <c r="Q83" i="5"/>
  <c r="AH46" i="5"/>
  <c r="U85" i="5"/>
  <c r="AC41" i="5"/>
  <c r="AK41" i="5"/>
  <c r="U41" i="5"/>
  <c r="AA41" i="5"/>
  <c r="AI41" i="5"/>
  <c r="U69" i="5"/>
  <c r="N70" i="5"/>
  <c r="P83" i="5"/>
  <c r="T83" i="5"/>
  <c r="AK35" i="5"/>
  <c r="AF53" i="5"/>
  <c r="U86" i="5"/>
  <c r="AJ42" i="5"/>
  <c r="AA52" i="5"/>
  <c r="AI52" i="5"/>
  <c r="AI51" i="5"/>
  <c r="U95" i="5"/>
  <c r="Q37" i="5"/>
  <c r="AB37" i="5" s="1"/>
  <c r="J64" i="5"/>
  <c r="Q70" i="5"/>
  <c r="U72" i="5"/>
  <c r="AF39" i="5"/>
  <c r="S70" i="5"/>
  <c r="U73" i="5"/>
  <c r="AF40" i="5"/>
  <c r="X51" i="5"/>
  <c r="U51" i="5"/>
  <c r="AB52" i="5"/>
  <c r="AJ52" i="5"/>
  <c r="T48" i="5"/>
  <c r="L64" i="5"/>
  <c r="N48" i="5"/>
  <c r="T37" i="5"/>
  <c r="D64" i="5"/>
  <c r="R50" i="5"/>
  <c r="U49" i="5"/>
  <c r="AF49" i="5"/>
  <c r="X49" i="5"/>
  <c r="AH50" i="5"/>
  <c r="O48" i="5"/>
  <c r="AF58" i="5"/>
  <c r="P37" i="5"/>
  <c r="E64" i="5"/>
  <c r="P48" i="5"/>
  <c r="AG52" i="5"/>
  <c r="Y52" i="5"/>
  <c r="Y49" i="5"/>
  <c r="AG49" i="5"/>
  <c r="S50" i="5"/>
  <c r="AD50" i="5" s="1"/>
  <c r="S48" i="5"/>
  <c r="AD48" i="5" s="1"/>
  <c r="AC51" i="5"/>
  <c r="AK51" i="5"/>
  <c r="O37" i="5"/>
  <c r="F64" i="5"/>
  <c r="AI46" i="5"/>
  <c r="AC36" i="5"/>
  <c r="AK36" i="5"/>
  <c r="Z52" i="5"/>
  <c r="AH52" i="5"/>
  <c r="P50" i="5"/>
  <c r="AA50" i="5" s="1"/>
  <c r="I64" i="5"/>
  <c r="N37" i="5"/>
  <c r="AF36" i="5"/>
  <c r="U36" i="5"/>
  <c r="X36" i="5"/>
  <c r="AJ49" i="5"/>
  <c r="AB49" i="5"/>
  <c r="N50" i="5"/>
  <c r="T50" i="5"/>
  <c r="R37" i="5"/>
  <c r="AC37" i="5" s="1"/>
  <c r="H64" i="5"/>
  <c r="AF51" i="5"/>
  <c r="AA46" i="5"/>
  <c r="Z59" i="5"/>
  <c r="AH59" i="5"/>
  <c r="U59" i="5"/>
  <c r="AC49" i="5"/>
  <c r="AK49" i="5"/>
  <c r="R48" i="5"/>
  <c r="K64" i="5"/>
  <c r="S37" i="5"/>
  <c r="AD37" i="5" s="1"/>
  <c r="M37" i="5"/>
  <c r="G64" i="5"/>
  <c r="X52" i="5"/>
  <c r="AF52" i="5"/>
  <c r="U52" i="5"/>
  <c r="AG36" i="5"/>
  <c r="Q48" i="5"/>
  <c r="AC52" i="5"/>
  <c r="AK52" i="5"/>
  <c r="AB36" i="5"/>
  <c r="AJ36" i="5"/>
  <c r="M48" i="5"/>
  <c r="AH49" i="5"/>
  <c r="Z49" i="5"/>
  <c r="AH51" i="5"/>
  <c r="AI49" i="5"/>
  <c r="AA49" i="5"/>
  <c r="AJ51" i="5"/>
  <c r="U92" i="5"/>
  <c r="U75" i="5"/>
  <c r="N64" i="5" l="1"/>
  <c r="P97" i="5"/>
  <c r="M64" i="5"/>
  <c r="X64" i="5" s="1"/>
  <c r="P64" i="5"/>
  <c r="AA64" i="5" s="1"/>
  <c r="AF50" i="5"/>
  <c r="S64" i="5"/>
  <c r="AD64" i="5" s="1"/>
  <c r="R64" i="5"/>
  <c r="AC64" i="5" s="1"/>
  <c r="U42" i="5"/>
  <c r="U79" i="5"/>
  <c r="AG46" i="5"/>
  <c r="Q97" i="5"/>
  <c r="T97" i="5"/>
  <c r="M97" i="5"/>
  <c r="S97" i="5"/>
  <c r="N97" i="5"/>
  <c r="AG64" i="5" s="1"/>
  <c r="Y50" i="5"/>
  <c r="Y37" i="5"/>
  <c r="Y64" i="5"/>
  <c r="O97" i="5"/>
  <c r="U83" i="5"/>
  <c r="O64" i="5"/>
  <c r="Z64" i="5" s="1"/>
  <c r="T64" i="5"/>
  <c r="AG37" i="5"/>
  <c r="AB50" i="5"/>
  <c r="AJ50" i="5"/>
  <c r="Q64" i="5"/>
  <c r="AB64" i="5" s="1"/>
  <c r="Z37" i="5"/>
  <c r="AH37" i="5"/>
  <c r="Z48" i="5"/>
  <c r="AH48" i="5"/>
  <c r="X37" i="5"/>
  <c r="U37" i="5"/>
  <c r="AF37" i="5"/>
  <c r="Y48" i="5"/>
  <c r="AG48" i="5"/>
  <c r="AB48" i="5"/>
  <c r="AJ48" i="5"/>
  <c r="AI50" i="5"/>
  <c r="AG50" i="5"/>
  <c r="AC48" i="5"/>
  <c r="AK48" i="5"/>
  <c r="AA48" i="5"/>
  <c r="AI48" i="5"/>
  <c r="AJ37" i="5"/>
  <c r="U70" i="5"/>
  <c r="X48" i="5"/>
  <c r="AF48" i="5"/>
  <c r="AF64" i="5"/>
  <c r="U50" i="5"/>
  <c r="AA37" i="5"/>
  <c r="AI37" i="5"/>
  <c r="AK50" i="5"/>
  <c r="AC50" i="5"/>
  <c r="U48" i="5"/>
  <c r="AK37" i="5"/>
  <c r="U97" i="5"/>
  <c r="AI64" i="5" l="1"/>
  <c r="AH64" i="5"/>
  <c r="AK64" i="5"/>
  <c r="AJ64" i="5"/>
  <c r="U64" i="5"/>
</calcChain>
</file>

<file path=xl/sharedStrings.xml><?xml version="1.0" encoding="utf-8"?>
<sst xmlns="http://schemas.openxmlformats.org/spreadsheetml/2006/main" count="14386" uniqueCount="2124">
  <si>
    <t>HYDER</t>
  </si>
  <si>
    <t>SAXMAN</t>
  </si>
  <si>
    <t>WACKER</t>
  </si>
  <si>
    <t>01-005</t>
  </si>
  <si>
    <t>01-010</t>
  </si>
  <si>
    <t>01-015</t>
  </si>
  <si>
    <t>01-020</t>
  </si>
  <si>
    <t>01-025</t>
  </si>
  <si>
    <t>01-030</t>
  </si>
  <si>
    <t>01-035</t>
  </si>
  <si>
    <t>01-040</t>
  </si>
  <si>
    <t>01-045</t>
  </si>
  <si>
    <t>01-050</t>
  </si>
  <si>
    <t>01-065</t>
  </si>
  <si>
    <t>01-070</t>
  </si>
  <si>
    <t>01-075</t>
  </si>
  <si>
    <t>01-080</t>
  </si>
  <si>
    <t>01-095</t>
  </si>
  <si>
    <t>01-105</t>
  </si>
  <si>
    <t>WRITE-INS</t>
  </si>
  <si>
    <t>ABSENTE</t>
  </si>
  <si>
    <t>QUESTON</t>
  </si>
  <si>
    <t>TOTALS</t>
  </si>
  <si>
    <t>01-110</t>
  </si>
  <si>
    <t>01-991</t>
  </si>
  <si>
    <t>01-995</t>
  </si>
  <si>
    <t>*******</t>
  </si>
  <si>
    <t>ABSENTEE</t>
  </si>
  <si>
    <t>QUESTION</t>
  </si>
  <si>
    <t>TOTAL</t>
  </si>
  <si>
    <t>CLOVER PASS</t>
  </si>
  <si>
    <t>KTCHN #1</t>
  </si>
  <si>
    <t>KTCHN #2</t>
  </si>
  <si>
    <t>KTCHN #3</t>
  </si>
  <si>
    <t>KTCHN #4</t>
  </si>
  <si>
    <t>KTCHN #5</t>
  </si>
  <si>
    <t>KTCHN #6</t>
  </si>
  <si>
    <t>KTCHN #7</t>
  </si>
  <si>
    <t>KTCHN #8</t>
  </si>
  <si>
    <t>MEYERS CHUCK</t>
  </si>
  <si>
    <t>MT. POIN</t>
  </si>
  <si>
    <t>MUD BY</t>
  </si>
  <si>
    <t>PENNOCK-GRAVINA</t>
  </si>
  <si>
    <t>WARD COVE</t>
  </si>
  <si>
    <t>BROWNE/JORGENSEN (L)</t>
  </si>
  <si>
    <t>CLINTON/GORE (D)</t>
  </si>
  <si>
    <t>DOLE/KEMP ®</t>
  </si>
  <si>
    <t>HAGELIN/TOMPKINS (NL)</t>
  </si>
  <si>
    <t>NADER/LADUKE (G)</t>
  </si>
  <si>
    <t>PEROT/CHOATE (REF)</t>
  </si>
  <si>
    <t>PHILLIPS/TITUS (UST)</t>
  </si>
  <si>
    <t>Voter Turnout</t>
  </si>
  <si>
    <t>Registered Voters</t>
  </si>
  <si>
    <t>Ballots Cast</t>
  </si>
  <si>
    <t>Precinct Name</t>
  </si>
  <si>
    <t>Precinct ID</t>
  </si>
  <si>
    <t>HD</t>
  </si>
  <si>
    <t>Type</t>
  </si>
  <si>
    <t>ED</t>
  </si>
  <si>
    <t>ABS</t>
  </si>
  <si>
    <t>QUE</t>
  </si>
  <si>
    <t>TOT</t>
  </si>
  <si>
    <t>01-TOT</t>
  </si>
  <si>
    <t>Ketchikan</t>
  </si>
  <si>
    <t>JAMSTWN</t>
  </si>
  <si>
    <t>02-055</t>
  </si>
  <si>
    <t>02-085</t>
  </si>
  <si>
    <t>02-090</t>
  </si>
  <si>
    <t>02-100</t>
  </si>
  <si>
    <t>02-115</t>
  </si>
  <si>
    <t>02-120</t>
  </si>
  <si>
    <t>02-270</t>
  </si>
  <si>
    <t>02-275</t>
  </si>
  <si>
    <t>02-280</t>
  </si>
  <si>
    <t>02-295</t>
  </si>
  <si>
    <t>02-300</t>
  </si>
  <si>
    <t>02-305</t>
  </si>
  <si>
    <t>02-310</t>
  </si>
  <si>
    <t>02-320</t>
  </si>
  <si>
    <t>02-991</t>
  </si>
  <si>
    <t>02-995</t>
  </si>
  <si>
    <t>PETERSBURG #1</t>
  </si>
  <si>
    <t>PETERSBURG #2</t>
  </si>
  <si>
    <t>SCOW BAY</t>
  </si>
  <si>
    <t>WRANGELL #2</t>
  </si>
  <si>
    <t>WRANGELL #1</t>
  </si>
  <si>
    <t>HALIBUT POINT 1</t>
  </si>
  <si>
    <t>MT. EDGECOMB</t>
  </si>
  <si>
    <t>SITKA  #1</t>
  </si>
  <si>
    <t>SITKA #2</t>
  </si>
  <si>
    <t>SITKA #3</t>
  </si>
  <si>
    <t>SITKA #4</t>
  </si>
  <si>
    <t>HALIBUT POINT 2</t>
  </si>
  <si>
    <t>KUPREANOF</t>
  </si>
  <si>
    <t>02-TOT</t>
  </si>
  <si>
    <t>Wrangell</t>
  </si>
  <si>
    <t>Sitka</t>
  </si>
  <si>
    <t>Total</t>
  </si>
  <si>
    <t>Petersburg</t>
  </si>
  <si>
    <t>DOUGLAS</t>
  </si>
  <si>
    <t>AIRPORT</t>
  </si>
  <si>
    <t>03-330</t>
  </si>
  <si>
    <t>03-345</t>
  </si>
  <si>
    <t>03-350</t>
  </si>
  <si>
    <t>03-370</t>
  </si>
  <si>
    <t>03-375</t>
  </si>
  <si>
    <t>03-380</t>
  </si>
  <si>
    <t>03-385</t>
  </si>
  <si>
    <t>03-390</t>
  </si>
  <si>
    <t>03-410</t>
  </si>
  <si>
    <t>03-415</t>
  </si>
  <si>
    <t>03-425</t>
  </si>
  <si>
    <t>03-991</t>
  </si>
  <si>
    <t>03-995</t>
  </si>
  <si>
    <t>JUNEAU #1</t>
  </si>
  <si>
    <t>JUNEAU #2</t>
  </si>
  <si>
    <t>JUNEAU #6</t>
  </si>
  <si>
    <t>JUNEAU #7</t>
  </si>
  <si>
    <t>JUNEAU #9</t>
  </si>
  <si>
    <t>JUNEAU AIRPORT</t>
  </si>
  <si>
    <t>LEMON CREEK</t>
  </si>
  <si>
    <t>NORTH DOUGLAS</t>
  </si>
  <si>
    <t>SALMON CREEK</t>
  </si>
  <si>
    <t>SWITZER CREEK</t>
  </si>
  <si>
    <t>03-TOT</t>
  </si>
  <si>
    <t>Juneau</t>
  </si>
  <si>
    <t>04-320</t>
  </si>
  <si>
    <t>04-325</t>
  </si>
  <si>
    <t>04-340</t>
  </si>
  <si>
    <t>04-395</t>
  </si>
  <si>
    <t>04-400</t>
  </si>
  <si>
    <t>04-405</t>
  </si>
  <si>
    <t>04-430</t>
  </si>
  <si>
    <t>04-435</t>
  </si>
  <si>
    <t>04-991</t>
  </si>
  <si>
    <t>04-995</t>
  </si>
  <si>
    <t>AUKE BAY</t>
  </si>
  <si>
    <t>BRTHOOD BRIDGE</t>
  </si>
  <si>
    <t>FRITZ COVE</t>
  </si>
  <si>
    <t>LOWER MENDENHALL 1</t>
  </si>
  <si>
    <t>LOWER MENDENHALL 2</t>
  </si>
  <si>
    <t>LYNN CANAL</t>
  </si>
  <si>
    <t>UPPER MENDENHALL 1</t>
  </si>
  <si>
    <t>UPPER MENDENHALL 2</t>
  </si>
  <si>
    <t>04-TOT</t>
  </si>
  <si>
    <t>ANGOON</t>
  </si>
  <si>
    <t>CHILKAT</t>
  </si>
  <si>
    <t>CRAIG</t>
  </si>
  <si>
    <t>KAKE</t>
  </si>
  <si>
    <t>KASAAN</t>
  </si>
  <si>
    <t>KLAWOCK</t>
  </si>
  <si>
    <t>KLUKWAN</t>
  </si>
  <si>
    <t>SKAGWAY</t>
  </si>
  <si>
    <t>05-125</t>
  </si>
  <si>
    <t>05-135</t>
  </si>
  <si>
    <t>05-140</t>
  </si>
  <si>
    <t>05-150</t>
  </si>
  <si>
    <t>05-160</t>
  </si>
  <si>
    <t>05-165</t>
  </si>
  <si>
    <t>05-170</t>
  </si>
  <si>
    <t>05-180</t>
  </si>
  <si>
    <t>05-185</t>
  </si>
  <si>
    <t>05-190</t>
  </si>
  <si>
    <t>05-195</t>
  </si>
  <si>
    <t>05-200</t>
  </si>
  <si>
    <t>05-215</t>
  </si>
  <si>
    <t>05-220</t>
  </si>
  <si>
    <t>05-225</t>
  </si>
  <si>
    <t>05-240</t>
  </si>
  <si>
    <t>COFFMAN COVE</t>
  </si>
  <si>
    <t>GUSTAVUS</t>
  </si>
  <si>
    <t>HAINES #1</t>
  </si>
  <si>
    <t>HAINES HIGHWAY</t>
  </si>
  <si>
    <t>HYDABURG</t>
  </si>
  <si>
    <t>EDNA BANAUKATI</t>
  </si>
  <si>
    <t>PENINSULA</t>
  </si>
  <si>
    <t>POINT BAKER</t>
  </si>
  <si>
    <t>YAKUTAT</t>
  </si>
  <si>
    <t>HOONAH</t>
  </si>
  <si>
    <t>PELICAN</t>
  </si>
  <si>
    <t>TENAKEE</t>
  </si>
  <si>
    <t>05-245</t>
  </si>
  <si>
    <t>05-255</t>
  </si>
  <si>
    <t>05-260</t>
  </si>
  <si>
    <t>05-265</t>
  </si>
  <si>
    <t>05-285</t>
  </si>
  <si>
    <t>05-290</t>
  </si>
  <si>
    <t>05-295</t>
  </si>
  <si>
    <t>05-315</t>
  </si>
  <si>
    <t>05-991</t>
  </si>
  <si>
    <t>05-995</t>
  </si>
  <si>
    <t>THORNE BAY</t>
  </si>
  <si>
    <t>METLAKATLA</t>
  </si>
  <si>
    <t>PORT ALEXANDER</t>
  </si>
  <si>
    <t>ELFIN COVE</t>
  </si>
  <si>
    <t>05-TOT</t>
  </si>
  <si>
    <t>Haines</t>
  </si>
  <si>
    <t>Prince of Wales</t>
  </si>
  <si>
    <t>Hoonah-Angoon</t>
  </si>
  <si>
    <t>Hydaburg</t>
  </si>
  <si>
    <t>Kake</t>
  </si>
  <si>
    <t>Kasaan</t>
  </si>
  <si>
    <t>Klawock</t>
  </si>
  <si>
    <t>Klukwan</t>
  </si>
  <si>
    <t>Peninsula</t>
  </si>
  <si>
    <t>Skagway</t>
  </si>
  <si>
    <t>Thorne Bay</t>
  </si>
  <si>
    <t>Yakutat</t>
  </si>
  <si>
    <t>Hoonah</t>
  </si>
  <si>
    <t>Metlakatla</t>
  </si>
  <si>
    <t>Pelican</t>
  </si>
  <si>
    <t>Port Alexander</t>
  </si>
  <si>
    <t>Elfin Cove</t>
  </si>
  <si>
    <t>Tenakee</t>
  </si>
  <si>
    <t>AKHIOK</t>
  </si>
  <si>
    <t>FLATS</t>
  </si>
  <si>
    <t>KARLUK</t>
  </si>
  <si>
    <t>06-027</t>
  </si>
  <si>
    <t>06-029</t>
  </si>
  <si>
    <t>06-035</t>
  </si>
  <si>
    <t>06-037</t>
  </si>
  <si>
    <t>06-039</t>
  </si>
  <si>
    <t>06-041</t>
  </si>
  <si>
    <t>06-043</t>
  </si>
  <si>
    <t>06-045</t>
  </si>
  <si>
    <t>06-047</t>
  </si>
  <si>
    <t>06-049</t>
  </si>
  <si>
    <t>06-051</t>
  </si>
  <si>
    <t>06-053</t>
  </si>
  <si>
    <t>06-991</t>
  </si>
  <si>
    <t>06-995</t>
  </si>
  <si>
    <t>OUZINKIE</t>
  </si>
  <si>
    <t>PORT LIONS</t>
  </si>
  <si>
    <t>CAPE CHINIAK</t>
  </si>
  <si>
    <t>KODIAK #1</t>
  </si>
  <si>
    <t>KODIAK #2</t>
  </si>
  <si>
    <t>KODIAK #3</t>
  </si>
  <si>
    <t>LARSEN BAY</t>
  </si>
  <si>
    <t>MISSION ROAD</t>
  </si>
  <si>
    <t>OLD HARBOR</t>
  </si>
  <si>
    <t>06-TOT</t>
  </si>
  <si>
    <t>Kodiak</t>
  </si>
  <si>
    <t>Mission Road</t>
  </si>
  <si>
    <t>Old Harbor</t>
  </si>
  <si>
    <t>07-031</t>
  </si>
  <si>
    <t>07-033</t>
  </si>
  <si>
    <t>07-165</t>
  </si>
  <si>
    <t>07-167</t>
  </si>
  <si>
    <t>07-169</t>
  </si>
  <si>
    <t>07-170</t>
  </si>
  <si>
    <t>07-171</t>
  </si>
  <si>
    <t>07-173</t>
  </si>
  <si>
    <t>07-175</t>
  </si>
  <si>
    <t>07-177</t>
  </si>
  <si>
    <t>07-179</t>
  </si>
  <si>
    <t>07-181</t>
  </si>
  <si>
    <t>07-183</t>
  </si>
  <si>
    <t>07-991</t>
  </si>
  <si>
    <t>07-995</t>
  </si>
  <si>
    <t>ENGLISH BAY</t>
  </si>
  <si>
    <t>PORT GRAHAM</t>
  </si>
  <si>
    <t>ANCHOR POINT</t>
  </si>
  <si>
    <t>DIAMOND RIDGE</t>
  </si>
  <si>
    <t>FRITZ CREEK</t>
  </si>
  <si>
    <t>KACHEMK BAY</t>
  </si>
  <si>
    <t>HOMER #1</t>
  </si>
  <si>
    <t>HOMER #2</t>
  </si>
  <si>
    <t>HOMER #3</t>
  </si>
  <si>
    <t>KASILOF NORTH</t>
  </si>
  <si>
    <t>KASILOF SOUTH</t>
  </si>
  <si>
    <t>NINILCHICK</t>
  </si>
  <si>
    <t>SELDOVIA</t>
  </si>
  <si>
    <t>07-TOT</t>
  </si>
  <si>
    <t>Kenai</t>
  </si>
  <si>
    <t>SEWARD</t>
  </si>
  <si>
    <t>HOPE</t>
  </si>
  <si>
    <t>08-187</t>
  </si>
  <si>
    <t>08-189</t>
  </si>
  <si>
    <t>08-190</t>
  </si>
  <si>
    <t>08-191</t>
  </si>
  <si>
    <t>08-193</t>
  </si>
  <si>
    <t>08-197</t>
  </si>
  <si>
    <t>08-199</t>
  </si>
  <si>
    <t>08-201</t>
  </si>
  <si>
    <t>08-203</t>
  </si>
  <si>
    <t>08-209</t>
  </si>
  <si>
    <t>08-991</t>
  </si>
  <si>
    <t>08-995</t>
  </si>
  <si>
    <t>BEAR CREEK</t>
  </si>
  <si>
    <t>COOPER LANDING</t>
  </si>
  <si>
    <t>MOOSE PASS</t>
  </si>
  <si>
    <t>RIDGEWAY</t>
  </si>
  <si>
    <t>SOLDTNA #1</t>
  </si>
  <si>
    <t>SOLDTNA #2</t>
  </si>
  <si>
    <t>SPORTS LAKE</t>
  </si>
  <si>
    <t>STERLING</t>
  </si>
  <si>
    <t>08-TOT</t>
  </si>
  <si>
    <t>K-BEACH</t>
  </si>
  <si>
    <t>09-213</t>
  </si>
  <si>
    <t>09-215</t>
  </si>
  <si>
    <t>09-217</t>
  </si>
  <si>
    <t>09-219</t>
  </si>
  <si>
    <t>09-221</t>
  </si>
  <si>
    <t>09-223</t>
  </si>
  <si>
    <t>09-225</t>
  </si>
  <si>
    <t>09-227</t>
  </si>
  <si>
    <t>09-991</t>
  </si>
  <si>
    <t>09-995</t>
  </si>
  <si>
    <t>KENAI #1</t>
  </si>
  <si>
    <t>KENAI #2</t>
  </si>
  <si>
    <t>KENAI #3</t>
  </si>
  <si>
    <t>KENAI #4</t>
  </si>
  <si>
    <t>NIKISKI #1</t>
  </si>
  <si>
    <t>NIKISKI #2</t>
  </si>
  <si>
    <t>SALAMATOD</t>
  </si>
  <si>
    <t>09-TOT</t>
  </si>
  <si>
    <t>10-229</t>
  </si>
  <si>
    <t>10-231</t>
  </si>
  <si>
    <t>10-233</t>
  </si>
  <si>
    <t>10-235</t>
  </si>
  <si>
    <t>10-237</t>
  </si>
  <si>
    <t>10-239</t>
  </si>
  <si>
    <t>10-241</t>
  </si>
  <si>
    <t>10-243</t>
  </si>
  <si>
    <t>10-245</t>
  </si>
  <si>
    <t>10-991</t>
  </si>
  <si>
    <t>10-995</t>
  </si>
  <si>
    <t>ANCH #229</t>
  </si>
  <si>
    <t>ANCH #231</t>
  </si>
  <si>
    <t>ANCH #233</t>
  </si>
  <si>
    <t>ANCH #235</t>
  </si>
  <si>
    <t>ANCH #237</t>
  </si>
  <si>
    <t>ANCH #241</t>
  </si>
  <si>
    <t>ANCH #243</t>
  </si>
  <si>
    <t>ANCH #239</t>
  </si>
  <si>
    <t>ANCH #245</t>
  </si>
  <si>
    <t>10-TOT</t>
  </si>
  <si>
    <t>Anchorage</t>
  </si>
  <si>
    <t>11-249</t>
  </si>
  <si>
    <t>11-251</t>
  </si>
  <si>
    <t>11-253</t>
  </si>
  <si>
    <t>11-255</t>
  </si>
  <si>
    <t>11-257</t>
  </si>
  <si>
    <t>11-259</t>
  </si>
  <si>
    <t>11-261</t>
  </si>
  <si>
    <t>11-991</t>
  </si>
  <si>
    <t>11-995</t>
  </si>
  <si>
    <t>ANCH #249</t>
  </si>
  <si>
    <t>ANCH #251</t>
  </si>
  <si>
    <t>ANCH #253</t>
  </si>
  <si>
    <t>ANCH #255</t>
  </si>
  <si>
    <t>ANCH #257</t>
  </si>
  <si>
    <t>ANCH #259</t>
  </si>
  <si>
    <t>ANCH #261</t>
  </si>
  <si>
    <t>11-TOT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</si>
  <si>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</si>
  <si>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</si>
  <si>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</si>
  <si>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</si>
  <si>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</si>
  <si>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</si>
  <si>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</si>
  <si>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</si>
  <si>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</si>
  <si>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</si>
  <si>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12-263</t>
  </si>
  <si>
    <t>12-265</t>
  </si>
  <si>
    <t>12-267</t>
  </si>
  <si>
    <t>12-269</t>
  </si>
  <si>
    <t>12-271</t>
  </si>
  <si>
    <t>12-273</t>
  </si>
  <si>
    <t>12-275</t>
  </si>
  <si>
    <t>12-991</t>
  </si>
  <si>
    <t>12-995</t>
  </si>
  <si>
    <t>ANCH #263</t>
  </si>
  <si>
    <t>ANCH #265</t>
  </si>
  <si>
    <t>ANCH #267</t>
  </si>
  <si>
    <t>ANCH #271</t>
  </si>
  <si>
    <t>ANCH #273</t>
  </si>
  <si>
    <t>ANCH #269</t>
  </si>
  <si>
    <t>ANCH #275</t>
  </si>
  <si>
    <t>12-TOT</t>
  </si>
  <si>
    <t>13-247</t>
  </si>
  <si>
    <t>13-277</t>
  </si>
  <si>
    <t>13-279</t>
  </si>
  <si>
    <t>13-281</t>
  </si>
  <si>
    <t>13-283</t>
  </si>
  <si>
    <t>13-285</t>
  </si>
  <si>
    <t>13-287</t>
  </si>
  <si>
    <t>13-289</t>
  </si>
  <si>
    <t>13-291</t>
  </si>
  <si>
    <t>13-293</t>
  </si>
  <si>
    <t>13-991</t>
  </si>
  <si>
    <t>13-995</t>
  </si>
  <si>
    <t>ANCH #247</t>
  </si>
  <si>
    <t>ANCH #277</t>
  </si>
  <si>
    <t>ANCH #279</t>
  </si>
  <si>
    <t>ANCH 281</t>
  </si>
  <si>
    <t>ANCH 283</t>
  </si>
  <si>
    <t>ANCH 285</t>
  </si>
  <si>
    <t>ANCH 287</t>
  </si>
  <si>
    <t>ANCH 289</t>
  </si>
  <si>
    <t>ANCH 291</t>
  </si>
  <si>
    <t>ANCH 293</t>
  </si>
  <si>
    <t>13-TOT</t>
  </si>
  <si>
    <t>14-295</t>
  </si>
  <si>
    <t>14-297</t>
  </si>
  <si>
    <t>14-299</t>
  </si>
  <si>
    <t>14-301</t>
  </si>
  <si>
    <t>14-991</t>
  </si>
  <si>
    <t>14-995</t>
  </si>
  <si>
    <t>ANCH #297</t>
  </si>
  <si>
    <t>ANCH #295</t>
  </si>
  <si>
    <t>ANCH #299</t>
  </si>
  <si>
    <t>ANCH #301</t>
  </si>
  <si>
    <t>14-TOT</t>
  </si>
  <si>
    <t>15-303</t>
  </si>
  <si>
    <t>15-305</t>
  </si>
  <si>
    <t>15-307</t>
  </si>
  <si>
    <t>15-309</t>
  </si>
  <si>
    <t>15-311</t>
  </si>
  <si>
    <t>15-313</t>
  </si>
  <si>
    <t>15-315</t>
  </si>
  <si>
    <t>15-317</t>
  </si>
  <si>
    <t>15-991</t>
  </si>
  <si>
    <t>15-995</t>
  </si>
  <si>
    <t>ANCH 305</t>
  </si>
  <si>
    <t>ANCH 303</t>
  </si>
  <si>
    <t>ANCH 307</t>
  </si>
  <si>
    <t>ANCH 309</t>
  </si>
  <si>
    <t>ANCH 311</t>
  </si>
  <si>
    <t>ANCH 313</t>
  </si>
  <si>
    <t>ANCH 315</t>
  </si>
  <si>
    <t>ANCH 317</t>
  </si>
  <si>
    <t>15-TOT</t>
  </si>
  <si>
    <t>16-321</t>
  </si>
  <si>
    <t>16-323</t>
  </si>
  <si>
    <t>16-327</t>
  </si>
  <si>
    <t>16-329</t>
  </si>
  <si>
    <t>16-331</t>
  </si>
  <si>
    <t>16-333</t>
  </si>
  <si>
    <t>16-991</t>
  </si>
  <si>
    <t>16-995</t>
  </si>
  <si>
    <t>ANCH 321</t>
  </si>
  <si>
    <t>ANCH 323</t>
  </si>
  <si>
    <t>ANCH 327</t>
  </si>
  <si>
    <t>ANCH 329</t>
  </si>
  <si>
    <t>ANCH 331</t>
  </si>
  <si>
    <t>ANCH 333</t>
  </si>
  <si>
    <t>16-TOT</t>
  </si>
  <si>
    <t>17-335</t>
  </si>
  <si>
    <t>17-337</t>
  </si>
  <si>
    <t>17-339</t>
  </si>
  <si>
    <t>17-341</t>
  </si>
  <si>
    <t>17-343</t>
  </si>
  <si>
    <t>17-345</t>
  </si>
  <si>
    <t>17-347</t>
  </si>
  <si>
    <t>17-991</t>
  </si>
  <si>
    <t>17-995</t>
  </si>
  <si>
    <t>ANCH 335</t>
  </si>
  <si>
    <t>ANCH 337</t>
  </si>
  <si>
    <t>ANCH 339</t>
  </si>
  <si>
    <t>ANCH 341</t>
  </si>
  <si>
    <t>ANCH 343</t>
  </si>
  <si>
    <t>ANCH 345</t>
  </si>
  <si>
    <t>ANCH 347</t>
  </si>
  <si>
    <t>17-TOT</t>
  </si>
  <si>
    <t>INDIAN</t>
  </si>
  <si>
    <t>18-207</t>
  </si>
  <si>
    <t>18-211</t>
  </si>
  <si>
    <t>18-349</t>
  </si>
  <si>
    <t>18-351</t>
  </si>
  <si>
    <t>18-353</t>
  </si>
  <si>
    <t>18-355</t>
  </si>
  <si>
    <t>18-357</t>
  </si>
  <si>
    <t>18-359</t>
  </si>
  <si>
    <t>18-361</t>
  </si>
  <si>
    <t>18-363</t>
  </si>
  <si>
    <t>18-991</t>
  </si>
  <si>
    <t>18-995</t>
  </si>
  <si>
    <t>GIRDWOOD</t>
  </si>
  <si>
    <t>ANCH 349</t>
  </si>
  <si>
    <t>ANCH 351</t>
  </si>
  <si>
    <t>ANCH 353</t>
  </si>
  <si>
    <t>ANCH 355</t>
  </si>
  <si>
    <t>ANCH 357</t>
  </si>
  <si>
    <t>ANCH 359</t>
  </si>
  <si>
    <t>ANCH 361</t>
  </si>
  <si>
    <t>ANCH 363</t>
  </si>
  <si>
    <t>18-TOT</t>
  </si>
  <si>
    <t>19-365</t>
  </si>
  <si>
    <t>19-367</t>
  </si>
  <si>
    <t>19-369</t>
  </si>
  <si>
    <t>19-371</t>
  </si>
  <si>
    <t>19-373</t>
  </si>
  <si>
    <t>19-375</t>
  </si>
  <si>
    <t>19-377</t>
  </si>
  <si>
    <t>19-379</t>
  </si>
  <si>
    <t>19-991</t>
  </si>
  <si>
    <t>19-995</t>
  </si>
  <si>
    <t>ANCH 365</t>
  </si>
  <si>
    <t>ANCH 367</t>
  </si>
  <si>
    <t>ANCH 369</t>
  </si>
  <si>
    <t>ANCH 371</t>
  </si>
  <si>
    <t>ANCH 373</t>
  </si>
  <si>
    <t>ANCH 375</t>
  </si>
  <si>
    <t>ANCH 377</t>
  </si>
  <si>
    <t>ANCH 379</t>
  </si>
  <si>
    <t>19-TOT</t>
  </si>
  <si>
    <t>20-381</t>
  </si>
  <si>
    <t>20-383</t>
  </si>
  <si>
    <t>20-385</t>
  </si>
  <si>
    <t>20-389</t>
  </si>
  <si>
    <t>20-391</t>
  </si>
  <si>
    <t>20-393</t>
  </si>
  <si>
    <t>20-991</t>
  </si>
  <si>
    <t>20-995</t>
  </si>
  <si>
    <t>ANCH 383</t>
  </si>
  <si>
    <t>ANCH 381</t>
  </si>
  <si>
    <t>ANCH 385</t>
  </si>
  <si>
    <t>ANCH 389</t>
  </si>
  <si>
    <t>ANCH 391</t>
  </si>
  <si>
    <t>ANCH 393</t>
  </si>
  <si>
    <t>20-TOT</t>
  </si>
  <si>
    <t>21-395</t>
  </si>
  <si>
    <t>21-397</t>
  </si>
  <si>
    <t>21-399</t>
  </si>
  <si>
    <t>21-401</t>
  </si>
  <si>
    <t>21-403</t>
  </si>
  <si>
    <t>21-405</t>
  </si>
  <si>
    <t>21-407</t>
  </si>
  <si>
    <t>21-409</t>
  </si>
  <si>
    <t>21-991</t>
  </si>
  <si>
    <t>21-995</t>
  </si>
  <si>
    <t>ANCH 395</t>
  </si>
  <si>
    <t>ANCH 397</t>
  </si>
  <si>
    <t>ANCH 399</t>
  </si>
  <si>
    <t>ANCH 401</t>
  </si>
  <si>
    <t>ANCH 403</t>
  </si>
  <si>
    <t>ANCH 405</t>
  </si>
  <si>
    <t>ANCH 407</t>
  </si>
  <si>
    <t>ANCH 409</t>
  </si>
  <si>
    <t>21-TOT</t>
  </si>
  <si>
    <t>22-411</t>
  </si>
  <si>
    <t>22-413</t>
  </si>
  <si>
    <t>22-415</t>
  </si>
  <si>
    <t>22-417</t>
  </si>
  <si>
    <t>22-419</t>
  </si>
  <si>
    <t>22-421</t>
  </si>
  <si>
    <t>22-423</t>
  </si>
  <si>
    <t>22-991</t>
  </si>
  <si>
    <t>22-995</t>
  </si>
  <si>
    <t>ANCH 411</t>
  </si>
  <si>
    <t>ANCH 413</t>
  </si>
  <si>
    <t>ANCH 415</t>
  </si>
  <si>
    <t>ANCH 417</t>
  </si>
  <si>
    <t>ANCH 419</t>
  </si>
  <si>
    <t>ANCH 421</t>
  </si>
  <si>
    <t>ANCH 423</t>
  </si>
  <si>
    <t>22-TOT</t>
  </si>
  <si>
    <t>23-425</t>
  </si>
  <si>
    <t>23-427</t>
  </si>
  <si>
    <t>23-429</t>
  </si>
  <si>
    <t>23-991</t>
  </si>
  <si>
    <t>23-995</t>
  </si>
  <si>
    <t>ANCH 425</t>
  </si>
  <si>
    <t>ANCH 427</t>
  </si>
  <si>
    <t>ANCH 429</t>
  </si>
  <si>
    <t>23-TOT</t>
  </si>
  <si>
    <t>24-431</t>
  </si>
  <si>
    <t>24-433</t>
  </si>
  <si>
    <t>24-435</t>
  </si>
  <si>
    <t>24-437</t>
  </si>
  <si>
    <t>24-439</t>
  </si>
  <si>
    <t>24-441</t>
  </si>
  <si>
    <t>24-991</t>
  </si>
  <si>
    <t>24-995</t>
  </si>
  <si>
    <t>ANCH 431</t>
  </si>
  <si>
    <t>ANCH 433</t>
  </si>
  <si>
    <t>ANCH 435</t>
  </si>
  <si>
    <t>ANCH 437</t>
  </si>
  <si>
    <t>ANCH 439</t>
  </si>
  <si>
    <t>ANCH 441</t>
  </si>
  <si>
    <t>24-TOT</t>
  </si>
  <si>
    <t>25-445</t>
  </si>
  <si>
    <t>25-447</t>
  </si>
  <si>
    <t>25-449</t>
  </si>
  <si>
    <t>25-451</t>
  </si>
  <si>
    <t>25-453</t>
  </si>
  <si>
    <t>25-455</t>
  </si>
  <si>
    <t>25-991</t>
  </si>
  <si>
    <t>25-995</t>
  </si>
  <si>
    <t>ANCH 445</t>
  </si>
  <si>
    <t>ANCH 447</t>
  </si>
  <si>
    <t>ANCH 451</t>
  </si>
  <si>
    <t>ANCH 453</t>
  </si>
  <si>
    <t>ANCH 449</t>
  </si>
  <si>
    <t>ANCH 455</t>
  </si>
  <si>
    <t>25-TOT</t>
  </si>
  <si>
    <t>26-004</t>
  </si>
  <si>
    <t>26-006</t>
  </si>
  <si>
    <t>26-011</t>
  </si>
  <si>
    <t>26-037</t>
  </si>
  <si>
    <t>26-038</t>
  </si>
  <si>
    <t>26-443</t>
  </si>
  <si>
    <t>26-457</t>
  </si>
  <si>
    <t>26-991</t>
  </si>
  <si>
    <t>26-995</t>
  </si>
  <si>
    <t>PIONEER PEAK</t>
  </si>
  <si>
    <t>FAIRVIEW</t>
  </si>
  <si>
    <t>GREATER WASILLA</t>
  </si>
  <si>
    <t>ANCH 443</t>
  </si>
  <si>
    <t>ANCH 457</t>
  </si>
  <si>
    <t>WASILLA 1</t>
  </si>
  <si>
    <t>WASILLA 2</t>
  </si>
  <si>
    <t>26-TOT</t>
  </si>
  <si>
    <t>Mat-Su</t>
  </si>
  <si>
    <t>BUTTE</t>
  </si>
  <si>
    <t>LAKES</t>
  </si>
  <si>
    <t>PALMER</t>
  </si>
  <si>
    <t>SUTTON</t>
  </si>
  <si>
    <t>27-005</t>
  </si>
  <si>
    <t>27-007</t>
  </si>
  <si>
    <t>27-009</t>
  </si>
  <si>
    <t>27-016</t>
  </si>
  <si>
    <t>27-017</t>
  </si>
  <si>
    <t>27-019</t>
  </si>
  <si>
    <t>27-023</t>
  </si>
  <si>
    <t>27-027</t>
  </si>
  <si>
    <t>27-031</t>
  </si>
  <si>
    <t>27-991</t>
  </si>
  <si>
    <t>27-995</t>
  </si>
  <si>
    <t>FISHHOOK</t>
  </si>
  <si>
    <t>GREATER PALMER</t>
  </si>
  <si>
    <t>FARM LOOP</t>
  </si>
  <si>
    <t>LAZY MT.</t>
  </si>
  <si>
    <t>SHEEP MT.</t>
  </si>
  <si>
    <t>27-TOT</t>
  </si>
  <si>
    <t>BOGARD</t>
  </si>
  <si>
    <t>HOUSTON</t>
  </si>
  <si>
    <t>SCHROCK</t>
  </si>
  <si>
    <t>SUSITNA</t>
  </si>
  <si>
    <t>WILLOW</t>
  </si>
  <si>
    <t>28-003</t>
  </si>
  <si>
    <t>28-010</t>
  </si>
  <si>
    <t>28-013</t>
  </si>
  <si>
    <t>28-015</t>
  </si>
  <si>
    <t>28-021</t>
  </si>
  <si>
    <t>28-025</t>
  </si>
  <si>
    <t>28-029</t>
  </si>
  <si>
    <t>28-033</t>
  </si>
  <si>
    <t>28-035</t>
  </si>
  <si>
    <t>28-036</t>
  </si>
  <si>
    <t>28-039</t>
  </si>
  <si>
    <t>28-991</t>
  </si>
  <si>
    <t>28-995</t>
  </si>
  <si>
    <t>BIG LAKE</t>
  </si>
  <si>
    <t>KNIK-GOOSE</t>
  </si>
  <si>
    <t>MEADOW LAKES</t>
  </si>
  <si>
    <t>TALKEETNA</t>
  </si>
  <si>
    <t>TRAPPER CREEK</t>
  </si>
  <si>
    <t>WASILLA FISHHOOK</t>
  </si>
  <si>
    <t>28-TOT</t>
  </si>
  <si>
    <t>CHENA</t>
  </si>
  <si>
    <t>ESTER</t>
  </si>
  <si>
    <t>GEIST</t>
  </si>
  <si>
    <t>29-455</t>
  </si>
  <si>
    <t>29-457</t>
  </si>
  <si>
    <t>29-460</t>
  </si>
  <si>
    <t>29-465</t>
  </si>
  <si>
    <t>29-470</t>
  </si>
  <si>
    <t>29-480</t>
  </si>
  <si>
    <t>29-485</t>
  </si>
  <si>
    <t>29-490</t>
  </si>
  <si>
    <t>29-991</t>
  </si>
  <si>
    <t>29-995</t>
  </si>
  <si>
    <t>FARMERS LOOP</t>
  </si>
  <si>
    <t>GOLDSTREAM</t>
  </si>
  <si>
    <t>UNIV CAMPUS</t>
  </si>
  <si>
    <t>UNIV HILLS</t>
  </si>
  <si>
    <t>UNIV WEST</t>
  </si>
  <si>
    <t>29-TOT</t>
  </si>
  <si>
    <t>Fairbanks</t>
  </si>
  <si>
    <t>AURORA</t>
  </si>
  <si>
    <t>LEMETA</t>
  </si>
  <si>
    <t>PIKE</t>
  </si>
  <si>
    <t>SHANLY</t>
  </si>
  <si>
    <t>30-305</t>
  </si>
  <si>
    <t>30-310</t>
  </si>
  <si>
    <t>30-335</t>
  </si>
  <si>
    <t>30-340</t>
  </si>
  <si>
    <t>30-363</t>
  </si>
  <si>
    <t>30-370</t>
  </si>
  <si>
    <t>30-470</t>
  </si>
  <si>
    <t>30-475</t>
  </si>
  <si>
    <t>30-991</t>
  </si>
  <si>
    <t>30-995</t>
  </si>
  <si>
    <t>FBX 4</t>
  </si>
  <si>
    <t>FBX 5</t>
  </si>
  <si>
    <t>FBX 10</t>
  </si>
  <si>
    <t>30-TOT</t>
  </si>
  <si>
    <t>31-320</t>
  </si>
  <si>
    <t>31-325</t>
  </si>
  <si>
    <t>31-330</t>
  </si>
  <si>
    <t>31-345</t>
  </si>
  <si>
    <t>31-350</t>
  </si>
  <si>
    <t>31-355</t>
  </si>
  <si>
    <t>31-360</t>
  </si>
  <si>
    <t>31-991</t>
  </si>
  <si>
    <t>31-995</t>
  </si>
  <si>
    <t>FBX 1</t>
  </si>
  <si>
    <t>FBX 2</t>
  </si>
  <si>
    <t>FBX 3</t>
  </si>
  <si>
    <t>FBX 6</t>
  </si>
  <si>
    <t>FBX 7</t>
  </si>
  <si>
    <t>FBX 8</t>
  </si>
  <si>
    <t>FBX 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</si>
  <si>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</si>
  <si>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</si>
  <si>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</si>
  <si>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</si>
  <si>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</si>
  <si>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</si>
  <si>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</si>
  <si>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</si>
  <si>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</si>
  <si>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</si>
  <si>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</si>
  <si>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</si>
  <si>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</si>
  <si>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</si>
  <si>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</si>
  <si>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</si>
  <si>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</si>
  <si>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</si>
  <si>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</si>
  <si>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</si>
  <si>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31-TOT</t>
  </si>
  <si>
    <t>32-155</t>
  </si>
  <si>
    <t>32-160</t>
  </si>
  <si>
    <t>32-225</t>
  </si>
  <si>
    <t>32-240</t>
  </si>
  <si>
    <t>32-250</t>
  </si>
  <si>
    <t>32-991</t>
  </si>
  <si>
    <t>32-995</t>
  </si>
  <si>
    <t>BADGER 1</t>
  </si>
  <si>
    <t>BADGER 2</t>
  </si>
  <si>
    <t>FORT WAINWRIGHT</t>
  </si>
  <si>
    <t>LAKEVIEW</t>
  </si>
  <si>
    <t>STEESE EAST</t>
  </si>
  <si>
    <t>32-TOT</t>
  </si>
  <si>
    <t>NEWBY</t>
  </si>
  <si>
    <t>PLACK</t>
  </si>
  <si>
    <t>33-210</t>
  </si>
  <si>
    <t>33-220</t>
  </si>
  <si>
    <t>33-230</t>
  </si>
  <si>
    <t>33-237</t>
  </si>
  <si>
    <t>33-240</t>
  </si>
  <si>
    <t>33-245</t>
  </si>
  <si>
    <t>33-255</t>
  </si>
  <si>
    <t>33-260</t>
  </si>
  <si>
    <t>33-991</t>
  </si>
  <si>
    <t>33-995</t>
  </si>
  <si>
    <t>CHATANIKA</t>
  </si>
  <si>
    <t>CHENA WEST</t>
  </si>
  <si>
    <t xml:space="preserve">FOX </t>
  </si>
  <si>
    <t>STEELE CK-GLMR</t>
  </si>
  <si>
    <t>STEESE WEST</t>
  </si>
  <si>
    <t>TWO RIVERS</t>
  </si>
  <si>
    <t>33-TOT</t>
  </si>
  <si>
    <t>CLEAR</t>
  </si>
  <si>
    <t>EIELSON</t>
  </si>
  <si>
    <t>HEALY</t>
  </si>
  <si>
    <t>SALCHA</t>
  </si>
  <si>
    <t>34-005</t>
  </si>
  <si>
    <t>34-015</t>
  </si>
  <si>
    <t>34-030</t>
  </si>
  <si>
    <t>34-045</t>
  </si>
  <si>
    <t>34-065</t>
  </si>
  <si>
    <t>34-070</t>
  </si>
  <si>
    <t>34-080</t>
  </si>
  <si>
    <t>34-170</t>
  </si>
  <si>
    <t>34-180</t>
  </si>
  <si>
    <t>34-185</t>
  </si>
  <si>
    <t>34-991</t>
  </si>
  <si>
    <t>34-995</t>
  </si>
  <si>
    <t>ANDERSON</t>
  </si>
  <si>
    <t>CANTWELL</t>
  </si>
  <si>
    <t>MOOSE CREEK</t>
  </si>
  <si>
    <t>NORTH POLE</t>
  </si>
  <si>
    <t>RICHARDSON</t>
  </si>
  <si>
    <t>34-TOT</t>
  </si>
  <si>
    <t>DENALI PARK</t>
  </si>
  <si>
    <t>Denali</t>
  </si>
  <si>
    <t>CORDOVA</t>
  </si>
  <si>
    <t>GAKONA</t>
  </si>
  <si>
    <t>PAXSON</t>
  </si>
  <si>
    <t>35-010</t>
  </si>
  <si>
    <t>35-020</t>
  </si>
  <si>
    <t>35-040</t>
  </si>
  <si>
    <t>35-060</t>
  </si>
  <si>
    <t>35-065</t>
  </si>
  <si>
    <t>35-075</t>
  </si>
  <si>
    <t>35-100</t>
  </si>
  <si>
    <t>35-110</t>
  </si>
  <si>
    <t>35-119</t>
  </si>
  <si>
    <t>35-121</t>
  </si>
  <si>
    <t>35-123</t>
  </si>
  <si>
    <t>35-125</t>
  </si>
  <si>
    <t>35-991</t>
  </si>
  <si>
    <t>35-995</t>
  </si>
  <si>
    <t>BIG DELTA</t>
  </si>
  <si>
    <t>DELTA JUNCTION</t>
  </si>
  <si>
    <t>GLENNALLEN</t>
  </si>
  <si>
    <t>KENNY LAKE</t>
  </si>
  <si>
    <t>TATITLEK</t>
  </si>
  <si>
    <t>VALDEZ 1</t>
  </si>
  <si>
    <t>VALDEZ 2</t>
  </si>
  <si>
    <t>VALDEZ 3</t>
  </si>
  <si>
    <t>WHITTIER</t>
  </si>
  <si>
    <t>35-TOT</t>
  </si>
  <si>
    <t>31</t>
  </si>
  <si>
    <t>32</t>
  </si>
  <si>
    <t>33</t>
  </si>
  <si>
    <t>34</t>
  </si>
  <si>
    <t>SE Fairbanks</t>
  </si>
  <si>
    <t>VC</t>
  </si>
  <si>
    <t>ANIAK</t>
  </si>
  <si>
    <t>ANVIK</t>
  </si>
  <si>
    <t>BEAVER</t>
  </si>
  <si>
    <t>BETTLES</t>
  </si>
  <si>
    <t>CENTRAL</t>
  </si>
  <si>
    <t>CIRCLE</t>
  </si>
  <si>
    <t>EAGLE</t>
  </si>
  <si>
    <t>36-505</t>
  </si>
  <si>
    <t>36-510</t>
  </si>
  <si>
    <t>36-515</t>
  </si>
  <si>
    <t>36-520</t>
  </si>
  <si>
    <t>36-525</t>
  </si>
  <si>
    <t>36-530</t>
  </si>
  <si>
    <t>36-533</t>
  </si>
  <si>
    <t>36-535</t>
  </si>
  <si>
    <t>36-537</t>
  </si>
  <si>
    <t>36-540</t>
  </si>
  <si>
    <t>36-542</t>
  </si>
  <si>
    <t>36-543</t>
  </si>
  <si>
    <t>36-545</t>
  </si>
  <si>
    <t>36-547</t>
  </si>
  <si>
    <t>36-550</t>
  </si>
  <si>
    <t>36-553</t>
  </si>
  <si>
    <t>GALENA</t>
  </si>
  <si>
    <t>HUGHES</t>
  </si>
  <si>
    <t>HUSLIA</t>
  </si>
  <si>
    <t>KALSKAG</t>
  </si>
  <si>
    <t>KALTAG</t>
  </si>
  <si>
    <t>KOYUKUK</t>
  </si>
  <si>
    <t>MCGRATH</t>
  </si>
  <si>
    <t>MINTO</t>
  </si>
  <si>
    <t>NENANA</t>
  </si>
  <si>
    <t>36-555</t>
  </si>
  <si>
    <t>36-560</t>
  </si>
  <si>
    <t>36-565</t>
  </si>
  <si>
    <t>36-570</t>
  </si>
  <si>
    <t>36-575</t>
  </si>
  <si>
    <t>36-580</t>
  </si>
  <si>
    <t>36-585</t>
  </si>
  <si>
    <t>36-590</t>
  </si>
  <si>
    <t>36-595</t>
  </si>
  <si>
    <t>36-597</t>
  </si>
  <si>
    <t>36-600</t>
  </si>
  <si>
    <t>36-605</t>
  </si>
  <si>
    <t>36-610</t>
  </si>
  <si>
    <t>36-613</t>
  </si>
  <si>
    <t>36-615</t>
  </si>
  <si>
    <t>36-620</t>
  </si>
  <si>
    <t>NIKOLAI</t>
  </si>
  <si>
    <t>NULATO</t>
  </si>
  <si>
    <t>RAMPART</t>
  </si>
  <si>
    <t>RUBY</t>
  </si>
  <si>
    <t>TAKOTNA</t>
  </si>
  <si>
    <t>TANANA</t>
  </si>
  <si>
    <t>TETLIN</t>
  </si>
  <si>
    <t>TOK</t>
  </si>
  <si>
    <t>36-625</t>
  </si>
  <si>
    <t>36-627</t>
  </si>
  <si>
    <t>36-630</t>
  </si>
  <si>
    <t>36-635</t>
  </si>
  <si>
    <t>36-645</t>
  </si>
  <si>
    <t>36-650</t>
  </si>
  <si>
    <t>36-655</t>
  </si>
  <si>
    <t>36-660</t>
  </si>
  <si>
    <t>36-665</t>
  </si>
  <si>
    <t>36-675</t>
  </si>
  <si>
    <t>36-677</t>
  </si>
  <si>
    <t>36-680</t>
  </si>
  <si>
    <t>36-683</t>
  </si>
  <si>
    <t>36-685</t>
  </si>
  <si>
    <t>36-687</t>
  </si>
  <si>
    <t>36-688</t>
  </si>
  <si>
    <t>TYONEK</t>
  </si>
  <si>
    <t>VENETIE</t>
  </si>
  <si>
    <t>36-690</t>
  </si>
  <si>
    <t>36-695</t>
  </si>
  <si>
    <t>36-700</t>
  </si>
  <si>
    <t>36-991</t>
  </si>
  <si>
    <t>36-995</t>
  </si>
  <si>
    <t>ALLAKAKET</t>
  </si>
  <si>
    <t>ARCTIC VILLAGE</t>
  </si>
  <si>
    <t>CHALKYITSIK</t>
  </si>
  <si>
    <t>CHISTOCHINA</t>
  </si>
  <si>
    <t>CHUATH-BALUK</t>
  </si>
  <si>
    <t>COPPER CENTER</t>
  </si>
  <si>
    <t>CROOKED CREEK</t>
  </si>
  <si>
    <t>DOT LAKE</t>
  </si>
  <si>
    <t>FORTUNA LEDGE</t>
  </si>
  <si>
    <t>FORT YUKON</t>
  </si>
  <si>
    <t>GRAYLING</t>
  </si>
  <si>
    <t>HOLY CROSS</t>
  </si>
  <si>
    <t>LIVENGOOD</t>
  </si>
  <si>
    <t>LOWER KALSKAG</t>
  </si>
  <si>
    <t>MANLEY HOT SPRINGS</t>
  </si>
  <si>
    <t>MENTATSA</t>
  </si>
  <si>
    <t>NORTHWAY</t>
  </si>
  <si>
    <t>PILOT STATION</t>
  </si>
  <si>
    <t>RUSSIAN MISSION</t>
  </si>
  <si>
    <t>SHAGELUK</t>
  </si>
  <si>
    <t>SLEETMUTE</t>
  </si>
  <si>
    <t>STEVENS VILLAGE</t>
  </si>
  <si>
    <t>STONY RIVER</t>
  </si>
  <si>
    <t>TANACROSS</t>
  </si>
  <si>
    <t>TULUKSAK</t>
  </si>
  <si>
    <t>35</t>
  </si>
  <si>
    <t>36-TOT</t>
  </si>
  <si>
    <t>YK</t>
  </si>
  <si>
    <t>Bethel</t>
  </si>
  <si>
    <t>Wade-Hampton</t>
  </si>
  <si>
    <t>AMBLER</t>
  </si>
  <si>
    <t>ATQASUK</t>
  </si>
  <si>
    <t>BARROW</t>
  </si>
  <si>
    <t>DEERING</t>
  </si>
  <si>
    <t>DIOMEDE</t>
  </si>
  <si>
    <t>KIANA</t>
  </si>
  <si>
    <t>KOBUK</t>
  </si>
  <si>
    <t>NOATAK</t>
  </si>
  <si>
    <t>NOORVIK</t>
  </si>
  <si>
    <t>NUIQSUT</t>
  </si>
  <si>
    <t>37-005</t>
  </si>
  <si>
    <t>37-010</t>
  </si>
  <si>
    <t>37-015</t>
  </si>
  <si>
    <t>37-020</t>
  </si>
  <si>
    <t>37-025</t>
  </si>
  <si>
    <t>37-030</t>
  </si>
  <si>
    <t>37-035</t>
  </si>
  <si>
    <t>37-037</t>
  </si>
  <si>
    <t>37-040</t>
  </si>
  <si>
    <t>37-045</t>
  </si>
  <si>
    <t>37-050</t>
  </si>
  <si>
    <t>37-055</t>
  </si>
  <si>
    <t>37-060</t>
  </si>
  <si>
    <t>37-065</t>
  </si>
  <si>
    <t>37-070</t>
  </si>
  <si>
    <t>37-075</t>
  </si>
  <si>
    <t>SELAWIK</t>
  </si>
  <si>
    <t>WALES</t>
  </si>
  <si>
    <t>37-080</t>
  </si>
  <si>
    <t>37-085</t>
  </si>
  <si>
    <t>37-090</t>
  </si>
  <si>
    <t>37-093</t>
  </si>
  <si>
    <t>37-095</t>
  </si>
  <si>
    <t>37-100</t>
  </si>
  <si>
    <t>37-105</t>
  </si>
  <si>
    <t>37-991</t>
  </si>
  <si>
    <t>37-995</t>
  </si>
  <si>
    <t>ANAKTUVUK PASS</t>
  </si>
  <si>
    <t>BROWERVILLE</t>
  </si>
  <si>
    <t>BUCKLAND</t>
  </si>
  <si>
    <t>KAKTOVIK</t>
  </si>
  <si>
    <t>KIVALINA</t>
  </si>
  <si>
    <t>KOTZEBUE</t>
  </si>
  <si>
    <t>POINT HOPE</t>
  </si>
  <si>
    <t>POINT LAY</t>
  </si>
  <si>
    <t>SHISHMAREF</t>
  </si>
  <si>
    <t>SHUNGNAK</t>
  </si>
  <si>
    <t>WAINWRIGHT</t>
  </si>
  <si>
    <t>37-TOT</t>
  </si>
  <si>
    <t>NW Arctic</t>
  </si>
  <si>
    <t>North Slope</t>
  </si>
  <si>
    <t>Nome</t>
  </si>
  <si>
    <t>CHEVAK</t>
  </si>
  <si>
    <t>ELIM</t>
  </si>
  <si>
    <t>EMMONAK</t>
  </si>
  <si>
    <t>GAMBELL</t>
  </si>
  <si>
    <t>GOLOVIN</t>
  </si>
  <si>
    <t>KOTLIK</t>
  </si>
  <si>
    <t>KOYUK</t>
  </si>
  <si>
    <t>NEWTOK</t>
  </si>
  <si>
    <t>38-105</t>
  </si>
  <si>
    <t>38-110</t>
  </si>
  <si>
    <t>38-115</t>
  </si>
  <si>
    <t>38-125</t>
  </si>
  <si>
    <t>38-130</t>
  </si>
  <si>
    <t>38-135</t>
  </si>
  <si>
    <t>38-140</t>
  </si>
  <si>
    <t>38-145</t>
  </si>
  <si>
    <t>38-150</t>
  </si>
  <si>
    <t>38-155</t>
  </si>
  <si>
    <t>38-156</t>
  </si>
  <si>
    <t>38-157</t>
  </si>
  <si>
    <t>38-158</t>
  </si>
  <si>
    <t>38-159</t>
  </si>
  <si>
    <t>38-160</t>
  </si>
  <si>
    <t>38-165</t>
  </si>
  <si>
    <t>TELLER</t>
  </si>
  <si>
    <t>TUNUNAK</t>
  </si>
  <si>
    <t>38-167</t>
  </si>
  <si>
    <t>38-170</t>
  </si>
  <si>
    <t>38-175</t>
  </si>
  <si>
    <t>38-180</t>
  </si>
  <si>
    <t>38-185</t>
  </si>
  <si>
    <t>38-187</t>
  </si>
  <si>
    <t>38-195</t>
  </si>
  <si>
    <t>38-200</t>
  </si>
  <si>
    <t>38-205</t>
  </si>
  <si>
    <t>38-206</t>
  </si>
  <si>
    <t>38-207</t>
  </si>
  <si>
    <t>38-210</t>
  </si>
  <si>
    <t>38-220</t>
  </si>
  <si>
    <t>38-991</t>
  </si>
  <si>
    <t>38-995</t>
  </si>
  <si>
    <t>ALAKANUK</t>
  </si>
  <si>
    <t>BREVIG MISSION</t>
  </si>
  <si>
    <t>HOOPER BAY</t>
  </si>
  <si>
    <t>MEKORYUK</t>
  </si>
  <si>
    <t>MOUNTAN VILLAGE</t>
  </si>
  <si>
    <t>NIGHTMUTE</t>
  </si>
  <si>
    <t>NOME 1</t>
  </si>
  <si>
    <t>NOME 2</t>
  </si>
  <si>
    <t>PITKAS POINT</t>
  </si>
  <si>
    <t>SAVOONGA</t>
  </si>
  <si>
    <t>SCAMMON BAY</t>
  </si>
  <si>
    <t>SHAKTOOLIK</t>
  </si>
  <si>
    <t>SHELDON POINT</t>
  </si>
  <si>
    <t>ST. MARY'S</t>
  </si>
  <si>
    <t>ST. MICHAEL</t>
  </si>
  <si>
    <t>STEBBINS</t>
  </si>
  <si>
    <t>UNALAKLEET</t>
  </si>
  <si>
    <t>WHITE MOUNTAIN</t>
  </si>
  <si>
    <t>TOKSOOK BAY</t>
  </si>
  <si>
    <t>38-TOT</t>
  </si>
  <si>
    <t>Pitkas Point</t>
  </si>
  <si>
    <t>Savoonga</t>
  </si>
  <si>
    <t>Scammon Bay</t>
  </si>
  <si>
    <t>Shaktoolik</t>
  </si>
  <si>
    <t>Sheldon Point</t>
  </si>
  <si>
    <t>St. Mary's</t>
  </si>
  <si>
    <t>St. Michael</t>
  </si>
  <si>
    <t>Stebbins</t>
  </si>
  <si>
    <t>Teller</t>
  </si>
  <si>
    <t>Toksook Bay</t>
  </si>
  <si>
    <t>Tununak</t>
  </si>
  <si>
    <t>Unalakleet</t>
  </si>
  <si>
    <t>White Mountain</t>
  </si>
  <si>
    <t>AKIAK</t>
  </si>
  <si>
    <t>EEK</t>
  </si>
  <si>
    <t>EKWOK</t>
  </si>
  <si>
    <t>KIPNUK</t>
  </si>
  <si>
    <t>39-225</t>
  </si>
  <si>
    <t>39-230</t>
  </si>
  <si>
    <t>39-233</t>
  </si>
  <si>
    <t>39-235</t>
  </si>
  <si>
    <t>39-240</t>
  </si>
  <si>
    <t>39-245</t>
  </si>
  <si>
    <t>39-250</t>
  </si>
  <si>
    <t>39-255</t>
  </si>
  <si>
    <t>39-256</t>
  </si>
  <si>
    <t>39-257</t>
  </si>
  <si>
    <t>39-260</t>
  </si>
  <si>
    <t>39-263</t>
  </si>
  <si>
    <t>39-265</t>
  </si>
  <si>
    <t>39-270</t>
  </si>
  <si>
    <t>39-275</t>
  </si>
  <si>
    <t>39-277</t>
  </si>
  <si>
    <t>TOGIAK</t>
  </si>
  <si>
    <t>39-280</t>
  </si>
  <si>
    <t>39-285</t>
  </si>
  <si>
    <t>39-290</t>
  </si>
  <si>
    <t>39-295</t>
  </si>
  <si>
    <t>39-300</t>
  </si>
  <si>
    <t>39-305</t>
  </si>
  <si>
    <t>39-310</t>
  </si>
  <si>
    <t>39-320</t>
  </si>
  <si>
    <t>39-325</t>
  </si>
  <si>
    <t>39-330</t>
  </si>
  <si>
    <t>39-335</t>
  </si>
  <si>
    <t>39-991</t>
  </si>
  <si>
    <t>39-995</t>
  </si>
  <si>
    <t>AKIACHAK</t>
  </si>
  <si>
    <t>ALEKNAGIK</t>
  </si>
  <si>
    <t>ATMAUTLUAK</t>
  </si>
  <si>
    <t>BETHEL 1</t>
  </si>
  <si>
    <t>BETHEL 2</t>
  </si>
  <si>
    <t>BETHEL 3</t>
  </si>
  <si>
    <t>CHEFORNAK</t>
  </si>
  <si>
    <t>CLARK'S PONT</t>
  </si>
  <si>
    <t>DILLINGAM</t>
  </si>
  <si>
    <t>GOODNEWS BAY</t>
  </si>
  <si>
    <t>KASIGLUK</t>
  </si>
  <si>
    <t>KOLIGANEK</t>
  </si>
  <si>
    <t>KONGIGANAK</t>
  </si>
  <si>
    <t>KWETHLUK</t>
  </si>
  <si>
    <t>KWIGILLINGOK</t>
  </si>
  <si>
    <t>MANOKOTAK</t>
  </si>
  <si>
    <t>NAPAKIAK</t>
  </si>
  <si>
    <t>NAPASKIAK</t>
  </si>
  <si>
    <t>NEW STUYAHOK</t>
  </si>
  <si>
    <t>NUNAPITCHUCK</t>
  </si>
  <si>
    <t>QUINHAGAK</t>
  </si>
  <si>
    <t>TUNTUTULIAK</t>
  </si>
  <si>
    <t>39-TOT</t>
  </si>
  <si>
    <t>36</t>
  </si>
  <si>
    <t>37</t>
  </si>
  <si>
    <t>38</t>
  </si>
  <si>
    <t>Dillingham</t>
  </si>
  <si>
    <t>BEthel</t>
  </si>
  <si>
    <t>AKUTAN</t>
  </si>
  <si>
    <t>NAKNEK</t>
  </si>
  <si>
    <t>40-810</t>
  </si>
  <si>
    <t>40-820</t>
  </si>
  <si>
    <t>40-825</t>
  </si>
  <si>
    <t>40-830</t>
  </si>
  <si>
    <t>40-840</t>
  </si>
  <si>
    <t>40-850</t>
  </si>
  <si>
    <t>40-855</t>
  </si>
  <si>
    <t>40-860</t>
  </si>
  <si>
    <t>40-865</t>
  </si>
  <si>
    <t>40-875</t>
  </si>
  <si>
    <t>40-885</t>
  </si>
  <si>
    <t>40-900</t>
  </si>
  <si>
    <t>40-905</t>
  </si>
  <si>
    <t>40-910</t>
  </si>
  <si>
    <t>40-915</t>
  </si>
  <si>
    <t>40-920</t>
  </si>
  <si>
    <t>40-925</t>
  </si>
  <si>
    <t>40-930</t>
  </si>
  <si>
    <t>40-940</t>
  </si>
  <si>
    <t>40-991</t>
  </si>
  <si>
    <t>40-995</t>
  </si>
  <si>
    <t>ST.GEO. ISLAND</t>
  </si>
  <si>
    <t>ST. PAUL ISLAND</t>
  </si>
  <si>
    <t>ALEUTIANS 2</t>
  </si>
  <si>
    <t>39</t>
  </si>
  <si>
    <t>ALEUTIANS 1</t>
  </si>
  <si>
    <t>CHIGNIKS</t>
  </si>
  <si>
    <t>COLD BAY</t>
  </si>
  <si>
    <t>EGEGIK-PILOT PT</t>
  </si>
  <si>
    <t>ILIAMNA NEWHALEN</t>
  </si>
  <si>
    <t>KING COVE</t>
  </si>
  <si>
    <t>KING SALMON</t>
  </si>
  <si>
    <t>KOKHANK IGIUGIG</t>
  </si>
  <si>
    <t>LEVELOCK</t>
  </si>
  <si>
    <t>NONDALTON</t>
  </si>
  <si>
    <t>PEDRO BAY</t>
  </si>
  <si>
    <t>PORT HEIDEN</t>
  </si>
  <si>
    <t>SAND POINT</t>
  </si>
  <si>
    <t>SOUTH NAKNEK</t>
  </si>
  <si>
    <t>40-TOT</t>
  </si>
  <si>
    <t>Aleutians East</t>
  </si>
  <si>
    <t>Aleutians West</t>
  </si>
  <si>
    <t>Bristol Bay</t>
  </si>
  <si>
    <t>2017 Muni</t>
  </si>
  <si>
    <t>Reg Voters</t>
  </si>
  <si>
    <t>Cards Cast</t>
  </si>
  <si>
    <t>% Turnout</t>
  </si>
  <si>
    <t>Total Votes</t>
  </si>
  <si>
    <t>Nader/LaDuke (G)</t>
  </si>
  <si>
    <t>Browne/Olivier (L)</t>
  </si>
  <si>
    <t>Buchanan/Foster (Reform)</t>
  </si>
  <si>
    <t>Bush/Cheney ®</t>
  </si>
  <si>
    <t>Gore/Lieberman (D)</t>
  </si>
  <si>
    <t>Hagelin/Goldhaber (Natural Law)</t>
  </si>
  <si>
    <t>Phillips/Frazier (Constitution)</t>
  </si>
  <si>
    <t>Write-In Votes</t>
  </si>
  <si>
    <t>PCT Bush</t>
  </si>
  <si>
    <t>PCT Nader</t>
  </si>
  <si>
    <t>PCT Gore</t>
  </si>
  <si>
    <t>PCT Browne</t>
  </si>
  <si>
    <t>PCT Buchanan</t>
  </si>
  <si>
    <t>PCT Hagelin</t>
  </si>
  <si>
    <t>PCT Phillips</t>
  </si>
  <si>
    <t>PWINCODE</t>
  </si>
  <si>
    <t>Clover Pass</t>
  </si>
  <si>
    <t>Ketchikan #1</t>
  </si>
  <si>
    <t>Ketchikan #2</t>
  </si>
  <si>
    <t>Ketchikan #3</t>
  </si>
  <si>
    <t>Ketchikan #4</t>
  </si>
  <si>
    <t>Ketchikan #6</t>
  </si>
  <si>
    <t>Ketchikan #7</t>
  </si>
  <si>
    <t>Ketchikan #8</t>
  </si>
  <si>
    <t>Mountain Point</t>
  </si>
  <si>
    <t>Mud Bay</t>
  </si>
  <si>
    <t>Pennock-Gravina</t>
  </si>
  <si>
    <t>Saxman</t>
  </si>
  <si>
    <t>Wacker</t>
  </si>
  <si>
    <t>Ward Cove</t>
  </si>
  <si>
    <t>01-ABS</t>
  </si>
  <si>
    <t>District 1 Abstentee</t>
  </si>
  <si>
    <t>01-QUE</t>
  </si>
  <si>
    <t>District 1 Question</t>
  </si>
  <si>
    <t>01-SUB</t>
  </si>
  <si>
    <t>SUB</t>
  </si>
  <si>
    <t>Subtotal</t>
  </si>
  <si>
    <t>Petersburg/Kupreanof</t>
  </si>
  <si>
    <t>Halibut Point #1</t>
  </si>
  <si>
    <t>Jamestown Bay</t>
  </si>
  <si>
    <t>Mt. Edgecumb</t>
  </si>
  <si>
    <t>Sitka #1</t>
  </si>
  <si>
    <t>Sitka #2</t>
  </si>
  <si>
    <t>Sitka #3</t>
  </si>
  <si>
    <t>Sitka #4</t>
  </si>
  <si>
    <t>Halibut Point #2</t>
  </si>
  <si>
    <t>02-ABS</t>
  </si>
  <si>
    <t>District 2 Absentee</t>
  </si>
  <si>
    <t>02-QUE</t>
  </si>
  <si>
    <t>District 2 Question</t>
  </si>
  <si>
    <t>02-SUB</t>
  </si>
  <si>
    <t>Douglas</t>
  </si>
  <si>
    <t>Juneau #1</t>
  </si>
  <si>
    <t>Juneau #2</t>
  </si>
  <si>
    <t>Juneau #6</t>
  </si>
  <si>
    <t>Juneau #7</t>
  </si>
  <si>
    <t>Juneau #9</t>
  </si>
  <si>
    <t>Juneau Airport</t>
  </si>
  <si>
    <t>Lemon Creek</t>
  </si>
  <si>
    <t>North Douglas</t>
  </si>
  <si>
    <t>Salmon Creek</t>
  </si>
  <si>
    <t>Switzer Creek</t>
  </si>
  <si>
    <t>03-ABS</t>
  </si>
  <si>
    <t>District 3 Absentee</t>
  </si>
  <si>
    <t>03-QUE</t>
  </si>
  <si>
    <t>District 3 Question</t>
  </si>
  <si>
    <t>03-SUB</t>
  </si>
  <si>
    <t>Auke Bay</t>
  </si>
  <si>
    <t>Brotherhood Bridge</t>
  </si>
  <si>
    <t>Fritz Cove</t>
  </si>
  <si>
    <t>Lower Mendenhall #1</t>
  </si>
  <si>
    <t>Lower Mendenhall #2</t>
  </si>
  <si>
    <t>Lynn Canal</t>
  </si>
  <si>
    <t>Upper Mendenhall #1</t>
  </si>
  <si>
    <t>Upper Mendenhall #2</t>
  </si>
  <si>
    <t>04-ABS</t>
  </si>
  <si>
    <t>District 4 Absentee</t>
  </si>
  <si>
    <t>04-QUE</t>
  </si>
  <si>
    <t>District 4 Question</t>
  </si>
  <si>
    <t>04-SUB</t>
  </si>
  <si>
    <t>Angoon</t>
  </si>
  <si>
    <t>Peninsula/Chilkat</t>
  </si>
  <si>
    <t>Prince of Wales-Hyder</t>
  </si>
  <si>
    <t>Coffman Cove</t>
  </si>
  <si>
    <t>Craig</t>
  </si>
  <si>
    <t>Gustavus</t>
  </si>
  <si>
    <t>Haines Highway</t>
  </si>
  <si>
    <t>Haines #1</t>
  </si>
  <si>
    <t>No. Prince of Wales Is.</t>
  </si>
  <si>
    <t>05-ABS</t>
  </si>
  <si>
    <t>District 5 Absentee</t>
  </si>
  <si>
    <t>05-QUE</t>
  </si>
  <si>
    <t>District 5 Question</t>
  </si>
  <si>
    <t>05-SUB</t>
  </si>
  <si>
    <t>Ouzinkie</t>
  </si>
  <si>
    <t>Port Lions</t>
  </si>
  <si>
    <t>Cape Chiniak</t>
  </si>
  <si>
    <t>Flats</t>
  </si>
  <si>
    <t>Kodiak #1</t>
  </si>
  <si>
    <t>Kodiak #2</t>
  </si>
  <si>
    <t>Kodiak #3</t>
  </si>
  <si>
    <t>Kodiak Island So.</t>
  </si>
  <si>
    <t>06-ABS</t>
  </si>
  <si>
    <t>District 6 Absentee</t>
  </si>
  <si>
    <t>06-QUE</t>
  </si>
  <si>
    <t>District 6 Question</t>
  </si>
  <si>
    <t>06-SUB</t>
  </si>
  <si>
    <t>English Bay</t>
  </si>
  <si>
    <t>Port Graham</t>
  </si>
  <si>
    <t>Anchor Point</t>
  </si>
  <si>
    <t>Diamond Ridge</t>
  </si>
  <si>
    <t>Fritz Creek</t>
  </si>
  <si>
    <t>Kachemak Bay</t>
  </si>
  <si>
    <t>Homer #1</t>
  </si>
  <si>
    <t>Homer #2</t>
  </si>
  <si>
    <t>Homer #3</t>
  </si>
  <si>
    <t>Kasilof North</t>
  </si>
  <si>
    <t>Kasilof South</t>
  </si>
  <si>
    <t>Ninilchik</t>
  </si>
  <si>
    <t>Seldovia</t>
  </si>
  <si>
    <t>07-ABS</t>
  </si>
  <si>
    <t>District 7 Absentee</t>
  </si>
  <si>
    <t>07-QUE</t>
  </si>
  <si>
    <t>District 7 Question</t>
  </si>
  <si>
    <t>07-SUB</t>
  </si>
  <si>
    <t>Bear Creek</t>
  </si>
  <si>
    <t>Cooper Landing</t>
  </si>
  <si>
    <t>Moose Pass</t>
  </si>
  <si>
    <t>Ridgeway</t>
  </si>
  <si>
    <t>Seward</t>
  </si>
  <si>
    <t>Soldotna #1</t>
  </si>
  <si>
    <t>Soldotna #2</t>
  </si>
  <si>
    <t>Sports Lake</t>
  </si>
  <si>
    <t>Sterling</t>
  </si>
  <si>
    <t>Hope</t>
  </si>
  <si>
    <t>08-ABS</t>
  </si>
  <si>
    <t>District 8 Absentee</t>
  </si>
  <si>
    <t>08-QUE</t>
  </si>
  <si>
    <t>District 8 Question</t>
  </si>
  <si>
    <t>08-SUB</t>
  </si>
  <si>
    <t>K Beach</t>
  </si>
  <si>
    <t>Kenai #1</t>
  </si>
  <si>
    <t>Kenai #2</t>
  </si>
  <si>
    <t>Kenai #3</t>
  </si>
  <si>
    <t>Kenai #4</t>
  </si>
  <si>
    <t>Nikiski</t>
  </si>
  <si>
    <t>Salamatof</t>
  </si>
  <si>
    <t>09-ABS</t>
  </si>
  <si>
    <t>District 9 Absentee</t>
  </si>
  <si>
    <t>09-QUE</t>
  </si>
  <si>
    <t>District 9 Question</t>
  </si>
  <si>
    <t>09-SUB</t>
  </si>
  <si>
    <t>Anchorage #229</t>
  </si>
  <si>
    <t>Anchorage #231</t>
  </si>
  <si>
    <t>Anchorage #233</t>
  </si>
  <si>
    <t>Anchorage #235</t>
  </si>
  <si>
    <t>Anchorage #237</t>
  </si>
  <si>
    <t>Anchorage #239</t>
  </si>
  <si>
    <t>Anchorage #241</t>
  </si>
  <si>
    <t>Anchorage #243</t>
  </si>
  <si>
    <t>Anchorage #245</t>
  </si>
  <si>
    <t>10-ABS</t>
  </si>
  <si>
    <t>District 10 Absentee</t>
  </si>
  <si>
    <t>10-QUE</t>
  </si>
  <si>
    <t>District 10 Question</t>
  </si>
  <si>
    <t>10-SUB</t>
  </si>
  <si>
    <t>Anchorage #249</t>
  </si>
  <si>
    <t>Anchorage #251</t>
  </si>
  <si>
    <t>Anchorage #253</t>
  </si>
  <si>
    <t>Anchorage #255</t>
  </si>
  <si>
    <t>Anchorage #257</t>
  </si>
  <si>
    <t>Anchorage #259</t>
  </si>
  <si>
    <t>Anchorage #261</t>
  </si>
  <si>
    <t>11-ABS</t>
  </si>
  <si>
    <t>District 11 Absentee</t>
  </si>
  <si>
    <t>11-QUE</t>
  </si>
  <si>
    <t>District 11 Question</t>
  </si>
  <si>
    <t>11-SUB</t>
  </si>
  <si>
    <t>Anchorage #263</t>
  </si>
  <si>
    <t>Anchorage #265</t>
  </si>
  <si>
    <t>Anchorage #267</t>
  </si>
  <si>
    <t>Anchorage #269</t>
  </si>
  <si>
    <t>Anchorage #271</t>
  </si>
  <si>
    <t>Anchorage #273</t>
  </si>
  <si>
    <t>Anchorage #275</t>
  </si>
  <si>
    <t>12-ABS</t>
  </si>
  <si>
    <t>District 12 Absentee</t>
  </si>
  <si>
    <t>12-QUE</t>
  </si>
  <si>
    <t>District 12 Question</t>
  </si>
  <si>
    <t>12-SUB</t>
  </si>
  <si>
    <t>Anchorage #247</t>
  </si>
  <si>
    <t>Anchorage #277</t>
  </si>
  <si>
    <t>Anchorage #279</t>
  </si>
  <si>
    <t>Anchorage #281</t>
  </si>
  <si>
    <t>Anchorage #283</t>
  </si>
  <si>
    <t>Anchorage #285</t>
  </si>
  <si>
    <t>Anchorage #287</t>
  </si>
  <si>
    <t>Anchorage #289</t>
  </si>
  <si>
    <t>Anchorage #291</t>
  </si>
  <si>
    <t>Anchorage #293</t>
  </si>
  <si>
    <t>13-ABS</t>
  </si>
  <si>
    <t>District 13 Absentee</t>
  </si>
  <si>
    <t>13-QUE</t>
  </si>
  <si>
    <t>District 13 Question</t>
  </si>
  <si>
    <t>13-SUB</t>
  </si>
  <si>
    <t>Anchorage #295</t>
  </si>
  <si>
    <t>Anchorage #297</t>
  </si>
  <si>
    <t>Anchorage #299</t>
  </si>
  <si>
    <t>Anchorage #301</t>
  </si>
  <si>
    <t>14-ABS</t>
  </si>
  <si>
    <t>District 14 Absentee</t>
  </si>
  <si>
    <t>14-QUE</t>
  </si>
  <si>
    <t>District 14 Question</t>
  </si>
  <si>
    <t>14-SUB</t>
  </si>
  <si>
    <t>Anchorage #303</t>
  </si>
  <si>
    <t>Anchorage #305</t>
  </si>
  <si>
    <t>Anchorage #307</t>
  </si>
  <si>
    <t>Anchorage #309</t>
  </si>
  <si>
    <t>Anchorage #311</t>
  </si>
  <si>
    <t>Anchorage #313</t>
  </si>
  <si>
    <t>Anchorage #315</t>
  </si>
  <si>
    <t>Anchorage #317</t>
  </si>
  <si>
    <t>15-ABS</t>
  </si>
  <si>
    <t>District 15 Absentee</t>
  </si>
  <si>
    <t>15-QUE</t>
  </si>
  <si>
    <t>District 15 Question</t>
  </si>
  <si>
    <t>15-SUB</t>
  </si>
  <si>
    <t>Anchorage #321</t>
  </si>
  <si>
    <t>Anchorage #323</t>
  </si>
  <si>
    <t>Anchorage #327</t>
  </si>
  <si>
    <t>Anchorage #329</t>
  </si>
  <si>
    <t>Anchorage #331</t>
  </si>
  <si>
    <t>Anchorage #333</t>
  </si>
  <si>
    <t>16-ABS</t>
  </si>
  <si>
    <t>District 16 Absentee</t>
  </si>
  <si>
    <t>16-QUE</t>
  </si>
  <si>
    <t>District 16 Question</t>
  </si>
  <si>
    <t>16-SUB</t>
  </si>
  <si>
    <t>Anchorage #335</t>
  </si>
  <si>
    <t>Anchorage #337</t>
  </si>
  <si>
    <t>Anchorage #339</t>
  </si>
  <si>
    <t>Anchorage #341</t>
  </si>
  <si>
    <t>Anchorage #343</t>
  </si>
  <si>
    <t>Anchorage #345</t>
  </si>
  <si>
    <t>Anchorage #347</t>
  </si>
  <si>
    <t>17-ABS</t>
  </si>
  <si>
    <t>District 17 Absentee</t>
  </si>
  <si>
    <t>17-QUE</t>
  </si>
  <si>
    <t>District 17 Question</t>
  </si>
  <si>
    <t>17-SUB</t>
  </si>
  <si>
    <t>Girdwood</t>
  </si>
  <si>
    <t>Indian</t>
  </si>
  <si>
    <t>Anchorage #349</t>
  </si>
  <si>
    <t>Anchorage #351</t>
  </si>
  <si>
    <t>Anchorage #353</t>
  </si>
  <si>
    <t>Anchorage #355</t>
  </si>
  <si>
    <t>Anchorage #357</t>
  </si>
  <si>
    <t>Anchorage #359</t>
  </si>
  <si>
    <t>Anchorage #361</t>
  </si>
  <si>
    <t>Anchorage #363</t>
  </si>
  <si>
    <t>18-ABS</t>
  </si>
  <si>
    <t>District 18 Absentee</t>
  </si>
  <si>
    <t>18-QUE</t>
  </si>
  <si>
    <t>District 18 Question</t>
  </si>
  <si>
    <t>18-SUB</t>
  </si>
  <si>
    <t>Anchorage #365</t>
  </si>
  <si>
    <t>Anchorage #367</t>
  </si>
  <si>
    <t>Anchorage #369</t>
  </si>
  <si>
    <t>Anchorage #371</t>
  </si>
  <si>
    <t>Anchorage #373</t>
  </si>
  <si>
    <t>Anchorage #375</t>
  </si>
  <si>
    <t>Anchorage #377</t>
  </si>
  <si>
    <t>Anchorage #379</t>
  </si>
  <si>
    <t>19-ABS</t>
  </si>
  <si>
    <t>District 19 Absentee</t>
  </si>
  <si>
    <t>19-QUE</t>
  </si>
  <si>
    <t>District 19 Question</t>
  </si>
  <si>
    <t>19-SUB</t>
  </si>
  <si>
    <t>Anchorage #381</t>
  </si>
  <si>
    <t>Anchorage #383</t>
  </si>
  <si>
    <t>Anchorage #385</t>
  </si>
  <si>
    <t>Anchorage #389</t>
  </si>
  <si>
    <t>Anchorage #391</t>
  </si>
  <si>
    <t>Anchorage #393</t>
  </si>
  <si>
    <t>20-ABS</t>
  </si>
  <si>
    <t>District 20 Absentee</t>
  </si>
  <si>
    <t>20-QUE</t>
  </si>
  <si>
    <t>District 20 Question</t>
  </si>
  <si>
    <t>20-SUB</t>
  </si>
  <si>
    <t>Anchorage #395</t>
  </si>
  <si>
    <t>Anchorage #397</t>
  </si>
  <si>
    <t>Anchorage #399</t>
  </si>
  <si>
    <t>Anchorage #401</t>
  </si>
  <si>
    <t>Anchorage #403</t>
  </si>
  <si>
    <t>Anchorage #405</t>
  </si>
  <si>
    <t>Anchorage #407</t>
  </si>
  <si>
    <t>Anchorage #409</t>
  </si>
  <si>
    <t>21-ABS</t>
  </si>
  <si>
    <t>District 21 Absentee</t>
  </si>
  <si>
    <t>21-QUE</t>
  </si>
  <si>
    <t>District 21 Question</t>
  </si>
  <si>
    <t>21-SUB</t>
  </si>
  <si>
    <t>Anchorage #411</t>
  </si>
  <si>
    <t>Anchorage #413</t>
  </si>
  <si>
    <t>Anchorage #415</t>
  </si>
  <si>
    <t>Anchorage #417</t>
  </si>
  <si>
    <t>Anchorage #419</t>
  </si>
  <si>
    <t>Anchorage #421</t>
  </si>
  <si>
    <t>Anchorage #423</t>
  </si>
  <si>
    <t>22-ABS</t>
  </si>
  <si>
    <t>District 22 Absentee</t>
  </si>
  <si>
    <t>22-QUE</t>
  </si>
  <si>
    <t>District 22 Question</t>
  </si>
  <si>
    <t>22-SUB</t>
  </si>
  <si>
    <t>Anchorage #425</t>
  </si>
  <si>
    <t>Anchorage #427</t>
  </si>
  <si>
    <t>Anchorage #429</t>
  </si>
  <si>
    <t>23-ABS</t>
  </si>
  <si>
    <t>District 23 Absentee</t>
  </si>
  <si>
    <t>23-QUE</t>
  </si>
  <si>
    <t>District 23 Question</t>
  </si>
  <si>
    <t>23-SUB</t>
  </si>
  <si>
    <t>Anchorage #431</t>
  </si>
  <si>
    <t>Anchorage #433</t>
  </si>
  <si>
    <t>Anchorage #435</t>
  </si>
  <si>
    <t>Anchorage #437</t>
  </si>
  <si>
    <t>Anchorage #439</t>
  </si>
  <si>
    <t>Anchorage #441</t>
  </si>
  <si>
    <t>24-ABS</t>
  </si>
  <si>
    <t>District 24 Absentee</t>
  </si>
  <si>
    <t>24-QUE</t>
  </si>
  <si>
    <t>District 24 Question</t>
  </si>
  <si>
    <t>24-SUB</t>
  </si>
  <si>
    <t>Anchorage #445</t>
  </si>
  <si>
    <t>Anchorage #447</t>
  </si>
  <si>
    <t>Anchorage #449</t>
  </si>
  <si>
    <t>Anchorage #451</t>
  </si>
  <si>
    <t>Anchorage #453</t>
  </si>
  <si>
    <t>Anchorage #455</t>
  </si>
  <si>
    <t>25-ABS</t>
  </si>
  <si>
    <t>District 25 Absentee</t>
  </si>
  <si>
    <t>25-QUE</t>
  </si>
  <si>
    <t>District 25 Question</t>
  </si>
  <si>
    <t>25-SUB</t>
  </si>
  <si>
    <t>Pioneer Peak</t>
  </si>
  <si>
    <t>Fairview</t>
  </si>
  <si>
    <t>Greater Wasilla</t>
  </si>
  <si>
    <t>Wasilla #1</t>
  </si>
  <si>
    <t>Wasilla #2</t>
  </si>
  <si>
    <t>Anchorage #443</t>
  </si>
  <si>
    <t>Anchorage #457</t>
  </si>
  <si>
    <t>26-ABS</t>
  </si>
  <si>
    <t>District 26 Absentee</t>
  </si>
  <si>
    <t>26-QUE</t>
  </si>
  <si>
    <t>District 26 Question</t>
  </si>
  <si>
    <t>26-SUB</t>
  </si>
  <si>
    <t>Butte</t>
  </si>
  <si>
    <t>Fishhook</t>
  </si>
  <si>
    <t>Greater Palmer</t>
  </si>
  <si>
    <t>Farm Loop</t>
  </si>
  <si>
    <t>Lazy Mountain</t>
  </si>
  <si>
    <t>Lakes</t>
  </si>
  <si>
    <t>Palmer</t>
  </si>
  <si>
    <t>Sheep Mountain</t>
  </si>
  <si>
    <t>Sutton</t>
  </si>
  <si>
    <t>27-ABS</t>
  </si>
  <si>
    <t>District 27 Absentee</t>
  </si>
  <si>
    <t>27-QUE</t>
  </si>
  <si>
    <t>District 27 Question</t>
  </si>
  <si>
    <t>27-SUB</t>
  </si>
  <si>
    <t>Big Lake</t>
  </si>
  <si>
    <t>Bogard</t>
  </si>
  <si>
    <t>Houston</t>
  </si>
  <si>
    <t>Knik/Goose Bay</t>
  </si>
  <si>
    <t>Meadow Lakes</t>
  </si>
  <si>
    <t>Schrock</t>
  </si>
  <si>
    <t>Susitna</t>
  </si>
  <si>
    <t>Talkeetna</t>
  </si>
  <si>
    <t>Trapper Creek</t>
  </si>
  <si>
    <t>Wasilla Fishhook</t>
  </si>
  <si>
    <t>Willow</t>
  </si>
  <si>
    <t>28-ABS</t>
  </si>
  <si>
    <t>District 28 Absentee</t>
  </si>
  <si>
    <t>28-QUE</t>
  </si>
  <si>
    <t>District 28 Question</t>
  </si>
  <si>
    <t>28-SUB</t>
  </si>
  <si>
    <t>Chena</t>
  </si>
  <si>
    <t>Ester</t>
  </si>
  <si>
    <t>Farmer's Loop</t>
  </si>
  <si>
    <t>Geist</t>
  </si>
  <si>
    <t>Goldstream</t>
  </si>
  <si>
    <t>University Campus</t>
  </si>
  <si>
    <t>University Hills</t>
  </si>
  <si>
    <t>University West</t>
  </si>
  <si>
    <t>29-ABS</t>
  </si>
  <si>
    <t>District 29 Absentee</t>
  </si>
  <si>
    <t>29-QUE</t>
  </si>
  <si>
    <t>District 29 Question</t>
  </si>
  <si>
    <t>29-SUB</t>
  </si>
  <si>
    <t>Airport</t>
  </si>
  <si>
    <t>Aurora</t>
  </si>
  <si>
    <t>Fairbanks #4</t>
  </si>
  <si>
    <t>Fairbanks #5</t>
  </si>
  <si>
    <t>Fairbanks #10</t>
  </si>
  <si>
    <t>Lemeta</t>
  </si>
  <si>
    <t>Pike</t>
  </si>
  <si>
    <t>Shanly</t>
  </si>
  <si>
    <t>30-ABS</t>
  </si>
  <si>
    <t>District 30 Absentee</t>
  </si>
  <si>
    <t>30-QUE</t>
  </si>
  <si>
    <t>District 30 Question</t>
  </si>
  <si>
    <t>30-SUB</t>
  </si>
  <si>
    <t>Fairbanks #1</t>
  </si>
  <si>
    <t>Fairbanks #2</t>
  </si>
  <si>
    <t>Fairbanks #3</t>
  </si>
  <si>
    <t>Fairbanks #6</t>
  </si>
  <si>
    <t>Fairbanks #7</t>
  </si>
  <si>
    <t>Fairbanks #8</t>
  </si>
  <si>
    <t>Fairbanks #9</t>
  </si>
  <si>
    <t>31-ABS</t>
  </si>
  <si>
    <t>District 31 Absentee</t>
  </si>
  <si>
    <t>31-QUE</t>
  </si>
  <si>
    <t>District 31 Question</t>
  </si>
  <si>
    <t>31-SUB</t>
  </si>
  <si>
    <t>Badger #1</t>
  </si>
  <si>
    <t>Badger #2</t>
  </si>
  <si>
    <t>Ft. Wainwright</t>
  </si>
  <si>
    <t>Lakeview</t>
  </si>
  <si>
    <t>Steese East</t>
  </si>
  <si>
    <t>32-ABS</t>
  </si>
  <si>
    <t>District 32 Absentee</t>
  </si>
  <si>
    <t>32-QUE</t>
  </si>
  <si>
    <t>District 32 Question</t>
  </si>
  <si>
    <t>32-SUB</t>
  </si>
  <si>
    <t>Charanika</t>
  </si>
  <si>
    <t>Chena Lakes</t>
  </si>
  <si>
    <t>Fox</t>
  </si>
  <si>
    <t>Newby</t>
  </si>
  <si>
    <t>Plack</t>
  </si>
  <si>
    <t>Steele Creek/Gilmore</t>
  </si>
  <si>
    <t>Steese West</t>
  </si>
  <si>
    <t>Two Rivers</t>
  </si>
  <si>
    <t>33-ABS</t>
  </si>
  <si>
    <t>District 33 Absentee</t>
  </si>
  <si>
    <t>33-QUE</t>
  </si>
  <si>
    <t>District 33 Question</t>
  </si>
  <si>
    <t>33-SUB</t>
  </si>
  <si>
    <t>Anderson</t>
  </si>
  <si>
    <t>Cantwell</t>
  </si>
  <si>
    <t>Clear</t>
  </si>
  <si>
    <t>Denali Park</t>
  </si>
  <si>
    <t>Eielson</t>
  </si>
  <si>
    <t>Healy</t>
  </si>
  <si>
    <t>Moose Creek</t>
  </si>
  <si>
    <t>North Pole</t>
  </si>
  <si>
    <t>Richardson</t>
  </si>
  <si>
    <t>Salcha</t>
  </si>
  <si>
    <t>34-ABS</t>
  </si>
  <si>
    <t>District 34 Absentee</t>
  </si>
  <si>
    <t>34-QUE</t>
  </si>
  <si>
    <t>District 34 Question</t>
  </si>
  <si>
    <t>34-SUB</t>
  </si>
  <si>
    <t>Big Delta</t>
  </si>
  <si>
    <t>Cordova</t>
  </si>
  <si>
    <t>Delta Junction</t>
  </si>
  <si>
    <t>Gakona</t>
  </si>
  <si>
    <t>Glenallen</t>
  </si>
  <si>
    <t>Kenny Lake</t>
  </si>
  <si>
    <t>Paxson</t>
  </si>
  <si>
    <t>Tatitlek</t>
  </si>
  <si>
    <t>Valdez #1</t>
  </si>
  <si>
    <t>Valdez #2</t>
  </si>
  <si>
    <t>Valdez #3</t>
  </si>
  <si>
    <t>Whittier</t>
  </si>
  <si>
    <t>35-ABS</t>
  </si>
  <si>
    <t>District 35 Absentee</t>
  </si>
  <si>
    <t>35-QUE</t>
  </si>
  <si>
    <t>District 35 Question</t>
  </si>
  <si>
    <t>35-SUB</t>
  </si>
  <si>
    <t>Allakaket</t>
  </si>
  <si>
    <t>Aniak</t>
  </si>
  <si>
    <t>Anvik</t>
  </si>
  <si>
    <t>Arctic Village</t>
  </si>
  <si>
    <t>Beaver</t>
  </si>
  <si>
    <t>Bettles</t>
  </si>
  <si>
    <t>Central</t>
  </si>
  <si>
    <t>Chalkyitsik</t>
  </si>
  <si>
    <t>Chistochina</t>
  </si>
  <si>
    <t>Chuathbaluk</t>
  </si>
  <si>
    <t>Circle</t>
  </si>
  <si>
    <t>Copper Center</t>
  </si>
  <si>
    <t>Crooked Creek</t>
  </si>
  <si>
    <t>Dot Lake</t>
  </si>
  <si>
    <t xml:space="preserve">Eagle </t>
  </si>
  <si>
    <t>Fortuna Ledge</t>
  </si>
  <si>
    <t>Fort Yukon</t>
  </si>
  <si>
    <t xml:space="preserve">Galena </t>
  </si>
  <si>
    <t xml:space="preserve">Grayling </t>
  </si>
  <si>
    <t>Holy Cross</t>
  </si>
  <si>
    <t xml:space="preserve">Hughes </t>
  </si>
  <si>
    <t xml:space="preserve">Huslia </t>
  </si>
  <si>
    <t xml:space="preserve">Kalskag </t>
  </si>
  <si>
    <t xml:space="preserve">Kaltag </t>
  </si>
  <si>
    <t xml:space="preserve">Koyukuk </t>
  </si>
  <si>
    <t xml:space="preserve">Livengood </t>
  </si>
  <si>
    <t>Lower Kalskag</t>
  </si>
  <si>
    <t>Manley Hot Springs</t>
  </si>
  <si>
    <t xml:space="preserve">McGrath </t>
  </si>
  <si>
    <t xml:space="preserve">Mentasta </t>
  </si>
  <si>
    <t xml:space="preserve">Minto </t>
  </si>
  <si>
    <t xml:space="preserve">Nenana </t>
  </si>
  <si>
    <t xml:space="preserve">Nikolai </t>
  </si>
  <si>
    <t xml:space="preserve">Northway </t>
  </si>
  <si>
    <t xml:space="preserve">Nulato </t>
  </si>
  <si>
    <t>Pilot Station</t>
  </si>
  <si>
    <t>Rampart</t>
  </si>
  <si>
    <t>Ruby</t>
  </si>
  <si>
    <t>Russian Mission</t>
  </si>
  <si>
    <t>Shageluk</t>
  </si>
  <si>
    <t>Sleetmute</t>
  </si>
  <si>
    <t>Stevens Village</t>
  </si>
  <si>
    <t>Stony River</t>
  </si>
  <si>
    <t>Takotna</t>
  </si>
  <si>
    <t>Tanacross</t>
  </si>
  <si>
    <t>Tanana</t>
  </si>
  <si>
    <t>Tetlin</t>
  </si>
  <si>
    <t>Tok</t>
  </si>
  <si>
    <t>Tuluksak</t>
  </si>
  <si>
    <t>Tyonek</t>
  </si>
  <si>
    <t>Venetie</t>
  </si>
  <si>
    <t>36-ABS</t>
  </si>
  <si>
    <t>District 36 Absentee</t>
  </si>
  <si>
    <t>36-QUE</t>
  </si>
  <si>
    <t>District 36 Question</t>
  </si>
  <si>
    <t>36-SUB</t>
  </si>
  <si>
    <t>Ambler</t>
  </si>
  <si>
    <t>Anaktuvuk Pass</t>
  </si>
  <si>
    <t>Atqasuk</t>
  </si>
  <si>
    <t>Barrow</t>
  </si>
  <si>
    <t>Browerville</t>
  </si>
  <si>
    <t>Buckland</t>
  </si>
  <si>
    <t>Deering</t>
  </si>
  <si>
    <t>Diomede</t>
  </si>
  <si>
    <t>Kaktovik</t>
  </si>
  <si>
    <t>Kiana</t>
  </si>
  <si>
    <t>Kivalina</t>
  </si>
  <si>
    <t>Kobuk</t>
  </si>
  <si>
    <t>Kotzebue</t>
  </si>
  <si>
    <t>Noatak</t>
  </si>
  <si>
    <t>Noorvik</t>
  </si>
  <si>
    <t>Nuiqsut</t>
  </si>
  <si>
    <t>Point Hope</t>
  </si>
  <si>
    <t>Point Lay</t>
  </si>
  <si>
    <t>Selawik</t>
  </si>
  <si>
    <t>Shishmaref</t>
  </si>
  <si>
    <t>Shungnak</t>
  </si>
  <si>
    <t>Wainwright</t>
  </si>
  <si>
    <t>Wales</t>
  </si>
  <si>
    <t>37-ABS</t>
  </si>
  <si>
    <t>District 37 Absentee</t>
  </si>
  <si>
    <t>37-QUE</t>
  </si>
  <si>
    <t>District 37 Question</t>
  </si>
  <si>
    <t>37-SUB</t>
  </si>
  <si>
    <t>Alakanuk</t>
  </si>
  <si>
    <t>Brevig Mission</t>
  </si>
  <si>
    <t>Chevak</t>
  </si>
  <si>
    <t>Elim</t>
  </si>
  <si>
    <t>Emmonak</t>
  </si>
  <si>
    <t>Gambell</t>
  </si>
  <si>
    <t>Golovin</t>
  </si>
  <si>
    <t>Hooper Bay</t>
  </si>
  <si>
    <t>Kotlik</t>
  </si>
  <si>
    <t>Koyuk</t>
  </si>
  <si>
    <t>Mekoryuk</t>
  </si>
  <si>
    <t>Mountain Village</t>
  </si>
  <si>
    <t>Newtok</t>
  </si>
  <si>
    <t>Nightmute</t>
  </si>
  <si>
    <t>Nome #1</t>
  </si>
  <si>
    <t>Nome #2</t>
  </si>
  <si>
    <t>Pitka’s Point</t>
  </si>
  <si>
    <t>Nunam Iqua</t>
  </si>
  <si>
    <t>38-ABS</t>
  </si>
  <si>
    <t>District 38 Absentee</t>
  </si>
  <si>
    <t>38-QUE</t>
  </si>
  <si>
    <t>District 38 Question</t>
  </si>
  <si>
    <t>38-SUB</t>
  </si>
  <si>
    <t>Akiachak</t>
  </si>
  <si>
    <t>Akiak</t>
  </si>
  <si>
    <t>Aleknagik</t>
  </si>
  <si>
    <t>Atmautluak</t>
  </si>
  <si>
    <t>Bethel #1</t>
  </si>
  <si>
    <t>Bethel #2</t>
  </si>
  <si>
    <t>Bethel #3</t>
  </si>
  <si>
    <t>Chefornak</t>
  </si>
  <si>
    <t>Clark’s Point</t>
  </si>
  <si>
    <t>Eek</t>
  </si>
  <si>
    <t>Ekwok</t>
  </si>
  <si>
    <t>Goodnews Bay</t>
  </si>
  <si>
    <t>Kasigluk</t>
  </si>
  <si>
    <t>Kipnuk</t>
  </si>
  <si>
    <t>Koliganek</t>
  </si>
  <si>
    <t>Kongiganak</t>
  </si>
  <si>
    <t>Kwethluk</t>
  </si>
  <si>
    <t>Kwigillingok</t>
  </si>
  <si>
    <t>Manokotak</t>
  </si>
  <si>
    <t>Napakiak</t>
  </si>
  <si>
    <t>Napaskiak</t>
  </si>
  <si>
    <t>New Stuyahok</t>
  </si>
  <si>
    <t>Nunapitchuk</t>
  </si>
  <si>
    <t>Quinhagak</t>
  </si>
  <si>
    <t>Togiak</t>
  </si>
  <si>
    <t>Tuntutuliak</t>
  </si>
  <si>
    <t>39-ABS</t>
  </si>
  <si>
    <t>District 39 Absentee</t>
  </si>
  <si>
    <t>39-QUE</t>
  </si>
  <si>
    <t>District 39 Question</t>
  </si>
  <si>
    <t>39-SUB</t>
  </si>
  <si>
    <t>Akutan</t>
  </si>
  <si>
    <t>Aleutians #1</t>
  </si>
  <si>
    <t>Lake and Peninsula</t>
  </si>
  <si>
    <t>Chigniks</t>
  </si>
  <si>
    <t>Cold Bay</t>
  </si>
  <si>
    <t>Egegik/Pilot Point</t>
  </si>
  <si>
    <t>Iliamna/Newhalen</t>
  </si>
  <si>
    <t>King Cove</t>
  </si>
  <si>
    <t>King Salmon</t>
  </si>
  <si>
    <t>Kokhanok/Igiugig</t>
  </si>
  <si>
    <t>Levelock</t>
  </si>
  <si>
    <t>Naknek</t>
  </si>
  <si>
    <t>Nondalton</t>
  </si>
  <si>
    <t>Pedro Bay</t>
  </si>
  <si>
    <t>Port Heiden</t>
  </si>
  <si>
    <t>Sand Point</t>
  </si>
  <si>
    <t>South Naknek</t>
  </si>
  <si>
    <t>St. George</t>
  </si>
  <si>
    <t>St. Paul</t>
  </si>
  <si>
    <t>Aleutians #2</t>
  </si>
  <si>
    <t>40-ABS</t>
  </si>
  <si>
    <t>District 40 Absentee</t>
  </si>
  <si>
    <t>40-QUE</t>
  </si>
  <si>
    <t>District 40 Question</t>
  </si>
  <si>
    <t>40-SUB</t>
  </si>
  <si>
    <t>96 Precinct Name</t>
  </si>
  <si>
    <t>00 Precinct Name</t>
  </si>
  <si>
    <t>1996 Precinct ID</t>
  </si>
  <si>
    <t>00 Precinct ID</t>
  </si>
  <si>
    <t>VTD Precinct Name</t>
  </si>
  <si>
    <t>96 Precinct ID</t>
  </si>
  <si>
    <t>AREA,N,20,5</t>
  </si>
  <si>
    <t>PERIMETER,N,20,5</t>
  </si>
  <si>
    <t>VT02_D00_,N,11,0</t>
  </si>
  <si>
    <t>VT02_D00_I,N,11,0</t>
  </si>
  <si>
    <t>STATE,C,2</t>
  </si>
  <si>
    <t>COUNTY,C,3</t>
  </si>
  <si>
    <t>VTD,C,6</t>
  </si>
  <si>
    <t>NAME,C,90</t>
  </si>
  <si>
    <t>LSAD,C,2</t>
  </si>
  <si>
    <t>LSAD_TRANS,C,50</t>
  </si>
  <si>
    <t>185</t>
  </si>
  <si>
    <t>V2</t>
  </si>
  <si>
    <t>Voting District</t>
  </si>
  <si>
    <t>290</t>
  </si>
  <si>
    <t>188</t>
  </si>
  <si>
    <t>Kilvalina</t>
  </si>
  <si>
    <t>Steven's Village</t>
  </si>
  <si>
    <t>Huslia</t>
  </si>
  <si>
    <t>180</t>
  </si>
  <si>
    <t>Hughes</t>
  </si>
  <si>
    <t>Livengood</t>
  </si>
  <si>
    <t>240</t>
  </si>
  <si>
    <t>Galena</t>
  </si>
  <si>
    <t>090</t>
  </si>
  <si>
    <t>Chatanika</t>
  </si>
  <si>
    <t>White Mountian</t>
  </si>
  <si>
    <t>Koyukuk</t>
  </si>
  <si>
    <t>Minto</t>
  </si>
  <si>
    <t>Eagle</t>
  </si>
  <si>
    <t>Farmers Loop</t>
  </si>
  <si>
    <t>Fort Wainwright</t>
  </si>
  <si>
    <t>Nenana</t>
  </si>
  <si>
    <t>Nulato</t>
  </si>
  <si>
    <t>Kaltag</t>
  </si>
  <si>
    <t>068</t>
  </si>
  <si>
    <t>McGrath</t>
  </si>
  <si>
    <t>Mentasta</t>
  </si>
  <si>
    <t>170</t>
  </si>
  <si>
    <t>Grayling</t>
  </si>
  <si>
    <t>ToK</t>
  </si>
  <si>
    <t>Northway</t>
  </si>
  <si>
    <t>270</t>
  </si>
  <si>
    <t>261</t>
  </si>
  <si>
    <t>Nikolai</t>
  </si>
  <si>
    <t>Glennallen</t>
  </si>
  <si>
    <t>Mountian Village</t>
  </si>
  <si>
    <t>050</t>
  </si>
  <si>
    <t>Kalskag</t>
  </si>
  <si>
    <t>Wasilla/Fishhook</t>
  </si>
  <si>
    <t>Palmer City</t>
  </si>
  <si>
    <t>Knik-Goose Bay</t>
  </si>
  <si>
    <t>020</t>
  </si>
  <si>
    <t>Anchorage 457</t>
  </si>
  <si>
    <t>Anchorage 445</t>
  </si>
  <si>
    <t>Anchorage 425</t>
  </si>
  <si>
    <t>Anchorage 443</t>
  </si>
  <si>
    <t>122</t>
  </si>
  <si>
    <t>Anchorage 437</t>
  </si>
  <si>
    <t>Anchorage 447</t>
  </si>
  <si>
    <t>Anchorage 451</t>
  </si>
  <si>
    <t>Anchorage 449</t>
  </si>
  <si>
    <t>Anchorage 297</t>
  </si>
  <si>
    <t>Anchorage 453</t>
  </si>
  <si>
    <t>Anchorage 455</t>
  </si>
  <si>
    <t>Anchorage 431</t>
  </si>
  <si>
    <t>Anchorage 435</t>
  </si>
  <si>
    <t>Anchorage 433</t>
  </si>
  <si>
    <t>Anchorage 295</t>
  </si>
  <si>
    <t>Anchorage 277</t>
  </si>
  <si>
    <t>Anchorage 439</t>
  </si>
  <si>
    <t>Anchorage 427</t>
  </si>
  <si>
    <t>Anchorage 327</t>
  </si>
  <si>
    <t>Anchorage 323</t>
  </si>
  <si>
    <t>Anchorage 329</t>
  </si>
  <si>
    <t>Anchorage 301</t>
  </si>
  <si>
    <t>Anchorage 299</t>
  </si>
  <si>
    <t>Anchorage 331</t>
  </si>
  <si>
    <t>Anchorage 303</t>
  </si>
  <si>
    <t>Anchorage 321</t>
  </si>
  <si>
    <t>Anchorage 429</t>
  </si>
  <si>
    <t>Anchorage 333</t>
  </si>
  <si>
    <t>Anchorage 395</t>
  </si>
  <si>
    <t>Anchorage 279</t>
  </si>
  <si>
    <t>Anchorage 307</t>
  </si>
  <si>
    <t>Anchorage 305</t>
  </si>
  <si>
    <t>Anchorage 405</t>
  </si>
  <si>
    <t>Anchorage 441</t>
  </si>
  <si>
    <t>Anchorage 401</t>
  </si>
  <si>
    <t>Anchorage 403</t>
  </si>
  <si>
    <t>Anchorage 409</t>
  </si>
  <si>
    <t>Anchorage 281</t>
  </si>
  <si>
    <t>Anchorage 381</t>
  </si>
  <si>
    <t>Anchorage 283</t>
  </si>
  <si>
    <t>Anchorage 397</t>
  </si>
  <si>
    <t>Anchorage 311</t>
  </si>
  <si>
    <t>Anchorage 309</t>
  </si>
  <si>
    <t>Anchorage 287</t>
  </si>
  <si>
    <t>Anchorage 411</t>
  </si>
  <si>
    <t>Anchorage 407</t>
  </si>
  <si>
    <t>Anchorage 259</t>
  </si>
  <si>
    <t>Anchorage 399</t>
  </si>
  <si>
    <t>Anchorage 313</t>
  </si>
  <si>
    <t>Anchorage 315</t>
  </si>
  <si>
    <t>Anchorage 383</t>
  </si>
  <si>
    <t>Anchorage 413</t>
  </si>
  <si>
    <t>Anchorage 421</t>
  </si>
  <si>
    <t>Anchorage 293</t>
  </si>
  <si>
    <t>Anchorage 415</t>
  </si>
  <si>
    <t>Anchorage 417</t>
  </si>
  <si>
    <t>Anchorage 419</t>
  </si>
  <si>
    <t>Anchorage 285</t>
  </si>
  <si>
    <t>Anchorage 289</t>
  </si>
  <si>
    <t>Anchorage 389</t>
  </si>
  <si>
    <t>Anchorage 347</t>
  </si>
  <si>
    <t>Anchorage 385</t>
  </si>
  <si>
    <t>Anchorage 253</t>
  </si>
  <si>
    <t>Anchorage 291</t>
  </si>
  <si>
    <t>Anchorage 423</t>
  </si>
  <si>
    <t>Anchorage 317</t>
  </si>
  <si>
    <t>Anchorage 391</t>
  </si>
  <si>
    <t>Anchorage 251</t>
  </si>
  <si>
    <t>Anchorage 367</t>
  </si>
  <si>
    <t>Anchorage 371</t>
  </si>
  <si>
    <t>Anchorage 369</t>
  </si>
  <si>
    <t>Anchorage 393</t>
  </si>
  <si>
    <t>Anchorage 255</t>
  </si>
  <si>
    <t>Anchorage 249</t>
  </si>
  <si>
    <t>Anchorage 379</t>
  </si>
  <si>
    <t>Anchorage 263</t>
  </si>
  <si>
    <t>Anchorage 373</t>
  </si>
  <si>
    <t>Anchorage 375</t>
  </si>
  <si>
    <t>Anchorage 335</t>
  </si>
  <si>
    <t>Anchorage 261</t>
  </si>
  <si>
    <t>Anchorage 265</t>
  </si>
  <si>
    <t>Anchorage 337</t>
  </si>
  <si>
    <t>Anchorage 269</t>
  </si>
  <si>
    <t>Anchorage 377</t>
  </si>
  <si>
    <t>Anchorage 257</t>
  </si>
  <si>
    <t>Anchorage 267</t>
  </si>
  <si>
    <t>Anchorage 357</t>
  </si>
  <si>
    <t>Anchorage 271</t>
  </si>
  <si>
    <t>Anchorage 365</t>
  </si>
  <si>
    <t>Anchorage 339</t>
  </si>
  <si>
    <t>Anchorage 341</t>
  </si>
  <si>
    <t>Anchorage 275</t>
  </si>
  <si>
    <t>Anchorage 273</t>
  </si>
  <si>
    <t>Anchorage 343</t>
  </si>
  <si>
    <t>Anchorage 345</t>
  </si>
  <si>
    <t>Anchorage 233</t>
  </si>
  <si>
    <t>Anchorage 363</t>
  </si>
  <si>
    <t>Anchorage 361</t>
  </si>
  <si>
    <t>Anchorage 355</t>
  </si>
  <si>
    <t>Anchorage 353</t>
  </si>
  <si>
    <t>Anchorage 231</t>
  </si>
  <si>
    <t>Anchorage 229</t>
  </si>
  <si>
    <t>Anchorage 245</t>
  </si>
  <si>
    <t>Anchorage 359</t>
  </si>
  <si>
    <t>Anchorage 241</t>
  </si>
  <si>
    <t>Anchorage 235</t>
  </si>
  <si>
    <t>Anchorage 237</t>
  </si>
  <si>
    <t>Anchorage 239</t>
  </si>
  <si>
    <t>Anchorage 243</t>
  </si>
  <si>
    <t>Anchorage 351</t>
  </si>
  <si>
    <t>Anchorage 349</t>
  </si>
  <si>
    <t>070</t>
  </si>
  <si>
    <t>Koliganak</t>
  </si>
  <si>
    <t>164</t>
  </si>
  <si>
    <t>Bethel # 1</t>
  </si>
  <si>
    <t>Bethel # 3</t>
  </si>
  <si>
    <t>Bethel # 2</t>
  </si>
  <si>
    <t>K-Beach</t>
  </si>
  <si>
    <t>282</t>
  </si>
  <si>
    <t>Iliamna-Newhalen</t>
  </si>
  <si>
    <t>Kokhanok-Igiugig</t>
  </si>
  <si>
    <t>232</t>
  </si>
  <si>
    <t>100</t>
  </si>
  <si>
    <t>Chilkat</t>
  </si>
  <si>
    <t>Haines Hwy</t>
  </si>
  <si>
    <t>English Bay-Nanwalek</t>
  </si>
  <si>
    <t>Clarks Point</t>
  </si>
  <si>
    <t>110</t>
  </si>
  <si>
    <t>060</t>
  </si>
  <si>
    <t>150</t>
  </si>
  <si>
    <t>Kodiak Island South</t>
  </si>
  <si>
    <t>Egegik-Pilot Point</t>
  </si>
  <si>
    <t>U Mendenhall #2</t>
  </si>
  <si>
    <t>U Mendenhall #1</t>
  </si>
  <si>
    <t>L Mendenhall #1</t>
  </si>
  <si>
    <t>L Mendenhall #2</t>
  </si>
  <si>
    <t>220</t>
  </si>
  <si>
    <t>280</t>
  </si>
  <si>
    <t>016</t>
  </si>
  <si>
    <t>St. Paul Island</t>
  </si>
  <si>
    <t>Petersburg-Kupreanof</t>
  </si>
  <si>
    <t>Mount Edgecumbe</t>
  </si>
  <si>
    <t>013</t>
  </si>
  <si>
    <t>St. George Island</t>
  </si>
  <si>
    <t>201</t>
  </si>
  <si>
    <t>North Prince of Wales Island</t>
  </si>
  <si>
    <t>130</t>
  </si>
  <si>
    <t>Ketchikan No. 8</t>
  </si>
  <si>
    <t>Ketchikan No. 7</t>
  </si>
  <si>
    <t>Ketchikan No. 6</t>
  </si>
  <si>
    <t>Ketchikan No. 2</t>
  </si>
  <si>
    <t>Ketchikan No. 1</t>
  </si>
  <si>
    <t>Ketchikan No. 5</t>
  </si>
  <si>
    <t>Ketchikan No. 4</t>
  </si>
  <si>
    <t>Ketchikan No. 3</t>
  </si>
  <si>
    <t>PCT Clinton</t>
  </si>
  <si>
    <t>PCT Dole</t>
  </si>
  <si>
    <t>PCT Perot</t>
  </si>
  <si>
    <t>PCT Write-In</t>
  </si>
  <si>
    <t>ED/GEOID</t>
  </si>
  <si>
    <t>NAME</t>
  </si>
  <si>
    <t>Short Muni Name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</si>
  <si>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</si>
  <si>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</si>
  <si>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</si>
  <si>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</si>
  <si>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</si>
  <si>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</si>
  <si>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</si>
  <si>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</si>
  <si>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Fairbanks North Star</t>
  </si>
  <si>
    <t>02100</t>
  </si>
  <si>
    <t>02105</t>
  </si>
  <si>
    <t>02110</t>
  </si>
  <si>
    <t>02122</t>
  </si>
  <si>
    <t>Kenai Peninsula</t>
  </si>
  <si>
    <t>02130</t>
  </si>
  <si>
    <t>Ketchikan Gateway</t>
  </si>
  <si>
    <t>02150</t>
  </si>
  <si>
    <t>Kodiak Island</t>
  </si>
  <si>
    <t>02164</t>
  </si>
  <si>
    <t>02170</t>
  </si>
  <si>
    <t>Matanuska-Susitna</t>
  </si>
  <si>
    <t>02180</t>
  </si>
  <si>
    <t>02185</t>
  </si>
  <si>
    <t>02188</t>
  </si>
  <si>
    <t>Northwest Arctic</t>
  </si>
  <si>
    <t>02195</t>
  </si>
  <si>
    <t>02198</t>
  </si>
  <si>
    <t>02220</t>
  </si>
  <si>
    <t>02230</t>
  </si>
  <si>
    <t>02240</t>
  </si>
  <si>
    <t>Southeast Fairbanks</t>
  </si>
  <si>
    <t>02261</t>
  </si>
  <si>
    <t>Valdez-Cordova</t>
  </si>
  <si>
    <t>02270</t>
  </si>
  <si>
    <t>Wade Hampton</t>
  </si>
  <si>
    <t>02275</t>
  </si>
  <si>
    <t>02282</t>
  </si>
  <si>
    <t>02290</t>
  </si>
  <si>
    <t>Yukon-Koyukuk</t>
  </si>
  <si>
    <t>ED Total Votes</t>
  </si>
  <si>
    <t>ABS Total Votes</t>
  </si>
  <si>
    <t>QUE Total Votes</t>
  </si>
  <si>
    <t>TOT Total Votes</t>
  </si>
  <si>
    <t>TOTWINCODE</t>
  </si>
  <si>
    <t>County Sub</t>
  </si>
  <si>
    <t>FRACTION</t>
  </si>
  <si>
    <t>Total ED Votes</t>
  </si>
  <si>
    <t>PCT Type</t>
  </si>
  <si>
    <t>Total ABS Vote</t>
  </si>
  <si>
    <t>Total QUE Votes</t>
  </si>
  <si>
    <t>Total Total Votes</t>
  </si>
  <si>
    <t>40</t>
  </si>
  <si>
    <t>TOTAL/GEOID</t>
  </si>
  <si>
    <t>Total Vote</t>
  </si>
  <si>
    <t>Total ABS Votes</t>
  </si>
  <si>
    <t>SL PCT Dole</t>
  </si>
  <si>
    <t>SL PCT Nader</t>
  </si>
  <si>
    <t>SL PCT Clinton</t>
  </si>
  <si>
    <t>SL PCT Browne</t>
  </si>
  <si>
    <t>SL PCT Perot</t>
  </si>
  <si>
    <t>SL PCT Hagelin</t>
  </si>
  <si>
    <t>SL PCT Phillips</t>
  </si>
  <si>
    <t>SL PCT Write-In</t>
  </si>
  <si>
    <t>SL PWINCODE</t>
  </si>
  <si>
    <t>W PCT Nader</t>
  </si>
  <si>
    <t>W PCT Clinton</t>
  </si>
  <si>
    <t>W PCT Browne</t>
  </si>
  <si>
    <t>W PCT Perot</t>
  </si>
  <si>
    <t>W PCT Hagelin</t>
  </si>
  <si>
    <t>W PCT Phillips</t>
  </si>
  <si>
    <t>W PCT Write-In</t>
  </si>
  <si>
    <t>W PWINCODE</t>
  </si>
  <si>
    <t>ED PCT Dole</t>
  </si>
  <si>
    <t>ED PCT Nader</t>
  </si>
  <si>
    <t>ED PCT Clinton</t>
  </si>
  <si>
    <t>ED PCT Browne</t>
  </si>
  <si>
    <t>ED PCT Perot</t>
  </si>
  <si>
    <t>ED PCT Hagelin</t>
  </si>
  <si>
    <t>ED PCT Phillips</t>
  </si>
  <si>
    <t>ED PCT Write-In</t>
  </si>
  <si>
    <t>ED PWINCODE</t>
  </si>
  <si>
    <t>GEOID</t>
  </si>
  <si>
    <t>Weighted/GEOID</t>
  </si>
  <si>
    <t>W PCT Dole</t>
  </si>
  <si>
    <t>SL Total Vote</t>
  </si>
  <si>
    <t>W Tot Vote</t>
  </si>
  <si>
    <t>02999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</si>
</sst>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21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3262-CFD5-4CEF-9B33-779108B7DAAF}">
  <dimension ref="A1:AM623"/>
  <sheetViews>
    <sheetView workbookViewId="0"/>
  </sheetViews>
  <sheetFormatPr defaultRowHeight="14.4" x14ac:dyDescent="0.3"/>
  <sheetData>
    <row r="1" spans="1:39" x14ac:dyDescent="0.3">
      <c r="A1" t="s">
        <v>55</v>
      </c>
      <c r="B1" t="s">
        <v>56</v>
      </c>
      <c r="C1" t="s">
        <v>57</v>
      </c>
      <c r="D1" t="s">
        <v>1169</v>
      </c>
      <c r="E1" t="s">
        <v>54</v>
      </c>
      <c r="F1" t="s">
        <v>51</v>
      </c>
      <c r="G1" t="s">
        <v>52</v>
      </c>
      <c r="H1" t="s">
        <v>53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19</v>
      </c>
      <c r="Q1" t="s">
        <v>97</v>
      </c>
      <c r="R1" t="s">
        <v>2031</v>
      </c>
      <c r="S1" t="s">
        <v>1183</v>
      </c>
      <c r="T1" t="s">
        <v>2030</v>
      </c>
      <c r="U1" t="s">
        <v>1185</v>
      </c>
      <c r="V1" t="s">
        <v>2032</v>
      </c>
      <c r="W1" t="s">
        <v>1187</v>
      </c>
      <c r="X1" t="s">
        <v>1188</v>
      </c>
      <c r="Y1" t="s">
        <v>2033</v>
      </c>
      <c r="Z1" t="s">
        <v>1189</v>
      </c>
      <c r="AM1" s="2"/>
    </row>
    <row r="2" spans="1:39" x14ac:dyDescent="0.3">
      <c r="A2" t="s">
        <v>3</v>
      </c>
      <c r="B2" t="str">
        <f>LEFT(A2,2)</f>
        <v>01</v>
      </c>
      <c r="C2" t="s">
        <v>58</v>
      </c>
      <c r="D2" t="s">
        <v>63</v>
      </c>
      <c r="E2" t="s">
        <v>30</v>
      </c>
      <c r="F2">
        <v>51.15</v>
      </c>
      <c r="G2">
        <v>784</v>
      </c>
      <c r="H2">
        <v>401</v>
      </c>
      <c r="I2">
        <v>2</v>
      </c>
      <c r="J2">
        <v>59</v>
      </c>
      <c r="K2">
        <v>275</v>
      </c>
      <c r="L2">
        <v>1</v>
      </c>
      <c r="M2">
        <v>10</v>
      </c>
      <c r="N2">
        <v>52</v>
      </c>
      <c r="O2">
        <v>0</v>
      </c>
      <c r="P2">
        <v>1</v>
      </c>
      <c r="Q2">
        <f>SUM(I2:P2)</f>
        <v>400</v>
      </c>
      <c r="R2">
        <f>IF(Q2=0,0,K2/Q2)</f>
        <v>0.6875</v>
      </c>
      <c r="S2">
        <f>IF(Q2=0,0,M2/Q2)</f>
        <v>2.5000000000000001E-2</v>
      </c>
      <c r="T2">
        <f>IF(Q2=0,0,J2/Q2)</f>
        <v>0.14749999999999999</v>
      </c>
      <c r="U2">
        <f>IF(Q2=0,0,I2/Q2)</f>
        <v>5.0000000000000001E-3</v>
      </c>
      <c r="V2">
        <f>IF(Q2=0,0,N2/Q2)</f>
        <v>0.13</v>
      </c>
      <c r="W2">
        <f>IF(Q2=0,0,L2/Q2)</f>
        <v>2.5000000000000001E-3</v>
      </c>
      <c r="X2">
        <f>IF(Q2=0,0,O2/Q2)</f>
        <v>0</v>
      </c>
      <c r="Y2">
        <f>IF(Q2=0,0,P2/Q2)</f>
        <v>2.5000000000000001E-3</v>
      </c>
      <c r="Z2">
        <f>IF(Q2=0,10,IF(MAX(R2:X2)=LARGE(R2:X2,2),9,IF(R2=MAX(R2:X2),R2,IF(S2=MAX(R2:X2),S2+1,IF(T2=MAX(R2:X2),T2+2,IF(U2=MAX(R2:X2),U2+3,IF(V2=MAX(R2:X2),V2+4,IF(W2=MAX(R2:X2),W2+5,IF(X2=MAX(R2:X2),X2+6,-1)))))))))</f>
        <v>0.6875</v>
      </c>
    </row>
    <row r="3" spans="1:39" x14ac:dyDescent="0.3">
      <c r="A3" t="s">
        <v>4</v>
      </c>
      <c r="B3" t="str">
        <f t="shared" ref="B3:B68" si="0">LEFT(A3,2)</f>
        <v>01</v>
      </c>
      <c r="C3" t="s">
        <v>58</v>
      </c>
      <c r="D3" t="s">
        <v>197</v>
      </c>
      <c r="E3" t="s">
        <v>0</v>
      </c>
      <c r="F3">
        <v>47</v>
      </c>
      <c r="G3">
        <v>100</v>
      </c>
      <c r="H3">
        <v>47</v>
      </c>
      <c r="I3">
        <v>0</v>
      </c>
      <c r="J3">
        <v>7</v>
      </c>
      <c r="K3">
        <v>23</v>
      </c>
      <c r="L3">
        <v>0</v>
      </c>
      <c r="M3">
        <v>1</v>
      </c>
      <c r="N3">
        <v>11</v>
      </c>
      <c r="O3">
        <v>3</v>
      </c>
      <c r="P3">
        <v>0</v>
      </c>
      <c r="Q3">
        <f t="shared" ref="Q3:Q66" si="1">SUM(I3:P3)</f>
        <v>45</v>
      </c>
      <c r="R3">
        <f t="shared" ref="R3:R66" si="2">IF(Q3=0,0,K3/Q3)</f>
        <v>0.51111111111111107</v>
      </c>
      <c r="S3">
        <f t="shared" ref="S3:S66" si="3">IF(Q3=0,0,M3/Q3)</f>
        <v>2.2222222222222223E-2</v>
      </c>
      <c r="T3">
        <f t="shared" ref="T3:T66" si="4">IF(Q3=0,0,J3/Q3)</f>
        <v>0.15555555555555556</v>
      </c>
      <c r="U3">
        <f t="shared" ref="U3:U66" si="5">IF(Q3=0,0,I3/Q3)</f>
        <v>0</v>
      </c>
      <c r="V3">
        <f t="shared" ref="V3:V66" si="6">IF(Q3=0,0,N3/Q3)</f>
        <v>0.24444444444444444</v>
      </c>
      <c r="W3">
        <f t="shared" ref="W3:W66" si="7">IF(Q3=0,0,L3/Q3)</f>
        <v>0</v>
      </c>
      <c r="X3">
        <f t="shared" ref="X3:X66" si="8">IF(Q3=0,0,O3/Q3)</f>
        <v>6.6666666666666666E-2</v>
      </c>
      <c r="Y3">
        <f t="shared" ref="Y3:Y66" si="9">IF(Q3=0,0,P3/Q3)</f>
        <v>0</v>
      </c>
      <c r="Z3">
        <f t="shared" ref="Z3:Z66" si="10">IF(Q3=0,10,IF(MAX(R3:X3)=LARGE(R3:X3,2),9,IF(R3=MAX(R3:X3),R3,IF(S3=MAX(R3:X3),S3+1,IF(T3=MAX(R3:X3),T3+2,IF(U3=MAX(R3:X3),U3+3,IF(V3=MAX(R3:X3),V3+4,IF(W3=MAX(R3:X3),W3+5,IF(X3=MAX(R3:X3),X3+6,-1)))))))))</f>
        <v>0.51111111111111107</v>
      </c>
    </row>
    <row r="4" spans="1:39" x14ac:dyDescent="0.3">
      <c r="A4" t="s">
        <v>5</v>
      </c>
      <c r="B4" t="str">
        <f t="shared" si="0"/>
        <v>01</v>
      </c>
      <c r="C4" t="s">
        <v>58</v>
      </c>
      <c r="D4" t="s">
        <v>63</v>
      </c>
      <c r="E4" t="s">
        <v>31</v>
      </c>
      <c r="F4">
        <v>41.22</v>
      </c>
      <c r="G4">
        <v>592</v>
      </c>
      <c r="H4">
        <v>244</v>
      </c>
      <c r="I4">
        <v>5</v>
      </c>
      <c r="J4">
        <v>77</v>
      </c>
      <c r="K4">
        <v>120</v>
      </c>
      <c r="L4">
        <v>0</v>
      </c>
      <c r="M4">
        <v>3</v>
      </c>
      <c r="N4">
        <v>33</v>
      </c>
      <c r="O4">
        <v>0</v>
      </c>
      <c r="P4">
        <v>3</v>
      </c>
      <c r="Q4">
        <f t="shared" si="1"/>
        <v>241</v>
      </c>
      <c r="R4">
        <f t="shared" si="2"/>
        <v>0.49792531120331951</v>
      </c>
      <c r="S4">
        <f t="shared" si="3"/>
        <v>1.2448132780082987E-2</v>
      </c>
      <c r="T4">
        <f t="shared" si="4"/>
        <v>0.31950207468879666</v>
      </c>
      <c r="U4">
        <f t="shared" si="5"/>
        <v>2.0746887966804978E-2</v>
      </c>
      <c r="V4">
        <f t="shared" si="6"/>
        <v>0.13692946058091288</v>
      </c>
      <c r="W4">
        <f t="shared" si="7"/>
        <v>0</v>
      </c>
      <c r="X4">
        <f t="shared" si="8"/>
        <v>0</v>
      </c>
      <c r="Y4">
        <f t="shared" si="9"/>
        <v>1.2448132780082987E-2</v>
      </c>
      <c r="Z4">
        <f t="shared" si="10"/>
        <v>0.49792531120331951</v>
      </c>
    </row>
    <row r="5" spans="1:39" x14ac:dyDescent="0.3">
      <c r="A5" t="s">
        <v>6</v>
      </c>
      <c r="B5" t="str">
        <f t="shared" si="0"/>
        <v>01</v>
      </c>
      <c r="C5" t="s">
        <v>58</v>
      </c>
      <c r="D5" t="s">
        <v>63</v>
      </c>
      <c r="E5" t="s">
        <v>32</v>
      </c>
      <c r="F5">
        <v>42.66</v>
      </c>
      <c r="G5">
        <v>1097</v>
      </c>
      <c r="H5">
        <v>468</v>
      </c>
      <c r="I5">
        <v>5</v>
      </c>
      <c r="J5">
        <v>127</v>
      </c>
      <c r="K5">
        <v>243</v>
      </c>
      <c r="L5">
        <v>1</v>
      </c>
      <c r="M5">
        <v>13</v>
      </c>
      <c r="N5">
        <v>64</v>
      </c>
      <c r="O5">
        <v>4</v>
      </c>
      <c r="P5">
        <v>2</v>
      </c>
      <c r="Q5">
        <f t="shared" si="1"/>
        <v>459</v>
      </c>
      <c r="R5">
        <f t="shared" si="2"/>
        <v>0.52941176470588236</v>
      </c>
      <c r="S5">
        <f t="shared" si="3"/>
        <v>2.8322440087145968E-2</v>
      </c>
      <c r="T5">
        <f t="shared" si="4"/>
        <v>0.27668845315904139</v>
      </c>
      <c r="U5">
        <f t="shared" si="5"/>
        <v>1.0893246187363835E-2</v>
      </c>
      <c r="V5">
        <f t="shared" si="6"/>
        <v>0.13943355119825709</v>
      </c>
      <c r="W5">
        <f t="shared" si="7"/>
        <v>2.1786492374727671E-3</v>
      </c>
      <c r="X5">
        <f t="shared" si="8"/>
        <v>8.7145969498910684E-3</v>
      </c>
      <c r="Y5">
        <f t="shared" si="9"/>
        <v>4.3572984749455342E-3</v>
      </c>
      <c r="Z5">
        <f t="shared" si="10"/>
        <v>0.52941176470588236</v>
      </c>
    </row>
    <row r="6" spans="1:39" x14ac:dyDescent="0.3">
      <c r="A6" t="s">
        <v>7</v>
      </c>
      <c r="B6" t="str">
        <f t="shared" si="0"/>
        <v>01</v>
      </c>
      <c r="C6" t="s">
        <v>58</v>
      </c>
      <c r="D6" t="s">
        <v>63</v>
      </c>
      <c r="E6" t="s">
        <v>33</v>
      </c>
      <c r="F6">
        <v>47.11</v>
      </c>
      <c r="G6">
        <v>588</v>
      </c>
      <c r="H6">
        <v>277</v>
      </c>
      <c r="I6">
        <v>0</v>
      </c>
      <c r="J6">
        <v>86</v>
      </c>
      <c r="K6">
        <v>140</v>
      </c>
      <c r="L6">
        <v>1</v>
      </c>
      <c r="M6">
        <v>7</v>
      </c>
      <c r="N6">
        <v>28</v>
      </c>
      <c r="O6">
        <v>0</v>
      </c>
      <c r="P6">
        <v>5</v>
      </c>
      <c r="Q6">
        <f t="shared" si="1"/>
        <v>267</v>
      </c>
      <c r="R6">
        <f t="shared" si="2"/>
        <v>0.52434456928838946</v>
      </c>
      <c r="S6">
        <f t="shared" si="3"/>
        <v>2.6217228464419477E-2</v>
      </c>
      <c r="T6">
        <f t="shared" si="4"/>
        <v>0.32209737827715357</v>
      </c>
      <c r="U6">
        <f t="shared" si="5"/>
        <v>0</v>
      </c>
      <c r="V6">
        <f t="shared" si="6"/>
        <v>0.10486891385767791</v>
      </c>
      <c r="W6">
        <f t="shared" si="7"/>
        <v>3.7453183520599251E-3</v>
      </c>
      <c r="X6">
        <f t="shared" si="8"/>
        <v>0</v>
      </c>
      <c r="Y6">
        <f t="shared" si="9"/>
        <v>1.8726591760299626E-2</v>
      </c>
      <c r="Z6">
        <f t="shared" si="10"/>
        <v>0.52434456928838946</v>
      </c>
    </row>
    <row r="7" spans="1:39" x14ac:dyDescent="0.3">
      <c r="A7" t="s">
        <v>8</v>
      </c>
      <c r="B7" t="str">
        <f t="shared" si="0"/>
        <v>01</v>
      </c>
      <c r="C7" t="s">
        <v>58</v>
      </c>
      <c r="D7" t="s">
        <v>63</v>
      </c>
      <c r="E7" t="s">
        <v>34</v>
      </c>
      <c r="F7">
        <v>48.8</v>
      </c>
      <c r="G7">
        <v>375</v>
      </c>
      <c r="H7">
        <v>183</v>
      </c>
      <c r="I7">
        <v>1</v>
      </c>
      <c r="J7">
        <v>54</v>
      </c>
      <c r="K7">
        <v>89</v>
      </c>
      <c r="L7">
        <v>0</v>
      </c>
      <c r="M7">
        <v>8</v>
      </c>
      <c r="N7">
        <v>24</v>
      </c>
      <c r="O7">
        <v>1</v>
      </c>
      <c r="P7">
        <v>1</v>
      </c>
      <c r="Q7">
        <f t="shared" si="1"/>
        <v>178</v>
      </c>
      <c r="R7">
        <f t="shared" si="2"/>
        <v>0.5</v>
      </c>
      <c r="S7">
        <f t="shared" si="3"/>
        <v>4.49438202247191E-2</v>
      </c>
      <c r="T7">
        <f t="shared" si="4"/>
        <v>0.30337078651685395</v>
      </c>
      <c r="U7">
        <f t="shared" si="5"/>
        <v>5.6179775280898875E-3</v>
      </c>
      <c r="V7">
        <f t="shared" si="6"/>
        <v>0.1348314606741573</v>
      </c>
      <c r="W7">
        <f t="shared" si="7"/>
        <v>0</v>
      </c>
      <c r="X7">
        <f t="shared" si="8"/>
        <v>5.6179775280898875E-3</v>
      </c>
      <c r="Y7">
        <f t="shared" si="9"/>
        <v>5.6179775280898875E-3</v>
      </c>
      <c r="Z7">
        <f t="shared" si="10"/>
        <v>0.5</v>
      </c>
    </row>
    <row r="8" spans="1:39" x14ac:dyDescent="0.3">
      <c r="A8" t="s">
        <v>9</v>
      </c>
      <c r="B8" t="str">
        <f t="shared" si="0"/>
        <v>01</v>
      </c>
      <c r="C8" t="s">
        <v>58</v>
      </c>
      <c r="D8" t="s">
        <v>63</v>
      </c>
      <c r="E8" t="s">
        <v>35</v>
      </c>
      <c r="F8">
        <v>48.78</v>
      </c>
      <c r="G8">
        <v>533</v>
      </c>
      <c r="H8">
        <v>260</v>
      </c>
      <c r="I8">
        <v>4</v>
      </c>
      <c r="J8">
        <v>64</v>
      </c>
      <c r="K8">
        <v>146</v>
      </c>
      <c r="L8">
        <v>1</v>
      </c>
      <c r="M8">
        <v>5</v>
      </c>
      <c r="N8">
        <v>31</v>
      </c>
      <c r="O8">
        <v>0</v>
      </c>
      <c r="P8">
        <v>2</v>
      </c>
      <c r="Q8">
        <f t="shared" si="1"/>
        <v>253</v>
      </c>
      <c r="R8">
        <f t="shared" si="2"/>
        <v>0.57707509881422925</v>
      </c>
      <c r="S8">
        <f t="shared" si="3"/>
        <v>1.9762845849802372E-2</v>
      </c>
      <c r="T8">
        <f t="shared" si="4"/>
        <v>0.25296442687747034</v>
      </c>
      <c r="U8">
        <f t="shared" si="5"/>
        <v>1.5810276679841896E-2</v>
      </c>
      <c r="V8">
        <f t="shared" si="6"/>
        <v>0.1225296442687747</v>
      </c>
      <c r="W8">
        <f t="shared" si="7"/>
        <v>3.952569169960474E-3</v>
      </c>
      <c r="X8">
        <f t="shared" si="8"/>
        <v>0</v>
      </c>
      <c r="Y8">
        <f t="shared" si="9"/>
        <v>7.9051383399209481E-3</v>
      </c>
      <c r="Z8">
        <f t="shared" si="10"/>
        <v>0.57707509881422925</v>
      </c>
    </row>
    <row r="9" spans="1:39" x14ac:dyDescent="0.3">
      <c r="A9" t="s">
        <v>10</v>
      </c>
      <c r="B9" t="str">
        <f t="shared" si="0"/>
        <v>01</v>
      </c>
      <c r="C9" t="s">
        <v>58</v>
      </c>
      <c r="D9" t="s">
        <v>63</v>
      </c>
      <c r="E9" t="s">
        <v>36</v>
      </c>
      <c r="F9">
        <v>51.84</v>
      </c>
      <c r="G9">
        <v>652</v>
      </c>
      <c r="H9">
        <v>338</v>
      </c>
      <c r="I9">
        <v>0</v>
      </c>
      <c r="J9">
        <v>78</v>
      </c>
      <c r="K9">
        <v>212</v>
      </c>
      <c r="L9">
        <v>1</v>
      </c>
      <c r="M9">
        <v>4</v>
      </c>
      <c r="N9">
        <v>34</v>
      </c>
      <c r="O9">
        <v>1</v>
      </c>
      <c r="P9">
        <v>3</v>
      </c>
      <c r="Q9">
        <f t="shared" si="1"/>
        <v>333</v>
      </c>
      <c r="R9">
        <f t="shared" si="2"/>
        <v>0.63663663663663661</v>
      </c>
      <c r="S9">
        <f t="shared" si="3"/>
        <v>1.2012012012012012E-2</v>
      </c>
      <c r="T9">
        <f t="shared" si="4"/>
        <v>0.23423423423423423</v>
      </c>
      <c r="U9">
        <f t="shared" si="5"/>
        <v>0</v>
      </c>
      <c r="V9">
        <f t="shared" si="6"/>
        <v>0.1021021021021021</v>
      </c>
      <c r="W9">
        <f t="shared" si="7"/>
        <v>3.003003003003003E-3</v>
      </c>
      <c r="X9">
        <f t="shared" si="8"/>
        <v>3.003003003003003E-3</v>
      </c>
      <c r="Y9">
        <f t="shared" si="9"/>
        <v>9.0090090090090089E-3</v>
      </c>
      <c r="Z9">
        <f t="shared" si="10"/>
        <v>0.63663663663663661</v>
      </c>
    </row>
    <row r="10" spans="1:39" x14ac:dyDescent="0.3">
      <c r="A10" t="s">
        <v>11</v>
      </c>
      <c r="B10" t="str">
        <f t="shared" si="0"/>
        <v>01</v>
      </c>
      <c r="C10" t="s">
        <v>58</v>
      </c>
      <c r="D10" t="s">
        <v>63</v>
      </c>
      <c r="E10" t="s">
        <v>37</v>
      </c>
      <c r="F10">
        <v>50.5</v>
      </c>
      <c r="G10">
        <v>998</v>
      </c>
      <c r="H10">
        <v>504</v>
      </c>
      <c r="I10">
        <v>5</v>
      </c>
      <c r="J10">
        <v>109</v>
      </c>
      <c r="K10">
        <v>330</v>
      </c>
      <c r="L10">
        <v>3</v>
      </c>
      <c r="M10">
        <v>12</v>
      </c>
      <c r="N10">
        <v>31</v>
      </c>
      <c r="O10">
        <v>1</v>
      </c>
      <c r="P10">
        <v>1</v>
      </c>
      <c r="Q10">
        <f t="shared" si="1"/>
        <v>492</v>
      </c>
      <c r="R10">
        <f t="shared" si="2"/>
        <v>0.67073170731707321</v>
      </c>
      <c r="S10">
        <f t="shared" si="3"/>
        <v>2.4390243902439025E-2</v>
      </c>
      <c r="T10">
        <f t="shared" si="4"/>
        <v>0.22154471544715448</v>
      </c>
      <c r="U10">
        <f t="shared" si="5"/>
        <v>1.016260162601626E-2</v>
      </c>
      <c r="V10">
        <f t="shared" si="6"/>
        <v>6.3008130081300809E-2</v>
      </c>
      <c r="W10">
        <f t="shared" si="7"/>
        <v>6.0975609756097563E-3</v>
      </c>
      <c r="X10">
        <f t="shared" si="8"/>
        <v>2.0325203252032522E-3</v>
      </c>
      <c r="Y10">
        <f t="shared" si="9"/>
        <v>2.0325203252032522E-3</v>
      </c>
      <c r="Z10">
        <f t="shared" si="10"/>
        <v>0.67073170731707321</v>
      </c>
    </row>
    <row r="11" spans="1:39" x14ac:dyDescent="0.3">
      <c r="A11" t="s">
        <v>12</v>
      </c>
      <c r="B11" t="str">
        <f t="shared" si="0"/>
        <v>01</v>
      </c>
      <c r="C11" t="s">
        <v>58</v>
      </c>
      <c r="D11" t="s">
        <v>63</v>
      </c>
      <c r="E11" t="s">
        <v>38</v>
      </c>
      <c r="F11">
        <v>50.86</v>
      </c>
      <c r="G11">
        <v>1345</v>
      </c>
      <c r="H11">
        <v>684</v>
      </c>
      <c r="I11">
        <v>4</v>
      </c>
      <c r="J11">
        <v>144</v>
      </c>
      <c r="K11">
        <v>467</v>
      </c>
      <c r="L11">
        <v>1</v>
      </c>
      <c r="M11">
        <v>8</v>
      </c>
      <c r="N11">
        <v>48</v>
      </c>
      <c r="O11">
        <v>4</v>
      </c>
      <c r="P11">
        <v>0</v>
      </c>
      <c r="Q11">
        <f t="shared" si="1"/>
        <v>676</v>
      </c>
      <c r="R11">
        <f t="shared" si="2"/>
        <v>0.69082840236686394</v>
      </c>
      <c r="S11">
        <f t="shared" si="3"/>
        <v>1.1834319526627219E-2</v>
      </c>
      <c r="T11">
        <f t="shared" si="4"/>
        <v>0.21301775147928995</v>
      </c>
      <c r="U11">
        <f t="shared" si="5"/>
        <v>5.9171597633136093E-3</v>
      </c>
      <c r="V11">
        <f t="shared" si="6"/>
        <v>7.1005917159763315E-2</v>
      </c>
      <c r="W11">
        <f t="shared" si="7"/>
        <v>1.4792899408284023E-3</v>
      </c>
      <c r="X11">
        <f t="shared" si="8"/>
        <v>5.9171597633136093E-3</v>
      </c>
      <c r="Y11">
        <f t="shared" si="9"/>
        <v>0</v>
      </c>
      <c r="Z11">
        <f t="shared" si="10"/>
        <v>0.69082840236686394</v>
      </c>
    </row>
    <row r="12" spans="1:39" x14ac:dyDescent="0.3">
      <c r="A12" t="s">
        <v>13</v>
      </c>
      <c r="B12" t="str">
        <f t="shared" si="0"/>
        <v>01</v>
      </c>
      <c r="C12" t="s">
        <v>58</v>
      </c>
      <c r="D12" t="s">
        <v>63</v>
      </c>
      <c r="E12" t="s">
        <v>39</v>
      </c>
      <c r="F12">
        <v>32.5</v>
      </c>
      <c r="G12">
        <v>40</v>
      </c>
      <c r="H12">
        <v>13</v>
      </c>
      <c r="I12">
        <v>1</v>
      </c>
      <c r="J12">
        <v>4</v>
      </c>
      <c r="K12">
        <v>7</v>
      </c>
      <c r="L12">
        <v>0</v>
      </c>
      <c r="M12">
        <v>0</v>
      </c>
      <c r="N12">
        <v>1</v>
      </c>
      <c r="O12">
        <v>0</v>
      </c>
      <c r="P12">
        <v>0</v>
      </c>
      <c r="Q12">
        <f t="shared" si="1"/>
        <v>13</v>
      </c>
      <c r="R12">
        <f t="shared" si="2"/>
        <v>0.53846153846153844</v>
      </c>
      <c r="S12">
        <f t="shared" si="3"/>
        <v>0</v>
      </c>
      <c r="T12">
        <f t="shared" si="4"/>
        <v>0.30769230769230771</v>
      </c>
      <c r="U12">
        <f t="shared" si="5"/>
        <v>7.6923076923076927E-2</v>
      </c>
      <c r="V12">
        <f t="shared" si="6"/>
        <v>7.6923076923076927E-2</v>
      </c>
      <c r="W12">
        <f t="shared" si="7"/>
        <v>0</v>
      </c>
      <c r="X12">
        <f t="shared" si="8"/>
        <v>0</v>
      </c>
      <c r="Y12">
        <f t="shared" si="9"/>
        <v>0</v>
      </c>
      <c r="Z12">
        <f t="shared" si="10"/>
        <v>0.53846153846153844</v>
      </c>
    </row>
    <row r="13" spans="1:39" x14ac:dyDescent="0.3">
      <c r="A13" t="s">
        <v>14</v>
      </c>
      <c r="B13" t="str">
        <f t="shared" si="0"/>
        <v>01</v>
      </c>
      <c r="C13" t="s">
        <v>58</v>
      </c>
      <c r="D13" t="s">
        <v>63</v>
      </c>
      <c r="E13" t="s">
        <v>40</v>
      </c>
      <c r="F13">
        <v>53.04</v>
      </c>
      <c r="G13">
        <v>575</v>
      </c>
      <c r="H13">
        <v>305</v>
      </c>
      <c r="I13">
        <v>0</v>
      </c>
      <c r="J13">
        <v>62</v>
      </c>
      <c r="K13">
        <v>205</v>
      </c>
      <c r="L13">
        <v>0</v>
      </c>
      <c r="M13">
        <v>8</v>
      </c>
      <c r="N13">
        <v>29</v>
      </c>
      <c r="O13">
        <v>0</v>
      </c>
      <c r="P13">
        <v>0</v>
      </c>
      <c r="Q13">
        <f t="shared" si="1"/>
        <v>304</v>
      </c>
      <c r="R13">
        <f t="shared" si="2"/>
        <v>0.67434210526315785</v>
      </c>
      <c r="S13">
        <f t="shared" si="3"/>
        <v>2.6315789473684209E-2</v>
      </c>
      <c r="T13">
        <f t="shared" si="4"/>
        <v>0.20394736842105263</v>
      </c>
      <c r="U13">
        <f t="shared" si="5"/>
        <v>0</v>
      </c>
      <c r="V13">
        <f t="shared" si="6"/>
        <v>9.5394736842105268E-2</v>
      </c>
      <c r="W13">
        <f t="shared" si="7"/>
        <v>0</v>
      </c>
      <c r="X13">
        <f t="shared" si="8"/>
        <v>0</v>
      </c>
      <c r="Y13">
        <f t="shared" si="9"/>
        <v>0</v>
      </c>
      <c r="Z13">
        <f t="shared" si="10"/>
        <v>0.67434210526315785</v>
      </c>
    </row>
    <row r="14" spans="1:39" x14ac:dyDescent="0.3">
      <c r="A14" t="s">
        <v>15</v>
      </c>
      <c r="B14" t="str">
        <f t="shared" si="0"/>
        <v>01</v>
      </c>
      <c r="C14" t="s">
        <v>58</v>
      </c>
      <c r="D14" t="s">
        <v>63</v>
      </c>
      <c r="E14" t="s">
        <v>41</v>
      </c>
      <c r="F14">
        <v>55.73</v>
      </c>
      <c r="G14">
        <v>1143</v>
      </c>
      <c r="H14">
        <v>637</v>
      </c>
      <c r="I14">
        <v>6</v>
      </c>
      <c r="J14">
        <v>87</v>
      </c>
      <c r="K14">
        <v>463</v>
      </c>
      <c r="L14">
        <v>8</v>
      </c>
      <c r="M14">
        <v>10</v>
      </c>
      <c r="N14">
        <v>49</v>
      </c>
      <c r="O14">
        <v>2</v>
      </c>
      <c r="P14">
        <v>2</v>
      </c>
      <c r="Q14">
        <f t="shared" si="1"/>
        <v>627</v>
      </c>
      <c r="R14">
        <f t="shared" si="2"/>
        <v>0.73843700159489634</v>
      </c>
      <c r="S14">
        <f t="shared" si="3"/>
        <v>1.5948963317384369E-2</v>
      </c>
      <c r="T14">
        <f t="shared" si="4"/>
        <v>0.13875598086124402</v>
      </c>
      <c r="U14">
        <f t="shared" si="5"/>
        <v>9.5693779904306216E-3</v>
      </c>
      <c r="V14">
        <f t="shared" si="6"/>
        <v>7.8149920255183414E-2</v>
      </c>
      <c r="W14">
        <f t="shared" si="7"/>
        <v>1.2759170653907496E-2</v>
      </c>
      <c r="X14">
        <f t="shared" si="8"/>
        <v>3.189792663476874E-3</v>
      </c>
      <c r="Y14">
        <f t="shared" si="9"/>
        <v>3.189792663476874E-3</v>
      </c>
      <c r="Z14">
        <f t="shared" si="10"/>
        <v>0.73843700159489634</v>
      </c>
    </row>
    <row r="15" spans="1:39" x14ac:dyDescent="0.3">
      <c r="A15" t="s">
        <v>16</v>
      </c>
      <c r="B15" t="str">
        <f t="shared" si="0"/>
        <v>01</v>
      </c>
      <c r="C15" t="s">
        <v>58</v>
      </c>
      <c r="D15" t="s">
        <v>63</v>
      </c>
      <c r="E15" t="s">
        <v>42</v>
      </c>
      <c r="F15">
        <v>30.3</v>
      </c>
      <c r="G15">
        <v>99</v>
      </c>
      <c r="H15">
        <v>30</v>
      </c>
      <c r="I15">
        <v>0</v>
      </c>
      <c r="J15">
        <v>8</v>
      </c>
      <c r="K15">
        <v>16</v>
      </c>
      <c r="L15">
        <v>0</v>
      </c>
      <c r="M15">
        <v>2</v>
      </c>
      <c r="N15">
        <v>4</v>
      </c>
      <c r="O15">
        <v>0</v>
      </c>
      <c r="P15">
        <v>0</v>
      </c>
      <c r="Q15">
        <f t="shared" si="1"/>
        <v>30</v>
      </c>
      <c r="R15">
        <f t="shared" si="2"/>
        <v>0.53333333333333333</v>
      </c>
      <c r="S15">
        <f t="shared" si="3"/>
        <v>6.6666666666666666E-2</v>
      </c>
      <c r="T15">
        <f t="shared" si="4"/>
        <v>0.26666666666666666</v>
      </c>
      <c r="U15">
        <f t="shared" si="5"/>
        <v>0</v>
      </c>
      <c r="V15">
        <f t="shared" si="6"/>
        <v>0.13333333333333333</v>
      </c>
      <c r="W15">
        <f t="shared" si="7"/>
        <v>0</v>
      </c>
      <c r="X15">
        <f t="shared" si="8"/>
        <v>0</v>
      </c>
      <c r="Y15">
        <f t="shared" si="9"/>
        <v>0</v>
      </c>
      <c r="Z15">
        <f t="shared" si="10"/>
        <v>0.53333333333333333</v>
      </c>
    </row>
    <row r="16" spans="1:39" x14ac:dyDescent="0.3">
      <c r="A16" t="s">
        <v>17</v>
      </c>
      <c r="B16" t="str">
        <f t="shared" si="0"/>
        <v>01</v>
      </c>
      <c r="C16" t="s">
        <v>58</v>
      </c>
      <c r="D16" t="s">
        <v>63</v>
      </c>
      <c r="E16" t="s">
        <v>1</v>
      </c>
      <c r="F16">
        <v>57.87</v>
      </c>
      <c r="G16">
        <v>1035</v>
      </c>
      <c r="H16">
        <v>599</v>
      </c>
      <c r="I16">
        <v>4</v>
      </c>
      <c r="J16">
        <v>131</v>
      </c>
      <c r="K16">
        <v>356</v>
      </c>
      <c r="L16">
        <v>2</v>
      </c>
      <c r="M16">
        <v>21</v>
      </c>
      <c r="N16">
        <v>63</v>
      </c>
      <c r="O16">
        <v>6</v>
      </c>
      <c r="P16">
        <v>2</v>
      </c>
      <c r="Q16">
        <f t="shared" si="1"/>
        <v>585</v>
      </c>
      <c r="R16">
        <f t="shared" si="2"/>
        <v>0.60854700854700849</v>
      </c>
      <c r="S16">
        <f t="shared" si="3"/>
        <v>3.5897435897435895E-2</v>
      </c>
      <c r="T16">
        <f t="shared" si="4"/>
        <v>0.22393162393162394</v>
      </c>
      <c r="U16">
        <f t="shared" si="5"/>
        <v>6.8376068376068376E-3</v>
      </c>
      <c r="V16">
        <f t="shared" si="6"/>
        <v>0.1076923076923077</v>
      </c>
      <c r="W16">
        <f t="shared" si="7"/>
        <v>3.4188034188034188E-3</v>
      </c>
      <c r="X16">
        <f t="shared" si="8"/>
        <v>1.0256410256410256E-2</v>
      </c>
      <c r="Y16">
        <f t="shared" si="9"/>
        <v>3.4188034188034188E-3</v>
      </c>
      <c r="Z16">
        <f t="shared" si="10"/>
        <v>0.60854700854700849</v>
      </c>
    </row>
    <row r="17" spans="1:26" x14ac:dyDescent="0.3">
      <c r="A17" t="s">
        <v>18</v>
      </c>
      <c r="B17" t="str">
        <f t="shared" si="0"/>
        <v>01</v>
      </c>
      <c r="C17" t="s">
        <v>58</v>
      </c>
      <c r="D17" t="s">
        <v>63</v>
      </c>
      <c r="E17" t="s">
        <v>2</v>
      </c>
      <c r="F17">
        <v>54.7</v>
      </c>
      <c r="G17">
        <v>298</v>
      </c>
      <c r="H17">
        <v>163</v>
      </c>
      <c r="I17">
        <v>1</v>
      </c>
      <c r="J17">
        <v>26</v>
      </c>
      <c r="K17">
        <v>111</v>
      </c>
      <c r="L17">
        <v>0</v>
      </c>
      <c r="M17">
        <v>3</v>
      </c>
      <c r="N17">
        <v>17</v>
      </c>
      <c r="O17">
        <v>0</v>
      </c>
      <c r="P17">
        <v>0</v>
      </c>
      <c r="Q17">
        <f t="shared" si="1"/>
        <v>158</v>
      </c>
      <c r="R17">
        <f t="shared" si="2"/>
        <v>0.70253164556962022</v>
      </c>
      <c r="S17">
        <f t="shared" si="3"/>
        <v>1.8987341772151899E-2</v>
      </c>
      <c r="T17">
        <f t="shared" si="4"/>
        <v>0.16455696202531644</v>
      </c>
      <c r="U17">
        <f t="shared" si="5"/>
        <v>6.3291139240506328E-3</v>
      </c>
      <c r="V17">
        <f t="shared" si="6"/>
        <v>0.10759493670886076</v>
      </c>
      <c r="W17">
        <f t="shared" si="7"/>
        <v>0</v>
      </c>
      <c r="X17">
        <f t="shared" si="8"/>
        <v>0</v>
      </c>
      <c r="Y17">
        <f t="shared" si="9"/>
        <v>0</v>
      </c>
      <c r="Z17">
        <f t="shared" si="10"/>
        <v>0.70253164556962022</v>
      </c>
    </row>
    <row r="18" spans="1:26" x14ac:dyDescent="0.3">
      <c r="A18" t="s">
        <v>23</v>
      </c>
      <c r="B18" t="str">
        <f t="shared" si="0"/>
        <v>01</v>
      </c>
      <c r="C18" t="s">
        <v>58</v>
      </c>
      <c r="D18" t="s">
        <v>63</v>
      </c>
      <c r="E18" t="s">
        <v>43</v>
      </c>
      <c r="F18">
        <v>46.52</v>
      </c>
      <c r="G18">
        <v>359</v>
      </c>
      <c r="H18">
        <v>167</v>
      </c>
      <c r="I18">
        <v>0</v>
      </c>
      <c r="J18">
        <v>28</v>
      </c>
      <c r="K18">
        <v>121</v>
      </c>
      <c r="L18">
        <v>0</v>
      </c>
      <c r="M18">
        <v>1</v>
      </c>
      <c r="N18">
        <v>15</v>
      </c>
      <c r="O18">
        <v>0</v>
      </c>
      <c r="P18">
        <v>0</v>
      </c>
      <c r="Q18">
        <f t="shared" si="1"/>
        <v>165</v>
      </c>
      <c r="R18">
        <f t="shared" si="2"/>
        <v>0.73333333333333328</v>
      </c>
      <c r="S18">
        <f t="shared" si="3"/>
        <v>6.0606060606060606E-3</v>
      </c>
      <c r="T18">
        <f t="shared" si="4"/>
        <v>0.16969696969696971</v>
      </c>
      <c r="U18">
        <f t="shared" si="5"/>
        <v>0</v>
      </c>
      <c r="V18">
        <f t="shared" si="6"/>
        <v>9.0909090909090912E-2</v>
      </c>
      <c r="W18">
        <f t="shared" si="7"/>
        <v>0</v>
      </c>
      <c r="X18">
        <f t="shared" si="8"/>
        <v>0</v>
      </c>
      <c r="Y18">
        <f t="shared" si="9"/>
        <v>0</v>
      </c>
      <c r="Z18">
        <f t="shared" si="10"/>
        <v>0.73333333333333328</v>
      </c>
    </row>
    <row r="19" spans="1:26" x14ac:dyDescent="0.3">
      <c r="A19" t="s">
        <v>24</v>
      </c>
      <c r="B19" t="str">
        <f t="shared" si="0"/>
        <v>01</v>
      </c>
      <c r="C19" t="s">
        <v>59</v>
      </c>
      <c r="E19" s="2" t="s">
        <v>27</v>
      </c>
      <c r="F19" t="s">
        <v>26</v>
      </c>
      <c r="G19">
        <v>0</v>
      </c>
      <c r="H19">
        <v>997</v>
      </c>
      <c r="I19">
        <v>9</v>
      </c>
      <c r="J19">
        <v>236</v>
      </c>
      <c r="K19">
        <v>617</v>
      </c>
      <c r="L19">
        <v>1</v>
      </c>
      <c r="M19">
        <v>24</v>
      </c>
      <c r="N19">
        <v>81</v>
      </c>
      <c r="O19">
        <v>1</v>
      </c>
      <c r="P19">
        <v>7</v>
      </c>
      <c r="Q19">
        <f t="shared" si="1"/>
        <v>976</v>
      </c>
      <c r="R19">
        <f t="shared" si="2"/>
        <v>0.63217213114754101</v>
      </c>
      <c r="S19">
        <f t="shared" si="3"/>
        <v>2.4590163934426229E-2</v>
      </c>
      <c r="T19">
        <f t="shared" si="4"/>
        <v>0.24180327868852458</v>
      </c>
      <c r="U19">
        <f t="shared" si="5"/>
        <v>9.2213114754098359E-3</v>
      </c>
      <c r="V19">
        <f t="shared" si="6"/>
        <v>8.299180327868852E-2</v>
      </c>
      <c r="W19">
        <f t="shared" si="7"/>
        <v>1.0245901639344263E-3</v>
      </c>
      <c r="X19">
        <f t="shared" si="8"/>
        <v>1.0245901639344263E-3</v>
      </c>
      <c r="Y19">
        <f t="shared" si="9"/>
        <v>7.1721311475409838E-3</v>
      </c>
      <c r="Z19">
        <f t="shared" si="10"/>
        <v>0.63217213114754101</v>
      </c>
    </row>
    <row r="20" spans="1:26" x14ac:dyDescent="0.3">
      <c r="A20" t="s">
        <v>25</v>
      </c>
      <c r="B20" t="str">
        <f t="shared" si="0"/>
        <v>01</v>
      </c>
      <c r="C20" t="s">
        <v>60</v>
      </c>
      <c r="E20" t="s">
        <v>28</v>
      </c>
      <c r="F20" t="s">
        <v>26</v>
      </c>
      <c r="G20">
        <v>0</v>
      </c>
      <c r="H20">
        <v>473</v>
      </c>
      <c r="I20">
        <v>2</v>
      </c>
      <c r="J20">
        <v>93</v>
      </c>
      <c r="K20">
        <v>268</v>
      </c>
      <c r="L20">
        <v>2</v>
      </c>
      <c r="M20">
        <v>16</v>
      </c>
      <c r="N20">
        <v>81</v>
      </c>
      <c r="O20">
        <v>3</v>
      </c>
      <c r="P20">
        <v>0</v>
      </c>
      <c r="Q20">
        <f t="shared" si="1"/>
        <v>465</v>
      </c>
      <c r="R20">
        <f t="shared" si="2"/>
        <v>0.57634408602150533</v>
      </c>
      <c r="S20">
        <f t="shared" si="3"/>
        <v>3.4408602150537634E-2</v>
      </c>
      <c r="T20">
        <f t="shared" si="4"/>
        <v>0.2</v>
      </c>
      <c r="U20">
        <f t="shared" si="5"/>
        <v>4.3010752688172043E-3</v>
      </c>
      <c r="V20">
        <f t="shared" si="6"/>
        <v>0.17419354838709677</v>
      </c>
      <c r="W20">
        <f t="shared" si="7"/>
        <v>4.3010752688172043E-3</v>
      </c>
      <c r="X20">
        <f t="shared" si="8"/>
        <v>6.4516129032258064E-3</v>
      </c>
      <c r="Y20">
        <f t="shared" si="9"/>
        <v>0</v>
      </c>
      <c r="Z20">
        <f t="shared" si="10"/>
        <v>0.57634408602150533</v>
      </c>
    </row>
    <row r="21" spans="1:26" x14ac:dyDescent="0.3">
      <c r="A21" t="s">
        <v>62</v>
      </c>
      <c r="B21" t="str">
        <f t="shared" si="0"/>
        <v>01</v>
      </c>
      <c r="C21" t="s">
        <v>61</v>
      </c>
      <c r="E21" t="s">
        <v>29</v>
      </c>
      <c r="F21">
        <v>63.98</v>
      </c>
      <c r="G21">
        <v>10613</v>
      </c>
      <c r="H21">
        <v>6790</v>
      </c>
      <c r="I21">
        <v>49</v>
      </c>
      <c r="J21">
        <v>1480</v>
      </c>
      <c r="K21">
        <v>4209</v>
      </c>
      <c r="L21">
        <v>22</v>
      </c>
      <c r="M21">
        <v>156</v>
      </c>
      <c r="N21">
        <v>696</v>
      </c>
      <c r="O21">
        <v>26</v>
      </c>
      <c r="P21">
        <v>29</v>
      </c>
      <c r="Q21">
        <f t="shared" si="1"/>
        <v>6667</v>
      </c>
      <c r="R21">
        <f t="shared" si="2"/>
        <v>0.63131843407829613</v>
      </c>
      <c r="S21">
        <f t="shared" si="3"/>
        <v>2.3398830058497074E-2</v>
      </c>
      <c r="T21">
        <f t="shared" si="4"/>
        <v>0.22198890055497225</v>
      </c>
      <c r="U21">
        <f t="shared" si="5"/>
        <v>7.3496325183740815E-3</v>
      </c>
      <c r="V21">
        <f t="shared" si="6"/>
        <v>0.10439478026098695</v>
      </c>
      <c r="W21">
        <f t="shared" si="7"/>
        <v>3.2998350082495873E-3</v>
      </c>
      <c r="X21">
        <f t="shared" si="8"/>
        <v>3.8998050097495125E-3</v>
      </c>
      <c r="Y21">
        <f t="shared" si="9"/>
        <v>4.3497825108744564E-3</v>
      </c>
      <c r="Z21">
        <f t="shared" si="10"/>
        <v>0.63131843407829613</v>
      </c>
    </row>
    <row r="22" spans="1:26" x14ac:dyDescent="0.3">
      <c r="Q22">
        <f t="shared" si="1"/>
        <v>0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0</v>
      </c>
      <c r="X22">
        <f t="shared" si="8"/>
        <v>0</v>
      </c>
      <c r="Y22">
        <f t="shared" si="9"/>
        <v>0</v>
      </c>
      <c r="Z22">
        <f t="shared" si="10"/>
        <v>10</v>
      </c>
    </row>
    <row r="23" spans="1:26" x14ac:dyDescent="0.3">
      <c r="A23" t="s">
        <v>65</v>
      </c>
      <c r="B23" t="str">
        <f t="shared" si="0"/>
        <v>02</v>
      </c>
      <c r="C23" t="s">
        <v>58</v>
      </c>
      <c r="D23" t="s">
        <v>98</v>
      </c>
      <c r="E23" t="s">
        <v>93</v>
      </c>
      <c r="F23">
        <v>24</v>
      </c>
      <c r="G23">
        <v>50</v>
      </c>
      <c r="H23">
        <v>12</v>
      </c>
      <c r="I23">
        <v>0</v>
      </c>
      <c r="J23">
        <v>7</v>
      </c>
      <c r="K23">
        <v>3</v>
      </c>
      <c r="L23">
        <v>0</v>
      </c>
      <c r="M23">
        <v>1</v>
      </c>
      <c r="N23">
        <v>0</v>
      </c>
      <c r="O23">
        <v>0</v>
      </c>
      <c r="P23">
        <v>0</v>
      </c>
      <c r="Q23">
        <f t="shared" si="1"/>
        <v>11</v>
      </c>
      <c r="R23">
        <f t="shared" si="2"/>
        <v>0.27272727272727271</v>
      </c>
      <c r="S23">
        <f t="shared" si="3"/>
        <v>9.0909090909090912E-2</v>
      </c>
      <c r="T23">
        <f t="shared" si="4"/>
        <v>0.63636363636363635</v>
      </c>
      <c r="U23">
        <f t="shared" si="5"/>
        <v>0</v>
      </c>
      <c r="V23">
        <f t="shared" si="6"/>
        <v>0</v>
      </c>
      <c r="W23">
        <f t="shared" si="7"/>
        <v>0</v>
      </c>
      <c r="X23">
        <f t="shared" si="8"/>
        <v>0</v>
      </c>
      <c r="Y23">
        <f t="shared" si="9"/>
        <v>0</v>
      </c>
      <c r="Z23">
        <f t="shared" si="10"/>
        <v>2.6363636363636362</v>
      </c>
    </row>
    <row r="24" spans="1:26" x14ac:dyDescent="0.3">
      <c r="A24" t="s">
        <v>66</v>
      </c>
      <c r="B24" t="str">
        <f t="shared" si="0"/>
        <v>02</v>
      </c>
      <c r="C24" t="s">
        <v>58</v>
      </c>
      <c r="D24" t="s">
        <v>98</v>
      </c>
      <c r="E24" t="s">
        <v>81</v>
      </c>
      <c r="F24">
        <v>52.07</v>
      </c>
      <c r="G24">
        <v>941</v>
      </c>
      <c r="H24">
        <v>490</v>
      </c>
      <c r="I24">
        <v>0</v>
      </c>
      <c r="J24">
        <v>175</v>
      </c>
      <c r="K24">
        <v>222</v>
      </c>
      <c r="L24">
        <v>1</v>
      </c>
      <c r="M24">
        <v>26</v>
      </c>
      <c r="N24">
        <v>61</v>
      </c>
      <c r="O24">
        <v>0</v>
      </c>
      <c r="P24">
        <v>0</v>
      </c>
      <c r="Q24">
        <f t="shared" si="1"/>
        <v>485</v>
      </c>
      <c r="R24">
        <f t="shared" si="2"/>
        <v>0.45773195876288658</v>
      </c>
      <c r="S24">
        <f t="shared" si="3"/>
        <v>5.3608247422680409E-2</v>
      </c>
      <c r="T24">
        <f t="shared" si="4"/>
        <v>0.36082474226804123</v>
      </c>
      <c r="U24">
        <f t="shared" si="5"/>
        <v>0</v>
      </c>
      <c r="V24">
        <f t="shared" si="6"/>
        <v>0.12577319587628866</v>
      </c>
      <c r="W24">
        <f t="shared" si="7"/>
        <v>2.0618556701030928E-3</v>
      </c>
      <c r="X24">
        <f t="shared" si="8"/>
        <v>0</v>
      </c>
      <c r="Y24">
        <f t="shared" si="9"/>
        <v>0</v>
      </c>
      <c r="Z24">
        <f t="shared" si="10"/>
        <v>0.45773195876288658</v>
      </c>
    </row>
    <row r="25" spans="1:26" x14ac:dyDescent="0.3">
      <c r="A25" t="s">
        <v>67</v>
      </c>
      <c r="B25" t="str">
        <f t="shared" si="0"/>
        <v>02</v>
      </c>
      <c r="C25" t="s">
        <v>58</v>
      </c>
      <c r="D25" t="s">
        <v>98</v>
      </c>
      <c r="E25" t="s">
        <v>82</v>
      </c>
      <c r="F25">
        <v>49.56</v>
      </c>
      <c r="G25">
        <v>1017</v>
      </c>
      <c r="H25">
        <v>504</v>
      </c>
      <c r="I25">
        <v>4</v>
      </c>
      <c r="J25">
        <v>184</v>
      </c>
      <c r="K25">
        <v>213</v>
      </c>
      <c r="L25">
        <v>3</v>
      </c>
      <c r="M25">
        <v>25</v>
      </c>
      <c r="N25">
        <v>68</v>
      </c>
      <c r="O25">
        <v>2</v>
      </c>
      <c r="P25">
        <v>1</v>
      </c>
      <c r="Q25">
        <f t="shared" si="1"/>
        <v>500</v>
      </c>
      <c r="R25">
        <f t="shared" si="2"/>
        <v>0.42599999999999999</v>
      </c>
      <c r="S25">
        <f t="shared" si="3"/>
        <v>0.05</v>
      </c>
      <c r="T25">
        <f t="shared" si="4"/>
        <v>0.36799999999999999</v>
      </c>
      <c r="U25">
        <f t="shared" si="5"/>
        <v>8.0000000000000002E-3</v>
      </c>
      <c r="V25">
        <f t="shared" si="6"/>
        <v>0.13600000000000001</v>
      </c>
      <c r="W25">
        <f t="shared" si="7"/>
        <v>6.0000000000000001E-3</v>
      </c>
      <c r="X25">
        <f t="shared" si="8"/>
        <v>4.0000000000000001E-3</v>
      </c>
      <c r="Y25">
        <f t="shared" si="9"/>
        <v>2E-3</v>
      </c>
      <c r="Z25">
        <f t="shared" si="10"/>
        <v>0.42599999999999999</v>
      </c>
    </row>
    <row r="26" spans="1:26" x14ac:dyDescent="0.3">
      <c r="A26" t="s">
        <v>68</v>
      </c>
      <c r="B26" t="str">
        <f t="shared" si="0"/>
        <v>02</v>
      </c>
      <c r="C26" t="s">
        <v>58</v>
      </c>
      <c r="D26" t="s">
        <v>98</v>
      </c>
      <c r="E26" t="s">
        <v>83</v>
      </c>
      <c r="F26">
        <v>54.39</v>
      </c>
      <c r="G26">
        <v>513</v>
      </c>
      <c r="H26">
        <v>279</v>
      </c>
      <c r="I26">
        <v>5</v>
      </c>
      <c r="J26">
        <v>92</v>
      </c>
      <c r="K26">
        <v>129</v>
      </c>
      <c r="L26">
        <v>1</v>
      </c>
      <c r="M26">
        <v>18</v>
      </c>
      <c r="N26">
        <v>29</v>
      </c>
      <c r="O26">
        <v>0</v>
      </c>
      <c r="P26">
        <v>0</v>
      </c>
      <c r="Q26">
        <f t="shared" si="1"/>
        <v>274</v>
      </c>
      <c r="R26">
        <f t="shared" si="2"/>
        <v>0.47080291970802918</v>
      </c>
      <c r="S26">
        <f t="shared" si="3"/>
        <v>6.569343065693431E-2</v>
      </c>
      <c r="T26">
        <f t="shared" si="4"/>
        <v>0.33576642335766421</v>
      </c>
      <c r="U26">
        <f t="shared" si="5"/>
        <v>1.824817518248175E-2</v>
      </c>
      <c r="V26">
        <f t="shared" si="6"/>
        <v>0.10583941605839416</v>
      </c>
      <c r="W26">
        <f t="shared" si="7"/>
        <v>3.6496350364963502E-3</v>
      </c>
      <c r="X26">
        <f t="shared" si="8"/>
        <v>0</v>
      </c>
      <c r="Y26">
        <f t="shared" si="9"/>
        <v>0</v>
      </c>
      <c r="Z26">
        <f t="shared" si="10"/>
        <v>0.47080291970802918</v>
      </c>
    </row>
    <row r="27" spans="1:26" x14ac:dyDescent="0.3">
      <c r="A27" t="s">
        <v>69</v>
      </c>
      <c r="B27" t="str">
        <f t="shared" si="0"/>
        <v>02</v>
      </c>
      <c r="C27" t="s">
        <v>58</v>
      </c>
      <c r="D27" t="s">
        <v>95</v>
      </c>
      <c r="E27" t="s">
        <v>85</v>
      </c>
      <c r="F27">
        <v>57.74</v>
      </c>
      <c r="G27">
        <v>575</v>
      </c>
      <c r="H27">
        <v>332</v>
      </c>
      <c r="I27">
        <v>2</v>
      </c>
      <c r="J27">
        <v>78</v>
      </c>
      <c r="K27">
        <v>187</v>
      </c>
      <c r="L27">
        <v>0</v>
      </c>
      <c r="M27">
        <v>4</v>
      </c>
      <c r="N27">
        <v>49</v>
      </c>
      <c r="O27">
        <v>4</v>
      </c>
      <c r="P27">
        <v>0</v>
      </c>
      <c r="Q27">
        <f t="shared" si="1"/>
        <v>324</v>
      </c>
      <c r="R27">
        <f t="shared" si="2"/>
        <v>0.5771604938271605</v>
      </c>
      <c r="S27">
        <f t="shared" si="3"/>
        <v>1.2345679012345678E-2</v>
      </c>
      <c r="T27">
        <f t="shared" si="4"/>
        <v>0.24074074074074073</v>
      </c>
      <c r="U27">
        <f t="shared" si="5"/>
        <v>6.1728395061728392E-3</v>
      </c>
      <c r="V27">
        <f t="shared" si="6"/>
        <v>0.15123456790123457</v>
      </c>
      <c r="W27">
        <f t="shared" si="7"/>
        <v>0</v>
      </c>
      <c r="X27">
        <f t="shared" si="8"/>
        <v>1.2345679012345678E-2</v>
      </c>
      <c r="Y27">
        <f t="shared" si="9"/>
        <v>0</v>
      </c>
      <c r="Z27">
        <f t="shared" si="10"/>
        <v>0.5771604938271605</v>
      </c>
    </row>
    <row r="28" spans="1:26" x14ac:dyDescent="0.3">
      <c r="A28" t="s">
        <v>70</v>
      </c>
      <c r="B28" t="str">
        <f t="shared" si="0"/>
        <v>02</v>
      </c>
      <c r="C28" t="s">
        <v>58</v>
      </c>
      <c r="D28" t="s">
        <v>95</v>
      </c>
      <c r="E28" t="s">
        <v>84</v>
      </c>
      <c r="F28">
        <v>52.17</v>
      </c>
      <c r="G28">
        <v>1223</v>
      </c>
      <c r="H28">
        <v>638</v>
      </c>
      <c r="I28">
        <v>4</v>
      </c>
      <c r="J28">
        <v>117</v>
      </c>
      <c r="K28">
        <v>358</v>
      </c>
      <c r="L28">
        <v>1</v>
      </c>
      <c r="M28">
        <v>23</v>
      </c>
      <c r="N28">
        <v>126</v>
      </c>
      <c r="O28">
        <v>3</v>
      </c>
      <c r="P28">
        <v>1</v>
      </c>
      <c r="Q28">
        <f t="shared" si="1"/>
        <v>633</v>
      </c>
      <c r="R28">
        <f t="shared" si="2"/>
        <v>0.56556082148499209</v>
      </c>
      <c r="S28">
        <f t="shared" si="3"/>
        <v>3.6334913112164295E-2</v>
      </c>
      <c r="T28">
        <f t="shared" si="4"/>
        <v>0.18483412322274881</v>
      </c>
      <c r="U28">
        <f t="shared" si="5"/>
        <v>6.3191153238546603E-3</v>
      </c>
      <c r="V28">
        <f t="shared" si="6"/>
        <v>0.1990521327014218</v>
      </c>
      <c r="W28">
        <f t="shared" si="7"/>
        <v>1.5797788309636651E-3</v>
      </c>
      <c r="X28">
        <f t="shared" si="8"/>
        <v>4.7393364928909956E-3</v>
      </c>
      <c r="Y28">
        <f t="shared" si="9"/>
        <v>1.5797788309636651E-3</v>
      </c>
      <c r="Z28">
        <f t="shared" si="10"/>
        <v>0.56556082148499209</v>
      </c>
    </row>
    <row r="29" spans="1:26" x14ac:dyDescent="0.3">
      <c r="A29" t="s">
        <v>71</v>
      </c>
      <c r="B29" t="str">
        <f t="shared" si="0"/>
        <v>02</v>
      </c>
      <c r="C29" t="s">
        <v>58</v>
      </c>
      <c r="D29" t="s">
        <v>96</v>
      </c>
      <c r="E29" t="s">
        <v>86</v>
      </c>
      <c r="F29">
        <v>51.3</v>
      </c>
      <c r="G29">
        <v>1150</v>
      </c>
      <c r="H29">
        <v>590</v>
      </c>
      <c r="I29">
        <v>5</v>
      </c>
      <c r="J29">
        <v>214</v>
      </c>
      <c r="K29">
        <v>270</v>
      </c>
      <c r="L29">
        <v>1</v>
      </c>
      <c r="M29">
        <v>16</v>
      </c>
      <c r="N29">
        <v>71</v>
      </c>
      <c r="O29">
        <v>1</v>
      </c>
      <c r="P29">
        <v>2</v>
      </c>
      <c r="Q29">
        <f t="shared" si="1"/>
        <v>580</v>
      </c>
      <c r="R29">
        <f t="shared" si="2"/>
        <v>0.46551724137931033</v>
      </c>
      <c r="S29">
        <f t="shared" si="3"/>
        <v>2.7586206896551724E-2</v>
      </c>
      <c r="T29">
        <f t="shared" si="4"/>
        <v>0.36896551724137933</v>
      </c>
      <c r="U29">
        <f t="shared" si="5"/>
        <v>8.6206896551724137E-3</v>
      </c>
      <c r="V29">
        <f t="shared" si="6"/>
        <v>0.12241379310344827</v>
      </c>
      <c r="W29">
        <f t="shared" si="7"/>
        <v>1.7241379310344827E-3</v>
      </c>
      <c r="X29">
        <f t="shared" si="8"/>
        <v>1.7241379310344827E-3</v>
      </c>
      <c r="Y29">
        <f t="shared" si="9"/>
        <v>3.4482758620689655E-3</v>
      </c>
      <c r="Z29">
        <f t="shared" si="10"/>
        <v>0.46551724137931033</v>
      </c>
    </row>
    <row r="30" spans="1:26" x14ac:dyDescent="0.3">
      <c r="A30" t="s">
        <v>72</v>
      </c>
      <c r="B30" t="str">
        <f t="shared" si="0"/>
        <v>02</v>
      </c>
      <c r="C30" t="s">
        <v>58</v>
      </c>
      <c r="D30" t="s">
        <v>96</v>
      </c>
      <c r="E30" t="s">
        <v>64</v>
      </c>
      <c r="F30">
        <v>48.19</v>
      </c>
      <c r="G30">
        <v>1245</v>
      </c>
      <c r="H30">
        <v>600</v>
      </c>
      <c r="I30">
        <v>7</v>
      </c>
      <c r="J30">
        <v>234</v>
      </c>
      <c r="K30">
        <v>237</v>
      </c>
      <c r="L30">
        <v>3</v>
      </c>
      <c r="M30">
        <v>32</v>
      </c>
      <c r="N30">
        <v>74</v>
      </c>
      <c r="O30">
        <v>1</v>
      </c>
      <c r="P30">
        <v>1</v>
      </c>
      <c r="Q30">
        <f t="shared" si="1"/>
        <v>589</v>
      </c>
      <c r="R30">
        <f t="shared" si="2"/>
        <v>0.40237691001697795</v>
      </c>
      <c r="S30">
        <f t="shared" si="3"/>
        <v>5.4329371816638369E-2</v>
      </c>
      <c r="T30">
        <f t="shared" si="4"/>
        <v>0.39728353140916806</v>
      </c>
      <c r="U30">
        <f t="shared" si="5"/>
        <v>1.1884550084889643E-2</v>
      </c>
      <c r="V30">
        <f t="shared" si="6"/>
        <v>0.12563667232597622</v>
      </c>
      <c r="W30">
        <f t="shared" si="7"/>
        <v>5.0933786078098476E-3</v>
      </c>
      <c r="X30">
        <f t="shared" si="8"/>
        <v>1.697792869269949E-3</v>
      </c>
      <c r="Y30">
        <f t="shared" si="9"/>
        <v>1.697792869269949E-3</v>
      </c>
      <c r="Z30">
        <f t="shared" si="10"/>
        <v>0.40237691001697795</v>
      </c>
    </row>
    <row r="31" spans="1:26" x14ac:dyDescent="0.3">
      <c r="A31" t="s">
        <v>73</v>
      </c>
      <c r="B31" t="str">
        <f t="shared" si="0"/>
        <v>02</v>
      </c>
      <c r="C31" t="s">
        <v>58</v>
      </c>
      <c r="D31" t="s">
        <v>96</v>
      </c>
      <c r="E31" t="s">
        <v>87</v>
      </c>
      <c r="F31">
        <v>26.63</v>
      </c>
      <c r="G31">
        <v>368</v>
      </c>
      <c r="H31">
        <v>98</v>
      </c>
      <c r="I31">
        <v>1</v>
      </c>
      <c r="J31">
        <v>33</v>
      </c>
      <c r="K31">
        <v>52</v>
      </c>
      <c r="L31">
        <v>0</v>
      </c>
      <c r="M31">
        <v>2</v>
      </c>
      <c r="N31">
        <v>8</v>
      </c>
      <c r="O31">
        <v>0</v>
      </c>
      <c r="P31">
        <v>0</v>
      </c>
      <c r="Q31">
        <f t="shared" si="1"/>
        <v>96</v>
      </c>
      <c r="R31">
        <f t="shared" si="2"/>
        <v>0.54166666666666663</v>
      </c>
      <c r="S31">
        <f t="shared" si="3"/>
        <v>2.0833333333333332E-2</v>
      </c>
      <c r="T31">
        <f t="shared" si="4"/>
        <v>0.34375</v>
      </c>
      <c r="U31">
        <f t="shared" si="5"/>
        <v>1.0416666666666666E-2</v>
      </c>
      <c r="V31">
        <f t="shared" si="6"/>
        <v>8.3333333333333329E-2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0.54166666666666663</v>
      </c>
    </row>
    <row r="32" spans="1:26" x14ac:dyDescent="0.3">
      <c r="A32" t="s">
        <v>74</v>
      </c>
      <c r="B32" t="str">
        <f t="shared" si="0"/>
        <v>02</v>
      </c>
      <c r="C32" t="s">
        <v>58</v>
      </c>
      <c r="D32" t="s">
        <v>96</v>
      </c>
      <c r="E32" t="s">
        <v>88</v>
      </c>
      <c r="F32">
        <v>46.62</v>
      </c>
      <c r="G32">
        <v>459</v>
      </c>
      <c r="H32">
        <v>214</v>
      </c>
      <c r="I32">
        <v>1</v>
      </c>
      <c r="J32">
        <v>92</v>
      </c>
      <c r="K32">
        <v>74</v>
      </c>
      <c r="L32">
        <v>0</v>
      </c>
      <c r="M32">
        <v>9</v>
      </c>
      <c r="N32">
        <v>30</v>
      </c>
      <c r="O32">
        <v>1</v>
      </c>
      <c r="P32">
        <v>1</v>
      </c>
      <c r="Q32">
        <f t="shared" si="1"/>
        <v>208</v>
      </c>
      <c r="R32">
        <f t="shared" si="2"/>
        <v>0.35576923076923078</v>
      </c>
      <c r="S32">
        <f t="shared" si="3"/>
        <v>4.3269230769230768E-2</v>
      </c>
      <c r="T32">
        <f t="shared" si="4"/>
        <v>0.44230769230769229</v>
      </c>
      <c r="U32">
        <f t="shared" si="5"/>
        <v>4.807692307692308E-3</v>
      </c>
      <c r="V32">
        <f t="shared" si="6"/>
        <v>0.14423076923076922</v>
      </c>
      <c r="W32">
        <f t="shared" si="7"/>
        <v>0</v>
      </c>
      <c r="X32">
        <f t="shared" si="8"/>
        <v>4.807692307692308E-3</v>
      </c>
      <c r="Y32">
        <f t="shared" si="9"/>
        <v>4.807692307692308E-3</v>
      </c>
      <c r="Z32">
        <f t="shared" si="10"/>
        <v>2.4423076923076925</v>
      </c>
    </row>
    <row r="33" spans="1:26" x14ac:dyDescent="0.3">
      <c r="A33" t="s">
        <v>75</v>
      </c>
      <c r="B33" t="str">
        <f t="shared" si="0"/>
        <v>02</v>
      </c>
      <c r="C33" t="s">
        <v>58</v>
      </c>
      <c r="D33" t="s">
        <v>96</v>
      </c>
      <c r="E33" t="s">
        <v>89</v>
      </c>
      <c r="F33">
        <v>50.72</v>
      </c>
      <c r="G33">
        <v>1039</v>
      </c>
      <c r="H33">
        <v>527</v>
      </c>
      <c r="I33">
        <v>3</v>
      </c>
      <c r="J33">
        <v>219</v>
      </c>
      <c r="K33">
        <v>198</v>
      </c>
      <c r="L33">
        <v>3</v>
      </c>
      <c r="M33">
        <v>31</v>
      </c>
      <c r="N33">
        <v>59</v>
      </c>
      <c r="O33">
        <v>3</v>
      </c>
      <c r="P33">
        <v>3</v>
      </c>
      <c r="Q33">
        <f t="shared" si="1"/>
        <v>519</v>
      </c>
      <c r="R33">
        <f t="shared" si="2"/>
        <v>0.38150289017341038</v>
      </c>
      <c r="S33">
        <f t="shared" si="3"/>
        <v>5.9730250481695571E-2</v>
      </c>
      <c r="T33">
        <f t="shared" si="4"/>
        <v>0.42196531791907516</v>
      </c>
      <c r="U33">
        <f t="shared" si="5"/>
        <v>5.7803468208092483E-3</v>
      </c>
      <c r="V33">
        <f t="shared" si="6"/>
        <v>0.11368015414258188</v>
      </c>
      <c r="W33">
        <f t="shared" si="7"/>
        <v>5.7803468208092483E-3</v>
      </c>
      <c r="X33">
        <f t="shared" si="8"/>
        <v>5.7803468208092483E-3</v>
      </c>
      <c r="Y33">
        <f t="shared" si="9"/>
        <v>5.7803468208092483E-3</v>
      </c>
      <c r="Z33">
        <f t="shared" si="10"/>
        <v>2.4219653179190752</v>
      </c>
    </row>
    <row r="34" spans="1:26" x14ac:dyDescent="0.3">
      <c r="A34" t="s">
        <v>76</v>
      </c>
      <c r="B34" t="str">
        <f t="shared" si="0"/>
        <v>02</v>
      </c>
      <c r="C34" t="s">
        <v>58</v>
      </c>
      <c r="D34" t="s">
        <v>96</v>
      </c>
      <c r="E34" t="s">
        <v>90</v>
      </c>
      <c r="F34">
        <v>49.36</v>
      </c>
      <c r="G34">
        <v>1177</v>
      </c>
      <c r="H34">
        <v>581</v>
      </c>
      <c r="I34">
        <v>2</v>
      </c>
      <c r="J34">
        <v>237</v>
      </c>
      <c r="K34">
        <v>245</v>
      </c>
      <c r="L34">
        <v>2</v>
      </c>
      <c r="M34">
        <v>14</v>
      </c>
      <c r="N34">
        <v>65</v>
      </c>
      <c r="O34">
        <v>5</v>
      </c>
      <c r="P34">
        <v>1</v>
      </c>
      <c r="Q34">
        <f t="shared" si="1"/>
        <v>571</v>
      </c>
      <c r="R34">
        <f t="shared" si="2"/>
        <v>0.42907180385288968</v>
      </c>
      <c r="S34">
        <f t="shared" si="3"/>
        <v>2.4518388791593695E-2</v>
      </c>
      <c r="T34">
        <f t="shared" si="4"/>
        <v>0.41506129597197899</v>
      </c>
      <c r="U34">
        <f t="shared" si="5"/>
        <v>3.5026269702276708E-3</v>
      </c>
      <c r="V34">
        <f t="shared" si="6"/>
        <v>0.11383537653239929</v>
      </c>
      <c r="W34">
        <f t="shared" si="7"/>
        <v>3.5026269702276708E-3</v>
      </c>
      <c r="X34">
        <f t="shared" si="8"/>
        <v>8.7565674255691769E-3</v>
      </c>
      <c r="Y34">
        <f t="shared" si="9"/>
        <v>1.7513134851138354E-3</v>
      </c>
      <c r="Z34">
        <f t="shared" si="10"/>
        <v>0.42907180385288968</v>
      </c>
    </row>
    <row r="35" spans="1:26" x14ac:dyDescent="0.3">
      <c r="A35" t="s">
        <v>77</v>
      </c>
      <c r="B35" t="str">
        <f t="shared" si="0"/>
        <v>02</v>
      </c>
      <c r="C35" t="s">
        <v>58</v>
      </c>
      <c r="D35" t="s">
        <v>96</v>
      </c>
      <c r="E35" t="s">
        <v>91</v>
      </c>
      <c r="F35">
        <v>55.16</v>
      </c>
      <c r="G35">
        <v>794</v>
      </c>
      <c r="H35">
        <v>438</v>
      </c>
      <c r="I35">
        <v>3</v>
      </c>
      <c r="J35">
        <v>181</v>
      </c>
      <c r="K35">
        <v>178</v>
      </c>
      <c r="L35">
        <v>2</v>
      </c>
      <c r="M35">
        <v>32</v>
      </c>
      <c r="N35">
        <v>39</v>
      </c>
      <c r="O35">
        <v>0</v>
      </c>
      <c r="P35">
        <v>0</v>
      </c>
      <c r="Q35">
        <f t="shared" si="1"/>
        <v>435</v>
      </c>
      <c r="R35">
        <f t="shared" si="2"/>
        <v>0.4091954022988506</v>
      </c>
      <c r="S35">
        <f t="shared" si="3"/>
        <v>7.3563218390804597E-2</v>
      </c>
      <c r="T35">
        <f t="shared" si="4"/>
        <v>0.41609195402298849</v>
      </c>
      <c r="U35">
        <f t="shared" si="5"/>
        <v>6.8965517241379309E-3</v>
      </c>
      <c r="V35">
        <f t="shared" si="6"/>
        <v>8.9655172413793102E-2</v>
      </c>
      <c r="W35">
        <f t="shared" si="7"/>
        <v>4.5977011494252873E-3</v>
      </c>
      <c r="X35">
        <f t="shared" si="8"/>
        <v>0</v>
      </c>
      <c r="Y35">
        <f t="shared" si="9"/>
        <v>0</v>
      </c>
      <c r="Z35">
        <f t="shared" si="10"/>
        <v>2.4160919540229884</v>
      </c>
    </row>
    <row r="36" spans="1:26" x14ac:dyDescent="0.3">
      <c r="A36" t="s">
        <v>78</v>
      </c>
      <c r="B36" t="str">
        <f t="shared" si="0"/>
        <v>02</v>
      </c>
      <c r="C36" t="s">
        <v>58</v>
      </c>
      <c r="D36" t="s">
        <v>96</v>
      </c>
      <c r="E36" t="s">
        <v>92</v>
      </c>
      <c r="F36">
        <v>49.43</v>
      </c>
      <c r="G36">
        <v>793</v>
      </c>
      <c r="H36">
        <v>392</v>
      </c>
      <c r="I36">
        <v>9</v>
      </c>
      <c r="J36">
        <v>146</v>
      </c>
      <c r="K36">
        <v>168</v>
      </c>
      <c r="L36">
        <v>1</v>
      </c>
      <c r="M36">
        <v>7</v>
      </c>
      <c r="N36">
        <v>57</v>
      </c>
      <c r="O36">
        <v>1</v>
      </c>
      <c r="P36">
        <v>1</v>
      </c>
      <c r="Q36">
        <f t="shared" si="1"/>
        <v>390</v>
      </c>
      <c r="R36">
        <f t="shared" si="2"/>
        <v>0.43076923076923079</v>
      </c>
      <c r="S36">
        <f t="shared" si="3"/>
        <v>1.7948717948717947E-2</v>
      </c>
      <c r="T36">
        <f t="shared" si="4"/>
        <v>0.37435897435897436</v>
      </c>
      <c r="U36">
        <f t="shared" si="5"/>
        <v>2.3076923076923078E-2</v>
      </c>
      <c r="V36">
        <f t="shared" si="6"/>
        <v>0.14615384615384616</v>
      </c>
      <c r="W36">
        <f t="shared" si="7"/>
        <v>2.5641025641025641E-3</v>
      </c>
      <c r="X36">
        <f t="shared" si="8"/>
        <v>2.5641025641025641E-3</v>
      </c>
      <c r="Y36">
        <f t="shared" si="9"/>
        <v>2.5641025641025641E-3</v>
      </c>
      <c r="Z36">
        <f t="shared" si="10"/>
        <v>0.43076923076923079</v>
      </c>
    </row>
    <row r="37" spans="1:26" x14ac:dyDescent="0.3">
      <c r="A37" t="s">
        <v>79</v>
      </c>
      <c r="B37" t="str">
        <f t="shared" si="0"/>
        <v>02</v>
      </c>
      <c r="C37" t="s">
        <v>59</v>
      </c>
      <c r="E37" t="s">
        <v>20</v>
      </c>
      <c r="F37" t="s">
        <v>26</v>
      </c>
      <c r="G37">
        <v>0</v>
      </c>
      <c r="H37">
        <v>1248</v>
      </c>
      <c r="I37">
        <v>10</v>
      </c>
      <c r="J37">
        <v>427</v>
      </c>
      <c r="K37">
        <v>589</v>
      </c>
      <c r="L37">
        <v>4</v>
      </c>
      <c r="M37">
        <v>64</v>
      </c>
      <c r="N37">
        <v>119</v>
      </c>
      <c r="O37">
        <v>5</v>
      </c>
      <c r="P37">
        <v>6</v>
      </c>
      <c r="Q37">
        <f t="shared" si="1"/>
        <v>1224</v>
      </c>
      <c r="R37">
        <f t="shared" si="2"/>
        <v>0.4812091503267974</v>
      </c>
      <c r="S37">
        <f t="shared" si="3"/>
        <v>5.2287581699346407E-2</v>
      </c>
      <c r="T37">
        <f t="shared" si="4"/>
        <v>0.34885620915032678</v>
      </c>
      <c r="U37">
        <f t="shared" si="5"/>
        <v>8.1699346405228763E-3</v>
      </c>
      <c r="V37">
        <f t="shared" si="6"/>
        <v>9.7222222222222224E-2</v>
      </c>
      <c r="W37">
        <f t="shared" si="7"/>
        <v>3.2679738562091504E-3</v>
      </c>
      <c r="X37">
        <f t="shared" si="8"/>
        <v>4.0849673202614381E-3</v>
      </c>
      <c r="Y37">
        <f t="shared" si="9"/>
        <v>4.9019607843137254E-3</v>
      </c>
      <c r="Z37">
        <f t="shared" si="10"/>
        <v>0.4812091503267974</v>
      </c>
    </row>
    <row r="38" spans="1:26" x14ac:dyDescent="0.3">
      <c r="A38" t="s">
        <v>80</v>
      </c>
      <c r="B38" t="str">
        <f t="shared" si="0"/>
        <v>02</v>
      </c>
      <c r="C38" t="s">
        <v>60</v>
      </c>
      <c r="E38" t="s">
        <v>21</v>
      </c>
      <c r="F38" t="s">
        <v>26</v>
      </c>
      <c r="G38">
        <v>0</v>
      </c>
      <c r="H38">
        <v>354</v>
      </c>
      <c r="I38">
        <v>7</v>
      </c>
      <c r="J38">
        <v>127</v>
      </c>
      <c r="K38">
        <v>124</v>
      </c>
      <c r="L38">
        <v>2</v>
      </c>
      <c r="M38">
        <v>18</v>
      </c>
      <c r="N38">
        <v>57</v>
      </c>
      <c r="O38">
        <v>2</v>
      </c>
      <c r="P38">
        <v>0</v>
      </c>
      <c r="Q38">
        <f t="shared" si="1"/>
        <v>337</v>
      </c>
      <c r="R38">
        <f t="shared" si="2"/>
        <v>0.36795252225519287</v>
      </c>
      <c r="S38">
        <f t="shared" si="3"/>
        <v>5.3412462908011868E-2</v>
      </c>
      <c r="T38">
        <f t="shared" si="4"/>
        <v>0.37685459940652821</v>
      </c>
      <c r="U38">
        <f t="shared" si="5"/>
        <v>2.0771513353115726E-2</v>
      </c>
      <c r="V38">
        <f t="shared" si="6"/>
        <v>0.16913946587537093</v>
      </c>
      <c r="W38">
        <f t="shared" si="7"/>
        <v>5.9347181008902079E-3</v>
      </c>
      <c r="X38">
        <f t="shared" si="8"/>
        <v>5.9347181008902079E-3</v>
      </c>
      <c r="Y38">
        <f t="shared" si="9"/>
        <v>0</v>
      </c>
      <c r="Z38">
        <f t="shared" si="10"/>
        <v>2.3768545994065282</v>
      </c>
    </row>
    <row r="39" spans="1:26" x14ac:dyDescent="0.3">
      <c r="A39" t="s">
        <v>94</v>
      </c>
      <c r="B39" t="str">
        <f t="shared" si="0"/>
        <v>02</v>
      </c>
      <c r="C39" t="s">
        <v>61</v>
      </c>
      <c r="E39" t="s">
        <v>29</v>
      </c>
      <c r="F39">
        <v>64.319999999999993</v>
      </c>
      <c r="G39">
        <v>11344</v>
      </c>
      <c r="H39">
        <v>7297</v>
      </c>
      <c r="I39">
        <v>63</v>
      </c>
      <c r="J39">
        <v>2563</v>
      </c>
      <c r="K39">
        <v>3247</v>
      </c>
      <c r="L39">
        <v>24</v>
      </c>
      <c r="M39">
        <v>322</v>
      </c>
      <c r="N39">
        <v>912</v>
      </c>
      <c r="O39">
        <v>28</v>
      </c>
      <c r="P39">
        <v>17</v>
      </c>
      <c r="Q39">
        <f t="shared" si="1"/>
        <v>7176</v>
      </c>
      <c r="R39">
        <f t="shared" si="2"/>
        <v>0.45248049052396877</v>
      </c>
      <c r="S39">
        <f t="shared" si="3"/>
        <v>4.4871794871794872E-2</v>
      </c>
      <c r="T39">
        <f t="shared" si="4"/>
        <v>0.35716276477146042</v>
      </c>
      <c r="U39">
        <f t="shared" si="5"/>
        <v>8.7792642140468221E-3</v>
      </c>
      <c r="V39">
        <f t="shared" si="6"/>
        <v>0.12709030100334448</v>
      </c>
      <c r="W39">
        <f t="shared" si="7"/>
        <v>3.3444816053511705E-3</v>
      </c>
      <c r="X39">
        <f t="shared" si="8"/>
        <v>3.9018952062430325E-3</v>
      </c>
      <c r="Y39">
        <f t="shared" si="9"/>
        <v>2.3690078037904125E-3</v>
      </c>
      <c r="Z39">
        <f t="shared" si="10"/>
        <v>0.45248049052396877</v>
      </c>
    </row>
    <row r="40" spans="1:26" x14ac:dyDescent="0.3">
      <c r="Q40">
        <f t="shared" si="1"/>
        <v>0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10</v>
      </c>
    </row>
    <row r="41" spans="1:26" x14ac:dyDescent="0.3">
      <c r="A41" t="s">
        <v>101</v>
      </c>
      <c r="B41" t="str">
        <f t="shared" si="0"/>
        <v>03</v>
      </c>
      <c r="C41" t="s">
        <v>58</v>
      </c>
      <c r="D41" t="s">
        <v>125</v>
      </c>
      <c r="E41" t="s">
        <v>99</v>
      </c>
      <c r="F41">
        <v>53.68</v>
      </c>
      <c r="G41">
        <v>1591</v>
      </c>
      <c r="H41">
        <v>854</v>
      </c>
      <c r="I41">
        <v>12</v>
      </c>
      <c r="J41">
        <v>419</v>
      </c>
      <c r="K41">
        <v>283</v>
      </c>
      <c r="L41">
        <v>2</v>
      </c>
      <c r="M41">
        <v>44</v>
      </c>
      <c r="N41">
        <v>82</v>
      </c>
      <c r="O41">
        <v>2</v>
      </c>
      <c r="P41">
        <v>4</v>
      </c>
      <c r="Q41">
        <f t="shared" si="1"/>
        <v>848</v>
      </c>
      <c r="R41">
        <f t="shared" si="2"/>
        <v>0.33372641509433965</v>
      </c>
      <c r="S41">
        <f t="shared" si="3"/>
        <v>5.1886792452830191E-2</v>
      </c>
      <c r="T41">
        <f t="shared" si="4"/>
        <v>0.49410377358490565</v>
      </c>
      <c r="U41">
        <f t="shared" si="5"/>
        <v>1.4150943396226415E-2</v>
      </c>
      <c r="V41">
        <f t="shared" si="6"/>
        <v>9.6698113207547176E-2</v>
      </c>
      <c r="W41">
        <f t="shared" si="7"/>
        <v>2.3584905660377358E-3</v>
      </c>
      <c r="X41">
        <f t="shared" si="8"/>
        <v>2.3584905660377358E-3</v>
      </c>
      <c r="Y41">
        <f t="shared" si="9"/>
        <v>4.7169811320754715E-3</v>
      </c>
      <c r="Z41">
        <f t="shared" si="10"/>
        <v>2.4941037735849054</v>
      </c>
    </row>
    <row r="42" spans="1:26" x14ac:dyDescent="0.3">
      <c r="A42" t="s">
        <v>102</v>
      </c>
      <c r="B42" t="str">
        <f t="shared" si="0"/>
        <v>03</v>
      </c>
      <c r="C42" t="s">
        <v>58</v>
      </c>
      <c r="D42" t="s">
        <v>125</v>
      </c>
      <c r="E42" t="s">
        <v>114</v>
      </c>
      <c r="F42">
        <v>46.76</v>
      </c>
      <c r="G42">
        <v>1018</v>
      </c>
      <c r="H42">
        <v>476</v>
      </c>
      <c r="I42">
        <v>6</v>
      </c>
      <c r="J42">
        <v>225</v>
      </c>
      <c r="K42">
        <v>122</v>
      </c>
      <c r="L42">
        <v>0</v>
      </c>
      <c r="M42">
        <v>59</v>
      </c>
      <c r="N42">
        <v>46</v>
      </c>
      <c r="O42">
        <v>0</v>
      </c>
      <c r="P42">
        <v>4</v>
      </c>
      <c r="Q42">
        <f t="shared" si="1"/>
        <v>462</v>
      </c>
      <c r="R42">
        <f t="shared" si="2"/>
        <v>0.26406926406926406</v>
      </c>
      <c r="S42">
        <f t="shared" si="3"/>
        <v>0.12770562770562771</v>
      </c>
      <c r="T42">
        <f t="shared" si="4"/>
        <v>0.48701298701298701</v>
      </c>
      <c r="U42">
        <f t="shared" si="5"/>
        <v>1.2987012987012988E-2</v>
      </c>
      <c r="V42">
        <f t="shared" si="6"/>
        <v>9.9567099567099568E-2</v>
      </c>
      <c r="W42">
        <f t="shared" si="7"/>
        <v>0</v>
      </c>
      <c r="X42">
        <f t="shared" si="8"/>
        <v>0</v>
      </c>
      <c r="Y42">
        <f t="shared" si="9"/>
        <v>8.658008658008658E-3</v>
      </c>
      <c r="Z42">
        <f t="shared" si="10"/>
        <v>2.4870129870129869</v>
      </c>
    </row>
    <row r="43" spans="1:26" x14ac:dyDescent="0.3">
      <c r="A43" t="s">
        <v>103</v>
      </c>
      <c r="B43" t="str">
        <f t="shared" si="0"/>
        <v>03</v>
      </c>
      <c r="C43" t="s">
        <v>58</v>
      </c>
      <c r="D43" t="s">
        <v>125</v>
      </c>
      <c r="E43" t="s">
        <v>115</v>
      </c>
      <c r="F43">
        <v>54.57</v>
      </c>
      <c r="G43">
        <v>920</v>
      </c>
      <c r="H43">
        <v>502</v>
      </c>
      <c r="I43">
        <v>5</v>
      </c>
      <c r="J43">
        <v>274</v>
      </c>
      <c r="K43">
        <v>94</v>
      </c>
      <c r="L43">
        <v>2</v>
      </c>
      <c r="M43">
        <v>94</v>
      </c>
      <c r="N43">
        <v>23</v>
      </c>
      <c r="O43">
        <v>0</v>
      </c>
      <c r="P43">
        <v>0</v>
      </c>
      <c r="Q43">
        <f t="shared" si="1"/>
        <v>492</v>
      </c>
      <c r="R43">
        <f t="shared" si="2"/>
        <v>0.1910569105691057</v>
      </c>
      <c r="S43">
        <f t="shared" si="3"/>
        <v>0.1910569105691057</v>
      </c>
      <c r="T43">
        <f t="shared" si="4"/>
        <v>0.55691056910569103</v>
      </c>
      <c r="U43">
        <f t="shared" si="5"/>
        <v>1.016260162601626E-2</v>
      </c>
      <c r="V43">
        <f t="shared" si="6"/>
        <v>4.6747967479674794E-2</v>
      </c>
      <c r="W43">
        <f t="shared" si="7"/>
        <v>4.0650406504065045E-3</v>
      </c>
      <c r="X43">
        <f t="shared" si="8"/>
        <v>0</v>
      </c>
      <c r="Y43">
        <f t="shared" si="9"/>
        <v>0</v>
      </c>
      <c r="Z43">
        <f t="shared" si="10"/>
        <v>2.5569105691056908</v>
      </c>
    </row>
    <row r="44" spans="1:26" x14ac:dyDescent="0.3">
      <c r="A44" t="s">
        <v>104</v>
      </c>
      <c r="B44" t="str">
        <f t="shared" si="0"/>
        <v>03</v>
      </c>
      <c r="C44" t="s">
        <v>58</v>
      </c>
      <c r="D44" t="s">
        <v>125</v>
      </c>
      <c r="E44" t="s">
        <v>116</v>
      </c>
      <c r="F44">
        <v>50</v>
      </c>
      <c r="G44">
        <v>780</v>
      </c>
      <c r="H44">
        <v>390</v>
      </c>
      <c r="I44">
        <v>1</v>
      </c>
      <c r="J44">
        <v>199</v>
      </c>
      <c r="K44">
        <v>104</v>
      </c>
      <c r="L44">
        <v>1</v>
      </c>
      <c r="M44">
        <v>47</v>
      </c>
      <c r="N44">
        <v>29</v>
      </c>
      <c r="O44">
        <v>1</v>
      </c>
      <c r="P44">
        <v>1</v>
      </c>
      <c r="Q44">
        <f t="shared" si="1"/>
        <v>383</v>
      </c>
      <c r="R44">
        <f t="shared" si="2"/>
        <v>0.27154046997389036</v>
      </c>
      <c r="S44">
        <f t="shared" si="3"/>
        <v>0.12271540469973891</v>
      </c>
      <c r="T44">
        <f t="shared" si="4"/>
        <v>0.51958224543080944</v>
      </c>
      <c r="U44">
        <f t="shared" si="5"/>
        <v>2.6109660574412533E-3</v>
      </c>
      <c r="V44">
        <f t="shared" si="6"/>
        <v>7.5718015665796348E-2</v>
      </c>
      <c r="W44">
        <f t="shared" si="7"/>
        <v>2.6109660574412533E-3</v>
      </c>
      <c r="X44">
        <f t="shared" si="8"/>
        <v>2.6109660574412533E-3</v>
      </c>
      <c r="Y44">
        <f t="shared" si="9"/>
        <v>2.6109660574412533E-3</v>
      </c>
      <c r="Z44">
        <f t="shared" si="10"/>
        <v>2.5195822454308097</v>
      </c>
    </row>
    <row r="45" spans="1:26" x14ac:dyDescent="0.3">
      <c r="A45" t="s">
        <v>105</v>
      </c>
      <c r="B45" t="str">
        <f t="shared" si="0"/>
        <v>03</v>
      </c>
      <c r="C45" t="s">
        <v>58</v>
      </c>
      <c r="D45" t="s">
        <v>125</v>
      </c>
      <c r="E45" t="s">
        <v>117</v>
      </c>
      <c r="F45">
        <v>54.39</v>
      </c>
      <c r="G45">
        <v>899</v>
      </c>
      <c r="H45">
        <v>489</v>
      </c>
      <c r="I45">
        <v>4</v>
      </c>
      <c r="J45">
        <v>245</v>
      </c>
      <c r="K45">
        <v>136</v>
      </c>
      <c r="L45">
        <v>0</v>
      </c>
      <c r="M45">
        <v>65</v>
      </c>
      <c r="N45">
        <v>26</v>
      </c>
      <c r="O45">
        <v>0</v>
      </c>
      <c r="P45">
        <v>3</v>
      </c>
      <c r="Q45">
        <f t="shared" si="1"/>
        <v>479</v>
      </c>
      <c r="R45">
        <f t="shared" si="2"/>
        <v>0.28392484342379959</v>
      </c>
      <c r="S45">
        <f t="shared" si="3"/>
        <v>0.13569937369519833</v>
      </c>
      <c r="T45">
        <f t="shared" si="4"/>
        <v>0.51148225469728603</v>
      </c>
      <c r="U45">
        <f t="shared" si="5"/>
        <v>8.350730688935281E-3</v>
      </c>
      <c r="V45">
        <f t="shared" si="6"/>
        <v>5.4279749478079335E-2</v>
      </c>
      <c r="W45">
        <f t="shared" si="7"/>
        <v>0</v>
      </c>
      <c r="X45">
        <f t="shared" si="8"/>
        <v>0</v>
      </c>
      <c r="Y45">
        <f t="shared" si="9"/>
        <v>6.2630480167014616E-3</v>
      </c>
      <c r="Z45">
        <f t="shared" si="10"/>
        <v>2.5114822546972859</v>
      </c>
    </row>
    <row r="46" spans="1:26" x14ac:dyDescent="0.3">
      <c r="A46" t="s">
        <v>106</v>
      </c>
      <c r="B46" t="str">
        <f t="shared" si="0"/>
        <v>03</v>
      </c>
      <c r="C46" t="s">
        <v>58</v>
      </c>
      <c r="D46" t="s">
        <v>125</v>
      </c>
      <c r="E46" t="s">
        <v>118</v>
      </c>
      <c r="F46">
        <v>48.18</v>
      </c>
      <c r="G46">
        <v>1125</v>
      </c>
      <c r="H46">
        <v>542</v>
      </c>
      <c r="I46">
        <v>3</v>
      </c>
      <c r="J46">
        <v>254</v>
      </c>
      <c r="K46">
        <v>199</v>
      </c>
      <c r="L46">
        <v>1</v>
      </c>
      <c r="M46">
        <v>37</v>
      </c>
      <c r="N46">
        <v>43</v>
      </c>
      <c r="O46">
        <v>1</v>
      </c>
      <c r="P46">
        <v>0</v>
      </c>
      <c r="Q46">
        <f t="shared" si="1"/>
        <v>538</v>
      </c>
      <c r="R46">
        <f t="shared" si="2"/>
        <v>0.36988847583643125</v>
      </c>
      <c r="S46">
        <f t="shared" si="3"/>
        <v>6.8773234200743494E-2</v>
      </c>
      <c r="T46">
        <f t="shared" si="4"/>
        <v>0.47211895910780671</v>
      </c>
      <c r="U46">
        <f t="shared" si="5"/>
        <v>5.5762081784386614E-3</v>
      </c>
      <c r="V46">
        <f t="shared" si="6"/>
        <v>7.9925650557620811E-2</v>
      </c>
      <c r="W46">
        <f t="shared" si="7"/>
        <v>1.8587360594795538E-3</v>
      </c>
      <c r="X46">
        <f t="shared" si="8"/>
        <v>1.8587360594795538E-3</v>
      </c>
      <c r="Y46">
        <f t="shared" si="9"/>
        <v>0</v>
      </c>
      <c r="Z46">
        <f t="shared" si="10"/>
        <v>2.4721189591078065</v>
      </c>
    </row>
    <row r="47" spans="1:26" x14ac:dyDescent="0.3">
      <c r="A47" t="s">
        <v>107</v>
      </c>
      <c r="B47" t="str">
        <f t="shared" si="0"/>
        <v>03</v>
      </c>
      <c r="C47" t="s">
        <v>58</v>
      </c>
      <c r="D47" t="s">
        <v>125</v>
      </c>
      <c r="E47" t="s">
        <v>119</v>
      </c>
      <c r="F47">
        <v>52.78</v>
      </c>
      <c r="G47">
        <v>1224</v>
      </c>
      <c r="H47">
        <v>646</v>
      </c>
      <c r="I47">
        <v>2</v>
      </c>
      <c r="J47">
        <v>251</v>
      </c>
      <c r="K47">
        <v>285</v>
      </c>
      <c r="L47">
        <v>3</v>
      </c>
      <c r="M47">
        <v>23</v>
      </c>
      <c r="N47">
        <v>65</v>
      </c>
      <c r="O47">
        <v>2</v>
      </c>
      <c r="P47">
        <v>4</v>
      </c>
      <c r="Q47">
        <f t="shared" si="1"/>
        <v>635</v>
      </c>
      <c r="R47">
        <f t="shared" si="2"/>
        <v>0.44881889763779526</v>
      </c>
      <c r="S47">
        <f t="shared" si="3"/>
        <v>3.6220472440944881E-2</v>
      </c>
      <c r="T47">
        <f t="shared" si="4"/>
        <v>0.39527559055118111</v>
      </c>
      <c r="U47">
        <f t="shared" si="5"/>
        <v>3.1496062992125984E-3</v>
      </c>
      <c r="V47">
        <f t="shared" si="6"/>
        <v>0.10236220472440945</v>
      </c>
      <c r="W47">
        <f t="shared" si="7"/>
        <v>4.7244094488188976E-3</v>
      </c>
      <c r="X47">
        <f t="shared" si="8"/>
        <v>3.1496062992125984E-3</v>
      </c>
      <c r="Y47">
        <f t="shared" si="9"/>
        <v>6.2992125984251968E-3</v>
      </c>
      <c r="Z47">
        <f t="shared" si="10"/>
        <v>0.44881889763779526</v>
      </c>
    </row>
    <row r="48" spans="1:26" x14ac:dyDescent="0.3">
      <c r="A48" t="s">
        <v>108</v>
      </c>
      <c r="B48" t="str">
        <f t="shared" si="0"/>
        <v>03</v>
      </c>
      <c r="C48" t="s">
        <v>58</v>
      </c>
      <c r="D48" t="s">
        <v>125</v>
      </c>
      <c r="E48" t="s">
        <v>120</v>
      </c>
      <c r="F48">
        <v>50.56</v>
      </c>
      <c r="G48">
        <v>1430</v>
      </c>
      <c r="H48">
        <v>723</v>
      </c>
      <c r="I48">
        <v>4</v>
      </c>
      <c r="J48">
        <v>289</v>
      </c>
      <c r="K48">
        <v>305</v>
      </c>
      <c r="L48">
        <v>3</v>
      </c>
      <c r="M48">
        <v>24</v>
      </c>
      <c r="N48">
        <v>74</v>
      </c>
      <c r="O48">
        <v>6</v>
      </c>
      <c r="P48">
        <v>3</v>
      </c>
      <c r="Q48">
        <f t="shared" si="1"/>
        <v>708</v>
      </c>
      <c r="R48">
        <f t="shared" si="2"/>
        <v>0.4307909604519774</v>
      </c>
      <c r="S48">
        <f t="shared" si="3"/>
        <v>3.3898305084745763E-2</v>
      </c>
      <c r="T48">
        <f t="shared" si="4"/>
        <v>0.40819209039548021</v>
      </c>
      <c r="U48">
        <f t="shared" si="5"/>
        <v>5.6497175141242938E-3</v>
      </c>
      <c r="V48">
        <f t="shared" si="6"/>
        <v>0.10451977401129943</v>
      </c>
      <c r="W48">
        <f t="shared" si="7"/>
        <v>4.2372881355932203E-3</v>
      </c>
      <c r="X48">
        <f t="shared" si="8"/>
        <v>8.4745762711864406E-3</v>
      </c>
      <c r="Y48">
        <f t="shared" si="9"/>
        <v>4.2372881355932203E-3</v>
      </c>
      <c r="Z48">
        <f t="shared" si="10"/>
        <v>0.4307909604519774</v>
      </c>
    </row>
    <row r="49" spans="1:26" x14ac:dyDescent="0.3">
      <c r="A49" t="s">
        <v>109</v>
      </c>
      <c r="B49" t="str">
        <f t="shared" si="0"/>
        <v>03</v>
      </c>
      <c r="C49" t="s">
        <v>58</v>
      </c>
      <c r="D49" t="s">
        <v>125</v>
      </c>
      <c r="E49" t="s">
        <v>121</v>
      </c>
      <c r="F49">
        <v>58.27</v>
      </c>
      <c r="G49">
        <v>1155</v>
      </c>
      <c r="H49">
        <v>673</v>
      </c>
      <c r="I49">
        <v>8</v>
      </c>
      <c r="J49">
        <v>352</v>
      </c>
      <c r="K49">
        <v>192</v>
      </c>
      <c r="L49">
        <v>1</v>
      </c>
      <c r="M49">
        <v>71</v>
      </c>
      <c r="N49">
        <v>44</v>
      </c>
      <c r="O49">
        <v>0</v>
      </c>
      <c r="P49">
        <v>3</v>
      </c>
      <c r="Q49">
        <f t="shared" si="1"/>
        <v>671</v>
      </c>
      <c r="R49">
        <f t="shared" si="2"/>
        <v>0.28614008941877794</v>
      </c>
      <c r="S49">
        <f t="shared" si="3"/>
        <v>0.10581222056631892</v>
      </c>
      <c r="T49">
        <f t="shared" si="4"/>
        <v>0.52459016393442626</v>
      </c>
      <c r="U49">
        <f t="shared" si="5"/>
        <v>1.1922503725782414E-2</v>
      </c>
      <c r="V49">
        <f t="shared" si="6"/>
        <v>6.5573770491803282E-2</v>
      </c>
      <c r="W49">
        <f t="shared" si="7"/>
        <v>1.4903129657228018E-3</v>
      </c>
      <c r="X49">
        <f t="shared" si="8"/>
        <v>0</v>
      </c>
      <c r="Y49">
        <f t="shared" si="9"/>
        <v>4.4709388971684054E-3</v>
      </c>
      <c r="Z49">
        <f t="shared" si="10"/>
        <v>2.5245901639344264</v>
      </c>
    </row>
    <row r="50" spans="1:26" x14ac:dyDescent="0.3">
      <c r="A50" t="s">
        <v>110</v>
      </c>
      <c r="B50" t="str">
        <f t="shared" si="0"/>
        <v>03</v>
      </c>
      <c r="C50" t="s">
        <v>58</v>
      </c>
      <c r="D50" t="s">
        <v>125</v>
      </c>
      <c r="E50" t="s">
        <v>122</v>
      </c>
      <c r="F50">
        <v>57.73</v>
      </c>
      <c r="G50">
        <v>809</v>
      </c>
      <c r="H50">
        <v>467</v>
      </c>
      <c r="I50">
        <v>3</v>
      </c>
      <c r="J50">
        <v>219</v>
      </c>
      <c r="K50">
        <v>169</v>
      </c>
      <c r="L50">
        <v>4</v>
      </c>
      <c r="M50">
        <v>25</v>
      </c>
      <c r="N50">
        <v>41</v>
      </c>
      <c r="O50">
        <v>0</v>
      </c>
      <c r="P50">
        <v>0</v>
      </c>
      <c r="Q50">
        <f t="shared" si="1"/>
        <v>461</v>
      </c>
      <c r="R50">
        <f t="shared" si="2"/>
        <v>0.36659436008676788</v>
      </c>
      <c r="S50">
        <f t="shared" si="3"/>
        <v>5.4229934924078092E-2</v>
      </c>
      <c r="T50">
        <f t="shared" si="4"/>
        <v>0.47505422993492408</v>
      </c>
      <c r="U50">
        <f t="shared" si="5"/>
        <v>6.5075921908893707E-3</v>
      </c>
      <c r="V50">
        <f t="shared" si="6"/>
        <v>8.8937093275488072E-2</v>
      </c>
      <c r="W50">
        <f t="shared" si="7"/>
        <v>8.6767895878524948E-3</v>
      </c>
      <c r="X50">
        <f t="shared" si="8"/>
        <v>0</v>
      </c>
      <c r="Y50">
        <f t="shared" si="9"/>
        <v>0</v>
      </c>
      <c r="Z50">
        <f t="shared" si="10"/>
        <v>2.4750542299349241</v>
      </c>
    </row>
    <row r="51" spans="1:26" x14ac:dyDescent="0.3">
      <c r="A51" t="s">
        <v>111</v>
      </c>
      <c r="B51" t="str">
        <f t="shared" si="0"/>
        <v>03</v>
      </c>
      <c r="C51" t="s">
        <v>58</v>
      </c>
      <c r="D51" t="s">
        <v>125</v>
      </c>
      <c r="E51" t="s">
        <v>123</v>
      </c>
      <c r="F51">
        <v>46.53</v>
      </c>
      <c r="G51">
        <v>907</v>
      </c>
      <c r="H51">
        <v>422</v>
      </c>
      <c r="I51">
        <v>1</v>
      </c>
      <c r="J51">
        <v>169</v>
      </c>
      <c r="K51">
        <v>175</v>
      </c>
      <c r="L51">
        <v>1</v>
      </c>
      <c r="M51">
        <v>18</v>
      </c>
      <c r="N51">
        <v>46</v>
      </c>
      <c r="O51">
        <v>0</v>
      </c>
      <c r="P51">
        <v>1</v>
      </c>
      <c r="Q51">
        <f t="shared" si="1"/>
        <v>411</v>
      </c>
      <c r="R51">
        <f t="shared" si="2"/>
        <v>0.42579075425790752</v>
      </c>
      <c r="S51">
        <f t="shared" si="3"/>
        <v>4.3795620437956206E-2</v>
      </c>
      <c r="T51">
        <f t="shared" si="4"/>
        <v>0.41119221411192214</v>
      </c>
      <c r="U51">
        <f t="shared" si="5"/>
        <v>2.4330900243309003E-3</v>
      </c>
      <c r="V51">
        <f t="shared" si="6"/>
        <v>0.11192214111922141</v>
      </c>
      <c r="W51">
        <f t="shared" si="7"/>
        <v>2.4330900243309003E-3</v>
      </c>
      <c r="X51">
        <f t="shared" si="8"/>
        <v>0</v>
      </c>
      <c r="Y51">
        <f t="shared" si="9"/>
        <v>2.4330900243309003E-3</v>
      </c>
      <c r="Z51">
        <f t="shared" si="10"/>
        <v>0.42579075425790752</v>
      </c>
    </row>
    <row r="52" spans="1:26" x14ac:dyDescent="0.3">
      <c r="A52" t="s">
        <v>112</v>
      </c>
      <c r="B52" t="str">
        <f t="shared" si="0"/>
        <v>03</v>
      </c>
      <c r="C52" t="s">
        <v>59</v>
      </c>
      <c r="D52" t="s">
        <v>125</v>
      </c>
      <c r="E52" t="s">
        <v>20</v>
      </c>
      <c r="F52" t="s">
        <v>26</v>
      </c>
      <c r="G52">
        <v>0</v>
      </c>
      <c r="H52">
        <v>1257</v>
      </c>
      <c r="I52">
        <v>10</v>
      </c>
      <c r="J52">
        <v>619</v>
      </c>
      <c r="K52">
        <v>449</v>
      </c>
      <c r="L52">
        <v>5</v>
      </c>
      <c r="M52">
        <v>69</v>
      </c>
      <c r="N52">
        <v>83</v>
      </c>
      <c r="O52">
        <v>2</v>
      </c>
      <c r="P52">
        <v>2</v>
      </c>
      <c r="Q52">
        <f t="shared" si="1"/>
        <v>1239</v>
      </c>
      <c r="R52">
        <f t="shared" si="2"/>
        <v>0.36238902340597257</v>
      </c>
      <c r="S52">
        <f t="shared" si="3"/>
        <v>5.569007263922518E-2</v>
      </c>
      <c r="T52">
        <f t="shared" si="4"/>
        <v>0.49959644874899112</v>
      </c>
      <c r="U52">
        <f t="shared" si="5"/>
        <v>8.0710250201775618E-3</v>
      </c>
      <c r="V52">
        <f t="shared" si="6"/>
        <v>6.6989507667473774E-2</v>
      </c>
      <c r="W52">
        <f t="shared" si="7"/>
        <v>4.0355125100887809E-3</v>
      </c>
      <c r="X52">
        <f t="shared" si="8"/>
        <v>1.6142050040355124E-3</v>
      </c>
      <c r="Y52">
        <f t="shared" si="9"/>
        <v>1.6142050040355124E-3</v>
      </c>
      <c r="Z52">
        <f t="shared" si="10"/>
        <v>2.4995964487489912</v>
      </c>
    </row>
    <row r="53" spans="1:26" x14ac:dyDescent="0.3">
      <c r="A53" t="s">
        <v>113</v>
      </c>
      <c r="B53" t="str">
        <f t="shared" si="0"/>
        <v>03</v>
      </c>
      <c r="C53" t="s">
        <v>60</v>
      </c>
      <c r="D53" t="s">
        <v>125</v>
      </c>
      <c r="E53" t="s">
        <v>21</v>
      </c>
      <c r="F53" t="s">
        <v>26</v>
      </c>
      <c r="G53">
        <v>0</v>
      </c>
      <c r="H53">
        <v>464</v>
      </c>
      <c r="I53">
        <v>6</v>
      </c>
      <c r="J53">
        <v>209</v>
      </c>
      <c r="K53">
        <v>158</v>
      </c>
      <c r="L53">
        <v>4</v>
      </c>
      <c r="M53">
        <v>30</v>
      </c>
      <c r="N53">
        <v>52</v>
      </c>
      <c r="O53">
        <v>2</v>
      </c>
      <c r="P53">
        <v>2</v>
      </c>
      <c r="Q53">
        <f t="shared" si="1"/>
        <v>463</v>
      </c>
      <c r="R53">
        <f t="shared" si="2"/>
        <v>0.34125269978401729</v>
      </c>
      <c r="S53">
        <f t="shared" si="3"/>
        <v>6.4794816414686832E-2</v>
      </c>
      <c r="T53">
        <f t="shared" si="4"/>
        <v>0.45140388768898487</v>
      </c>
      <c r="U53">
        <f t="shared" si="5"/>
        <v>1.2958963282937365E-2</v>
      </c>
      <c r="V53">
        <f t="shared" si="6"/>
        <v>0.11231101511879049</v>
      </c>
      <c r="W53">
        <f t="shared" si="7"/>
        <v>8.6393088552915772E-3</v>
      </c>
      <c r="X53">
        <f t="shared" si="8"/>
        <v>4.3196544276457886E-3</v>
      </c>
      <c r="Y53">
        <f t="shared" si="9"/>
        <v>4.3196544276457886E-3</v>
      </c>
      <c r="Z53">
        <f t="shared" si="10"/>
        <v>2.451403887688985</v>
      </c>
    </row>
    <row r="54" spans="1:26" x14ac:dyDescent="0.3">
      <c r="A54" t="s">
        <v>124</v>
      </c>
      <c r="B54" t="str">
        <f t="shared" si="0"/>
        <v>03</v>
      </c>
      <c r="C54" t="s">
        <v>61</v>
      </c>
      <c r="E54" t="s">
        <v>22</v>
      </c>
      <c r="F54">
        <v>66.66</v>
      </c>
      <c r="G54">
        <v>11858</v>
      </c>
      <c r="H54">
        <v>7905</v>
      </c>
      <c r="I54">
        <v>65</v>
      </c>
      <c r="J54">
        <v>3724</v>
      </c>
      <c r="K54">
        <v>2671</v>
      </c>
      <c r="L54">
        <v>27</v>
      </c>
      <c r="M54">
        <v>606</v>
      </c>
      <c r="N54">
        <v>654</v>
      </c>
      <c r="O54">
        <v>16</v>
      </c>
      <c r="P54">
        <v>27</v>
      </c>
      <c r="Q54">
        <f t="shared" si="1"/>
        <v>7790</v>
      </c>
      <c r="R54">
        <f t="shared" si="2"/>
        <v>0.34287548138639279</v>
      </c>
      <c r="S54">
        <f t="shared" si="3"/>
        <v>7.7792041078305521E-2</v>
      </c>
      <c r="T54">
        <f t="shared" si="4"/>
        <v>0.47804878048780486</v>
      </c>
      <c r="U54">
        <f t="shared" si="5"/>
        <v>8.3440308087291398E-3</v>
      </c>
      <c r="V54">
        <f t="shared" si="6"/>
        <v>8.3953786906290115E-2</v>
      </c>
      <c r="W54">
        <f t="shared" si="7"/>
        <v>3.4659820282413349E-3</v>
      </c>
      <c r="X54">
        <f t="shared" si="8"/>
        <v>2.0539152759948653E-3</v>
      </c>
      <c r="Y54">
        <f t="shared" si="9"/>
        <v>3.4659820282413349E-3</v>
      </c>
      <c r="Z54">
        <f t="shared" si="10"/>
        <v>2.4780487804878049</v>
      </c>
    </row>
    <row r="55" spans="1:26" x14ac:dyDescent="0.3">
      <c r="Q55">
        <f t="shared" si="1"/>
        <v>0</v>
      </c>
      <c r="R55">
        <f t="shared" si="2"/>
        <v>0</v>
      </c>
      <c r="S55">
        <f t="shared" si="3"/>
        <v>0</v>
      </c>
      <c r="T55">
        <f t="shared" si="4"/>
        <v>0</v>
      </c>
      <c r="U55">
        <f t="shared" si="5"/>
        <v>0</v>
      </c>
      <c r="V55">
        <f t="shared" si="6"/>
        <v>0</v>
      </c>
      <c r="W55">
        <f t="shared" si="7"/>
        <v>0</v>
      </c>
      <c r="X55">
        <f t="shared" si="8"/>
        <v>0</v>
      </c>
      <c r="Y55">
        <f t="shared" si="9"/>
        <v>0</v>
      </c>
      <c r="Z55">
        <f t="shared" si="10"/>
        <v>10</v>
      </c>
    </row>
    <row r="56" spans="1:26" x14ac:dyDescent="0.3">
      <c r="A56" t="s">
        <v>126</v>
      </c>
      <c r="B56" t="str">
        <f t="shared" si="0"/>
        <v>04</v>
      </c>
      <c r="C56" t="s">
        <v>58</v>
      </c>
      <c r="D56" t="s">
        <v>125</v>
      </c>
      <c r="E56" t="s">
        <v>136</v>
      </c>
      <c r="F56">
        <v>51.04</v>
      </c>
      <c r="G56">
        <v>1591</v>
      </c>
      <c r="H56">
        <v>812</v>
      </c>
      <c r="I56">
        <v>10</v>
      </c>
      <c r="J56">
        <v>315</v>
      </c>
      <c r="K56">
        <v>368</v>
      </c>
      <c r="L56">
        <v>3</v>
      </c>
      <c r="M56">
        <v>39</v>
      </c>
      <c r="N56">
        <v>65</v>
      </c>
      <c r="O56">
        <v>2</v>
      </c>
      <c r="P56">
        <v>3</v>
      </c>
      <c r="Q56">
        <f t="shared" si="1"/>
        <v>805</v>
      </c>
      <c r="R56">
        <f t="shared" si="2"/>
        <v>0.45714285714285713</v>
      </c>
      <c r="S56">
        <f t="shared" si="3"/>
        <v>4.8447204968944099E-2</v>
      </c>
      <c r="T56">
        <f t="shared" si="4"/>
        <v>0.39130434782608697</v>
      </c>
      <c r="U56">
        <f t="shared" si="5"/>
        <v>1.2422360248447204E-2</v>
      </c>
      <c r="V56">
        <f t="shared" si="6"/>
        <v>8.0745341614906832E-2</v>
      </c>
      <c r="W56">
        <f t="shared" si="7"/>
        <v>3.7267080745341614E-3</v>
      </c>
      <c r="X56">
        <f t="shared" si="8"/>
        <v>2.4844720496894411E-3</v>
      </c>
      <c r="Y56">
        <f t="shared" si="9"/>
        <v>3.7267080745341614E-3</v>
      </c>
      <c r="Z56">
        <f t="shared" si="10"/>
        <v>0.45714285714285713</v>
      </c>
    </row>
    <row r="57" spans="1:26" x14ac:dyDescent="0.3">
      <c r="A57" t="s">
        <v>127</v>
      </c>
      <c r="B57" t="str">
        <f t="shared" si="0"/>
        <v>04</v>
      </c>
      <c r="C57" t="s">
        <v>58</v>
      </c>
      <c r="D57" t="s">
        <v>125</v>
      </c>
      <c r="E57" t="s">
        <v>137</v>
      </c>
      <c r="F57">
        <v>53.12</v>
      </c>
      <c r="G57">
        <v>1393</v>
      </c>
      <c r="H57">
        <v>740</v>
      </c>
      <c r="I57">
        <v>3</v>
      </c>
      <c r="J57">
        <v>326</v>
      </c>
      <c r="K57">
        <v>319</v>
      </c>
      <c r="L57">
        <v>2</v>
      </c>
      <c r="M57">
        <v>28</v>
      </c>
      <c r="N57">
        <v>52</v>
      </c>
      <c r="O57">
        <v>3</v>
      </c>
      <c r="P57">
        <v>1</v>
      </c>
      <c r="Q57">
        <f t="shared" si="1"/>
        <v>734</v>
      </c>
      <c r="R57">
        <f t="shared" si="2"/>
        <v>0.43460490463215257</v>
      </c>
      <c r="S57">
        <f t="shared" si="3"/>
        <v>3.8147138964577658E-2</v>
      </c>
      <c r="T57">
        <f t="shared" si="4"/>
        <v>0.44414168937329701</v>
      </c>
      <c r="U57">
        <f t="shared" si="5"/>
        <v>4.0871934604904629E-3</v>
      </c>
      <c r="V57">
        <f t="shared" si="6"/>
        <v>7.0844686648501368E-2</v>
      </c>
      <c r="W57">
        <f t="shared" si="7"/>
        <v>2.7247956403269754E-3</v>
      </c>
      <c r="X57">
        <f t="shared" si="8"/>
        <v>4.0871934604904629E-3</v>
      </c>
      <c r="Y57">
        <f t="shared" si="9"/>
        <v>1.3623978201634877E-3</v>
      </c>
      <c r="Z57">
        <f t="shared" si="10"/>
        <v>2.4441416893732972</v>
      </c>
    </row>
    <row r="58" spans="1:26" x14ac:dyDescent="0.3">
      <c r="A58" t="s">
        <v>128</v>
      </c>
      <c r="B58" t="str">
        <f t="shared" si="0"/>
        <v>04</v>
      </c>
      <c r="C58" t="s">
        <v>58</v>
      </c>
      <c r="D58" t="s">
        <v>125</v>
      </c>
      <c r="E58" t="s">
        <v>138</v>
      </c>
      <c r="F58">
        <v>57.47</v>
      </c>
      <c r="G58">
        <v>870</v>
      </c>
      <c r="H58">
        <v>500</v>
      </c>
      <c r="I58">
        <v>3</v>
      </c>
      <c r="J58">
        <v>196</v>
      </c>
      <c r="K58">
        <v>226</v>
      </c>
      <c r="L58">
        <v>1</v>
      </c>
      <c r="M58">
        <v>43</v>
      </c>
      <c r="N58">
        <v>25</v>
      </c>
      <c r="O58">
        <v>2</v>
      </c>
      <c r="P58">
        <v>0</v>
      </c>
      <c r="Q58">
        <f t="shared" si="1"/>
        <v>496</v>
      </c>
      <c r="R58">
        <f t="shared" si="2"/>
        <v>0.45564516129032256</v>
      </c>
      <c r="S58">
        <f t="shared" si="3"/>
        <v>8.669354838709678E-2</v>
      </c>
      <c r="T58">
        <f t="shared" si="4"/>
        <v>0.39516129032258063</v>
      </c>
      <c r="U58">
        <f t="shared" si="5"/>
        <v>6.0483870967741934E-3</v>
      </c>
      <c r="V58">
        <f t="shared" si="6"/>
        <v>5.040322580645161E-2</v>
      </c>
      <c r="W58">
        <f t="shared" si="7"/>
        <v>2.0161290322580645E-3</v>
      </c>
      <c r="X58">
        <f t="shared" si="8"/>
        <v>4.0322580645161289E-3</v>
      </c>
      <c r="Y58">
        <f t="shared" si="9"/>
        <v>0</v>
      </c>
      <c r="Z58">
        <f t="shared" si="10"/>
        <v>0.45564516129032256</v>
      </c>
    </row>
    <row r="59" spans="1:26" x14ac:dyDescent="0.3">
      <c r="A59" t="s">
        <v>129</v>
      </c>
      <c r="B59" t="str">
        <f t="shared" si="0"/>
        <v>04</v>
      </c>
      <c r="C59" t="s">
        <v>58</v>
      </c>
      <c r="D59" t="s">
        <v>125</v>
      </c>
      <c r="E59" t="s">
        <v>139</v>
      </c>
      <c r="F59">
        <v>54.67</v>
      </c>
      <c r="G59">
        <v>1736</v>
      </c>
      <c r="H59">
        <v>949</v>
      </c>
      <c r="I59">
        <v>7</v>
      </c>
      <c r="J59">
        <v>369</v>
      </c>
      <c r="K59">
        <v>429</v>
      </c>
      <c r="L59">
        <v>0</v>
      </c>
      <c r="M59">
        <v>27</v>
      </c>
      <c r="N59">
        <v>106</v>
      </c>
      <c r="O59">
        <v>2</v>
      </c>
      <c r="P59">
        <v>0</v>
      </c>
      <c r="Q59">
        <f t="shared" si="1"/>
        <v>940</v>
      </c>
      <c r="R59">
        <f t="shared" si="2"/>
        <v>0.45638297872340428</v>
      </c>
      <c r="S59">
        <f t="shared" si="3"/>
        <v>2.8723404255319149E-2</v>
      </c>
      <c r="T59">
        <f t="shared" si="4"/>
        <v>0.39255319148936169</v>
      </c>
      <c r="U59">
        <f t="shared" si="5"/>
        <v>7.4468085106382982E-3</v>
      </c>
      <c r="V59">
        <f t="shared" si="6"/>
        <v>0.11276595744680851</v>
      </c>
      <c r="W59">
        <f t="shared" si="7"/>
        <v>0</v>
      </c>
      <c r="X59">
        <f t="shared" si="8"/>
        <v>2.1276595744680851E-3</v>
      </c>
      <c r="Y59">
        <f t="shared" si="9"/>
        <v>0</v>
      </c>
      <c r="Z59">
        <f t="shared" si="10"/>
        <v>0.45638297872340428</v>
      </c>
    </row>
    <row r="60" spans="1:26" x14ac:dyDescent="0.3">
      <c r="A60" t="s">
        <v>130</v>
      </c>
      <c r="B60" t="str">
        <f t="shared" si="0"/>
        <v>04</v>
      </c>
      <c r="C60" t="s">
        <v>58</v>
      </c>
      <c r="D60" t="s">
        <v>125</v>
      </c>
      <c r="E60" t="s">
        <v>140</v>
      </c>
      <c r="F60">
        <v>47.85</v>
      </c>
      <c r="G60">
        <v>1235</v>
      </c>
      <c r="H60">
        <v>591</v>
      </c>
      <c r="I60">
        <v>3</v>
      </c>
      <c r="J60">
        <v>210</v>
      </c>
      <c r="K60">
        <v>289</v>
      </c>
      <c r="L60">
        <v>2</v>
      </c>
      <c r="M60">
        <v>18</v>
      </c>
      <c r="N60">
        <v>66</v>
      </c>
      <c r="O60">
        <v>1</v>
      </c>
      <c r="P60">
        <v>0</v>
      </c>
      <c r="Q60">
        <f t="shared" si="1"/>
        <v>589</v>
      </c>
      <c r="R60">
        <f t="shared" si="2"/>
        <v>0.4906621392190153</v>
      </c>
      <c r="S60">
        <f t="shared" si="3"/>
        <v>3.0560271646859084E-2</v>
      </c>
      <c r="T60">
        <f t="shared" si="4"/>
        <v>0.35653650254668928</v>
      </c>
      <c r="U60">
        <f t="shared" si="5"/>
        <v>5.0933786078098476E-3</v>
      </c>
      <c r="V60">
        <f t="shared" si="6"/>
        <v>0.11205432937181664</v>
      </c>
      <c r="W60">
        <f t="shared" si="7"/>
        <v>3.3955857385398981E-3</v>
      </c>
      <c r="X60">
        <f t="shared" si="8"/>
        <v>1.697792869269949E-3</v>
      </c>
      <c r="Y60">
        <f t="shared" si="9"/>
        <v>0</v>
      </c>
      <c r="Z60">
        <f t="shared" si="10"/>
        <v>0.4906621392190153</v>
      </c>
    </row>
    <row r="61" spans="1:26" x14ac:dyDescent="0.3">
      <c r="A61" t="s">
        <v>131</v>
      </c>
      <c r="B61" t="str">
        <f t="shared" si="0"/>
        <v>04</v>
      </c>
      <c r="C61" t="s">
        <v>58</v>
      </c>
      <c r="D61" t="s">
        <v>125</v>
      </c>
      <c r="E61" t="s">
        <v>141</v>
      </c>
      <c r="F61">
        <v>52.12</v>
      </c>
      <c r="G61">
        <v>965</v>
      </c>
      <c r="H61">
        <v>503</v>
      </c>
      <c r="I61">
        <v>2</v>
      </c>
      <c r="J61">
        <v>234</v>
      </c>
      <c r="K61">
        <v>183</v>
      </c>
      <c r="L61">
        <v>2</v>
      </c>
      <c r="M61">
        <v>44</v>
      </c>
      <c r="N61">
        <v>36</v>
      </c>
      <c r="O61">
        <v>0</v>
      </c>
      <c r="P61">
        <v>1</v>
      </c>
      <c r="Q61">
        <f t="shared" si="1"/>
        <v>502</v>
      </c>
      <c r="R61">
        <f t="shared" si="2"/>
        <v>0.36454183266932272</v>
      </c>
      <c r="S61">
        <f t="shared" si="3"/>
        <v>8.7649402390438252E-2</v>
      </c>
      <c r="T61">
        <f t="shared" si="4"/>
        <v>0.46613545816733065</v>
      </c>
      <c r="U61">
        <f t="shared" si="5"/>
        <v>3.9840637450199202E-3</v>
      </c>
      <c r="V61">
        <f t="shared" si="6"/>
        <v>7.1713147410358571E-2</v>
      </c>
      <c r="W61">
        <f t="shared" si="7"/>
        <v>3.9840637450199202E-3</v>
      </c>
      <c r="X61">
        <f t="shared" si="8"/>
        <v>0</v>
      </c>
      <c r="Y61">
        <f t="shared" si="9"/>
        <v>1.9920318725099601E-3</v>
      </c>
      <c r="Z61">
        <f t="shared" si="10"/>
        <v>2.4661354581673307</v>
      </c>
    </row>
    <row r="62" spans="1:26" x14ac:dyDescent="0.3">
      <c r="A62" t="s">
        <v>132</v>
      </c>
      <c r="B62" t="str">
        <f t="shared" si="0"/>
        <v>04</v>
      </c>
      <c r="C62" t="s">
        <v>58</v>
      </c>
      <c r="D62" t="s">
        <v>125</v>
      </c>
      <c r="E62" t="s">
        <v>142</v>
      </c>
      <c r="F62">
        <v>53.52</v>
      </c>
      <c r="G62">
        <v>2233</v>
      </c>
      <c r="H62">
        <v>1195</v>
      </c>
      <c r="I62">
        <v>3</v>
      </c>
      <c r="J62">
        <v>468</v>
      </c>
      <c r="K62">
        <v>549</v>
      </c>
      <c r="L62">
        <v>1</v>
      </c>
      <c r="M62">
        <v>33</v>
      </c>
      <c r="N62">
        <v>125</v>
      </c>
      <c r="O62">
        <v>1</v>
      </c>
      <c r="P62">
        <v>2</v>
      </c>
      <c r="Q62">
        <f t="shared" si="1"/>
        <v>1182</v>
      </c>
      <c r="R62">
        <f t="shared" si="2"/>
        <v>0.46446700507614214</v>
      </c>
      <c r="S62">
        <f t="shared" si="3"/>
        <v>2.7918781725888325E-2</v>
      </c>
      <c r="T62">
        <f t="shared" si="4"/>
        <v>0.39593908629441626</v>
      </c>
      <c r="U62">
        <f t="shared" si="5"/>
        <v>2.5380710659898475E-3</v>
      </c>
      <c r="V62">
        <f t="shared" si="6"/>
        <v>0.10575296108291032</v>
      </c>
      <c r="W62">
        <f t="shared" si="7"/>
        <v>8.4602368866328254E-4</v>
      </c>
      <c r="X62">
        <f t="shared" si="8"/>
        <v>8.4602368866328254E-4</v>
      </c>
      <c r="Y62">
        <f t="shared" si="9"/>
        <v>1.6920473773265651E-3</v>
      </c>
      <c r="Z62">
        <f t="shared" si="10"/>
        <v>0.46446700507614214</v>
      </c>
    </row>
    <row r="63" spans="1:26" x14ac:dyDescent="0.3">
      <c r="A63" t="s">
        <v>133</v>
      </c>
      <c r="B63" t="str">
        <f t="shared" si="0"/>
        <v>04</v>
      </c>
      <c r="C63" t="s">
        <v>58</v>
      </c>
      <c r="D63" t="s">
        <v>125</v>
      </c>
      <c r="E63" t="s">
        <v>143</v>
      </c>
      <c r="F63">
        <v>49.88</v>
      </c>
      <c r="G63">
        <v>1261</v>
      </c>
      <c r="H63">
        <v>629</v>
      </c>
      <c r="I63">
        <v>8</v>
      </c>
      <c r="J63">
        <v>231</v>
      </c>
      <c r="K63">
        <v>281</v>
      </c>
      <c r="L63">
        <v>2</v>
      </c>
      <c r="M63">
        <v>24</v>
      </c>
      <c r="N63">
        <v>75</v>
      </c>
      <c r="O63">
        <v>0</v>
      </c>
      <c r="P63">
        <v>0</v>
      </c>
      <c r="Q63">
        <f t="shared" si="1"/>
        <v>621</v>
      </c>
      <c r="R63">
        <f t="shared" si="2"/>
        <v>0.45249597423510468</v>
      </c>
      <c r="S63">
        <f t="shared" si="3"/>
        <v>3.864734299516908E-2</v>
      </c>
      <c r="T63">
        <f t="shared" si="4"/>
        <v>0.3719806763285024</v>
      </c>
      <c r="U63">
        <f t="shared" si="5"/>
        <v>1.2882447665056361E-2</v>
      </c>
      <c r="V63">
        <f t="shared" si="6"/>
        <v>0.12077294685990338</v>
      </c>
      <c r="W63">
        <f t="shared" si="7"/>
        <v>3.2206119162640902E-3</v>
      </c>
      <c r="X63">
        <f t="shared" si="8"/>
        <v>0</v>
      </c>
      <c r="Y63">
        <f t="shared" si="9"/>
        <v>0</v>
      </c>
      <c r="Z63">
        <f t="shared" si="10"/>
        <v>0.45249597423510468</v>
      </c>
    </row>
    <row r="64" spans="1:26" x14ac:dyDescent="0.3">
      <c r="A64" t="s">
        <v>134</v>
      </c>
      <c r="B64" t="str">
        <f t="shared" si="0"/>
        <v>04</v>
      </c>
      <c r="C64" t="s">
        <v>59</v>
      </c>
      <c r="D64" t="s">
        <v>125</v>
      </c>
      <c r="E64" t="s">
        <v>20</v>
      </c>
      <c r="F64" t="s">
        <v>26</v>
      </c>
      <c r="G64">
        <v>0</v>
      </c>
      <c r="H64">
        <v>1169</v>
      </c>
      <c r="I64">
        <v>5</v>
      </c>
      <c r="J64">
        <v>481</v>
      </c>
      <c r="K64">
        <v>519</v>
      </c>
      <c r="L64">
        <v>2</v>
      </c>
      <c r="M64">
        <v>46</v>
      </c>
      <c r="N64">
        <v>73</v>
      </c>
      <c r="O64">
        <v>5</v>
      </c>
      <c r="P64">
        <v>6</v>
      </c>
      <c r="Q64">
        <f t="shared" si="1"/>
        <v>1137</v>
      </c>
      <c r="R64">
        <f t="shared" si="2"/>
        <v>0.45646437994722955</v>
      </c>
      <c r="S64">
        <f t="shared" si="3"/>
        <v>4.0457343887423045E-2</v>
      </c>
      <c r="T64">
        <f t="shared" si="4"/>
        <v>0.42304309586631489</v>
      </c>
      <c r="U64">
        <f t="shared" si="5"/>
        <v>4.3975373790677225E-3</v>
      </c>
      <c r="V64">
        <f t="shared" si="6"/>
        <v>6.4204045734388746E-2</v>
      </c>
      <c r="W64">
        <f t="shared" si="7"/>
        <v>1.7590149516270889E-3</v>
      </c>
      <c r="X64">
        <f t="shared" si="8"/>
        <v>4.3975373790677225E-3</v>
      </c>
      <c r="Y64">
        <f t="shared" si="9"/>
        <v>5.2770448548812663E-3</v>
      </c>
      <c r="Z64">
        <f t="shared" si="10"/>
        <v>0.45646437994722955</v>
      </c>
    </row>
    <row r="65" spans="1:26" x14ac:dyDescent="0.3">
      <c r="A65" t="s">
        <v>135</v>
      </c>
      <c r="B65" t="str">
        <f t="shared" si="0"/>
        <v>04</v>
      </c>
      <c r="C65" t="s">
        <v>60</v>
      </c>
      <c r="D65" t="s">
        <v>125</v>
      </c>
      <c r="E65" t="s">
        <v>21</v>
      </c>
      <c r="F65" t="s">
        <v>26</v>
      </c>
      <c r="G65">
        <v>0</v>
      </c>
      <c r="H65">
        <v>488</v>
      </c>
      <c r="I65">
        <v>5</v>
      </c>
      <c r="J65">
        <v>207</v>
      </c>
      <c r="K65">
        <v>173</v>
      </c>
      <c r="L65">
        <v>3</v>
      </c>
      <c r="M65">
        <v>20</v>
      </c>
      <c r="N65">
        <v>71</v>
      </c>
      <c r="O65">
        <v>1</v>
      </c>
      <c r="P65">
        <v>2</v>
      </c>
      <c r="Q65">
        <f t="shared" si="1"/>
        <v>482</v>
      </c>
      <c r="R65">
        <f t="shared" si="2"/>
        <v>0.35892116182572614</v>
      </c>
      <c r="S65">
        <f t="shared" si="3"/>
        <v>4.1493775933609957E-2</v>
      </c>
      <c r="T65">
        <f t="shared" si="4"/>
        <v>0.42946058091286304</v>
      </c>
      <c r="U65">
        <f t="shared" si="5"/>
        <v>1.0373443983402489E-2</v>
      </c>
      <c r="V65">
        <f t="shared" si="6"/>
        <v>0.14730290456431536</v>
      </c>
      <c r="W65">
        <f t="shared" si="7"/>
        <v>6.2240663900414933E-3</v>
      </c>
      <c r="X65">
        <f t="shared" si="8"/>
        <v>2.0746887966804979E-3</v>
      </c>
      <c r="Y65">
        <f t="shared" si="9"/>
        <v>4.1493775933609959E-3</v>
      </c>
      <c r="Z65">
        <f t="shared" si="10"/>
        <v>2.4294605809128629</v>
      </c>
    </row>
    <row r="66" spans="1:26" x14ac:dyDescent="0.3">
      <c r="A66" t="s">
        <v>144</v>
      </c>
      <c r="B66" t="str">
        <f t="shared" si="0"/>
        <v>04</v>
      </c>
      <c r="C66" t="s">
        <v>61</v>
      </c>
      <c r="E66" t="s">
        <v>22</v>
      </c>
      <c r="F66">
        <v>67.14</v>
      </c>
      <c r="G66">
        <v>11284</v>
      </c>
      <c r="H66">
        <v>7576</v>
      </c>
      <c r="I66">
        <v>49</v>
      </c>
      <c r="J66">
        <v>3037</v>
      </c>
      <c r="K66">
        <v>3336</v>
      </c>
      <c r="L66">
        <v>18</v>
      </c>
      <c r="M66">
        <v>322</v>
      </c>
      <c r="N66">
        <v>694</v>
      </c>
      <c r="O66">
        <v>17</v>
      </c>
      <c r="P66">
        <v>15</v>
      </c>
      <c r="Q66">
        <f t="shared" si="1"/>
        <v>7488</v>
      </c>
      <c r="R66">
        <f t="shared" si="2"/>
        <v>0.44551282051282054</v>
      </c>
      <c r="S66">
        <f t="shared" si="3"/>
        <v>4.3002136752136752E-2</v>
      </c>
      <c r="T66">
        <f t="shared" si="4"/>
        <v>0.40558226495726496</v>
      </c>
      <c r="U66">
        <f t="shared" si="5"/>
        <v>6.543803418803419E-3</v>
      </c>
      <c r="V66">
        <f t="shared" si="6"/>
        <v>9.2681623931623935E-2</v>
      </c>
      <c r="W66">
        <f t="shared" si="7"/>
        <v>2.403846153846154E-3</v>
      </c>
      <c r="X66">
        <f t="shared" si="8"/>
        <v>2.2702991452991455E-3</v>
      </c>
      <c r="Y66">
        <f t="shared" si="9"/>
        <v>2.003205128205128E-3</v>
      </c>
      <c r="Z66">
        <f t="shared" si="10"/>
        <v>0.44551282051282054</v>
      </c>
    </row>
    <row r="67" spans="1:26" x14ac:dyDescent="0.3">
      <c r="Q67">
        <f t="shared" ref="Q67:Q130" si="11">SUM(I67:P67)</f>
        <v>0</v>
      </c>
      <c r="R67">
        <f t="shared" ref="R67:R130" si="12">IF(Q67=0,0,K67/Q67)</f>
        <v>0</v>
      </c>
      <c r="S67">
        <f t="shared" ref="S67:S130" si="13">IF(Q67=0,0,M67/Q67)</f>
        <v>0</v>
      </c>
      <c r="T67">
        <f t="shared" ref="T67:T130" si="14">IF(Q67=0,0,J67/Q67)</f>
        <v>0</v>
      </c>
      <c r="U67">
        <f t="shared" ref="U67:U130" si="15">IF(Q67=0,0,I67/Q67)</f>
        <v>0</v>
      </c>
      <c r="V67">
        <f t="shared" ref="V67:V130" si="16">IF(Q67=0,0,N67/Q67)</f>
        <v>0</v>
      </c>
      <c r="W67">
        <f t="shared" ref="W67:W130" si="17">IF(Q67=0,0,L67/Q67)</f>
        <v>0</v>
      </c>
      <c r="X67">
        <f t="shared" ref="X67:X130" si="18">IF(Q67=0,0,O67/Q67)</f>
        <v>0</v>
      </c>
      <c r="Y67">
        <f t="shared" ref="Y67:Y130" si="19">IF(Q67=0,0,P67/Q67)</f>
        <v>0</v>
      </c>
      <c r="Z67">
        <f t="shared" ref="Z67:Z130" si="20">IF(Q67=0,10,IF(MAX(R67:X67)=LARGE(R67:X67,2),9,IF(R67=MAX(R67:X67),R67,IF(S67=MAX(R67:X67),S67+1,IF(T67=MAX(R67:X67),T67+2,IF(U67=MAX(R67:X67),U67+3,IF(V67=MAX(R67:X67),V67+4,IF(W67=MAX(R67:X67),W67+5,IF(X67=MAX(R67:X67),X67+6,-1)))))))))</f>
        <v>10</v>
      </c>
    </row>
    <row r="68" spans="1:26" x14ac:dyDescent="0.3">
      <c r="A68" t="s">
        <v>153</v>
      </c>
      <c r="B68" t="str">
        <f t="shared" si="0"/>
        <v>05</v>
      </c>
      <c r="C68" t="s">
        <v>58</v>
      </c>
      <c r="D68" t="s">
        <v>196</v>
      </c>
      <c r="E68" t="s">
        <v>145</v>
      </c>
      <c r="F68">
        <v>46.38</v>
      </c>
      <c r="G68">
        <v>511</v>
      </c>
      <c r="H68">
        <v>237</v>
      </c>
      <c r="I68">
        <v>3</v>
      </c>
      <c r="J68">
        <v>143</v>
      </c>
      <c r="K68">
        <v>55</v>
      </c>
      <c r="L68">
        <v>0</v>
      </c>
      <c r="M68">
        <v>7</v>
      </c>
      <c r="N68">
        <v>21</v>
      </c>
      <c r="O68">
        <v>2</v>
      </c>
      <c r="P68">
        <v>0</v>
      </c>
      <c r="Q68">
        <f t="shared" si="11"/>
        <v>231</v>
      </c>
      <c r="R68">
        <f t="shared" si="12"/>
        <v>0.23809523809523808</v>
      </c>
      <c r="S68">
        <f t="shared" si="13"/>
        <v>3.0303030303030304E-2</v>
      </c>
      <c r="T68">
        <f t="shared" si="14"/>
        <v>0.61904761904761907</v>
      </c>
      <c r="U68">
        <f t="shared" si="15"/>
        <v>1.2987012987012988E-2</v>
      </c>
      <c r="V68">
        <f t="shared" si="16"/>
        <v>9.0909090909090912E-2</v>
      </c>
      <c r="W68">
        <f t="shared" si="17"/>
        <v>0</v>
      </c>
      <c r="X68">
        <f t="shared" si="18"/>
        <v>8.658008658008658E-3</v>
      </c>
      <c r="Y68">
        <f t="shared" si="19"/>
        <v>0</v>
      </c>
      <c r="Z68">
        <f t="shared" si="20"/>
        <v>2.6190476190476191</v>
      </c>
    </row>
    <row r="69" spans="1:26" x14ac:dyDescent="0.3">
      <c r="A69" t="s">
        <v>154</v>
      </c>
      <c r="B69" t="str">
        <f t="shared" ref="B69:B110" si="21">LEFT(A69,2)</f>
        <v>05</v>
      </c>
      <c r="C69" t="s">
        <v>58</v>
      </c>
      <c r="D69" t="s">
        <v>196</v>
      </c>
      <c r="E69" t="s">
        <v>146</v>
      </c>
      <c r="F69">
        <v>45.54</v>
      </c>
      <c r="G69">
        <v>202</v>
      </c>
      <c r="H69">
        <v>92</v>
      </c>
      <c r="I69">
        <v>0</v>
      </c>
      <c r="J69">
        <v>34</v>
      </c>
      <c r="K69">
        <v>45</v>
      </c>
      <c r="L69">
        <v>0</v>
      </c>
      <c r="M69">
        <v>4</v>
      </c>
      <c r="N69">
        <v>7</v>
      </c>
      <c r="O69">
        <v>1</v>
      </c>
      <c r="P69">
        <v>1</v>
      </c>
      <c r="Q69">
        <f t="shared" si="11"/>
        <v>92</v>
      </c>
      <c r="R69">
        <f t="shared" si="12"/>
        <v>0.4891304347826087</v>
      </c>
      <c r="S69">
        <f t="shared" si="13"/>
        <v>4.3478260869565216E-2</v>
      </c>
      <c r="T69">
        <f t="shared" si="14"/>
        <v>0.36956521739130432</v>
      </c>
      <c r="U69">
        <f t="shared" si="15"/>
        <v>0</v>
      </c>
      <c r="V69">
        <f t="shared" si="16"/>
        <v>7.6086956521739135E-2</v>
      </c>
      <c r="W69">
        <f t="shared" si="17"/>
        <v>0</v>
      </c>
      <c r="X69">
        <f t="shared" si="18"/>
        <v>1.0869565217391304E-2</v>
      </c>
      <c r="Y69">
        <f t="shared" si="19"/>
        <v>1.0869565217391304E-2</v>
      </c>
      <c r="Z69">
        <f t="shared" si="20"/>
        <v>0.4891304347826087</v>
      </c>
    </row>
    <row r="70" spans="1:26" x14ac:dyDescent="0.3">
      <c r="A70" t="s">
        <v>155</v>
      </c>
      <c r="B70" t="str">
        <f t="shared" si="21"/>
        <v>05</v>
      </c>
      <c r="C70" t="s">
        <v>58</v>
      </c>
      <c r="D70" t="s">
        <v>197</v>
      </c>
      <c r="E70" t="s">
        <v>169</v>
      </c>
      <c r="F70">
        <v>50.54</v>
      </c>
      <c r="G70">
        <v>184</v>
      </c>
      <c r="H70">
        <v>93</v>
      </c>
      <c r="I70">
        <v>0</v>
      </c>
      <c r="J70">
        <v>9</v>
      </c>
      <c r="K70">
        <v>72</v>
      </c>
      <c r="L70">
        <v>0</v>
      </c>
      <c r="M70">
        <v>0</v>
      </c>
      <c r="N70">
        <v>11</v>
      </c>
      <c r="O70">
        <v>0</v>
      </c>
      <c r="P70">
        <v>0</v>
      </c>
      <c r="Q70">
        <f t="shared" si="11"/>
        <v>92</v>
      </c>
      <c r="R70">
        <f t="shared" si="12"/>
        <v>0.78260869565217395</v>
      </c>
      <c r="S70">
        <f t="shared" si="13"/>
        <v>0</v>
      </c>
      <c r="T70">
        <f t="shared" si="14"/>
        <v>9.7826086956521743E-2</v>
      </c>
      <c r="U70">
        <f t="shared" si="15"/>
        <v>0</v>
      </c>
      <c r="V70">
        <f t="shared" si="16"/>
        <v>0.11956521739130435</v>
      </c>
      <c r="W70">
        <f t="shared" si="17"/>
        <v>0</v>
      </c>
      <c r="X70">
        <f t="shared" si="18"/>
        <v>0</v>
      </c>
      <c r="Y70">
        <f t="shared" si="19"/>
        <v>0</v>
      </c>
      <c r="Z70">
        <f t="shared" si="20"/>
        <v>0.78260869565217395</v>
      </c>
    </row>
    <row r="71" spans="1:26" x14ac:dyDescent="0.3">
      <c r="A71" t="s">
        <v>156</v>
      </c>
      <c r="B71" t="str">
        <f t="shared" si="21"/>
        <v>05</v>
      </c>
      <c r="C71" t="s">
        <v>58</v>
      </c>
      <c r="D71" t="s">
        <v>197</v>
      </c>
      <c r="E71" t="s">
        <v>147</v>
      </c>
      <c r="F71">
        <v>47.73</v>
      </c>
      <c r="G71">
        <v>993</v>
      </c>
      <c r="H71">
        <v>474</v>
      </c>
      <c r="I71">
        <v>3</v>
      </c>
      <c r="J71">
        <v>133</v>
      </c>
      <c r="K71">
        <v>211</v>
      </c>
      <c r="L71">
        <v>2</v>
      </c>
      <c r="M71">
        <v>17</v>
      </c>
      <c r="N71">
        <v>98</v>
      </c>
      <c r="O71">
        <v>1</v>
      </c>
      <c r="P71">
        <v>0</v>
      </c>
      <c r="Q71">
        <f t="shared" si="11"/>
        <v>465</v>
      </c>
      <c r="R71">
        <f t="shared" si="12"/>
        <v>0.45376344086021503</v>
      </c>
      <c r="S71">
        <f t="shared" si="13"/>
        <v>3.6559139784946237E-2</v>
      </c>
      <c r="T71">
        <f t="shared" si="14"/>
        <v>0.28602150537634408</v>
      </c>
      <c r="U71">
        <f t="shared" si="15"/>
        <v>6.4516129032258064E-3</v>
      </c>
      <c r="V71">
        <f t="shared" si="16"/>
        <v>0.21075268817204301</v>
      </c>
      <c r="W71">
        <f t="shared" si="17"/>
        <v>4.3010752688172043E-3</v>
      </c>
      <c r="X71">
        <f t="shared" si="18"/>
        <v>2.1505376344086021E-3</v>
      </c>
      <c r="Y71">
        <f t="shared" si="19"/>
        <v>0</v>
      </c>
      <c r="Z71">
        <f t="shared" si="20"/>
        <v>0.45376344086021503</v>
      </c>
    </row>
    <row r="72" spans="1:26" x14ac:dyDescent="0.3">
      <c r="A72" t="s">
        <v>157</v>
      </c>
      <c r="B72" t="str">
        <f t="shared" si="21"/>
        <v>05</v>
      </c>
      <c r="C72" t="s">
        <v>58</v>
      </c>
      <c r="D72" t="s">
        <v>198</v>
      </c>
      <c r="E72" t="s">
        <v>170</v>
      </c>
      <c r="F72">
        <v>48.23</v>
      </c>
      <c r="G72">
        <v>367</v>
      </c>
      <c r="H72">
        <v>177</v>
      </c>
      <c r="I72">
        <v>4</v>
      </c>
      <c r="J72">
        <v>82</v>
      </c>
      <c r="K72">
        <v>53</v>
      </c>
      <c r="L72">
        <v>0</v>
      </c>
      <c r="M72">
        <v>21</v>
      </c>
      <c r="N72">
        <v>14</v>
      </c>
      <c r="O72">
        <v>2</v>
      </c>
      <c r="P72">
        <v>1</v>
      </c>
      <c r="Q72">
        <f t="shared" si="11"/>
        <v>177</v>
      </c>
      <c r="R72">
        <f t="shared" si="12"/>
        <v>0.29943502824858759</v>
      </c>
      <c r="S72">
        <f t="shared" si="13"/>
        <v>0.11864406779661017</v>
      </c>
      <c r="T72">
        <f t="shared" si="14"/>
        <v>0.4632768361581921</v>
      </c>
      <c r="U72">
        <f t="shared" si="15"/>
        <v>2.2598870056497175E-2</v>
      </c>
      <c r="V72">
        <f t="shared" si="16"/>
        <v>7.909604519774012E-2</v>
      </c>
      <c r="W72">
        <f t="shared" si="17"/>
        <v>0</v>
      </c>
      <c r="X72">
        <f t="shared" si="18"/>
        <v>1.1299435028248588E-2</v>
      </c>
      <c r="Y72">
        <f t="shared" si="19"/>
        <v>5.6497175141242938E-3</v>
      </c>
      <c r="Z72">
        <f t="shared" si="20"/>
        <v>2.463276836158192</v>
      </c>
    </row>
    <row r="73" spans="1:26" x14ac:dyDescent="0.3">
      <c r="A73" t="s">
        <v>158</v>
      </c>
      <c r="B73" t="str">
        <f t="shared" si="21"/>
        <v>05</v>
      </c>
      <c r="C73" t="s">
        <v>58</v>
      </c>
      <c r="D73" t="s">
        <v>196</v>
      </c>
      <c r="E73" t="s">
        <v>172</v>
      </c>
      <c r="F73">
        <v>52.4</v>
      </c>
      <c r="G73">
        <v>250</v>
      </c>
      <c r="H73">
        <v>131</v>
      </c>
      <c r="I73">
        <v>3</v>
      </c>
      <c r="J73">
        <v>30</v>
      </c>
      <c r="K73">
        <v>86</v>
      </c>
      <c r="L73">
        <v>0</v>
      </c>
      <c r="M73">
        <v>7</v>
      </c>
      <c r="N73">
        <v>5</v>
      </c>
      <c r="O73">
        <v>0</v>
      </c>
      <c r="P73">
        <v>0</v>
      </c>
      <c r="Q73">
        <f t="shared" si="11"/>
        <v>131</v>
      </c>
      <c r="R73">
        <f t="shared" si="12"/>
        <v>0.65648854961832059</v>
      </c>
      <c r="S73">
        <f t="shared" si="13"/>
        <v>5.3435114503816793E-2</v>
      </c>
      <c r="T73">
        <f t="shared" si="14"/>
        <v>0.22900763358778625</v>
      </c>
      <c r="U73">
        <f t="shared" si="15"/>
        <v>2.2900763358778626E-2</v>
      </c>
      <c r="V73">
        <f t="shared" si="16"/>
        <v>3.8167938931297711E-2</v>
      </c>
      <c r="W73">
        <f t="shared" si="17"/>
        <v>0</v>
      </c>
      <c r="X73">
        <f t="shared" si="18"/>
        <v>0</v>
      </c>
      <c r="Y73">
        <f t="shared" si="19"/>
        <v>0</v>
      </c>
      <c r="Z73">
        <f t="shared" si="20"/>
        <v>0.65648854961832059</v>
      </c>
    </row>
    <row r="74" spans="1:26" x14ac:dyDescent="0.3">
      <c r="A74" t="s">
        <v>159</v>
      </c>
      <c r="B74" t="str">
        <f t="shared" si="21"/>
        <v>05</v>
      </c>
      <c r="C74" t="s">
        <v>58</v>
      </c>
      <c r="D74" t="s">
        <v>196</v>
      </c>
      <c r="E74" t="s">
        <v>171</v>
      </c>
      <c r="F74">
        <v>51.57</v>
      </c>
      <c r="G74">
        <v>1020</v>
      </c>
      <c r="H74">
        <v>526</v>
      </c>
      <c r="I74">
        <v>2</v>
      </c>
      <c r="J74">
        <v>141</v>
      </c>
      <c r="K74">
        <v>266</v>
      </c>
      <c r="L74">
        <v>1</v>
      </c>
      <c r="M74">
        <v>27</v>
      </c>
      <c r="N74">
        <v>77</v>
      </c>
      <c r="O74">
        <v>3</v>
      </c>
      <c r="P74">
        <v>1</v>
      </c>
      <c r="Q74">
        <f t="shared" si="11"/>
        <v>518</v>
      </c>
      <c r="R74">
        <f t="shared" si="12"/>
        <v>0.51351351351351349</v>
      </c>
      <c r="S74">
        <f t="shared" si="13"/>
        <v>5.2123552123552123E-2</v>
      </c>
      <c r="T74">
        <f t="shared" si="14"/>
        <v>0.27220077220077221</v>
      </c>
      <c r="U74">
        <f t="shared" si="15"/>
        <v>3.8610038610038611E-3</v>
      </c>
      <c r="V74">
        <f t="shared" si="16"/>
        <v>0.14864864864864866</v>
      </c>
      <c r="W74">
        <f t="shared" si="17"/>
        <v>1.9305019305019305E-3</v>
      </c>
      <c r="X74">
        <f t="shared" si="18"/>
        <v>5.7915057915057912E-3</v>
      </c>
      <c r="Y74">
        <f t="shared" si="19"/>
        <v>1.9305019305019305E-3</v>
      </c>
      <c r="Z74">
        <f t="shared" si="20"/>
        <v>0.51351351351351349</v>
      </c>
    </row>
    <row r="75" spans="1:26" x14ac:dyDescent="0.3">
      <c r="A75" t="s">
        <v>160</v>
      </c>
      <c r="B75" t="str">
        <f t="shared" si="21"/>
        <v>05</v>
      </c>
      <c r="C75" t="s">
        <v>58</v>
      </c>
      <c r="D75" t="s">
        <v>197</v>
      </c>
      <c r="E75" t="s">
        <v>173</v>
      </c>
      <c r="F75">
        <v>33.229999999999997</v>
      </c>
      <c r="G75">
        <v>310</v>
      </c>
      <c r="H75">
        <v>103</v>
      </c>
      <c r="I75">
        <v>0</v>
      </c>
      <c r="J75">
        <v>71</v>
      </c>
      <c r="K75">
        <v>9</v>
      </c>
      <c r="L75">
        <v>0</v>
      </c>
      <c r="M75">
        <v>2</v>
      </c>
      <c r="N75">
        <v>14</v>
      </c>
      <c r="O75">
        <v>1</v>
      </c>
      <c r="P75">
        <v>0</v>
      </c>
      <c r="Q75">
        <f t="shared" si="11"/>
        <v>97</v>
      </c>
      <c r="R75">
        <f t="shared" si="12"/>
        <v>9.2783505154639179E-2</v>
      </c>
      <c r="S75">
        <f t="shared" si="13"/>
        <v>2.0618556701030927E-2</v>
      </c>
      <c r="T75">
        <f t="shared" si="14"/>
        <v>0.73195876288659789</v>
      </c>
      <c r="U75">
        <f t="shared" si="15"/>
        <v>0</v>
      </c>
      <c r="V75">
        <f t="shared" si="16"/>
        <v>0.14432989690721648</v>
      </c>
      <c r="W75">
        <f t="shared" si="17"/>
        <v>0</v>
      </c>
      <c r="X75">
        <f t="shared" si="18"/>
        <v>1.0309278350515464E-2</v>
      </c>
      <c r="Y75">
        <f t="shared" si="19"/>
        <v>0</v>
      </c>
      <c r="Z75">
        <f t="shared" si="20"/>
        <v>2.731958762886598</v>
      </c>
    </row>
    <row r="76" spans="1:26" x14ac:dyDescent="0.3">
      <c r="A76" t="s">
        <v>161</v>
      </c>
      <c r="B76" t="str">
        <f t="shared" si="21"/>
        <v>05</v>
      </c>
      <c r="C76" t="s">
        <v>58</v>
      </c>
      <c r="D76" t="s">
        <v>197</v>
      </c>
      <c r="E76" t="s">
        <v>148</v>
      </c>
      <c r="F76">
        <v>56.25</v>
      </c>
      <c r="G76">
        <v>512</v>
      </c>
      <c r="H76">
        <v>288</v>
      </c>
      <c r="I76">
        <v>1</v>
      </c>
      <c r="J76">
        <v>129</v>
      </c>
      <c r="K76">
        <v>93</v>
      </c>
      <c r="L76">
        <v>1</v>
      </c>
      <c r="M76">
        <v>7</v>
      </c>
      <c r="N76">
        <v>45</v>
      </c>
      <c r="O76">
        <v>0</v>
      </c>
      <c r="P76">
        <v>0</v>
      </c>
      <c r="Q76">
        <f t="shared" si="11"/>
        <v>276</v>
      </c>
      <c r="R76">
        <f t="shared" si="12"/>
        <v>0.33695652173913043</v>
      </c>
      <c r="S76">
        <f t="shared" si="13"/>
        <v>2.5362318840579712E-2</v>
      </c>
      <c r="T76">
        <f t="shared" si="14"/>
        <v>0.46739130434782611</v>
      </c>
      <c r="U76">
        <f t="shared" si="15"/>
        <v>3.6231884057971015E-3</v>
      </c>
      <c r="V76">
        <f t="shared" si="16"/>
        <v>0.16304347826086957</v>
      </c>
      <c r="W76">
        <f t="shared" si="17"/>
        <v>3.6231884057971015E-3</v>
      </c>
      <c r="X76">
        <f t="shared" si="18"/>
        <v>0</v>
      </c>
      <c r="Y76">
        <f t="shared" si="19"/>
        <v>0</v>
      </c>
      <c r="Z76">
        <f t="shared" si="20"/>
        <v>2.4673913043478262</v>
      </c>
    </row>
    <row r="77" spans="1:26" x14ac:dyDescent="0.3">
      <c r="A77" t="s">
        <v>162</v>
      </c>
      <c r="B77" t="str">
        <f t="shared" si="21"/>
        <v>05</v>
      </c>
      <c r="C77" t="s">
        <v>58</v>
      </c>
      <c r="D77" t="s">
        <v>197</v>
      </c>
      <c r="E77" t="s">
        <v>149</v>
      </c>
      <c r="F77">
        <v>20.25</v>
      </c>
      <c r="G77">
        <v>79</v>
      </c>
      <c r="H77">
        <v>16</v>
      </c>
      <c r="I77">
        <v>0</v>
      </c>
      <c r="J77">
        <v>5</v>
      </c>
      <c r="K77">
        <v>7</v>
      </c>
      <c r="L77">
        <v>0</v>
      </c>
      <c r="M77">
        <v>0</v>
      </c>
      <c r="N77">
        <v>2</v>
      </c>
      <c r="O77">
        <v>0</v>
      </c>
      <c r="P77">
        <v>0</v>
      </c>
      <c r="Q77">
        <f t="shared" si="11"/>
        <v>14</v>
      </c>
      <c r="R77">
        <f t="shared" si="12"/>
        <v>0.5</v>
      </c>
      <c r="S77">
        <f t="shared" si="13"/>
        <v>0</v>
      </c>
      <c r="T77">
        <f t="shared" si="14"/>
        <v>0.35714285714285715</v>
      </c>
      <c r="U77">
        <f t="shared" si="15"/>
        <v>0</v>
      </c>
      <c r="V77">
        <f t="shared" si="16"/>
        <v>0.14285714285714285</v>
      </c>
      <c r="W77">
        <f t="shared" si="17"/>
        <v>0</v>
      </c>
      <c r="X77">
        <f t="shared" si="18"/>
        <v>0</v>
      </c>
      <c r="Y77">
        <f t="shared" si="19"/>
        <v>0</v>
      </c>
      <c r="Z77">
        <f t="shared" si="20"/>
        <v>0.5</v>
      </c>
    </row>
    <row r="78" spans="1:26" x14ac:dyDescent="0.3">
      <c r="A78" t="s">
        <v>163</v>
      </c>
      <c r="B78" t="str">
        <f t="shared" si="21"/>
        <v>05</v>
      </c>
      <c r="C78" t="s">
        <v>58</v>
      </c>
      <c r="D78" t="s">
        <v>197</v>
      </c>
      <c r="E78" t="s">
        <v>150</v>
      </c>
      <c r="F78">
        <v>47.61</v>
      </c>
      <c r="G78">
        <v>607</v>
      </c>
      <c r="H78">
        <v>289</v>
      </c>
      <c r="I78">
        <v>2</v>
      </c>
      <c r="J78">
        <v>108</v>
      </c>
      <c r="K78">
        <v>120</v>
      </c>
      <c r="L78">
        <v>2</v>
      </c>
      <c r="M78">
        <v>4</v>
      </c>
      <c r="N78">
        <v>53</v>
      </c>
      <c r="O78">
        <v>0</v>
      </c>
      <c r="P78">
        <v>0</v>
      </c>
      <c r="Q78">
        <f t="shared" si="11"/>
        <v>289</v>
      </c>
      <c r="R78">
        <f t="shared" si="12"/>
        <v>0.41522491349480967</v>
      </c>
      <c r="S78">
        <f t="shared" si="13"/>
        <v>1.384083044982699E-2</v>
      </c>
      <c r="T78">
        <f t="shared" si="14"/>
        <v>0.37370242214532873</v>
      </c>
      <c r="U78">
        <f t="shared" si="15"/>
        <v>6.920415224913495E-3</v>
      </c>
      <c r="V78">
        <f t="shared" si="16"/>
        <v>0.18339100346020762</v>
      </c>
      <c r="W78">
        <f t="shared" si="17"/>
        <v>6.920415224913495E-3</v>
      </c>
      <c r="X78">
        <f t="shared" si="18"/>
        <v>0</v>
      </c>
      <c r="Y78">
        <f t="shared" si="19"/>
        <v>0</v>
      </c>
      <c r="Z78">
        <f t="shared" si="20"/>
        <v>0.41522491349480967</v>
      </c>
    </row>
    <row r="79" spans="1:26" x14ac:dyDescent="0.3">
      <c r="A79" t="s">
        <v>164</v>
      </c>
      <c r="B79" t="str">
        <f t="shared" si="21"/>
        <v>05</v>
      </c>
      <c r="C79" t="s">
        <v>58</v>
      </c>
      <c r="D79" t="s">
        <v>198</v>
      </c>
      <c r="E79" t="s">
        <v>151</v>
      </c>
      <c r="F79">
        <v>69.05</v>
      </c>
      <c r="G79">
        <v>84</v>
      </c>
      <c r="H79">
        <v>58</v>
      </c>
      <c r="I79">
        <v>0</v>
      </c>
      <c r="J79">
        <v>30</v>
      </c>
      <c r="K79">
        <v>16</v>
      </c>
      <c r="L79">
        <v>0</v>
      </c>
      <c r="M79">
        <v>0</v>
      </c>
      <c r="N79">
        <v>9</v>
      </c>
      <c r="O79">
        <v>0</v>
      </c>
      <c r="P79">
        <v>0</v>
      </c>
      <c r="Q79">
        <f t="shared" si="11"/>
        <v>55</v>
      </c>
      <c r="R79">
        <f t="shared" si="12"/>
        <v>0.29090909090909089</v>
      </c>
      <c r="S79">
        <f t="shared" si="13"/>
        <v>0</v>
      </c>
      <c r="T79">
        <f t="shared" si="14"/>
        <v>0.54545454545454541</v>
      </c>
      <c r="U79">
        <f t="shared" si="15"/>
        <v>0</v>
      </c>
      <c r="V79">
        <f t="shared" si="16"/>
        <v>0.16363636363636364</v>
      </c>
      <c r="W79">
        <f t="shared" si="17"/>
        <v>0</v>
      </c>
      <c r="X79">
        <f t="shared" si="18"/>
        <v>0</v>
      </c>
      <c r="Y79">
        <f t="shared" si="19"/>
        <v>0</v>
      </c>
      <c r="Z79">
        <f t="shared" si="20"/>
        <v>2.5454545454545454</v>
      </c>
    </row>
    <row r="80" spans="1:26" x14ac:dyDescent="0.3">
      <c r="A80" t="s">
        <v>165</v>
      </c>
      <c r="B80" t="str">
        <f t="shared" si="21"/>
        <v>05</v>
      </c>
      <c r="C80" t="s">
        <v>58</v>
      </c>
      <c r="D80" t="s">
        <v>197</v>
      </c>
      <c r="E80" t="s">
        <v>174</v>
      </c>
      <c r="F80">
        <v>10.14</v>
      </c>
      <c r="G80">
        <v>217</v>
      </c>
      <c r="H80">
        <v>22</v>
      </c>
      <c r="I80">
        <v>1</v>
      </c>
      <c r="J80">
        <v>3</v>
      </c>
      <c r="K80">
        <v>9</v>
      </c>
      <c r="L80">
        <v>0</v>
      </c>
      <c r="M80">
        <v>6</v>
      </c>
      <c r="N80">
        <v>2</v>
      </c>
      <c r="O80">
        <v>0</v>
      </c>
      <c r="P80">
        <v>1</v>
      </c>
      <c r="Q80">
        <f t="shared" si="11"/>
        <v>22</v>
      </c>
      <c r="R80">
        <f t="shared" si="12"/>
        <v>0.40909090909090912</v>
      </c>
      <c r="S80">
        <f t="shared" si="13"/>
        <v>0.27272727272727271</v>
      </c>
      <c r="T80">
        <f t="shared" si="14"/>
        <v>0.13636363636363635</v>
      </c>
      <c r="U80">
        <f t="shared" si="15"/>
        <v>4.5454545454545456E-2</v>
      </c>
      <c r="V80">
        <f t="shared" si="16"/>
        <v>9.0909090909090912E-2</v>
      </c>
      <c r="W80">
        <f t="shared" si="17"/>
        <v>0</v>
      </c>
      <c r="X80">
        <f t="shared" si="18"/>
        <v>0</v>
      </c>
      <c r="Y80">
        <f t="shared" si="19"/>
        <v>4.5454545454545456E-2</v>
      </c>
      <c r="Z80">
        <f t="shared" si="20"/>
        <v>0.40909090909090912</v>
      </c>
    </row>
    <row r="81" spans="1:26" x14ac:dyDescent="0.3">
      <c r="A81" t="s">
        <v>166</v>
      </c>
      <c r="B81" t="str">
        <f t="shared" si="21"/>
        <v>05</v>
      </c>
      <c r="C81" t="s">
        <v>58</v>
      </c>
      <c r="D81" t="s">
        <v>196</v>
      </c>
      <c r="E81" t="s">
        <v>175</v>
      </c>
      <c r="F81">
        <v>49.6</v>
      </c>
      <c r="G81">
        <v>377</v>
      </c>
      <c r="H81">
        <v>187</v>
      </c>
      <c r="I81">
        <v>2</v>
      </c>
      <c r="J81">
        <v>50</v>
      </c>
      <c r="K81">
        <v>67</v>
      </c>
      <c r="L81">
        <v>0</v>
      </c>
      <c r="M81">
        <v>43</v>
      </c>
      <c r="N81">
        <v>23</v>
      </c>
      <c r="O81">
        <v>0</v>
      </c>
      <c r="P81">
        <v>1</v>
      </c>
      <c r="Q81">
        <f t="shared" si="11"/>
        <v>186</v>
      </c>
      <c r="R81">
        <f t="shared" si="12"/>
        <v>0.36021505376344087</v>
      </c>
      <c r="S81">
        <f t="shared" si="13"/>
        <v>0.23118279569892472</v>
      </c>
      <c r="T81">
        <f t="shared" si="14"/>
        <v>0.26881720430107525</v>
      </c>
      <c r="U81">
        <f t="shared" si="15"/>
        <v>1.0752688172043012E-2</v>
      </c>
      <c r="V81">
        <f t="shared" si="16"/>
        <v>0.12365591397849462</v>
      </c>
      <c r="W81">
        <f t="shared" si="17"/>
        <v>0</v>
      </c>
      <c r="X81">
        <f t="shared" si="18"/>
        <v>0</v>
      </c>
      <c r="Y81">
        <f t="shared" si="19"/>
        <v>5.3763440860215058E-3</v>
      </c>
      <c r="Z81">
        <f t="shared" si="20"/>
        <v>0.36021505376344087</v>
      </c>
    </row>
    <row r="82" spans="1:26" x14ac:dyDescent="0.3">
      <c r="A82" t="s">
        <v>167</v>
      </c>
      <c r="B82" t="str">
        <f t="shared" si="21"/>
        <v>05</v>
      </c>
      <c r="C82" t="s">
        <v>58</v>
      </c>
      <c r="D82" t="s">
        <v>197</v>
      </c>
      <c r="E82" t="s">
        <v>176</v>
      </c>
      <c r="F82">
        <v>13.85</v>
      </c>
      <c r="G82">
        <v>195</v>
      </c>
      <c r="H82">
        <v>27</v>
      </c>
      <c r="I82">
        <v>0</v>
      </c>
      <c r="J82">
        <v>16</v>
      </c>
      <c r="K82">
        <v>8</v>
      </c>
      <c r="L82">
        <v>0</v>
      </c>
      <c r="M82">
        <v>2</v>
      </c>
      <c r="N82">
        <v>1</v>
      </c>
      <c r="O82">
        <v>0</v>
      </c>
      <c r="P82">
        <v>0</v>
      </c>
      <c r="Q82">
        <f t="shared" si="11"/>
        <v>27</v>
      </c>
      <c r="R82">
        <f t="shared" si="12"/>
        <v>0.29629629629629628</v>
      </c>
      <c r="S82">
        <f t="shared" si="13"/>
        <v>7.407407407407407E-2</v>
      </c>
      <c r="T82">
        <f t="shared" si="14"/>
        <v>0.59259259259259256</v>
      </c>
      <c r="U82">
        <f t="shared" si="15"/>
        <v>0</v>
      </c>
      <c r="V82">
        <f t="shared" si="16"/>
        <v>3.7037037037037035E-2</v>
      </c>
      <c r="W82">
        <f t="shared" si="17"/>
        <v>0</v>
      </c>
      <c r="X82">
        <f t="shared" si="18"/>
        <v>0</v>
      </c>
      <c r="Y82">
        <f t="shared" si="19"/>
        <v>0</v>
      </c>
      <c r="Z82">
        <f t="shared" si="20"/>
        <v>2.5925925925925926</v>
      </c>
    </row>
    <row r="83" spans="1:26" x14ac:dyDescent="0.3">
      <c r="A83" t="s">
        <v>168</v>
      </c>
      <c r="B83" t="str">
        <f t="shared" si="21"/>
        <v>05</v>
      </c>
      <c r="C83" t="s">
        <v>58</v>
      </c>
      <c r="D83" t="s">
        <v>205</v>
      </c>
      <c r="E83" t="s">
        <v>152</v>
      </c>
      <c r="F83">
        <v>48.16</v>
      </c>
      <c r="G83">
        <v>735</v>
      </c>
      <c r="H83">
        <v>354</v>
      </c>
      <c r="I83">
        <v>4</v>
      </c>
      <c r="J83">
        <v>140</v>
      </c>
      <c r="K83">
        <v>123</v>
      </c>
      <c r="L83">
        <v>1</v>
      </c>
      <c r="M83">
        <v>16</v>
      </c>
      <c r="N83">
        <v>55</v>
      </c>
      <c r="O83">
        <v>3</v>
      </c>
      <c r="P83">
        <v>4</v>
      </c>
      <c r="Q83">
        <f t="shared" si="11"/>
        <v>346</v>
      </c>
      <c r="R83">
        <f t="shared" si="12"/>
        <v>0.3554913294797688</v>
      </c>
      <c r="S83">
        <f t="shared" si="13"/>
        <v>4.6242774566473986E-2</v>
      </c>
      <c r="T83">
        <f t="shared" si="14"/>
        <v>0.40462427745664742</v>
      </c>
      <c r="U83">
        <f t="shared" si="15"/>
        <v>1.1560693641618497E-2</v>
      </c>
      <c r="V83">
        <f t="shared" si="16"/>
        <v>0.15895953757225434</v>
      </c>
      <c r="W83">
        <f t="shared" si="17"/>
        <v>2.8901734104046241E-3</v>
      </c>
      <c r="X83">
        <f t="shared" si="18"/>
        <v>8.670520231213872E-3</v>
      </c>
      <c r="Y83">
        <f t="shared" si="19"/>
        <v>1.1560693641618497E-2</v>
      </c>
      <c r="Z83">
        <f t="shared" si="20"/>
        <v>2.4046242774566475</v>
      </c>
    </row>
    <row r="84" spans="1:26" x14ac:dyDescent="0.3">
      <c r="A84" t="s">
        <v>181</v>
      </c>
      <c r="B84" t="str">
        <f t="shared" si="21"/>
        <v>05</v>
      </c>
      <c r="C84" t="s">
        <v>58</v>
      </c>
      <c r="D84" t="s">
        <v>197</v>
      </c>
      <c r="E84" t="s">
        <v>191</v>
      </c>
      <c r="F84">
        <v>51.46</v>
      </c>
      <c r="G84">
        <v>515</v>
      </c>
      <c r="H84">
        <v>265</v>
      </c>
      <c r="I84">
        <v>8</v>
      </c>
      <c r="J84">
        <v>37</v>
      </c>
      <c r="K84">
        <v>156</v>
      </c>
      <c r="L84">
        <v>0</v>
      </c>
      <c r="M84">
        <v>5</v>
      </c>
      <c r="N84">
        <v>55</v>
      </c>
      <c r="O84">
        <v>1</v>
      </c>
      <c r="P84">
        <v>0</v>
      </c>
      <c r="Q84">
        <f t="shared" si="11"/>
        <v>262</v>
      </c>
      <c r="R84">
        <f t="shared" si="12"/>
        <v>0.59541984732824427</v>
      </c>
      <c r="S84">
        <f t="shared" si="13"/>
        <v>1.9083969465648856E-2</v>
      </c>
      <c r="T84">
        <f t="shared" si="14"/>
        <v>0.14122137404580154</v>
      </c>
      <c r="U84">
        <f t="shared" si="15"/>
        <v>3.0534351145038167E-2</v>
      </c>
      <c r="V84">
        <f t="shared" si="16"/>
        <v>0.20992366412213739</v>
      </c>
      <c r="W84">
        <f t="shared" si="17"/>
        <v>0</v>
      </c>
      <c r="X84">
        <f t="shared" si="18"/>
        <v>3.8167938931297708E-3</v>
      </c>
      <c r="Y84">
        <f t="shared" si="19"/>
        <v>0</v>
      </c>
      <c r="Z84">
        <f t="shared" si="20"/>
        <v>0.59541984732824427</v>
      </c>
    </row>
    <row r="85" spans="1:26" x14ac:dyDescent="0.3">
      <c r="A85" t="s">
        <v>182</v>
      </c>
      <c r="B85" t="str">
        <f t="shared" si="21"/>
        <v>05</v>
      </c>
      <c r="C85" t="s">
        <v>58</v>
      </c>
      <c r="D85" t="s">
        <v>207</v>
      </c>
      <c r="E85" t="s">
        <v>177</v>
      </c>
      <c r="F85">
        <v>48.17</v>
      </c>
      <c r="G85">
        <v>519</v>
      </c>
      <c r="H85">
        <v>250</v>
      </c>
      <c r="I85">
        <v>0</v>
      </c>
      <c r="J85">
        <v>116</v>
      </c>
      <c r="K85">
        <v>91</v>
      </c>
      <c r="L85">
        <v>1</v>
      </c>
      <c r="M85">
        <v>5</v>
      </c>
      <c r="N85">
        <v>35</v>
      </c>
      <c r="O85">
        <v>0</v>
      </c>
      <c r="P85">
        <v>0</v>
      </c>
      <c r="Q85">
        <f t="shared" si="11"/>
        <v>248</v>
      </c>
      <c r="R85">
        <f t="shared" si="12"/>
        <v>0.36693548387096775</v>
      </c>
      <c r="S85">
        <f t="shared" si="13"/>
        <v>2.0161290322580645E-2</v>
      </c>
      <c r="T85">
        <f t="shared" si="14"/>
        <v>0.46774193548387094</v>
      </c>
      <c r="U85">
        <f t="shared" si="15"/>
        <v>0</v>
      </c>
      <c r="V85">
        <f t="shared" si="16"/>
        <v>0.14112903225806453</v>
      </c>
      <c r="W85">
        <f t="shared" si="17"/>
        <v>4.0322580645161289E-3</v>
      </c>
      <c r="X85">
        <f t="shared" si="18"/>
        <v>0</v>
      </c>
      <c r="Y85">
        <f t="shared" si="19"/>
        <v>0</v>
      </c>
      <c r="Z85">
        <f t="shared" si="20"/>
        <v>2.467741935483871</v>
      </c>
    </row>
    <row r="86" spans="1:26" x14ac:dyDescent="0.3">
      <c r="A86" t="s">
        <v>183</v>
      </c>
      <c r="B86" t="str">
        <f t="shared" si="21"/>
        <v>05</v>
      </c>
      <c r="C86" t="s">
        <v>58</v>
      </c>
      <c r="D86" t="s">
        <v>198</v>
      </c>
      <c r="E86" t="s">
        <v>178</v>
      </c>
      <c r="F86">
        <v>51.89</v>
      </c>
      <c r="G86">
        <v>636</v>
      </c>
      <c r="H86">
        <v>330</v>
      </c>
      <c r="I86">
        <v>1</v>
      </c>
      <c r="J86">
        <v>155</v>
      </c>
      <c r="K86">
        <v>109</v>
      </c>
      <c r="L86">
        <v>0</v>
      </c>
      <c r="M86">
        <v>9</v>
      </c>
      <c r="N86">
        <v>50</v>
      </c>
      <c r="O86">
        <v>1</v>
      </c>
      <c r="P86">
        <v>0</v>
      </c>
      <c r="Q86">
        <f t="shared" si="11"/>
        <v>325</v>
      </c>
      <c r="R86">
        <f t="shared" si="12"/>
        <v>0.33538461538461539</v>
      </c>
      <c r="S86">
        <f t="shared" si="13"/>
        <v>2.7692307692307693E-2</v>
      </c>
      <c r="T86">
        <f t="shared" si="14"/>
        <v>0.47692307692307695</v>
      </c>
      <c r="U86">
        <f t="shared" si="15"/>
        <v>3.0769230769230769E-3</v>
      </c>
      <c r="V86">
        <f t="shared" si="16"/>
        <v>0.15384615384615385</v>
      </c>
      <c r="W86">
        <f t="shared" si="17"/>
        <v>0</v>
      </c>
      <c r="X86">
        <f t="shared" si="18"/>
        <v>3.0769230769230769E-3</v>
      </c>
      <c r="Y86">
        <f t="shared" si="19"/>
        <v>0</v>
      </c>
      <c r="Z86">
        <f t="shared" si="20"/>
        <v>2.476923076923077</v>
      </c>
    </row>
    <row r="87" spans="1:26" x14ac:dyDescent="0.3">
      <c r="A87" t="s">
        <v>184</v>
      </c>
      <c r="B87" t="str">
        <f t="shared" si="21"/>
        <v>05</v>
      </c>
      <c r="C87" t="s">
        <v>58</v>
      </c>
      <c r="D87" t="s">
        <v>197</v>
      </c>
      <c r="E87" t="s">
        <v>192</v>
      </c>
      <c r="F87">
        <v>59.7</v>
      </c>
      <c r="G87">
        <v>933</v>
      </c>
      <c r="H87">
        <v>557</v>
      </c>
      <c r="I87">
        <v>1</v>
      </c>
      <c r="J87">
        <v>163</v>
      </c>
      <c r="K87">
        <v>301</v>
      </c>
      <c r="L87">
        <v>1</v>
      </c>
      <c r="M87">
        <v>4</v>
      </c>
      <c r="N87">
        <v>50</v>
      </c>
      <c r="O87">
        <v>0</v>
      </c>
      <c r="P87">
        <v>0</v>
      </c>
      <c r="Q87">
        <f t="shared" si="11"/>
        <v>520</v>
      </c>
      <c r="R87">
        <f t="shared" si="12"/>
        <v>0.5788461538461539</v>
      </c>
      <c r="S87">
        <f t="shared" si="13"/>
        <v>7.6923076923076927E-3</v>
      </c>
      <c r="T87">
        <f t="shared" si="14"/>
        <v>0.31346153846153846</v>
      </c>
      <c r="U87">
        <f t="shared" si="15"/>
        <v>1.9230769230769232E-3</v>
      </c>
      <c r="V87">
        <f t="shared" si="16"/>
        <v>9.6153846153846159E-2</v>
      </c>
      <c r="W87">
        <f t="shared" si="17"/>
        <v>1.9230769230769232E-3</v>
      </c>
      <c r="X87">
        <f t="shared" si="18"/>
        <v>0</v>
      </c>
      <c r="Y87">
        <f t="shared" si="19"/>
        <v>0</v>
      </c>
      <c r="Z87">
        <f t="shared" si="20"/>
        <v>0.5788461538461539</v>
      </c>
    </row>
    <row r="88" spans="1:26" x14ac:dyDescent="0.3">
      <c r="A88" t="s">
        <v>185</v>
      </c>
      <c r="B88" t="str">
        <f t="shared" si="21"/>
        <v>05</v>
      </c>
      <c r="C88" t="s">
        <v>58</v>
      </c>
      <c r="D88" t="s">
        <v>198</v>
      </c>
      <c r="E88" t="s">
        <v>179</v>
      </c>
      <c r="F88">
        <v>43.56</v>
      </c>
      <c r="G88">
        <v>202</v>
      </c>
      <c r="H88">
        <v>88</v>
      </c>
      <c r="I88">
        <v>2</v>
      </c>
      <c r="J88">
        <v>38</v>
      </c>
      <c r="K88">
        <v>21</v>
      </c>
      <c r="L88">
        <v>0</v>
      </c>
      <c r="M88">
        <v>4</v>
      </c>
      <c r="N88">
        <v>20</v>
      </c>
      <c r="O88">
        <v>1</v>
      </c>
      <c r="P88">
        <v>0</v>
      </c>
      <c r="Q88">
        <f t="shared" si="11"/>
        <v>86</v>
      </c>
      <c r="R88">
        <f t="shared" si="12"/>
        <v>0.2441860465116279</v>
      </c>
      <c r="S88">
        <f t="shared" si="13"/>
        <v>4.6511627906976744E-2</v>
      </c>
      <c r="T88">
        <f t="shared" si="14"/>
        <v>0.44186046511627908</v>
      </c>
      <c r="U88">
        <f t="shared" si="15"/>
        <v>2.3255813953488372E-2</v>
      </c>
      <c r="V88">
        <f t="shared" si="16"/>
        <v>0.23255813953488372</v>
      </c>
      <c r="W88">
        <f t="shared" si="17"/>
        <v>0</v>
      </c>
      <c r="X88">
        <f t="shared" si="18"/>
        <v>1.1627906976744186E-2</v>
      </c>
      <c r="Y88">
        <f t="shared" si="19"/>
        <v>0</v>
      </c>
      <c r="Z88">
        <f t="shared" si="20"/>
        <v>2.441860465116279</v>
      </c>
    </row>
    <row r="89" spans="1:26" x14ac:dyDescent="0.3">
      <c r="A89" t="s">
        <v>186</v>
      </c>
      <c r="B89" t="str">
        <f t="shared" si="21"/>
        <v>05</v>
      </c>
      <c r="C89" t="s">
        <v>58</v>
      </c>
      <c r="D89" t="s">
        <v>197</v>
      </c>
      <c r="E89" t="s">
        <v>193</v>
      </c>
      <c r="F89">
        <v>35.96</v>
      </c>
      <c r="G89">
        <v>89</v>
      </c>
      <c r="H89">
        <v>32</v>
      </c>
      <c r="I89">
        <v>1</v>
      </c>
      <c r="J89">
        <v>19</v>
      </c>
      <c r="K89">
        <v>3</v>
      </c>
      <c r="L89">
        <v>0</v>
      </c>
      <c r="M89">
        <v>5</v>
      </c>
      <c r="N89">
        <v>3</v>
      </c>
      <c r="O89">
        <v>0</v>
      </c>
      <c r="P89">
        <v>0</v>
      </c>
      <c r="Q89">
        <f t="shared" si="11"/>
        <v>31</v>
      </c>
      <c r="R89">
        <f t="shared" si="12"/>
        <v>9.6774193548387094E-2</v>
      </c>
      <c r="S89">
        <f t="shared" si="13"/>
        <v>0.16129032258064516</v>
      </c>
      <c r="T89">
        <f t="shared" si="14"/>
        <v>0.61290322580645162</v>
      </c>
      <c r="U89">
        <f t="shared" si="15"/>
        <v>3.2258064516129031E-2</v>
      </c>
      <c r="V89">
        <f t="shared" si="16"/>
        <v>9.6774193548387094E-2</v>
      </c>
      <c r="W89">
        <f t="shared" si="17"/>
        <v>0</v>
      </c>
      <c r="X89">
        <f t="shared" si="18"/>
        <v>0</v>
      </c>
      <c r="Y89">
        <f t="shared" si="19"/>
        <v>0</v>
      </c>
      <c r="Z89">
        <f t="shared" si="20"/>
        <v>2.6129032258064515</v>
      </c>
    </row>
    <row r="90" spans="1:26" x14ac:dyDescent="0.3">
      <c r="A90" t="s">
        <v>187</v>
      </c>
      <c r="B90" t="str">
        <f t="shared" si="21"/>
        <v>05</v>
      </c>
      <c r="C90" t="s">
        <v>58</v>
      </c>
      <c r="D90" t="s">
        <v>198</v>
      </c>
      <c r="E90" t="s">
        <v>194</v>
      </c>
      <c r="F90">
        <v>25.23</v>
      </c>
      <c r="G90">
        <v>107</v>
      </c>
      <c r="H90">
        <v>27</v>
      </c>
      <c r="I90">
        <v>1</v>
      </c>
      <c r="J90">
        <v>16</v>
      </c>
      <c r="K90">
        <v>8</v>
      </c>
      <c r="L90">
        <v>0</v>
      </c>
      <c r="M90">
        <v>0</v>
      </c>
      <c r="N90">
        <v>2</v>
      </c>
      <c r="O90">
        <v>0</v>
      </c>
      <c r="P90">
        <v>0</v>
      </c>
      <c r="Q90">
        <f t="shared" si="11"/>
        <v>27</v>
      </c>
      <c r="R90">
        <f t="shared" si="12"/>
        <v>0.29629629629629628</v>
      </c>
      <c r="S90">
        <f t="shared" si="13"/>
        <v>0</v>
      </c>
      <c r="T90">
        <f t="shared" si="14"/>
        <v>0.59259259259259256</v>
      </c>
      <c r="U90">
        <f t="shared" si="15"/>
        <v>3.7037037037037035E-2</v>
      </c>
      <c r="V90">
        <f t="shared" si="16"/>
        <v>7.407407407407407E-2</v>
      </c>
      <c r="W90">
        <f t="shared" si="17"/>
        <v>0</v>
      </c>
      <c r="X90">
        <f t="shared" si="18"/>
        <v>0</v>
      </c>
      <c r="Y90">
        <f t="shared" si="19"/>
        <v>0</v>
      </c>
      <c r="Z90">
        <f t="shared" si="20"/>
        <v>2.5925925925925926</v>
      </c>
    </row>
    <row r="91" spans="1:26" x14ac:dyDescent="0.3">
      <c r="A91" t="s">
        <v>188</v>
      </c>
      <c r="B91" t="str">
        <f t="shared" si="21"/>
        <v>05</v>
      </c>
      <c r="C91" t="s">
        <v>58</v>
      </c>
      <c r="D91" t="s">
        <v>198</v>
      </c>
      <c r="E91" t="s">
        <v>180</v>
      </c>
      <c r="F91">
        <v>21.81</v>
      </c>
      <c r="G91">
        <v>243</v>
      </c>
      <c r="H91">
        <v>53</v>
      </c>
      <c r="I91">
        <v>0</v>
      </c>
      <c r="J91">
        <v>17</v>
      </c>
      <c r="K91">
        <v>13</v>
      </c>
      <c r="L91">
        <v>0</v>
      </c>
      <c r="M91">
        <v>16</v>
      </c>
      <c r="N91">
        <v>6</v>
      </c>
      <c r="O91">
        <v>0</v>
      </c>
      <c r="P91">
        <v>1</v>
      </c>
      <c r="Q91">
        <f t="shared" si="11"/>
        <v>53</v>
      </c>
      <c r="R91">
        <f t="shared" si="12"/>
        <v>0.24528301886792453</v>
      </c>
      <c r="S91">
        <f t="shared" si="13"/>
        <v>0.30188679245283018</v>
      </c>
      <c r="T91">
        <f t="shared" si="14"/>
        <v>0.32075471698113206</v>
      </c>
      <c r="U91">
        <f t="shared" si="15"/>
        <v>0</v>
      </c>
      <c r="V91">
        <f t="shared" si="16"/>
        <v>0.11320754716981132</v>
      </c>
      <c r="W91">
        <f t="shared" si="17"/>
        <v>0</v>
      </c>
      <c r="X91">
        <f t="shared" si="18"/>
        <v>0</v>
      </c>
      <c r="Y91">
        <f t="shared" si="19"/>
        <v>1.8867924528301886E-2</v>
      </c>
      <c r="Z91">
        <f t="shared" si="20"/>
        <v>2.3207547169811322</v>
      </c>
    </row>
    <row r="92" spans="1:26" x14ac:dyDescent="0.3">
      <c r="A92" t="s">
        <v>189</v>
      </c>
      <c r="B92" t="str">
        <f t="shared" si="21"/>
        <v>05</v>
      </c>
      <c r="C92" t="s">
        <v>59</v>
      </c>
      <c r="E92" t="s">
        <v>20</v>
      </c>
      <c r="F92" t="s">
        <v>26</v>
      </c>
      <c r="G92">
        <v>0</v>
      </c>
      <c r="H92">
        <v>1161</v>
      </c>
      <c r="I92">
        <v>11</v>
      </c>
      <c r="J92">
        <v>397</v>
      </c>
      <c r="K92">
        <v>533</v>
      </c>
      <c r="L92">
        <v>1</v>
      </c>
      <c r="M92">
        <v>64</v>
      </c>
      <c r="N92">
        <v>133</v>
      </c>
      <c r="O92">
        <v>4</v>
      </c>
      <c r="P92">
        <v>3</v>
      </c>
      <c r="Q92">
        <f t="shared" si="11"/>
        <v>1146</v>
      </c>
      <c r="R92">
        <f t="shared" si="12"/>
        <v>0.46509598603839442</v>
      </c>
      <c r="S92">
        <f t="shared" si="13"/>
        <v>5.5846422338568937E-2</v>
      </c>
      <c r="T92">
        <f t="shared" si="14"/>
        <v>0.34642233856893545</v>
      </c>
      <c r="U92">
        <f t="shared" si="15"/>
        <v>9.5986038394415361E-3</v>
      </c>
      <c r="V92">
        <f t="shared" si="16"/>
        <v>0.11605584642233857</v>
      </c>
      <c r="W92">
        <f t="shared" si="17"/>
        <v>8.7260034904013963E-4</v>
      </c>
      <c r="X92">
        <f t="shared" si="18"/>
        <v>3.4904013961605585E-3</v>
      </c>
      <c r="Y92">
        <f t="shared" si="19"/>
        <v>2.617801047120419E-3</v>
      </c>
      <c r="Z92">
        <f t="shared" si="20"/>
        <v>0.46509598603839442</v>
      </c>
    </row>
    <row r="93" spans="1:26" x14ac:dyDescent="0.3">
      <c r="A93" t="s">
        <v>190</v>
      </c>
      <c r="B93" t="str">
        <f t="shared" si="21"/>
        <v>05</v>
      </c>
      <c r="C93" t="s">
        <v>60</v>
      </c>
      <c r="E93" t="s">
        <v>21</v>
      </c>
      <c r="F93" t="s">
        <v>26</v>
      </c>
      <c r="G93">
        <v>0</v>
      </c>
      <c r="H93">
        <v>214</v>
      </c>
      <c r="I93">
        <v>5</v>
      </c>
      <c r="J93">
        <v>66</v>
      </c>
      <c r="K93">
        <v>89</v>
      </c>
      <c r="L93">
        <v>0</v>
      </c>
      <c r="M93">
        <v>14</v>
      </c>
      <c r="N93">
        <v>35</v>
      </c>
      <c r="O93">
        <v>0</v>
      </c>
      <c r="P93">
        <v>0</v>
      </c>
      <c r="Q93">
        <f t="shared" si="11"/>
        <v>209</v>
      </c>
      <c r="R93">
        <f t="shared" si="12"/>
        <v>0.42583732057416268</v>
      </c>
      <c r="S93">
        <f t="shared" si="13"/>
        <v>6.6985645933014357E-2</v>
      </c>
      <c r="T93">
        <f t="shared" si="14"/>
        <v>0.31578947368421051</v>
      </c>
      <c r="U93">
        <f t="shared" si="15"/>
        <v>2.3923444976076555E-2</v>
      </c>
      <c r="V93">
        <f t="shared" si="16"/>
        <v>0.1674641148325359</v>
      </c>
      <c r="W93">
        <f t="shared" si="17"/>
        <v>0</v>
      </c>
      <c r="X93">
        <f t="shared" si="18"/>
        <v>0</v>
      </c>
      <c r="Y93">
        <f t="shared" si="19"/>
        <v>0</v>
      </c>
      <c r="Z93">
        <f t="shared" si="20"/>
        <v>0.42583732057416268</v>
      </c>
    </row>
    <row r="94" spans="1:26" x14ac:dyDescent="0.3">
      <c r="A94" t="s">
        <v>195</v>
      </c>
      <c r="B94" t="str">
        <f t="shared" si="21"/>
        <v>05</v>
      </c>
      <c r="C94" t="s">
        <v>61</v>
      </c>
      <c r="E94" t="s">
        <v>22</v>
      </c>
      <c r="F94">
        <v>61.2</v>
      </c>
      <c r="G94">
        <v>9887</v>
      </c>
      <c r="H94">
        <v>6051</v>
      </c>
      <c r="I94">
        <v>55</v>
      </c>
      <c r="J94">
        <v>2148</v>
      </c>
      <c r="K94">
        <v>2564</v>
      </c>
      <c r="L94">
        <v>10</v>
      </c>
      <c r="M94">
        <v>289</v>
      </c>
      <c r="N94">
        <v>826</v>
      </c>
      <c r="O94">
        <v>20</v>
      </c>
      <c r="P94">
        <v>13</v>
      </c>
      <c r="Q94">
        <f t="shared" si="11"/>
        <v>5925</v>
      </c>
      <c r="R94">
        <f t="shared" si="12"/>
        <v>0.4327426160337553</v>
      </c>
      <c r="S94">
        <f t="shared" si="13"/>
        <v>4.8776371308016875E-2</v>
      </c>
      <c r="T94">
        <f t="shared" si="14"/>
        <v>0.36253164556962025</v>
      </c>
      <c r="U94">
        <f t="shared" si="15"/>
        <v>9.282700421940928E-3</v>
      </c>
      <c r="V94">
        <f t="shared" si="16"/>
        <v>0.13940928270042194</v>
      </c>
      <c r="W94">
        <f t="shared" si="17"/>
        <v>1.6877637130801688E-3</v>
      </c>
      <c r="X94">
        <f t="shared" si="18"/>
        <v>3.3755274261603376E-3</v>
      </c>
      <c r="Y94">
        <f t="shared" si="19"/>
        <v>2.1940928270042194E-3</v>
      </c>
      <c r="Z94">
        <f t="shared" si="20"/>
        <v>0.4327426160337553</v>
      </c>
    </row>
    <row r="95" spans="1:26" x14ac:dyDescent="0.3">
      <c r="Q95">
        <f t="shared" si="11"/>
        <v>0</v>
      </c>
      <c r="R95">
        <f t="shared" si="12"/>
        <v>0</v>
      </c>
      <c r="S95">
        <f t="shared" si="13"/>
        <v>0</v>
      </c>
      <c r="T95">
        <f t="shared" si="14"/>
        <v>0</v>
      </c>
      <c r="U95">
        <f t="shared" si="15"/>
        <v>0</v>
      </c>
      <c r="V95">
        <f t="shared" si="16"/>
        <v>0</v>
      </c>
      <c r="W95">
        <f t="shared" si="17"/>
        <v>0</v>
      </c>
      <c r="X95">
        <f t="shared" si="18"/>
        <v>0</v>
      </c>
      <c r="Y95">
        <f t="shared" si="19"/>
        <v>0</v>
      </c>
      <c r="Z95">
        <f t="shared" si="20"/>
        <v>10</v>
      </c>
    </row>
    <row r="96" spans="1:26" x14ac:dyDescent="0.3">
      <c r="A96" t="s">
        <v>217</v>
      </c>
      <c r="B96" t="str">
        <f t="shared" si="21"/>
        <v>06</v>
      </c>
      <c r="C96" t="s">
        <v>58</v>
      </c>
      <c r="D96" t="s">
        <v>241</v>
      </c>
      <c r="E96" t="s">
        <v>231</v>
      </c>
      <c r="F96">
        <v>54.79</v>
      </c>
      <c r="G96">
        <v>146</v>
      </c>
      <c r="H96">
        <v>80</v>
      </c>
      <c r="I96">
        <v>0</v>
      </c>
      <c r="J96">
        <v>50</v>
      </c>
      <c r="K96">
        <v>14</v>
      </c>
      <c r="L96">
        <v>0</v>
      </c>
      <c r="M96">
        <v>0</v>
      </c>
      <c r="N96">
        <v>14</v>
      </c>
      <c r="O96">
        <v>1</v>
      </c>
      <c r="P96">
        <v>0</v>
      </c>
      <c r="Q96">
        <f t="shared" si="11"/>
        <v>79</v>
      </c>
      <c r="R96">
        <f t="shared" si="12"/>
        <v>0.17721518987341772</v>
      </c>
      <c r="S96">
        <f t="shared" si="13"/>
        <v>0</v>
      </c>
      <c r="T96">
        <f t="shared" si="14"/>
        <v>0.63291139240506333</v>
      </c>
      <c r="U96">
        <f t="shared" si="15"/>
        <v>0</v>
      </c>
      <c r="V96">
        <f t="shared" si="16"/>
        <v>0.17721518987341772</v>
      </c>
      <c r="W96">
        <f t="shared" si="17"/>
        <v>0</v>
      </c>
      <c r="X96">
        <f t="shared" si="18"/>
        <v>1.2658227848101266E-2</v>
      </c>
      <c r="Y96">
        <f t="shared" si="19"/>
        <v>0</v>
      </c>
      <c r="Z96">
        <f t="shared" si="20"/>
        <v>2.6329113924050631</v>
      </c>
    </row>
    <row r="97" spans="1:26" x14ac:dyDescent="0.3">
      <c r="A97" t="s">
        <v>218</v>
      </c>
      <c r="B97" t="str">
        <f t="shared" si="21"/>
        <v>06</v>
      </c>
      <c r="C97" t="s">
        <v>58</v>
      </c>
      <c r="D97" t="s">
        <v>241</v>
      </c>
      <c r="E97" t="s">
        <v>232</v>
      </c>
      <c r="F97">
        <v>28.53</v>
      </c>
      <c r="G97">
        <v>312</v>
      </c>
      <c r="H97">
        <v>89</v>
      </c>
      <c r="I97">
        <v>0</v>
      </c>
      <c r="J97">
        <v>44</v>
      </c>
      <c r="K97">
        <v>27</v>
      </c>
      <c r="L97">
        <v>0</v>
      </c>
      <c r="M97">
        <v>0</v>
      </c>
      <c r="N97">
        <v>11</v>
      </c>
      <c r="O97">
        <v>6</v>
      </c>
      <c r="P97">
        <v>0</v>
      </c>
      <c r="Q97">
        <f t="shared" si="11"/>
        <v>88</v>
      </c>
      <c r="R97">
        <f t="shared" si="12"/>
        <v>0.30681818181818182</v>
      </c>
      <c r="S97">
        <f t="shared" si="13"/>
        <v>0</v>
      </c>
      <c r="T97">
        <f t="shared" si="14"/>
        <v>0.5</v>
      </c>
      <c r="U97">
        <f t="shared" si="15"/>
        <v>0</v>
      </c>
      <c r="V97">
        <f t="shared" si="16"/>
        <v>0.125</v>
      </c>
      <c r="W97">
        <f t="shared" si="17"/>
        <v>0</v>
      </c>
      <c r="X97">
        <f t="shared" si="18"/>
        <v>6.8181818181818177E-2</v>
      </c>
      <c r="Y97">
        <f t="shared" si="19"/>
        <v>0</v>
      </c>
      <c r="Z97">
        <f t="shared" si="20"/>
        <v>2.5</v>
      </c>
    </row>
    <row r="98" spans="1:26" x14ac:dyDescent="0.3">
      <c r="A98" t="s">
        <v>219</v>
      </c>
      <c r="B98" t="str">
        <f t="shared" si="21"/>
        <v>06</v>
      </c>
      <c r="C98" t="s">
        <v>58</v>
      </c>
      <c r="D98" t="s">
        <v>241</v>
      </c>
      <c r="E98" t="s">
        <v>214</v>
      </c>
      <c r="F98">
        <v>52.73</v>
      </c>
      <c r="G98">
        <v>55</v>
      </c>
      <c r="H98">
        <v>29</v>
      </c>
      <c r="I98">
        <v>0</v>
      </c>
      <c r="J98">
        <v>17</v>
      </c>
      <c r="K98">
        <v>9</v>
      </c>
      <c r="L98">
        <v>0</v>
      </c>
      <c r="M98">
        <v>0</v>
      </c>
      <c r="N98">
        <v>3</v>
      </c>
      <c r="O98">
        <v>0</v>
      </c>
      <c r="P98">
        <v>0</v>
      </c>
      <c r="Q98">
        <f t="shared" si="11"/>
        <v>29</v>
      </c>
      <c r="R98">
        <f t="shared" si="12"/>
        <v>0.31034482758620691</v>
      </c>
      <c r="S98">
        <f t="shared" si="13"/>
        <v>0</v>
      </c>
      <c r="T98">
        <f t="shared" si="14"/>
        <v>0.58620689655172409</v>
      </c>
      <c r="U98">
        <f t="shared" si="15"/>
        <v>0</v>
      </c>
      <c r="V98">
        <f t="shared" si="16"/>
        <v>0.10344827586206896</v>
      </c>
      <c r="W98">
        <f t="shared" si="17"/>
        <v>0</v>
      </c>
      <c r="X98">
        <f t="shared" si="18"/>
        <v>0</v>
      </c>
      <c r="Y98">
        <f t="shared" si="19"/>
        <v>0</v>
      </c>
      <c r="Z98">
        <f t="shared" si="20"/>
        <v>2.5862068965517242</v>
      </c>
    </row>
    <row r="99" spans="1:26" x14ac:dyDescent="0.3">
      <c r="A99" t="s">
        <v>220</v>
      </c>
      <c r="B99" t="str">
        <f t="shared" si="21"/>
        <v>06</v>
      </c>
      <c r="C99" t="s">
        <v>58</v>
      </c>
      <c r="D99" t="s">
        <v>241</v>
      </c>
      <c r="E99" t="s">
        <v>233</v>
      </c>
      <c r="F99">
        <v>57.52</v>
      </c>
      <c r="G99">
        <v>113</v>
      </c>
      <c r="H99">
        <v>65</v>
      </c>
      <c r="I99">
        <v>2</v>
      </c>
      <c r="J99">
        <v>19</v>
      </c>
      <c r="K99">
        <v>25</v>
      </c>
      <c r="L99">
        <v>1</v>
      </c>
      <c r="M99">
        <v>5</v>
      </c>
      <c r="N99">
        <v>8</v>
      </c>
      <c r="O99">
        <v>3</v>
      </c>
      <c r="P99">
        <v>1</v>
      </c>
      <c r="Q99">
        <f t="shared" si="11"/>
        <v>64</v>
      </c>
      <c r="R99">
        <f t="shared" si="12"/>
        <v>0.390625</v>
      </c>
      <c r="S99">
        <f t="shared" si="13"/>
        <v>7.8125E-2</v>
      </c>
      <c r="T99">
        <f t="shared" si="14"/>
        <v>0.296875</v>
      </c>
      <c r="U99">
        <f t="shared" si="15"/>
        <v>3.125E-2</v>
      </c>
      <c r="V99">
        <f t="shared" si="16"/>
        <v>0.125</v>
      </c>
      <c r="W99">
        <f t="shared" si="17"/>
        <v>1.5625E-2</v>
      </c>
      <c r="X99">
        <f t="shared" si="18"/>
        <v>4.6875E-2</v>
      </c>
      <c r="Y99">
        <f t="shared" si="19"/>
        <v>1.5625E-2</v>
      </c>
      <c r="Z99">
        <f t="shared" si="20"/>
        <v>0.390625</v>
      </c>
    </row>
    <row r="100" spans="1:26" x14ac:dyDescent="0.3">
      <c r="A100" t="s">
        <v>221</v>
      </c>
      <c r="B100" t="str">
        <f t="shared" si="21"/>
        <v>06</v>
      </c>
      <c r="C100" t="s">
        <v>58</v>
      </c>
      <c r="D100" t="s">
        <v>241</v>
      </c>
      <c r="E100" t="s">
        <v>215</v>
      </c>
      <c r="F100">
        <v>29.46</v>
      </c>
      <c r="G100">
        <v>2342</v>
      </c>
      <c r="H100">
        <v>690</v>
      </c>
      <c r="I100">
        <v>5</v>
      </c>
      <c r="J100">
        <v>172</v>
      </c>
      <c r="K100">
        <v>409</v>
      </c>
      <c r="L100">
        <v>2</v>
      </c>
      <c r="M100">
        <v>15</v>
      </c>
      <c r="N100">
        <v>79</v>
      </c>
      <c r="O100">
        <v>4</v>
      </c>
      <c r="P100">
        <v>1</v>
      </c>
      <c r="Q100">
        <f t="shared" si="11"/>
        <v>687</v>
      </c>
      <c r="R100">
        <f t="shared" si="12"/>
        <v>0.59534206695778746</v>
      </c>
      <c r="S100">
        <f t="shared" si="13"/>
        <v>2.1834061135371178E-2</v>
      </c>
      <c r="T100">
        <f t="shared" si="14"/>
        <v>0.25036390101892286</v>
      </c>
      <c r="U100">
        <f t="shared" si="15"/>
        <v>7.2780203784570596E-3</v>
      </c>
      <c r="V100">
        <f t="shared" si="16"/>
        <v>0.11499272197962154</v>
      </c>
      <c r="W100">
        <f t="shared" si="17"/>
        <v>2.911208151382824E-3</v>
      </c>
      <c r="X100">
        <f t="shared" si="18"/>
        <v>5.822416302765648E-3</v>
      </c>
      <c r="Y100">
        <f t="shared" si="19"/>
        <v>1.455604075691412E-3</v>
      </c>
      <c r="Z100">
        <f t="shared" si="20"/>
        <v>0.59534206695778746</v>
      </c>
    </row>
    <row r="101" spans="1:26" x14ac:dyDescent="0.3">
      <c r="A101" t="s">
        <v>222</v>
      </c>
      <c r="B101" t="str">
        <f t="shared" si="21"/>
        <v>06</v>
      </c>
      <c r="C101" t="s">
        <v>58</v>
      </c>
      <c r="D101" t="s">
        <v>241</v>
      </c>
      <c r="E101" t="s">
        <v>216</v>
      </c>
      <c r="F101">
        <v>48.48</v>
      </c>
      <c r="G101">
        <v>33</v>
      </c>
      <c r="H101">
        <v>16</v>
      </c>
      <c r="I101">
        <v>0</v>
      </c>
      <c r="J101">
        <v>6</v>
      </c>
      <c r="K101">
        <v>8</v>
      </c>
      <c r="L101">
        <v>0</v>
      </c>
      <c r="M101">
        <v>0</v>
      </c>
      <c r="N101">
        <v>2</v>
      </c>
      <c r="O101">
        <v>0</v>
      </c>
      <c r="P101">
        <v>0</v>
      </c>
      <c r="Q101">
        <f t="shared" si="11"/>
        <v>16</v>
      </c>
      <c r="R101">
        <f t="shared" si="12"/>
        <v>0.5</v>
      </c>
      <c r="S101">
        <f t="shared" si="13"/>
        <v>0</v>
      </c>
      <c r="T101">
        <f t="shared" si="14"/>
        <v>0.375</v>
      </c>
      <c r="U101">
        <f t="shared" si="15"/>
        <v>0</v>
      </c>
      <c r="V101">
        <f t="shared" si="16"/>
        <v>0.125</v>
      </c>
      <c r="W101">
        <f t="shared" si="17"/>
        <v>0</v>
      </c>
      <c r="X101">
        <f t="shared" si="18"/>
        <v>0</v>
      </c>
      <c r="Y101">
        <f t="shared" si="19"/>
        <v>0</v>
      </c>
      <c r="Z101">
        <f t="shared" si="20"/>
        <v>0.5</v>
      </c>
    </row>
    <row r="102" spans="1:26" x14ac:dyDescent="0.3">
      <c r="A102" t="s">
        <v>223</v>
      </c>
      <c r="B102" t="str">
        <f t="shared" si="21"/>
        <v>06</v>
      </c>
      <c r="C102" t="s">
        <v>58</v>
      </c>
      <c r="D102" t="s">
        <v>241</v>
      </c>
      <c r="E102" t="s">
        <v>234</v>
      </c>
      <c r="F102">
        <v>43.68</v>
      </c>
      <c r="G102">
        <v>1811</v>
      </c>
      <c r="H102">
        <v>791</v>
      </c>
      <c r="I102">
        <v>14</v>
      </c>
      <c r="J102">
        <v>238</v>
      </c>
      <c r="K102">
        <v>400</v>
      </c>
      <c r="L102">
        <v>3</v>
      </c>
      <c r="M102">
        <v>14</v>
      </c>
      <c r="N102">
        <v>86</v>
      </c>
      <c r="O102">
        <v>0</v>
      </c>
      <c r="P102">
        <v>3</v>
      </c>
      <c r="Q102">
        <f t="shared" si="11"/>
        <v>758</v>
      </c>
      <c r="R102">
        <f t="shared" si="12"/>
        <v>0.52770448548812665</v>
      </c>
      <c r="S102">
        <f t="shared" si="13"/>
        <v>1.8469656992084433E-2</v>
      </c>
      <c r="T102">
        <f t="shared" si="14"/>
        <v>0.31398416886543534</v>
      </c>
      <c r="U102">
        <f t="shared" si="15"/>
        <v>1.8469656992084433E-2</v>
      </c>
      <c r="V102">
        <f t="shared" si="16"/>
        <v>0.11345646437994723</v>
      </c>
      <c r="W102">
        <f t="shared" si="17"/>
        <v>3.9577836411609502E-3</v>
      </c>
      <c r="X102">
        <f t="shared" si="18"/>
        <v>0</v>
      </c>
      <c r="Y102">
        <f t="shared" si="19"/>
        <v>3.9577836411609502E-3</v>
      </c>
      <c r="Z102">
        <f t="shared" si="20"/>
        <v>0.52770448548812665</v>
      </c>
    </row>
    <row r="103" spans="1:26" x14ac:dyDescent="0.3">
      <c r="A103" t="s">
        <v>224</v>
      </c>
      <c r="B103" t="str">
        <f t="shared" si="21"/>
        <v>06</v>
      </c>
      <c r="C103" t="s">
        <v>58</v>
      </c>
      <c r="D103" t="s">
        <v>241</v>
      </c>
      <c r="E103" t="s">
        <v>235</v>
      </c>
      <c r="F103">
        <v>41.38</v>
      </c>
      <c r="G103">
        <v>899</v>
      </c>
      <c r="H103">
        <v>372</v>
      </c>
      <c r="I103">
        <v>5</v>
      </c>
      <c r="J103">
        <v>122</v>
      </c>
      <c r="K103">
        <v>187</v>
      </c>
      <c r="L103">
        <v>1</v>
      </c>
      <c r="M103">
        <v>10</v>
      </c>
      <c r="N103">
        <v>36</v>
      </c>
      <c r="O103">
        <v>1</v>
      </c>
      <c r="P103">
        <v>1</v>
      </c>
      <c r="Q103">
        <f t="shared" si="11"/>
        <v>363</v>
      </c>
      <c r="R103">
        <f t="shared" si="12"/>
        <v>0.51515151515151514</v>
      </c>
      <c r="S103">
        <f t="shared" si="13"/>
        <v>2.7548209366391185E-2</v>
      </c>
      <c r="T103">
        <f t="shared" si="14"/>
        <v>0.33608815426997246</v>
      </c>
      <c r="U103">
        <f t="shared" si="15"/>
        <v>1.3774104683195593E-2</v>
      </c>
      <c r="V103">
        <f t="shared" si="16"/>
        <v>9.9173553719008267E-2</v>
      </c>
      <c r="W103">
        <f t="shared" si="17"/>
        <v>2.7548209366391185E-3</v>
      </c>
      <c r="X103">
        <f t="shared" si="18"/>
        <v>2.7548209366391185E-3</v>
      </c>
      <c r="Y103">
        <f t="shared" si="19"/>
        <v>2.7548209366391185E-3</v>
      </c>
      <c r="Z103">
        <f t="shared" si="20"/>
        <v>0.51515151515151514</v>
      </c>
    </row>
    <row r="104" spans="1:26" x14ac:dyDescent="0.3">
      <c r="A104" t="s">
        <v>225</v>
      </c>
      <c r="B104" t="str">
        <f t="shared" si="21"/>
        <v>06</v>
      </c>
      <c r="C104" t="s">
        <v>58</v>
      </c>
      <c r="D104" t="s">
        <v>241</v>
      </c>
      <c r="E104" t="s">
        <v>236</v>
      </c>
      <c r="F104">
        <v>43.81</v>
      </c>
      <c r="G104">
        <v>1301</v>
      </c>
      <c r="H104">
        <v>570</v>
      </c>
      <c r="I104">
        <v>6</v>
      </c>
      <c r="J104">
        <v>163</v>
      </c>
      <c r="K104">
        <v>313</v>
      </c>
      <c r="L104">
        <v>1</v>
      </c>
      <c r="M104">
        <v>17</v>
      </c>
      <c r="N104">
        <v>51</v>
      </c>
      <c r="O104">
        <v>1</v>
      </c>
      <c r="P104">
        <v>1</v>
      </c>
      <c r="Q104">
        <f t="shared" si="11"/>
        <v>553</v>
      </c>
      <c r="R104">
        <f t="shared" si="12"/>
        <v>0.56600361663652798</v>
      </c>
      <c r="S104">
        <f t="shared" si="13"/>
        <v>3.074141048824593E-2</v>
      </c>
      <c r="T104">
        <f t="shared" si="14"/>
        <v>0.29475587703435807</v>
      </c>
      <c r="U104">
        <f t="shared" si="15"/>
        <v>1.0849909584086799E-2</v>
      </c>
      <c r="V104">
        <f t="shared" si="16"/>
        <v>9.2224231464737794E-2</v>
      </c>
      <c r="W104">
        <f t="shared" si="17"/>
        <v>1.8083182640144665E-3</v>
      </c>
      <c r="X104">
        <f t="shared" si="18"/>
        <v>1.8083182640144665E-3</v>
      </c>
      <c r="Y104">
        <f t="shared" si="19"/>
        <v>1.8083182640144665E-3</v>
      </c>
      <c r="Z104">
        <f t="shared" si="20"/>
        <v>0.56600361663652798</v>
      </c>
    </row>
    <row r="105" spans="1:26" x14ac:dyDescent="0.3">
      <c r="A105" t="s">
        <v>226</v>
      </c>
      <c r="B105" t="str">
        <f t="shared" si="21"/>
        <v>06</v>
      </c>
      <c r="C105" t="s">
        <v>58</v>
      </c>
      <c r="D105" t="s">
        <v>241</v>
      </c>
      <c r="E105" t="s">
        <v>237</v>
      </c>
      <c r="F105">
        <v>42.31</v>
      </c>
      <c r="G105">
        <v>104</v>
      </c>
      <c r="H105">
        <v>44</v>
      </c>
      <c r="I105">
        <v>1</v>
      </c>
      <c r="J105">
        <v>17</v>
      </c>
      <c r="K105">
        <v>18</v>
      </c>
      <c r="L105">
        <v>0</v>
      </c>
      <c r="M105">
        <v>1</v>
      </c>
      <c r="N105">
        <v>5</v>
      </c>
      <c r="O105">
        <v>0</v>
      </c>
      <c r="P105">
        <v>0</v>
      </c>
      <c r="Q105">
        <f t="shared" si="11"/>
        <v>42</v>
      </c>
      <c r="R105">
        <f t="shared" si="12"/>
        <v>0.42857142857142855</v>
      </c>
      <c r="S105">
        <f t="shared" si="13"/>
        <v>2.3809523809523808E-2</v>
      </c>
      <c r="T105">
        <f t="shared" si="14"/>
        <v>0.40476190476190477</v>
      </c>
      <c r="U105">
        <f t="shared" si="15"/>
        <v>2.3809523809523808E-2</v>
      </c>
      <c r="V105">
        <f t="shared" si="16"/>
        <v>0.11904761904761904</v>
      </c>
      <c r="W105">
        <f t="shared" si="17"/>
        <v>0</v>
      </c>
      <c r="X105">
        <f t="shared" si="18"/>
        <v>0</v>
      </c>
      <c r="Y105">
        <f t="shared" si="19"/>
        <v>0</v>
      </c>
      <c r="Z105">
        <f t="shared" si="20"/>
        <v>0.42857142857142855</v>
      </c>
    </row>
    <row r="106" spans="1:26" x14ac:dyDescent="0.3">
      <c r="A106" t="s">
        <v>227</v>
      </c>
      <c r="B106" t="str">
        <f t="shared" si="21"/>
        <v>06</v>
      </c>
      <c r="C106" t="s">
        <v>58</v>
      </c>
      <c r="D106" t="s">
        <v>241</v>
      </c>
      <c r="E106" t="s">
        <v>238</v>
      </c>
      <c r="F106">
        <v>45.16</v>
      </c>
      <c r="G106">
        <v>2170</v>
      </c>
      <c r="H106">
        <v>980</v>
      </c>
      <c r="I106">
        <v>14</v>
      </c>
      <c r="J106">
        <v>310</v>
      </c>
      <c r="K106">
        <v>480</v>
      </c>
      <c r="L106">
        <v>4</v>
      </c>
      <c r="M106">
        <v>37</v>
      </c>
      <c r="N106">
        <v>117</v>
      </c>
      <c r="O106">
        <v>2</v>
      </c>
      <c r="P106">
        <v>1</v>
      </c>
      <c r="Q106">
        <f t="shared" si="11"/>
        <v>965</v>
      </c>
      <c r="R106">
        <f t="shared" si="12"/>
        <v>0.49740932642487046</v>
      </c>
      <c r="S106">
        <f t="shared" si="13"/>
        <v>3.8341968911917101E-2</v>
      </c>
      <c r="T106">
        <f t="shared" si="14"/>
        <v>0.32124352331606215</v>
      </c>
      <c r="U106">
        <f t="shared" si="15"/>
        <v>1.4507772020725389E-2</v>
      </c>
      <c r="V106">
        <f t="shared" si="16"/>
        <v>0.12124352331606218</v>
      </c>
      <c r="W106">
        <f t="shared" si="17"/>
        <v>4.1450777202072537E-3</v>
      </c>
      <c r="X106">
        <f t="shared" si="18"/>
        <v>2.0725388601036268E-3</v>
      </c>
      <c r="Y106">
        <f t="shared" si="19"/>
        <v>1.0362694300518134E-3</v>
      </c>
      <c r="Z106">
        <f t="shared" si="20"/>
        <v>0.49740932642487046</v>
      </c>
    </row>
    <row r="107" spans="1:26" x14ac:dyDescent="0.3">
      <c r="A107" t="s">
        <v>228</v>
      </c>
      <c r="B107" t="str">
        <f t="shared" si="21"/>
        <v>06</v>
      </c>
      <c r="C107" t="s">
        <v>58</v>
      </c>
      <c r="D107" t="s">
        <v>241</v>
      </c>
      <c r="E107" t="s">
        <v>239</v>
      </c>
      <c r="F107">
        <v>45.68</v>
      </c>
      <c r="G107">
        <v>162</v>
      </c>
      <c r="H107">
        <v>74</v>
      </c>
      <c r="I107">
        <v>0</v>
      </c>
      <c r="J107">
        <v>39</v>
      </c>
      <c r="K107">
        <v>23</v>
      </c>
      <c r="L107">
        <v>0</v>
      </c>
      <c r="M107">
        <v>1</v>
      </c>
      <c r="N107">
        <v>5</v>
      </c>
      <c r="O107">
        <v>0</v>
      </c>
      <c r="P107">
        <v>0</v>
      </c>
      <c r="Q107">
        <f t="shared" si="11"/>
        <v>68</v>
      </c>
      <c r="R107">
        <f t="shared" si="12"/>
        <v>0.33823529411764708</v>
      </c>
      <c r="S107">
        <f t="shared" si="13"/>
        <v>1.4705882352941176E-2</v>
      </c>
      <c r="T107">
        <f t="shared" si="14"/>
        <v>0.57352941176470584</v>
      </c>
      <c r="U107">
        <f t="shared" si="15"/>
        <v>0</v>
      </c>
      <c r="V107">
        <f t="shared" si="16"/>
        <v>7.3529411764705885E-2</v>
      </c>
      <c r="W107">
        <f t="shared" si="17"/>
        <v>0</v>
      </c>
      <c r="X107">
        <f t="shared" si="18"/>
        <v>0</v>
      </c>
      <c r="Y107">
        <f t="shared" si="19"/>
        <v>0</v>
      </c>
      <c r="Z107">
        <f t="shared" si="20"/>
        <v>2.5735294117647056</v>
      </c>
    </row>
    <row r="108" spans="1:26" x14ac:dyDescent="0.3">
      <c r="A108" t="s">
        <v>229</v>
      </c>
      <c r="B108" t="str">
        <f t="shared" si="21"/>
        <v>06</v>
      </c>
      <c r="C108" t="s">
        <v>59</v>
      </c>
      <c r="D108" t="s">
        <v>241</v>
      </c>
      <c r="E108" t="s">
        <v>20</v>
      </c>
      <c r="F108" t="s">
        <v>26</v>
      </c>
      <c r="G108">
        <v>0</v>
      </c>
      <c r="H108">
        <v>1086</v>
      </c>
      <c r="I108">
        <v>12</v>
      </c>
      <c r="J108">
        <v>290</v>
      </c>
      <c r="K108">
        <v>634</v>
      </c>
      <c r="L108">
        <v>3</v>
      </c>
      <c r="M108">
        <v>32</v>
      </c>
      <c r="N108">
        <v>87</v>
      </c>
      <c r="O108">
        <v>4</v>
      </c>
      <c r="P108">
        <v>5</v>
      </c>
      <c r="Q108">
        <f t="shared" si="11"/>
        <v>1067</v>
      </c>
      <c r="R108">
        <f t="shared" si="12"/>
        <v>0.59418931583880041</v>
      </c>
      <c r="S108">
        <f t="shared" si="13"/>
        <v>2.9990627928772259E-2</v>
      </c>
      <c r="T108">
        <f t="shared" si="14"/>
        <v>0.27179006560449859</v>
      </c>
      <c r="U108">
        <f t="shared" si="15"/>
        <v>1.1246485473289597E-2</v>
      </c>
      <c r="V108">
        <f t="shared" si="16"/>
        <v>8.1537019681349576E-2</v>
      </c>
      <c r="W108">
        <f t="shared" si="17"/>
        <v>2.8116213683223993E-3</v>
      </c>
      <c r="X108">
        <f t="shared" si="18"/>
        <v>3.7488284910965324E-3</v>
      </c>
      <c r="Y108">
        <f t="shared" si="19"/>
        <v>4.6860356138706651E-3</v>
      </c>
      <c r="Z108">
        <f t="shared" si="20"/>
        <v>0.59418931583880041</v>
      </c>
    </row>
    <row r="109" spans="1:26" x14ac:dyDescent="0.3">
      <c r="A109" t="s">
        <v>230</v>
      </c>
      <c r="B109" t="str">
        <f t="shared" si="21"/>
        <v>06</v>
      </c>
      <c r="C109" t="s">
        <v>60</v>
      </c>
      <c r="D109" t="s">
        <v>241</v>
      </c>
      <c r="E109" t="s">
        <v>21</v>
      </c>
      <c r="F109" t="s">
        <v>26</v>
      </c>
      <c r="G109">
        <v>0</v>
      </c>
      <c r="H109">
        <v>331</v>
      </c>
      <c r="I109">
        <v>7</v>
      </c>
      <c r="J109">
        <v>89</v>
      </c>
      <c r="K109">
        <v>160</v>
      </c>
      <c r="L109">
        <v>0</v>
      </c>
      <c r="M109">
        <v>10</v>
      </c>
      <c r="N109">
        <v>53</v>
      </c>
      <c r="O109">
        <v>0</v>
      </c>
      <c r="P109">
        <v>2</v>
      </c>
      <c r="Q109">
        <f t="shared" si="11"/>
        <v>321</v>
      </c>
      <c r="R109">
        <f t="shared" si="12"/>
        <v>0.49844236760124611</v>
      </c>
      <c r="S109">
        <f t="shared" si="13"/>
        <v>3.1152647975077882E-2</v>
      </c>
      <c r="T109">
        <f t="shared" si="14"/>
        <v>0.27725856697819312</v>
      </c>
      <c r="U109">
        <f t="shared" si="15"/>
        <v>2.1806853582554516E-2</v>
      </c>
      <c r="V109">
        <f t="shared" si="16"/>
        <v>0.16510903426791276</v>
      </c>
      <c r="W109">
        <f t="shared" si="17"/>
        <v>0</v>
      </c>
      <c r="X109">
        <f t="shared" si="18"/>
        <v>0</v>
      </c>
      <c r="Y109">
        <f t="shared" si="19"/>
        <v>6.2305295950155761E-3</v>
      </c>
      <c r="Z109">
        <f t="shared" si="20"/>
        <v>0.49844236760124611</v>
      </c>
    </row>
    <row r="110" spans="1:26" x14ac:dyDescent="0.3">
      <c r="A110" t="s">
        <v>240</v>
      </c>
      <c r="B110" t="str">
        <f t="shared" si="21"/>
        <v>06</v>
      </c>
      <c r="C110" t="s">
        <v>61</v>
      </c>
      <c r="E110" t="s">
        <v>22</v>
      </c>
      <c r="F110">
        <v>55.22</v>
      </c>
      <c r="G110">
        <v>9448</v>
      </c>
      <c r="H110">
        <v>5217</v>
      </c>
      <c r="I110">
        <v>66</v>
      </c>
      <c r="J110">
        <v>1576</v>
      </c>
      <c r="K110">
        <v>2707</v>
      </c>
      <c r="L110">
        <v>15</v>
      </c>
      <c r="M110">
        <v>142</v>
      </c>
      <c r="N110">
        <v>557</v>
      </c>
      <c r="O110">
        <v>22</v>
      </c>
      <c r="P110">
        <v>15</v>
      </c>
      <c r="Q110">
        <f t="shared" si="11"/>
        <v>5100</v>
      </c>
      <c r="R110">
        <f t="shared" si="12"/>
        <v>0.53078431372549018</v>
      </c>
      <c r="S110">
        <f t="shared" si="13"/>
        <v>2.7843137254901961E-2</v>
      </c>
      <c r="T110">
        <f t="shared" si="14"/>
        <v>0.30901960784313726</v>
      </c>
      <c r="U110">
        <f t="shared" si="15"/>
        <v>1.2941176470588235E-2</v>
      </c>
      <c r="V110">
        <f t="shared" si="16"/>
        <v>0.10921568627450981</v>
      </c>
      <c r="W110">
        <f t="shared" si="17"/>
        <v>2.9411764705882353E-3</v>
      </c>
      <c r="X110">
        <f t="shared" si="18"/>
        <v>4.3137254901960782E-3</v>
      </c>
      <c r="Y110">
        <f t="shared" si="19"/>
        <v>2.9411764705882353E-3</v>
      </c>
      <c r="Z110">
        <f t="shared" si="20"/>
        <v>0.53078431372549018</v>
      </c>
    </row>
    <row r="111" spans="1:26" x14ac:dyDescent="0.3">
      <c r="Q111">
        <f t="shared" si="11"/>
        <v>0</v>
      </c>
      <c r="R111">
        <f t="shared" si="12"/>
        <v>0</v>
      </c>
      <c r="S111">
        <f t="shared" si="13"/>
        <v>0</v>
      </c>
      <c r="T111">
        <f t="shared" si="14"/>
        <v>0</v>
      </c>
      <c r="U111">
        <f t="shared" si="15"/>
        <v>0</v>
      </c>
      <c r="V111">
        <f t="shared" si="16"/>
        <v>0</v>
      </c>
      <c r="W111">
        <f t="shared" si="17"/>
        <v>0</v>
      </c>
      <c r="X111">
        <f t="shared" si="18"/>
        <v>0</v>
      </c>
      <c r="Y111">
        <f t="shared" si="19"/>
        <v>0</v>
      </c>
      <c r="Z111">
        <f t="shared" si="20"/>
        <v>10</v>
      </c>
    </row>
    <row r="112" spans="1:26" x14ac:dyDescent="0.3">
      <c r="A112" t="s">
        <v>244</v>
      </c>
      <c r="B112" t="str">
        <f t="shared" ref="B112:B123" si="22">LEFT(A112,2)</f>
        <v>07</v>
      </c>
      <c r="C112" t="s">
        <v>58</v>
      </c>
      <c r="D112" t="s">
        <v>273</v>
      </c>
      <c r="E112" t="s">
        <v>259</v>
      </c>
      <c r="F112">
        <v>67.739999999999995</v>
      </c>
      <c r="G112">
        <v>93</v>
      </c>
      <c r="H112">
        <v>63</v>
      </c>
      <c r="I112">
        <v>0</v>
      </c>
      <c r="J112">
        <v>44</v>
      </c>
      <c r="K112">
        <v>8</v>
      </c>
      <c r="L112">
        <v>0</v>
      </c>
      <c r="M112">
        <v>1</v>
      </c>
      <c r="N112">
        <v>6</v>
      </c>
      <c r="O112">
        <v>0</v>
      </c>
      <c r="P112">
        <v>0</v>
      </c>
      <c r="Q112">
        <f t="shared" si="11"/>
        <v>59</v>
      </c>
      <c r="R112">
        <f t="shared" si="12"/>
        <v>0.13559322033898305</v>
      </c>
      <c r="S112">
        <f t="shared" si="13"/>
        <v>1.6949152542372881E-2</v>
      </c>
      <c r="T112">
        <f t="shared" si="14"/>
        <v>0.74576271186440679</v>
      </c>
      <c r="U112">
        <f t="shared" si="15"/>
        <v>0</v>
      </c>
      <c r="V112">
        <f t="shared" si="16"/>
        <v>0.10169491525423729</v>
      </c>
      <c r="W112">
        <f t="shared" si="17"/>
        <v>0</v>
      </c>
      <c r="X112">
        <f t="shared" si="18"/>
        <v>0</v>
      </c>
      <c r="Y112">
        <f t="shared" si="19"/>
        <v>0</v>
      </c>
      <c r="Z112">
        <f t="shared" si="20"/>
        <v>2.7457627118644066</v>
      </c>
    </row>
    <row r="113" spans="1:26" x14ac:dyDescent="0.3">
      <c r="A113" t="s">
        <v>245</v>
      </c>
      <c r="B113" t="str">
        <f t="shared" si="22"/>
        <v>07</v>
      </c>
      <c r="C113" t="s">
        <v>58</v>
      </c>
      <c r="D113" t="s">
        <v>273</v>
      </c>
      <c r="E113" t="s">
        <v>260</v>
      </c>
      <c r="F113">
        <v>61.67</v>
      </c>
      <c r="G113">
        <v>120</v>
      </c>
      <c r="H113">
        <v>74</v>
      </c>
      <c r="I113">
        <v>0</v>
      </c>
      <c r="J113">
        <v>39</v>
      </c>
      <c r="K113">
        <v>24</v>
      </c>
      <c r="L113">
        <v>0</v>
      </c>
      <c r="M113">
        <v>0</v>
      </c>
      <c r="N113">
        <v>6</v>
      </c>
      <c r="O113">
        <v>0</v>
      </c>
      <c r="P113">
        <v>0</v>
      </c>
      <c r="Q113">
        <f t="shared" si="11"/>
        <v>69</v>
      </c>
      <c r="R113">
        <f t="shared" si="12"/>
        <v>0.34782608695652173</v>
      </c>
      <c r="S113">
        <f t="shared" si="13"/>
        <v>0</v>
      </c>
      <c r="T113">
        <f t="shared" si="14"/>
        <v>0.56521739130434778</v>
      </c>
      <c r="U113">
        <f t="shared" si="15"/>
        <v>0</v>
      </c>
      <c r="V113">
        <f t="shared" si="16"/>
        <v>8.6956521739130432E-2</v>
      </c>
      <c r="W113">
        <f t="shared" si="17"/>
        <v>0</v>
      </c>
      <c r="X113">
        <f t="shared" si="18"/>
        <v>0</v>
      </c>
      <c r="Y113">
        <f t="shared" si="19"/>
        <v>0</v>
      </c>
      <c r="Z113">
        <f t="shared" si="20"/>
        <v>2.5652173913043477</v>
      </c>
    </row>
    <row r="114" spans="1:26" x14ac:dyDescent="0.3">
      <c r="A114" t="s">
        <v>246</v>
      </c>
      <c r="B114" t="str">
        <f t="shared" si="22"/>
        <v>07</v>
      </c>
      <c r="C114" t="s">
        <v>58</v>
      </c>
      <c r="D114" t="s">
        <v>273</v>
      </c>
      <c r="E114" t="s">
        <v>261</v>
      </c>
      <c r="F114">
        <v>46.36</v>
      </c>
      <c r="G114">
        <v>1458</v>
      </c>
      <c r="H114">
        <v>676</v>
      </c>
      <c r="I114">
        <v>8</v>
      </c>
      <c r="J114">
        <v>133</v>
      </c>
      <c r="K114">
        <v>388</v>
      </c>
      <c r="L114">
        <v>4</v>
      </c>
      <c r="M114">
        <v>30</v>
      </c>
      <c r="N114">
        <v>89</v>
      </c>
      <c r="O114">
        <v>6</v>
      </c>
      <c r="P114">
        <v>3</v>
      </c>
      <c r="Q114">
        <f t="shared" si="11"/>
        <v>661</v>
      </c>
      <c r="R114">
        <f t="shared" si="12"/>
        <v>0.58698940998487137</v>
      </c>
      <c r="S114">
        <f t="shared" si="13"/>
        <v>4.5385779122541603E-2</v>
      </c>
      <c r="T114">
        <f t="shared" si="14"/>
        <v>0.20121028744326777</v>
      </c>
      <c r="U114">
        <f t="shared" si="15"/>
        <v>1.2102874432677761E-2</v>
      </c>
      <c r="V114">
        <f t="shared" si="16"/>
        <v>0.1346444780635401</v>
      </c>
      <c r="W114">
        <f t="shared" si="17"/>
        <v>6.0514372163388806E-3</v>
      </c>
      <c r="X114">
        <f t="shared" si="18"/>
        <v>9.0771558245083209E-3</v>
      </c>
      <c r="Y114">
        <f t="shared" si="19"/>
        <v>4.5385779122541605E-3</v>
      </c>
      <c r="Z114">
        <f t="shared" si="20"/>
        <v>0.58698940998487137</v>
      </c>
    </row>
    <row r="115" spans="1:26" x14ac:dyDescent="0.3">
      <c r="A115" t="s">
        <v>247</v>
      </c>
      <c r="B115" t="str">
        <f t="shared" si="22"/>
        <v>07</v>
      </c>
      <c r="C115" t="s">
        <v>58</v>
      </c>
      <c r="D115" t="s">
        <v>273</v>
      </c>
      <c r="E115" t="s">
        <v>262</v>
      </c>
      <c r="F115">
        <v>55.91</v>
      </c>
      <c r="G115">
        <v>1082</v>
      </c>
      <c r="H115">
        <v>605</v>
      </c>
      <c r="I115">
        <v>9</v>
      </c>
      <c r="J115">
        <v>192</v>
      </c>
      <c r="K115">
        <v>240</v>
      </c>
      <c r="L115">
        <v>2</v>
      </c>
      <c r="M115">
        <v>53</v>
      </c>
      <c r="N115">
        <v>78</v>
      </c>
      <c r="O115">
        <v>1</v>
      </c>
      <c r="P115">
        <v>0</v>
      </c>
      <c r="Q115">
        <f t="shared" si="11"/>
        <v>575</v>
      </c>
      <c r="R115">
        <f t="shared" si="12"/>
        <v>0.41739130434782606</v>
      </c>
      <c r="S115">
        <f t="shared" si="13"/>
        <v>9.2173913043478259E-2</v>
      </c>
      <c r="T115">
        <f t="shared" si="14"/>
        <v>0.3339130434782609</v>
      </c>
      <c r="U115">
        <f t="shared" si="15"/>
        <v>1.5652173913043479E-2</v>
      </c>
      <c r="V115">
        <f t="shared" si="16"/>
        <v>0.13565217391304349</v>
      </c>
      <c r="W115">
        <f t="shared" si="17"/>
        <v>3.4782608695652175E-3</v>
      </c>
      <c r="X115">
        <f t="shared" si="18"/>
        <v>1.7391304347826088E-3</v>
      </c>
      <c r="Y115">
        <f t="shared" si="19"/>
        <v>0</v>
      </c>
      <c r="Z115">
        <f t="shared" si="20"/>
        <v>0.41739130434782606</v>
      </c>
    </row>
    <row r="116" spans="1:26" x14ac:dyDescent="0.3">
      <c r="A116" t="s">
        <v>248</v>
      </c>
      <c r="B116" t="str">
        <f t="shared" si="22"/>
        <v>07</v>
      </c>
      <c r="C116" t="s">
        <v>58</v>
      </c>
      <c r="D116" t="s">
        <v>273</v>
      </c>
      <c r="E116" t="s">
        <v>263</v>
      </c>
      <c r="F116">
        <v>48.47</v>
      </c>
      <c r="G116">
        <v>1271</v>
      </c>
      <c r="H116">
        <v>616</v>
      </c>
      <c r="I116">
        <v>10</v>
      </c>
      <c r="J116">
        <v>218</v>
      </c>
      <c r="K116">
        <v>242</v>
      </c>
      <c r="L116">
        <v>5</v>
      </c>
      <c r="M116">
        <v>69</v>
      </c>
      <c r="N116">
        <v>69</v>
      </c>
      <c r="O116">
        <v>1</v>
      </c>
      <c r="P116">
        <v>0</v>
      </c>
      <c r="Q116">
        <f t="shared" si="11"/>
        <v>614</v>
      </c>
      <c r="R116">
        <f t="shared" si="12"/>
        <v>0.39413680781758959</v>
      </c>
      <c r="S116">
        <f t="shared" si="13"/>
        <v>0.11237785016286644</v>
      </c>
      <c r="T116">
        <f t="shared" si="14"/>
        <v>0.35504885993485341</v>
      </c>
      <c r="U116">
        <f t="shared" si="15"/>
        <v>1.6286644951140065E-2</v>
      </c>
      <c r="V116">
        <f t="shared" si="16"/>
        <v>0.11237785016286644</v>
      </c>
      <c r="W116">
        <f t="shared" si="17"/>
        <v>8.1433224755700327E-3</v>
      </c>
      <c r="X116">
        <f t="shared" si="18"/>
        <v>1.6286644951140066E-3</v>
      </c>
      <c r="Y116">
        <f t="shared" si="19"/>
        <v>0</v>
      </c>
      <c r="Z116">
        <f t="shared" si="20"/>
        <v>0.39413680781758959</v>
      </c>
    </row>
    <row r="117" spans="1:26" x14ac:dyDescent="0.3">
      <c r="A117" t="s">
        <v>249</v>
      </c>
      <c r="B117" t="str">
        <f t="shared" si="22"/>
        <v>07</v>
      </c>
      <c r="C117" t="s">
        <v>58</v>
      </c>
      <c r="D117" t="s">
        <v>273</v>
      </c>
      <c r="E117" t="s">
        <v>264</v>
      </c>
      <c r="F117">
        <v>42.37</v>
      </c>
      <c r="G117">
        <v>380</v>
      </c>
      <c r="H117">
        <v>161</v>
      </c>
      <c r="I117">
        <v>0</v>
      </c>
      <c r="J117">
        <v>62</v>
      </c>
      <c r="K117">
        <v>70</v>
      </c>
      <c r="L117">
        <v>1</v>
      </c>
      <c r="M117">
        <v>8</v>
      </c>
      <c r="N117">
        <v>16</v>
      </c>
      <c r="O117">
        <v>3</v>
      </c>
      <c r="P117">
        <v>1</v>
      </c>
      <c r="Q117">
        <f t="shared" si="11"/>
        <v>161</v>
      </c>
      <c r="R117">
        <f t="shared" si="12"/>
        <v>0.43478260869565216</v>
      </c>
      <c r="S117">
        <f t="shared" si="13"/>
        <v>4.9689440993788817E-2</v>
      </c>
      <c r="T117">
        <f t="shared" si="14"/>
        <v>0.38509316770186336</v>
      </c>
      <c r="U117">
        <f t="shared" si="15"/>
        <v>0</v>
      </c>
      <c r="V117">
        <f t="shared" si="16"/>
        <v>9.9378881987577633E-2</v>
      </c>
      <c r="W117">
        <f t="shared" si="17"/>
        <v>6.2111801242236021E-3</v>
      </c>
      <c r="X117">
        <f t="shared" si="18"/>
        <v>1.8633540372670808E-2</v>
      </c>
      <c r="Y117">
        <f t="shared" si="19"/>
        <v>6.2111801242236021E-3</v>
      </c>
      <c r="Z117">
        <f t="shared" si="20"/>
        <v>0.43478260869565216</v>
      </c>
    </row>
    <row r="118" spans="1:26" x14ac:dyDescent="0.3">
      <c r="A118" t="s">
        <v>250</v>
      </c>
      <c r="B118" t="str">
        <f t="shared" si="22"/>
        <v>07</v>
      </c>
      <c r="C118" t="s">
        <v>58</v>
      </c>
      <c r="D118" t="s">
        <v>273</v>
      </c>
      <c r="E118" t="s">
        <v>265</v>
      </c>
      <c r="F118">
        <v>52.73</v>
      </c>
      <c r="G118">
        <v>990</v>
      </c>
      <c r="H118">
        <v>522</v>
      </c>
      <c r="I118">
        <v>6</v>
      </c>
      <c r="J118">
        <v>185</v>
      </c>
      <c r="K118">
        <v>232</v>
      </c>
      <c r="L118">
        <v>1</v>
      </c>
      <c r="M118">
        <v>28</v>
      </c>
      <c r="N118">
        <v>60</v>
      </c>
      <c r="O118">
        <v>0</v>
      </c>
      <c r="P118">
        <v>0</v>
      </c>
      <c r="Q118">
        <f t="shared" si="11"/>
        <v>512</v>
      </c>
      <c r="R118">
        <f t="shared" si="12"/>
        <v>0.453125</v>
      </c>
      <c r="S118">
        <f t="shared" si="13"/>
        <v>5.46875E-2</v>
      </c>
      <c r="T118">
        <f t="shared" si="14"/>
        <v>0.361328125</v>
      </c>
      <c r="U118">
        <f t="shared" si="15"/>
        <v>1.171875E-2</v>
      </c>
      <c r="V118">
        <f t="shared" si="16"/>
        <v>0.1171875</v>
      </c>
      <c r="W118">
        <f t="shared" si="17"/>
        <v>1.953125E-3</v>
      </c>
      <c r="X118">
        <f t="shared" si="18"/>
        <v>0</v>
      </c>
      <c r="Y118">
        <f t="shared" si="19"/>
        <v>0</v>
      </c>
      <c r="Z118">
        <f t="shared" si="20"/>
        <v>0.453125</v>
      </c>
    </row>
    <row r="119" spans="1:26" x14ac:dyDescent="0.3">
      <c r="A119" t="s">
        <v>251</v>
      </c>
      <c r="B119" t="str">
        <f t="shared" si="22"/>
        <v>07</v>
      </c>
      <c r="C119" t="s">
        <v>58</v>
      </c>
      <c r="D119" t="s">
        <v>273</v>
      </c>
      <c r="E119" t="s">
        <v>266</v>
      </c>
      <c r="F119">
        <v>50.24</v>
      </c>
      <c r="G119">
        <v>1061</v>
      </c>
      <c r="H119">
        <v>533</v>
      </c>
      <c r="I119">
        <v>4</v>
      </c>
      <c r="J119">
        <v>178</v>
      </c>
      <c r="K119">
        <v>257</v>
      </c>
      <c r="L119">
        <v>3</v>
      </c>
      <c r="M119">
        <v>30</v>
      </c>
      <c r="N119">
        <v>56</v>
      </c>
      <c r="O119">
        <v>1</v>
      </c>
      <c r="P119">
        <v>1</v>
      </c>
      <c r="Q119">
        <f t="shared" si="11"/>
        <v>530</v>
      </c>
      <c r="R119">
        <f t="shared" si="12"/>
        <v>0.48490566037735849</v>
      </c>
      <c r="S119">
        <f t="shared" si="13"/>
        <v>5.6603773584905662E-2</v>
      </c>
      <c r="T119">
        <f t="shared" si="14"/>
        <v>0.33584905660377357</v>
      </c>
      <c r="U119">
        <f t="shared" si="15"/>
        <v>7.5471698113207548E-3</v>
      </c>
      <c r="V119">
        <f t="shared" si="16"/>
        <v>0.10566037735849057</v>
      </c>
      <c r="W119">
        <f t="shared" si="17"/>
        <v>5.6603773584905656E-3</v>
      </c>
      <c r="X119">
        <f t="shared" si="18"/>
        <v>1.8867924528301887E-3</v>
      </c>
      <c r="Y119">
        <f t="shared" si="19"/>
        <v>1.8867924528301887E-3</v>
      </c>
      <c r="Z119">
        <f t="shared" si="20"/>
        <v>0.48490566037735849</v>
      </c>
    </row>
    <row r="120" spans="1:26" x14ac:dyDescent="0.3">
      <c r="A120" t="s">
        <v>252</v>
      </c>
      <c r="B120" t="str">
        <f t="shared" si="22"/>
        <v>07</v>
      </c>
      <c r="C120" t="s">
        <v>58</v>
      </c>
      <c r="D120" t="s">
        <v>273</v>
      </c>
      <c r="E120" t="s">
        <v>267</v>
      </c>
      <c r="F120">
        <v>45.65</v>
      </c>
      <c r="G120">
        <v>1045</v>
      </c>
      <c r="H120">
        <v>477</v>
      </c>
      <c r="I120">
        <v>8</v>
      </c>
      <c r="J120">
        <v>151</v>
      </c>
      <c r="K120">
        <v>202</v>
      </c>
      <c r="L120">
        <v>3</v>
      </c>
      <c r="M120">
        <v>36</v>
      </c>
      <c r="N120">
        <v>69</v>
      </c>
      <c r="O120">
        <v>1</v>
      </c>
      <c r="P120">
        <v>0</v>
      </c>
      <c r="Q120">
        <f t="shared" si="11"/>
        <v>470</v>
      </c>
      <c r="R120">
        <f t="shared" si="12"/>
        <v>0.4297872340425532</v>
      </c>
      <c r="S120">
        <f t="shared" si="13"/>
        <v>7.6595744680851063E-2</v>
      </c>
      <c r="T120">
        <f t="shared" si="14"/>
        <v>0.32127659574468087</v>
      </c>
      <c r="U120">
        <f t="shared" si="15"/>
        <v>1.7021276595744681E-2</v>
      </c>
      <c r="V120">
        <f t="shared" si="16"/>
        <v>0.14680851063829786</v>
      </c>
      <c r="W120">
        <f t="shared" si="17"/>
        <v>6.382978723404255E-3</v>
      </c>
      <c r="X120">
        <f t="shared" si="18"/>
        <v>2.1276595744680851E-3</v>
      </c>
      <c r="Y120">
        <f t="shared" si="19"/>
        <v>0</v>
      </c>
      <c r="Z120">
        <f t="shared" si="20"/>
        <v>0.4297872340425532</v>
      </c>
    </row>
    <row r="121" spans="1:26" x14ac:dyDescent="0.3">
      <c r="A121" t="s">
        <v>253</v>
      </c>
      <c r="B121" t="str">
        <f t="shared" si="22"/>
        <v>07</v>
      </c>
      <c r="C121" t="s">
        <v>58</v>
      </c>
      <c r="D121" t="s">
        <v>273</v>
      </c>
      <c r="E121" t="s">
        <v>268</v>
      </c>
      <c r="F121">
        <v>49.44</v>
      </c>
      <c r="G121">
        <v>1416</v>
      </c>
      <c r="H121">
        <v>700</v>
      </c>
      <c r="I121">
        <v>9</v>
      </c>
      <c r="J121">
        <v>171</v>
      </c>
      <c r="K121">
        <v>390</v>
      </c>
      <c r="L121">
        <v>0</v>
      </c>
      <c r="M121">
        <v>23</v>
      </c>
      <c r="N121">
        <v>103</v>
      </c>
      <c r="O121">
        <v>0</v>
      </c>
      <c r="P121">
        <v>1</v>
      </c>
      <c r="Q121">
        <f t="shared" si="11"/>
        <v>697</v>
      </c>
      <c r="R121">
        <f t="shared" si="12"/>
        <v>0.55954088952654235</v>
      </c>
      <c r="S121">
        <f t="shared" si="13"/>
        <v>3.2998565279770443E-2</v>
      </c>
      <c r="T121">
        <f t="shared" si="14"/>
        <v>0.24533715925394547</v>
      </c>
      <c r="U121">
        <f t="shared" si="15"/>
        <v>1.2912482065997131E-2</v>
      </c>
      <c r="V121">
        <f t="shared" si="16"/>
        <v>0.14777618364418937</v>
      </c>
      <c r="W121">
        <f t="shared" si="17"/>
        <v>0</v>
      </c>
      <c r="X121">
        <f t="shared" si="18"/>
        <v>0</v>
      </c>
      <c r="Y121">
        <f t="shared" si="19"/>
        <v>1.4347202295552368E-3</v>
      </c>
      <c r="Z121">
        <f t="shared" si="20"/>
        <v>0.55954088952654235</v>
      </c>
    </row>
    <row r="122" spans="1:26" x14ac:dyDescent="0.3">
      <c r="A122" t="s">
        <v>254</v>
      </c>
      <c r="B122" t="str">
        <f t="shared" si="22"/>
        <v>07</v>
      </c>
      <c r="C122" t="s">
        <v>58</v>
      </c>
      <c r="D122" t="s">
        <v>273</v>
      </c>
      <c r="E122" t="s">
        <v>269</v>
      </c>
      <c r="F122">
        <v>55.37</v>
      </c>
      <c r="G122">
        <v>1080</v>
      </c>
      <c r="H122">
        <v>598</v>
      </c>
      <c r="I122">
        <v>12</v>
      </c>
      <c r="J122">
        <v>140</v>
      </c>
      <c r="K122">
        <v>310</v>
      </c>
      <c r="L122">
        <v>2</v>
      </c>
      <c r="M122">
        <v>34</v>
      </c>
      <c r="N122">
        <v>91</v>
      </c>
      <c r="O122">
        <v>2</v>
      </c>
      <c r="P122">
        <v>2</v>
      </c>
      <c r="Q122">
        <f t="shared" si="11"/>
        <v>593</v>
      </c>
      <c r="R122">
        <f t="shared" si="12"/>
        <v>0.52276559865092753</v>
      </c>
      <c r="S122">
        <f t="shared" si="13"/>
        <v>5.733558178752108E-2</v>
      </c>
      <c r="T122">
        <f t="shared" si="14"/>
        <v>0.23608768971332209</v>
      </c>
      <c r="U122">
        <f t="shared" si="15"/>
        <v>2.0236087689713321E-2</v>
      </c>
      <c r="V122">
        <f t="shared" si="16"/>
        <v>0.15345699831365936</v>
      </c>
      <c r="W122">
        <f t="shared" si="17"/>
        <v>3.3726812816188868E-3</v>
      </c>
      <c r="X122">
        <f t="shared" si="18"/>
        <v>3.3726812816188868E-3</v>
      </c>
      <c r="Y122">
        <f t="shared" si="19"/>
        <v>3.3726812816188868E-3</v>
      </c>
      <c r="Z122">
        <f t="shared" si="20"/>
        <v>0.52276559865092753</v>
      </c>
    </row>
    <row r="123" spans="1:26" x14ac:dyDescent="0.3">
      <c r="A123" t="s">
        <v>255</v>
      </c>
      <c r="B123" t="str">
        <f t="shared" si="22"/>
        <v>07</v>
      </c>
      <c r="C123" t="s">
        <v>58</v>
      </c>
      <c r="D123" t="s">
        <v>273</v>
      </c>
      <c r="E123" t="s">
        <v>270</v>
      </c>
      <c r="F123">
        <v>46.8</v>
      </c>
      <c r="G123">
        <v>782</v>
      </c>
      <c r="H123">
        <v>366</v>
      </c>
      <c r="I123">
        <v>1</v>
      </c>
      <c r="J123">
        <v>101</v>
      </c>
      <c r="K123">
        <v>183</v>
      </c>
      <c r="L123">
        <v>1</v>
      </c>
      <c r="M123">
        <v>13</v>
      </c>
      <c r="N123">
        <v>57</v>
      </c>
      <c r="O123">
        <v>2</v>
      </c>
      <c r="P123">
        <v>1</v>
      </c>
      <c r="Q123">
        <f t="shared" si="11"/>
        <v>359</v>
      </c>
      <c r="R123">
        <f t="shared" si="12"/>
        <v>0.50974930362116988</v>
      </c>
      <c r="S123">
        <f t="shared" si="13"/>
        <v>3.6211699164345405E-2</v>
      </c>
      <c r="T123">
        <f t="shared" si="14"/>
        <v>0.28133704735376047</v>
      </c>
      <c r="U123">
        <f t="shared" si="15"/>
        <v>2.7855153203342618E-3</v>
      </c>
      <c r="V123">
        <f t="shared" si="16"/>
        <v>0.15877437325905291</v>
      </c>
      <c r="W123">
        <f t="shared" si="17"/>
        <v>2.7855153203342618E-3</v>
      </c>
      <c r="X123">
        <f t="shared" si="18"/>
        <v>5.5710306406685237E-3</v>
      </c>
      <c r="Y123">
        <f t="shared" si="19"/>
        <v>2.7855153203342618E-3</v>
      </c>
      <c r="Z123">
        <f t="shared" si="20"/>
        <v>0.50974930362116988</v>
      </c>
    </row>
    <row r="124" spans="1:26" x14ac:dyDescent="0.3">
      <c r="A124" t="s">
        <v>256</v>
      </c>
      <c r="B124" t="str">
        <f t="shared" ref="B124:B127" si="23">LEFT(A124,2)</f>
        <v>07</v>
      </c>
      <c r="C124" t="s">
        <v>58</v>
      </c>
      <c r="D124" t="s">
        <v>273</v>
      </c>
      <c r="E124" t="s">
        <v>271</v>
      </c>
      <c r="F124">
        <v>52.23</v>
      </c>
      <c r="G124">
        <v>358</v>
      </c>
      <c r="H124">
        <v>187</v>
      </c>
      <c r="I124">
        <v>2</v>
      </c>
      <c r="J124">
        <v>58</v>
      </c>
      <c r="K124">
        <v>90</v>
      </c>
      <c r="L124">
        <v>0</v>
      </c>
      <c r="M124">
        <v>8</v>
      </c>
      <c r="N124">
        <v>27</v>
      </c>
      <c r="O124">
        <v>0</v>
      </c>
      <c r="P124">
        <v>0</v>
      </c>
      <c r="Q124">
        <f t="shared" si="11"/>
        <v>185</v>
      </c>
      <c r="R124">
        <f t="shared" si="12"/>
        <v>0.48648648648648651</v>
      </c>
      <c r="S124">
        <f t="shared" si="13"/>
        <v>4.3243243243243246E-2</v>
      </c>
      <c r="T124">
        <f t="shared" si="14"/>
        <v>0.31351351351351353</v>
      </c>
      <c r="U124">
        <f t="shared" si="15"/>
        <v>1.0810810810810811E-2</v>
      </c>
      <c r="V124">
        <f t="shared" si="16"/>
        <v>0.14594594594594595</v>
      </c>
      <c r="W124">
        <f t="shared" si="17"/>
        <v>0</v>
      </c>
      <c r="X124">
        <f t="shared" si="18"/>
        <v>0</v>
      </c>
      <c r="Y124">
        <f t="shared" si="19"/>
        <v>0</v>
      </c>
      <c r="Z124">
        <f t="shared" si="20"/>
        <v>0.48648648648648651</v>
      </c>
    </row>
    <row r="125" spans="1:26" x14ac:dyDescent="0.3">
      <c r="A125" t="s">
        <v>257</v>
      </c>
      <c r="B125" t="str">
        <f t="shared" si="23"/>
        <v>07</v>
      </c>
      <c r="C125" t="s">
        <v>59</v>
      </c>
      <c r="D125" t="s">
        <v>273</v>
      </c>
      <c r="E125" t="s">
        <v>20</v>
      </c>
      <c r="F125" t="s">
        <v>26</v>
      </c>
      <c r="G125">
        <v>0</v>
      </c>
      <c r="H125">
        <v>1318</v>
      </c>
      <c r="I125">
        <v>15</v>
      </c>
      <c r="J125">
        <v>383</v>
      </c>
      <c r="K125">
        <v>706</v>
      </c>
      <c r="L125">
        <v>6</v>
      </c>
      <c r="M125">
        <v>84</v>
      </c>
      <c r="N125">
        <v>105</v>
      </c>
      <c r="O125">
        <v>6</v>
      </c>
      <c r="P125">
        <v>2</v>
      </c>
      <c r="Q125">
        <f t="shared" si="11"/>
        <v>1307</v>
      </c>
      <c r="R125">
        <f t="shared" si="12"/>
        <v>0.54016832440703899</v>
      </c>
      <c r="S125">
        <f t="shared" si="13"/>
        <v>6.426931905126243E-2</v>
      </c>
      <c r="T125">
        <f t="shared" si="14"/>
        <v>0.29303749043611321</v>
      </c>
      <c r="U125">
        <f t="shared" si="15"/>
        <v>1.1476664116296864E-2</v>
      </c>
      <c r="V125">
        <f t="shared" si="16"/>
        <v>8.0336648814078038E-2</v>
      </c>
      <c r="W125">
        <f t="shared" si="17"/>
        <v>4.5906656465187455E-3</v>
      </c>
      <c r="X125">
        <f t="shared" si="18"/>
        <v>4.5906656465187455E-3</v>
      </c>
      <c r="Y125">
        <f t="shared" si="19"/>
        <v>1.530221882172915E-3</v>
      </c>
      <c r="Z125">
        <f t="shared" si="20"/>
        <v>0.54016832440703899</v>
      </c>
    </row>
    <row r="126" spans="1:26" x14ac:dyDescent="0.3">
      <c r="A126" t="s">
        <v>258</v>
      </c>
      <c r="B126" t="str">
        <f t="shared" si="23"/>
        <v>07</v>
      </c>
      <c r="C126" t="s">
        <v>60</v>
      </c>
      <c r="D126" t="s">
        <v>273</v>
      </c>
      <c r="E126" t="s">
        <v>21</v>
      </c>
      <c r="F126" t="s">
        <v>26</v>
      </c>
      <c r="G126">
        <v>0</v>
      </c>
      <c r="H126">
        <v>430</v>
      </c>
      <c r="I126">
        <v>3</v>
      </c>
      <c r="J126">
        <v>122</v>
      </c>
      <c r="K126">
        <v>175</v>
      </c>
      <c r="L126">
        <v>6</v>
      </c>
      <c r="M126">
        <v>35</v>
      </c>
      <c r="N126">
        <v>75</v>
      </c>
      <c r="O126">
        <v>5</v>
      </c>
      <c r="P126">
        <v>1</v>
      </c>
      <c r="Q126">
        <f t="shared" si="11"/>
        <v>422</v>
      </c>
      <c r="R126">
        <f t="shared" si="12"/>
        <v>0.41469194312796209</v>
      </c>
      <c r="S126">
        <f t="shared" si="13"/>
        <v>8.2938388625592413E-2</v>
      </c>
      <c r="T126">
        <f t="shared" si="14"/>
        <v>0.2890995260663507</v>
      </c>
      <c r="U126">
        <f t="shared" si="15"/>
        <v>7.1090047393364926E-3</v>
      </c>
      <c r="V126">
        <f t="shared" si="16"/>
        <v>0.17772511848341233</v>
      </c>
      <c r="W126">
        <f t="shared" si="17"/>
        <v>1.4218009478672985E-2</v>
      </c>
      <c r="X126">
        <f t="shared" si="18"/>
        <v>1.1848341232227487E-2</v>
      </c>
      <c r="Y126">
        <f t="shared" si="19"/>
        <v>2.3696682464454978E-3</v>
      </c>
      <c r="Z126">
        <f t="shared" si="20"/>
        <v>0.41469194312796209</v>
      </c>
    </row>
    <row r="127" spans="1:26" x14ac:dyDescent="0.3">
      <c r="A127" t="s">
        <v>272</v>
      </c>
      <c r="B127" t="str">
        <f t="shared" si="23"/>
        <v>07</v>
      </c>
      <c r="C127" t="s">
        <v>61</v>
      </c>
      <c r="E127" t="s">
        <v>22</v>
      </c>
      <c r="F127">
        <v>65.790000000000006</v>
      </c>
      <c r="G127">
        <v>11136</v>
      </c>
      <c r="H127">
        <v>7326</v>
      </c>
      <c r="I127">
        <v>87</v>
      </c>
      <c r="J127">
        <v>2177</v>
      </c>
      <c r="K127">
        <v>3517</v>
      </c>
      <c r="L127">
        <v>34</v>
      </c>
      <c r="M127">
        <v>452</v>
      </c>
      <c r="N127">
        <v>907</v>
      </c>
      <c r="O127">
        <v>28</v>
      </c>
      <c r="P127">
        <v>12</v>
      </c>
      <c r="Q127">
        <f t="shared" si="11"/>
        <v>7214</v>
      </c>
      <c r="R127">
        <f t="shared" si="12"/>
        <v>0.48752425838647073</v>
      </c>
      <c r="S127">
        <f t="shared" si="13"/>
        <v>6.2655946770169113E-2</v>
      </c>
      <c r="T127">
        <f t="shared" si="14"/>
        <v>0.30177432769614637</v>
      </c>
      <c r="U127">
        <f t="shared" si="15"/>
        <v>1.205988355974494E-2</v>
      </c>
      <c r="V127">
        <f t="shared" si="16"/>
        <v>0.12572775159412253</v>
      </c>
      <c r="W127">
        <f t="shared" si="17"/>
        <v>4.7130579428888274E-3</v>
      </c>
      <c r="X127">
        <f t="shared" si="18"/>
        <v>3.8813418353202105E-3</v>
      </c>
      <c r="Y127">
        <f t="shared" si="19"/>
        <v>1.6634322151372332E-3</v>
      </c>
      <c r="Z127">
        <f t="shared" si="20"/>
        <v>0.48752425838647073</v>
      </c>
    </row>
    <row r="128" spans="1:26" x14ac:dyDescent="0.3">
      <c r="Q128">
        <f t="shared" si="11"/>
        <v>0</v>
      </c>
      <c r="R128">
        <f t="shared" si="12"/>
        <v>0</v>
      </c>
      <c r="S128">
        <f t="shared" si="13"/>
        <v>0</v>
      </c>
      <c r="T128">
        <f t="shared" si="14"/>
        <v>0</v>
      </c>
      <c r="U128">
        <f t="shared" si="15"/>
        <v>0</v>
      </c>
      <c r="V128">
        <f t="shared" si="16"/>
        <v>0</v>
      </c>
      <c r="W128">
        <f t="shared" si="17"/>
        <v>0</v>
      </c>
      <c r="X128">
        <f t="shared" si="18"/>
        <v>0</v>
      </c>
      <c r="Y128">
        <f t="shared" si="19"/>
        <v>0</v>
      </c>
      <c r="Z128">
        <f t="shared" si="20"/>
        <v>10</v>
      </c>
    </row>
    <row r="129" spans="1:26" x14ac:dyDescent="0.3">
      <c r="A129" t="s">
        <v>276</v>
      </c>
      <c r="B129" t="str">
        <f t="shared" ref="B129:B137" si="24">LEFT(A129,2)</f>
        <v>08</v>
      </c>
      <c r="C129" t="s">
        <v>58</v>
      </c>
      <c r="D129" t="s">
        <v>273</v>
      </c>
      <c r="E129" t="s">
        <v>288</v>
      </c>
      <c r="F129">
        <v>48.43</v>
      </c>
      <c r="G129">
        <v>958</v>
      </c>
      <c r="H129">
        <v>464</v>
      </c>
      <c r="I129">
        <v>5</v>
      </c>
      <c r="J129">
        <v>153</v>
      </c>
      <c r="K129">
        <v>204</v>
      </c>
      <c r="L129">
        <v>0</v>
      </c>
      <c r="M129">
        <v>17</v>
      </c>
      <c r="N129">
        <v>80</v>
      </c>
      <c r="O129">
        <v>0</v>
      </c>
      <c r="P129">
        <v>0</v>
      </c>
      <c r="Q129">
        <f t="shared" si="11"/>
        <v>459</v>
      </c>
      <c r="R129">
        <f t="shared" si="12"/>
        <v>0.44444444444444442</v>
      </c>
      <c r="S129">
        <f t="shared" si="13"/>
        <v>3.7037037037037035E-2</v>
      </c>
      <c r="T129">
        <f t="shared" si="14"/>
        <v>0.33333333333333331</v>
      </c>
      <c r="U129">
        <f t="shared" si="15"/>
        <v>1.0893246187363835E-2</v>
      </c>
      <c r="V129">
        <f t="shared" si="16"/>
        <v>0.17429193899782136</v>
      </c>
      <c r="W129">
        <f t="shared" si="17"/>
        <v>0</v>
      </c>
      <c r="X129">
        <f t="shared" si="18"/>
        <v>0</v>
      </c>
      <c r="Y129">
        <f t="shared" si="19"/>
        <v>0</v>
      </c>
      <c r="Z129">
        <f t="shared" si="20"/>
        <v>0.44444444444444442</v>
      </c>
    </row>
    <row r="130" spans="1:26" x14ac:dyDescent="0.3">
      <c r="A130" t="s">
        <v>277</v>
      </c>
      <c r="B130" t="str">
        <f t="shared" si="24"/>
        <v>08</v>
      </c>
      <c r="C130" t="s">
        <v>58</v>
      </c>
      <c r="D130" t="s">
        <v>273</v>
      </c>
      <c r="E130" t="s">
        <v>289</v>
      </c>
      <c r="F130">
        <v>45.03</v>
      </c>
      <c r="G130">
        <v>342</v>
      </c>
      <c r="H130">
        <v>154</v>
      </c>
      <c r="I130">
        <v>1</v>
      </c>
      <c r="J130">
        <v>39</v>
      </c>
      <c r="K130">
        <v>78</v>
      </c>
      <c r="L130">
        <v>0</v>
      </c>
      <c r="M130">
        <v>1</v>
      </c>
      <c r="N130">
        <v>29</v>
      </c>
      <c r="O130">
        <v>0</v>
      </c>
      <c r="P130">
        <v>0</v>
      </c>
      <c r="Q130">
        <f t="shared" si="11"/>
        <v>148</v>
      </c>
      <c r="R130">
        <f t="shared" si="12"/>
        <v>0.52702702702702697</v>
      </c>
      <c r="S130">
        <f t="shared" si="13"/>
        <v>6.7567567567567571E-3</v>
      </c>
      <c r="T130">
        <f t="shared" si="14"/>
        <v>0.26351351351351349</v>
      </c>
      <c r="U130">
        <f t="shared" si="15"/>
        <v>6.7567567567567571E-3</v>
      </c>
      <c r="V130">
        <f t="shared" si="16"/>
        <v>0.19594594594594594</v>
      </c>
      <c r="W130">
        <f t="shared" si="17"/>
        <v>0</v>
      </c>
      <c r="X130">
        <f t="shared" si="18"/>
        <v>0</v>
      </c>
      <c r="Y130">
        <f t="shared" si="19"/>
        <v>0</v>
      </c>
      <c r="Z130">
        <f t="shared" si="20"/>
        <v>0.52702702702702697</v>
      </c>
    </row>
    <row r="131" spans="1:26" x14ac:dyDescent="0.3">
      <c r="A131" t="s">
        <v>278</v>
      </c>
      <c r="B131" t="str">
        <f t="shared" si="24"/>
        <v>08</v>
      </c>
      <c r="C131" t="s">
        <v>58</v>
      </c>
      <c r="D131" t="s">
        <v>273</v>
      </c>
      <c r="E131" t="s">
        <v>290</v>
      </c>
      <c r="F131">
        <v>49.81</v>
      </c>
      <c r="G131">
        <v>257</v>
      </c>
      <c r="H131">
        <v>128</v>
      </c>
      <c r="I131">
        <v>2</v>
      </c>
      <c r="J131">
        <v>51</v>
      </c>
      <c r="K131">
        <v>51</v>
      </c>
      <c r="L131">
        <v>0</v>
      </c>
      <c r="M131">
        <v>16</v>
      </c>
      <c r="N131">
        <v>8</v>
      </c>
      <c r="O131">
        <v>0</v>
      </c>
      <c r="P131">
        <v>0</v>
      </c>
      <c r="Q131">
        <f t="shared" ref="Q131:Q194" si="25">SUM(I131:P131)</f>
        <v>128</v>
      </c>
      <c r="R131">
        <f t="shared" ref="R131:R194" si="26">IF(Q131=0,0,K131/Q131)</f>
        <v>0.3984375</v>
      </c>
      <c r="S131">
        <f t="shared" ref="S131:S194" si="27">IF(Q131=0,0,M131/Q131)</f>
        <v>0.125</v>
      </c>
      <c r="T131">
        <f t="shared" ref="T131:T194" si="28">IF(Q131=0,0,J131/Q131)</f>
        <v>0.3984375</v>
      </c>
      <c r="U131">
        <f t="shared" ref="U131:U194" si="29">IF(Q131=0,0,I131/Q131)</f>
        <v>1.5625E-2</v>
      </c>
      <c r="V131">
        <f t="shared" ref="V131:V194" si="30">IF(Q131=0,0,N131/Q131)</f>
        <v>6.25E-2</v>
      </c>
      <c r="W131">
        <f t="shared" ref="W131:W194" si="31">IF(Q131=0,0,L131/Q131)</f>
        <v>0</v>
      </c>
      <c r="X131">
        <f t="shared" ref="X131:X194" si="32">IF(Q131=0,0,O131/Q131)</f>
        <v>0</v>
      </c>
      <c r="Y131">
        <f t="shared" ref="Y131:Y194" si="33">IF(Q131=0,0,P131/Q131)</f>
        <v>0</v>
      </c>
      <c r="Z131">
        <f t="shared" ref="Z131:Z194" si="34">IF(Q131=0,10,IF(MAX(R131:X131)=LARGE(R131:X131,2),9,IF(R131=MAX(R131:X131),R131,IF(S131=MAX(R131:X131),S131+1,IF(T131=MAX(R131:X131),T131+2,IF(U131=MAX(R131:X131),U131+3,IF(V131=MAX(R131:X131),V131+4,IF(W131=MAX(R131:X131),W131+5,IF(X131=MAX(R131:X131),X131+6,-1)))))))))</f>
        <v>9</v>
      </c>
    </row>
    <row r="132" spans="1:26" x14ac:dyDescent="0.3">
      <c r="A132" t="s">
        <v>279</v>
      </c>
      <c r="B132" t="str">
        <f t="shared" si="24"/>
        <v>08</v>
      </c>
      <c r="C132" t="s">
        <v>58</v>
      </c>
      <c r="D132" t="s">
        <v>273</v>
      </c>
      <c r="E132" t="s">
        <v>291</v>
      </c>
      <c r="F132">
        <v>45.56</v>
      </c>
      <c r="G132">
        <v>1960</v>
      </c>
      <c r="H132">
        <v>893</v>
      </c>
      <c r="I132">
        <v>10</v>
      </c>
      <c r="J132">
        <v>193</v>
      </c>
      <c r="K132">
        <v>538</v>
      </c>
      <c r="L132">
        <v>0</v>
      </c>
      <c r="M132">
        <v>25</v>
      </c>
      <c r="N132">
        <v>114</v>
      </c>
      <c r="O132">
        <v>6</v>
      </c>
      <c r="P132">
        <v>0</v>
      </c>
      <c r="Q132">
        <f t="shared" si="25"/>
        <v>886</v>
      </c>
      <c r="R132">
        <f t="shared" si="26"/>
        <v>0.60722347629796836</v>
      </c>
      <c r="S132">
        <f t="shared" si="27"/>
        <v>2.8216704288939052E-2</v>
      </c>
      <c r="T132">
        <f t="shared" si="28"/>
        <v>0.21783295711060949</v>
      </c>
      <c r="U132">
        <f t="shared" si="29"/>
        <v>1.1286681715575621E-2</v>
      </c>
      <c r="V132">
        <f t="shared" si="30"/>
        <v>0.12866817155756208</v>
      </c>
      <c r="W132">
        <f t="shared" si="31"/>
        <v>0</v>
      </c>
      <c r="X132">
        <f t="shared" si="32"/>
        <v>6.7720090293453723E-3</v>
      </c>
      <c r="Y132">
        <f t="shared" si="33"/>
        <v>0</v>
      </c>
      <c r="Z132">
        <f t="shared" si="34"/>
        <v>0.60722347629796836</v>
      </c>
    </row>
    <row r="133" spans="1:26" x14ac:dyDescent="0.3">
      <c r="A133" t="s">
        <v>280</v>
      </c>
      <c r="B133" t="str">
        <f t="shared" si="24"/>
        <v>08</v>
      </c>
      <c r="C133" t="s">
        <v>58</v>
      </c>
      <c r="D133" t="s">
        <v>273</v>
      </c>
      <c r="E133" t="s">
        <v>274</v>
      </c>
      <c r="F133">
        <v>47.22</v>
      </c>
      <c r="G133">
        <v>1724</v>
      </c>
      <c r="H133">
        <v>814</v>
      </c>
      <c r="I133">
        <v>10</v>
      </c>
      <c r="J133">
        <v>305</v>
      </c>
      <c r="K133">
        <v>331</v>
      </c>
      <c r="L133">
        <v>2</v>
      </c>
      <c r="M133">
        <v>46</v>
      </c>
      <c r="N133">
        <v>111</v>
      </c>
      <c r="O133">
        <v>2</v>
      </c>
      <c r="P133">
        <v>0</v>
      </c>
      <c r="Q133">
        <f t="shared" si="25"/>
        <v>807</v>
      </c>
      <c r="R133">
        <f t="shared" si="26"/>
        <v>0.41016109045848825</v>
      </c>
      <c r="S133">
        <f t="shared" si="27"/>
        <v>5.7001239157372985E-2</v>
      </c>
      <c r="T133">
        <f t="shared" si="28"/>
        <v>0.37794299876084264</v>
      </c>
      <c r="U133">
        <f t="shared" si="29"/>
        <v>1.2391573729863693E-2</v>
      </c>
      <c r="V133">
        <f t="shared" si="30"/>
        <v>0.13754646840148699</v>
      </c>
      <c r="W133">
        <f t="shared" si="31"/>
        <v>2.4783147459727386E-3</v>
      </c>
      <c r="X133">
        <f t="shared" si="32"/>
        <v>2.4783147459727386E-3</v>
      </c>
      <c r="Y133">
        <f t="shared" si="33"/>
        <v>0</v>
      </c>
      <c r="Z133">
        <f t="shared" si="34"/>
        <v>0.41016109045848825</v>
      </c>
    </row>
    <row r="134" spans="1:26" x14ac:dyDescent="0.3">
      <c r="A134" t="s">
        <v>281</v>
      </c>
      <c r="B134" t="str">
        <f t="shared" si="24"/>
        <v>08</v>
      </c>
      <c r="C134" t="s">
        <v>58</v>
      </c>
      <c r="D134" t="s">
        <v>273</v>
      </c>
      <c r="E134" t="s">
        <v>292</v>
      </c>
      <c r="F134">
        <v>50.6</v>
      </c>
      <c r="G134">
        <v>1490</v>
      </c>
      <c r="H134">
        <v>754</v>
      </c>
      <c r="I134">
        <v>7</v>
      </c>
      <c r="J134">
        <v>201</v>
      </c>
      <c r="K134">
        <v>448</v>
      </c>
      <c r="L134">
        <v>1</v>
      </c>
      <c r="M134">
        <v>7</v>
      </c>
      <c r="N134">
        <v>75</v>
      </c>
      <c r="O134">
        <v>4</v>
      </c>
      <c r="P134">
        <v>1</v>
      </c>
      <c r="Q134">
        <f t="shared" si="25"/>
        <v>744</v>
      </c>
      <c r="R134">
        <f t="shared" si="26"/>
        <v>0.60215053763440862</v>
      </c>
      <c r="S134">
        <f t="shared" si="27"/>
        <v>9.4086021505376347E-3</v>
      </c>
      <c r="T134">
        <f t="shared" si="28"/>
        <v>0.27016129032258063</v>
      </c>
      <c r="U134">
        <f t="shared" si="29"/>
        <v>9.4086021505376347E-3</v>
      </c>
      <c r="V134">
        <f t="shared" si="30"/>
        <v>0.10080645161290322</v>
      </c>
      <c r="W134">
        <f t="shared" si="31"/>
        <v>1.3440860215053765E-3</v>
      </c>
      <c r="X134">
        <f t="shared" si="32"/>
        <v>5.3763440860215058E-3</v>
      </c>
      <c r="Y134">
        <f t="shared" si="33"/>
        <v>1.3440860215053765E-3</v>
      </c>
      <c r="Z134">
        <f t="shared" si="34"/>
        <v>0.60215053763440862</v>
      </c>
    </row>
    <row r="135" spans="1:26" x14ac:dyDescent="0.3">
      <c r="A135" t="s">
        <v>282</v>
      </c>
      <c r="B135" t="str">
        <f t="shared" si="24"/>
        <v>08</v>
      </c>
      <c r="C135" t="s">
        <v>58</v>
      </c>
      <c r="D135" t="s">
        <v>273</v>
      </c>
      <c r="E135" t="s">
        <v>293</v>
      </c>
      <c r="F135">
        <v>47.87</v>
      </c>
      <c r="G135">
        <v>986</v>
      </c>
      <c r="H135">
        <v>472</v>
      </c>
      <c r="I135">
        <v>0</v>
      </c>
      <c r="J135">
        <v>115</v>
      </c>
      <c r="K135">
        <v>276</v>
      </c>
      <c r="L135">
        <v>2</v>
      </c>
      <c r="M135">
        <v>11</v>
      </c>
      <c r="N135">
        <v>56</v>
      </c>
      <c r="O135">
        <v>5</v>
      </c>
      <c r="P135">
        <v>1</v>
      </c>
      <c r="Q135">
        <f t="shared" si="25"/>
        <v>466</v>
      </c>
      <c r="R135">
        <f t="shared" si="26"/>
        <v>0.59227467811158796</v>
      </c>
      <c r="S135">
        <f t="shared" si="27"/>
        <v>2.3605150214592276E-2</v>
      </c>
      <c r="T135">
        <f t="shared" si="28"/>
        <v>0.24678111587982832</v>
      </c>
      <c r="U135">
        <f t="shared" si="29"/>
        <v>0</v>
      </c>
      <c r="V135">
        <f t="shared" si="30"/>
        <v>0.12017167381974249</v>
      </c>
      <c r="W135">
        <f t="shared" si="31"/>
        <v>4.2918454935622317E-3</v>
      </c>
      <c r="X135">
        <f t="shared" si="32"/>
        <v>1.0729613733905579E-2</v>
      </c>
      <c r="Y135">
        <f t="shared" si="33"/>
        <v>2.1459227467811159E-3</v>
      </c>
      <c r="Z135">
        <f t="shared" si="34"/>
        <v>0.59227467811158796</v>
      </c>
    </row>
    <row r="136" spans="1:26" x14ac:dyDescent="0.3">
      <c r="A136" t="s">
        <v>283</v>
      </c>
      <c r="B136" t="str">
        <f t="shared" si="24"/>
        <v>08</v>
      </c>
      <c r="C136" t="s">
        <v>58</v>
      </c>
      <c r="D136" t="s">
        <v>273</v>
      </c>
      <c r="E136" t="s">
        <v>294</v>
      </c>
      <c r="F136">
        <v>48.77</v>
      </c>
      <c r="G136">
        <v>1101</v>
      </c>
      <c r="H136">
        <v>537</v>
      </c>
      <c r="I136">
        <v>4</v>
      </c>
      <c r="J136">
        <v>99</v>
      </c>
      <c r="K136">
        <v>352</v>
      </c>
      <c r="L136">
        <v>1</v>
      </c>
      <c r="M136">
        <v>5</v>
      </c>
      <c r="N136">
        <v>72</v>
      </c>
      <c r="O136">
        <v>2</v>
      </c>
      <c r="P136">
        <v>1</v>
      </c>
      <c r="Q136">
        <f t="shared" si="25"/>
        <v>536</v>
      </c>
      <c r="R136">
        <f t="shared" si="26"/>
        <v>0.65671641791044777</v>
      </c>
      <c r="S136">
        <f t="shared" si="27"/>
        <v>9.3283582089552231E-3</v>
      </c>
      <c r="T136">
        <f t="shared" si="28"/>
        <v>0.18470149253731344</v>
      </c>
      <c r="U136">
        <f t="shared" si="29"/>
        <v>7.462686567164179E-3</v>
      </c>
      <c r="V136">
        <f t="shared" si="30"/>
        <v>0.13432835820895522</v>
      </c>
      <c r="W136">
        <f t="shared" si="31"/>
        <v>1.8656716417910447E-3</v>
      </c>
      <c r="X136">
        <f t="shared" si="32"/>
        <v>3.7313432835820895E-3</v>
      </c>
      <c r="Y136">
        <f t="shared" si="33"/>
        <v>1.8656716417910447E-3</v>
      </c>
      <c r="Z136">
        <f t="shared" si="34"/>
        <v>0.65671641791044777</v>
      </c>
    </row>
    <row r="137" spans="1:26" x14ac:dyDescent="0.3">
      <c r="A137" t="s">
        <v>284</v>
      </c>
      <c r="B137" t="str">
        <f t="shared" si="24"/>
        <v>08</v>
      </c>
      <c r="C137" t="s">
        <v>58</v>
      </c>
      <c r="D137" t="s">
        <v>273</v>
      </c>
      <c r="E137" t="s">
        <v>295</v>
      </c>
      <c r="F137">
        <v>52.21</v>
      </c>
      <c r="G137">
        <v>1427</v>
      </c>
      <c r="H137">
        <v>745</v>
      </c>
      <c r="I137">
        <v>11</v>
      </c>
      <c r="J137">
        <v>130</v>
      </c>
      <c r="K137">
        <v>472</v>
      </c>
      <c r="L137">
        <v>2</v>
      </c>
      <c r="M137">
        <v>19</v>
      </c>
      <c r="N137">
        <v>100</v>
      </c>
      <c r="O137">
        <v>3</v>
      </c>
      <c r="P137">
        <v>1</v>
      </c>
      <c r="Q137">
        <f t="shared" si="25"/>
        <v>738</v>
      </c>
      <c r="R137">
        <f t="shared" si="26"/>
        <v>0.63956639566395668</v>
      </c>
      <c r="S137">
        <f t="shared" si="27"/>
        <v>2.5745257452574527E-2</v>
      </c>
      <c r="T137">
        <f t="shared" si="28"/>
        <v>0.17615176151761516</v>
      </c>
      <c r="U137">
        <f t="shared" si="29"/>
        <v>1.4905149051490514E-2</v>
      </c>
      <c r="V137">
        <f t="shared" si="30"/>
        <v>0.13550135501355012</v>
      </c>
      <c r="W137">
        <f t="shared" si="31"/>
        <v>2.7100271002710027E-3</v>
      </c>
      <c r="X137">
        <f t="shared" si="32"/>
        <v>4.0650406504065045E-3</v>
      </c>
      <c r="Y137">
        <f t="shared" si="33"/>
        <v>1.3550135501355014E-3</v>
      </c>
      <c r="Z137">
        <f t="shared" si="34"/>
        <v>0.63956639566395668</v>
      </c>
    </row>
    <row r="138" spans="1:26" x14ac:dyDescent="0.3">
      <c r="A138" t="s">
        <v>285</v>
      </c>
      <c r="B138" t="str">
        <f t="shared" ref="B138:B141" si="35">LEFT(A138,2)</f>
        <v>08</v>
      </c>
      <c r="C138" t="s">
        <v>58</v>
      </c>
      <c r="D138" t="s">
        <v>273</v>
      </c>
      <c r="E138" t="s">
        <v>275</v>
      </c>
      <c r="F138">
        <v>43.45</v>
      </c>
      <c r="G138">
        <v>145</v>
      </c>
      <c r="H138">
        <v>63</v>
      </c>
      <c r="I138">
        <v>3</v>
      </c>
      <c r="J138">
        <v>19</v>
      </c>
      <c r="K138">
        <v>29</v>
      </c>
      <c r="L138">
        <v>1</v>
      </c>
      <c r="M138">
        <v>4</v>
      </c>
      <c r="N138">
        <v>7</v>
      </c>
      <c r="O138">
        <v>0</v>
      </c>
      <c r="P138">
        <v>0</v>
      </c>
      <c r="Q138">
        <f t="shared" si="25"/>
        <v>63</v>
      </c>
      <c r="R138">
        <f t="shared" si="26"/>
        <v>0.46031746031746029</v>
      </c>
      <c r="S138">
        <f t="shared" si="27"/>
        <v>6.3492063492063489E-2</v>
      </c>
      <c r="T138">
        <f t="shared" si="28"/>
        <v>0.30158730158730157</v>
      </c>
      <c r="U138">
        <f t="shared" si="29"/>
        <v>4.7619047619047616E-2</v>
      </c>
      <c r="V138">
        <f t="shared" si="30"/>
        <v>0.1111111111111111</v>
      </c>
      <c r="W138">
        <f t="shared" si="31"/>
        <v>1.5873015873015872E-2</v>
      </c>
      <c r="X138">
        <f t="shared" si="32"/>
        <v>0</v>
      </c>
      <c r="Y138">
        <f t="shared" si="33"/>
        <v>0</v>
      </c>
      <c r="Z138">
        <f t="shared" si="34"/>
        <v>0.46031746031746029</v>
      </c>
    </row>
    <row r="139" spans="1:26" x14ac:dyDescent="0.3">
      <c r="A139" t="s">
        <v>286</v>
      </c>
      <c r="B139" t="str">
        <f t="shared" si="35"/>
        <v>08</v>
      </c>
      <c r="C139" t="s">
        <v>59</v>
      </c>
      <c r="D139" t="s">
        <v>273</v>
      </c>
      <c r="E139" t="s">
        <v>20</v>
      </c>
      <c r="F139" t="s">
        <v>26</v>
      </c>
      <c r="G139">
        <v>0</v>
      </c>
      <c r="H139">
        <v>1125</v>
      </c>
      <c r="I139">
        <v>11</v>
      </c>
      <c r="J139">
        <v>279</v>
      </c>
      <c r="K139">
        <v>681</v>
      </c>
      <c r="L139">
        <v>4</v>
      </c>
      <c r="M139">
        <v>32</v>
      </c>
      <c r="N139">
        <v>106</v>
      </c>
      <c r="O139">
        <v>4</v>
      </c>
      <c r="P139">
        <v>1</v>
      </c>
      <c r="Q139">
        <f t="shared" si="25"/>
        <v>1118</v>
      </c>
      <c r="R139">
        <f t="shared" si="26"/>
        <v>0.6091234347048301</v>
      </c>
      <c r="S139">
        <f t="shared" si="27"/>
        <v>2.8622540250447227E-2</v>
      </c>
      <c r="T139">
        <f t="shared" si="28"/>
        <v>0.24955277280858676</v>
      </c>
      <c r="U139">
        <f t="shared" si="29"/>
        <v>9.8389982110912346E-3</v>
      </c>
      <c r="V139">
        <f t="shared" si="30"/>
        <v>9.4812164579606437E-2</v>
      </c>
      <c r="W139">
        <f t="shared" si="31"/>
        <v>3.5778175313059034E-3</v>
      </c>
      <c r="X139">
        <f t="shared" si="32"/>
        <v>3.5778175313059034E-3</v>
      </c>
      <c r="Y139">
        <f t="shared" si="33"/>
        <v>8.9445438282647585E-4</v>
      </c>
      <c r="Z139">
        <f t="shared" si="34"/>
        <v>0.6091234347048301</v>
      </c>
    </row>
    <row r="140" spans="1:26" x14ac:dyDescent="0.3">
      <c r="A140" t="s">
        <v>287</v>
      </c>
      <c r="B140" t="str">
        <f t="shared" si="35"/>
        <v>08</v>
      </c>
      <c r="C140" t="s">
        <v>60</v>
      </c>
      <c r="D140" t="s">
        <v>273</v>
      </c>
      <c r="E140" t="s">
        <v>21</v>
      </c>
      <c r="F140" t="s">
        <v>26</v>
      </c>
      <c r="G140">
        <v>0</v>
      </c>
      <c r="H140">
        <v>306</v>
      </c>
      <c r="I140">
        <v>1</v>
      </c>
      <c r="J140">
        <v>59</v>
      </c>
      <c r="K140">
        <v>164</v>
      </c>
      <c r="L140">
        <v>1</v>
      </c>
      <c r="M140">
        <v>11</v>
      </c>
      <c r="N140">
        <v>68</v>
      </c>
      <c r="O140">
        <v>0</v>
      </c>
      <c r="P140">
        <v>1</v>
      </c>
      <c r="Q140">
        <f t="shared" si="25"/>
        <v>305</v>
      </c>
      <c r="R140">
        <f t="shared" si="26"/>
        <v>0.53770491803278686</v>
      </c>
      <c r="S140">
        <f t="shared" si="27"/>
        <v>3.6065573770491806E-2</v>
      </c>
      <c r="T140">
        <f t="shared" si="28"/>
        <v>0.19344262295081968</v>
      </c>
      <c r="U140">
        <f t="shared" si="29"/>
        <v>3.2786885245901639E-3</v>
      </c>
      <c r="V140">
        <f t="shared" si="30"/>
        <v>0.22295081967213115</v>
      </c>
      <c r="W140">
        <f t="shared" si="31"/>
        <v>3.2786885245901639E-3</v>
      </c>
      <c r="X140">
        <f t="shared" si="32"/>
        <v>0</v>
      </c>
      <c r="Y140">
        <f t="shared" si="33"/>
        <v>3.2786885245901639E-3</v>
      </c>
      <c r="Z140">
        <f t="shared" si="34"/>
        <v>0.53770491803278686</v>
      </c>
    </row>
    <row r="141" spans="1:26" x14ac:dyDescent="0.3">
      <c r="A141" t="s">
        <v>296</v>
      </c>
      <c r="B141" t="str">
        <f t="shared" si="35"/>
        <v>08</v>
      </c>
      <c r="C141" t="s">
        <v>61</v>
      </c>
      <c r="E141" t="s">
        <v>22</v>
      </c>
      <c r="F141">
        <v>62.13</v>
      </c>
      <c r="G141">
        <v>10390</v>
      </c>
      <c r="H141">
        <v>6455</v>
      </c>
      <c r="I141">
        <v>65</v>
      </c>
      <c r="J141">
        <v>1643</v>
      </c>
      <c r="K141">
        <v>3624</v>
      </c>
      <c r="L141">
        <v>14</v>
      </c>
      <c r="M141">
        <v>194</v>
      </c>
      <c r="N141">
        <v>826</v>
      </c>
      <c r="O141">
        <v>26</v>
      </c>
      <c r="P141">
        <v>6</v>
      </c>
      <c r="Q141">
        <f t="shared" si="25"/>
        <v>6398</v>
      </c>
      <c r="R141">
        <f t="shared" si="26"/>
        <v>0.56642700844013749</v>
      </c>
      <c r="S141">
        <f t="shared" si="27"/>
        <v>3.0321975617380433E-2</v>
      </c>
      <c r="T141">
        <f t="shared" si="28"/>
        <v>0.25679899968740233</v>
      </c>
      <c r="U141">
        <f t="shared" si="29"/>
        <v>1.015942482025633E-2</v>
      </c>
      <c r="V141">
        <f t="shared" si="30"/>
        <v>0.12910284463894967</v>
      </c>
      <c r="W141">
        <f t="shared" si="31"/>
        <v>2.1881838074398249E-3</v>
      </c>
      <c r="X141">
        <f t="shared" si="32"/>
        <v>4.0637699281025324E-3</v>
      </c>
      <c r="Y141">
        <f t="shared" si="33"/>
        <v>9.3779306033135354E-4</v>
      </c>
      <c r="Z141">
        <f t="shared" si="34"/>
        <v>0.56642700844013749</v>
      </c>
    </row>
    <row r="142" spans="1:26" x14ac:dyDescent="0.3">
      <c r="Q142">
        <f t="shared" si="25"/>
        <v>0</v>
      </c>
      <c r="R142">
        <f t="shared" si="26"/>
        <v>0</v>
      </c>
      <c r="S142">
        <f t="shared" si="27"/>
        <v>0</v>
      </c>
      <c r="T142">
        <f t="shared" si="28"/>
        <v>0</v>
      </c>
      <c r="U142">
        <f t="shared" si="29"/>
        <v>0</v>
      </c>
      <c r="V142">
        <f t="shared" si="30"/>
        <v>0</v>
      </c>
      <c r="W142">
        <f t="shared" si="31"/>
        <v>0</v>
      </c>
      <c r="X142">
        <f t="shared" si="32"/>
        <v>0</v>
      </c>
      <c r="Y142">
        <f t="shared" si="33"/>
        <v>0</v>
      </c>
      <c r="Z142">
        <f t="shared" si="34"/>
        <v>10</v>
      </c>
    </row>
    <row r="143" spans="1:26" x14ac:dyDescent="0.3">
      <c r="A143" t="s">
        <v>298</v>
      </c>
      <c r="B143" t="str">
        <f t="shared" ref="B143:B149" si="36">LEFT(A143,2)</f>
        <v>09</v>
      </c>
      <c r="C143" t="s">
        <v>58</v>
      </c>
      <c r="D143" t="s">
        <v>273</v>
      </c>
      <c r="E143" t="s">
        <v>297</v>
      </c>
      <c r="F143">
        <v>50.71</v>
      </c>
      <c r="G143">
        <v>1913</v>
      </c>
      <c r="H143">
        <v>970</v>
      </c>
      <c r="I143">
        <v>6</v>
      </c>
      <c r="J143">
        <v>213</v>
      </c>
      <c r="K143">
        <v>599</v>
      </c>
      <c r="L143">
        <v>4</v>
      </c>
      <c r="M143">
        <v>23</v>
      </c>
      <c r="N143">
        <v>111</v>
      </c>
      <c r="O143">
        <v>1</v>
      </c>
      <c r="P143">
        <v>2</v>
      </c>
      <c r="Q143">
        <f t="shared" si="25"/>
        <v>959</v>
      </c>
      <c r="R143">
        <f t="shared" si="26"/>
        <v>0.62460896767466112</v>
      </c>
      <c r="S143">
        <f t="shared" si="27"/>
        <v>2.3983315954118872E-2</v>
      </c>
      <c r="T143">
        <f t="shared" si="28"/>
        <v>0.22210636079249219</v>
      </c>
      <c r="U143">
        <f t="shared" si="29"/>
        <v>6.2565172054223151E-3</v>
      </c>
      <c r="V143">
        <f t="shared" si="30"/>
        <v>0.11574556830031282</v>
      </c>
      <c r="W143">
        <f t="shared" si="31"/>
        <v>4.1710114702815434E-3</v>
      </c>
      <c r="X143">
        <f t="shared" si="32"/>
        <v>1.0427528675703858E-3</v>
      </c>
      <c r="Y143">
        <f t="shared" si="33"/>
        <v>2.0855057351407717E-3</v>
      </c>
      <c r="Z143">
        <f t="shared" si="34"/>
        <v>0.62460896767466112</v>
      </c>
    </row>
    <row r="144" spans="1:26" x14ac:dyDescent="0.3">
      <c r="A144" t="s">
        <v>299</v>
      </c>
      <c r="B144" t="str">
        <f t="shared" si="36"/>
        <v>09</v>
      </c>
      <c r="C144" t="s">
        <v>58</v>
      </c>
      <c r="D144" t="s">
        <v>273</v>
      </c>
      <c r="E144" t="s">
        <v>308</v>
      </c>
      <c r="F144">
        <v>45.22</v>
      </c>
      <c r="G144">
        <v>1318</v>
      </c>
      <c r="H144">
        <v>596</v>
      </c>
      <c r="I144">
        <v>5</v>
      </c>
      <c r="J144">
        <v>166</v>
      </c>
      <c r="K144">
        <v>326</v>
      </c>
      <c r="L144">
        <v>2</v>
      </c>
      <c r="M144">
        <v>10</v>
      </c>
      <c r="N144">
        <v>71</v>
      </c>
      <c r="O144">
        <v>0</v>
      </c>
      <c r="P144">
        <v>2</v>
      </c>
      <c r="Q144">
        <f t="shared" si="25"/>
        <v>582</v>
      </c>
      <c r="R144">
        <f t="shared" si="26"/>
        <v>0.56013745704467355</v>
      </c>
      <c r="S144">
        <f t="shared" si="27"/>
        <v>1.7182130584192441E-2</v>
      </c>
      <c r="T144">
        <f t="shared" si="28"/>
        <v>0.28522336769759449</v>
      </c>
      <c r="U144">
        <f t="shared" si="29"/>
        <v>8.5910652920962206E-3</v>
      </c>
      <c r="V144">
        <f t="shared" si="30"/>
        <v>0.12199312714776632</v>
      </c>
      <c r="W144">
        <f t="shared" si="31"/>
        <v>3.4364261168384879E-3</v>
      </c>
      <c r="X144">
        <f t="shared" si="32"/>
        <v>0</v>
      </c>
      <c r="Y144">
        <f t="shared" si="33"/>
        <v>3.4364261168384879E-3</v>
      </c>
      <c r="Z144">
        <f t="shared" si="34"/>
        <v>0.56013745704467355</v>
      </c>
    </row>
    <row r="145" spans="1:26" x14ac:dyDescent="0.3">
      <c r="A145" t="s">
        <v>300</v>
      </c>
      <c r="B145" t="str">
        <f t="shared" si="36"/>
        <v>09</v>
      </c>
      <c r="C145" t="s">
        <v>58</v>
      </c>
      <c r="D145" t="s">
        <v>273</v>
      </c>
      <c r="E145" t="s">
        <v>309</v>
      </c>
      <c r="F145">
        <v>49.63</v>
      </c>
      <c r="G145">
        <v>1503</v>
      </c>
      <c r="H145">
        <v>746</v>
      </c>
      <c r="I145">
        <v>6</v>
      </c>
      <c r="J145">
        <v>193</v>
      </c>
      <c r="K145">
        <v>427</v>
      </c>
      <c r="L145">
        <v>3</v>
      </c>
      <c r="M145">
        <v>13</v>
      </c>
      <c r="N145">
        <v>95</v>
      </c>
      <c r="O145">
        <v>1</v>
      </c>
      <c r="P145">
        <v>2</v>
      </c>
      <c r="Q145">
        <f t="shared" si="25"/>
        <v>740</v>
      </c>
      <c r="R145">
        <f t="shared" si="26"/>
        <v>0.57702702702702702</v>
      </c>
      <c r="S145">
        <f t="shared" si="27"/>
        <v>1.7567567567567569E-2</v>
      </c>
      <c r="T145">
        <f t="shared" si="28"/>
        <v>0.26081081081081081</v>
      </c>
      <c r="U145">
        <f t="shared" si="29"/>
        <v>8.1081081081081086E-3</v>
      </c>
      <c r="V145">
        <f t="shared" si="30"/>
        <v>0.12837837837837837</v>
      </c>
      <c r="W145">
        <f t="shared" si="31"/>
        <v>4.0540540540540543E-3</v>
      </c>
      <c r="X145">
        <f t="shared" si="32"/>
        <v>1.3513513513513514E-3</v>
      </c>
      <c r="Y145">
        <f t="shared" si="33"/>
        <v>2.7027027027027029E-3</v>
      </c>
      <c r="Z145">
        <f t="shared" si="34"/>
        <v>0.57702702702702702</v>
      </c>
    </row>
    <row r="146" spans="1:26" x14ac:dyDescent="0.3">
      <c r="A146" t="s">
        <v>301</v>
      </c>
      <c r="B146" t="str">
        <f t="shared" si="36"/>
        <v>09</v>
      </c>
      <c r="C146" t="s">
        <v>58</v>
      </c>
      <c r="D146" t="s">
        <v>273</v>
      </c>
      <c r="E146" t="s">
        <v>310</v>
      </c>
      <c r="F146">
        <v>48.6</v>
      </c>
      <c r="G146">
        <v>965</v>
      </c>
      <c r="H146">
        <v>469</v>
      </c>
      <c r="I146">
        <v>3</v>
      </c>
      <c r="J146">
        <v>111</v>
      </c>
      <c r="K146">
        <v>272</v>
      </c>
      <c r="L146">
        <v>1</v>
      </c>
      <c r="M146">
        <v>11</v>
      </c>
      <c r="N146">
        <v>65</v>
      </c>
      <c r="O146">
        <v>4</v>
      </c>
      <c r="P146">
        <v>0</v>
      </c>
      <c r="Q146">
        <f t="shared" si="25"/>
        <v>467</v>
      </c>
      <c r="R146">
        <f t="shared" si="26"/>
        <v>0.58244111349036398</v>
      </c>
      <c r="S146">
        <f t="shared" si="27"/>
        <v>2.3554603854389723E-2</v>
      </c>
      <c r="T146">
        <f t="shared" si="28"/>
        <v>0.23768736616702354</v>
      </c>
      <c r="U146">
        <f t="shared" si="29"/>
        <v>6.4239828693790149E-3</v>
      </c>
      <c r="V146">
        <f t="shared" si="30"/>
        <v>0.13918629550321199</v>
      </c>
      <c r="W146">
        <f t="shared" si="31"/>
        <v>2.1413276231263384E-3</v>
      </c>
      <c r="X146">
        <f t="shared" si="32"/>
        <v>8.5653104925053538E-3</v>
      </c>
      <c r="Y146">
        <f t="shared" si="33"/>
        <v>0</v>
      </c>
      <c r="Z146">
        <f t="shared" si="34"/>
        <v>0.58244111349036398</v>
      </c>
    </row>
    <row r="147" spans="1:26" x14ac:dyDescent="0.3">
      <c r="A147" t="s">
        <v>302</v>
      </c>
      <c r="B147" t="str">
        <f t="shared" si="36"/>
        <v>09</v>
      </c>
      <c r="C147" t="s">
        <v>58</v>
      </c>
      <c r="D147" t="s">
        <v>273</v>
      </c>
      <c r="E147" t="s">
        <v>311</v>
      </c>
      <c r="F147">
        <v>49.39</v>
      </c>
      <c r="G147">
        <v>656</v>
      </c>
      <c r="H147">
        <v>324</v>
      </c>
      <c r="I147">
        <v>4</v>
      </c>
      <c r="J147">
        <v>77</v>
      </c>
      <c r="K147">
        <v>178</v>
      </c>
      <c r="L147">
        <v>2</v>
      </c>
      <c r="M147">
        <v>7</v>
      </c>
      <c r="N147">
        <v>47</v>
      </c>
      <c r="O147">
        <v>0</v>
      </c>
      <c r="P147">
        <v>2</v>
      </c>
      <c r="Q147">
        <f t="shared" si="25"/>
        <v>317</v>
      </c>
      <c r="R147">
        <f t="shared" si="26"/>
        <v>0.56151419558359617</v>
      </c>
      <c r="S147">
        <f t="shared" si="27"/>
        <v>2.2082018927444796E-2</v>
      </c>
      <c r="T147">
        <f t="shared" si="28"/>
        <v>0.24290220820189273</v>
      </c>
      <c r="U147">
        <f t="shared" si="29"/>
        <v>1.2618296529968454E-2</v>
      </c>
      <c r="V147">
        <f t="shared" si="30"/>
        <v>0.14826498422712933</v>
      </c>
      <c r="W147">
        <f t="shared" si="31"/>
        <v>6.3091482649842269E-3</v>
      </c>
      <c r="X147">
        <f t="shared" si="32"/>
        <v>0</v>
      </c>
      <c r="Y147">
        <f t="shared" si="33"/>
        <v>6.3091482649842269E-3</v>
      </c>
      <c r="Z147">
        <f t="shared" si="34"/>
        <v>0.56151419558359617</v>
      </c>
    </row>
    <row r="148" spans="1:26" x14ac:dyDescent="0.3">
      <c r="A148" t="s">
        <v>303</v>
      </c>
      <c r="B148" t="str">
        <f t="shared" si="36"/>
        <v>09</v>
      </c>
      <c r="C148" t="s">
        <v>58</v>
      </c>
      <c r="D148" t="s">
        <v>273</v>
      </c>
      <c r="E148" t="s">
        <v>312</v>
      </c>
      <c r="F148">
        <v>49.84</v>
      </c>
      <c r="G148">
        <v>610</v>
      </c>
      <c r="H148">
        <v>304</v>
      </c>
      <c r="I148">
        <v>5</v>
      </c>
      <c r="J148">
        <v>49</v>
      </c>
      <c r="K148">
        <v>199</v>
      </c>
      <c r="L148">
        <v>0</v>
      </c>
      <c r="M148">
        <v>1</v>
      </c>
      <c r="N148">
        <v>43</v>
      </c>
      <c r="O148">
        <v>3</v>
      </c>
      <c r="P148">
        <v>1</v>
      </c>
      <c r="Q148">
        <f t="shared" si="25"/>
        <v>301</v>
      </c>
      <c r="R148">
        <f t="shared" si="26"/>
        <v>0.66112956810631229</v>
      </c>
      <c r="S148">
        <f t="shared" si="27"/>
        <v>3.3222591362126247E-3</v>
      </c>
      <c r="T148">
        <f t="shared" si="28"/>
        <v>0.16279069767441862</v>
      </c>
      <c r="U148">
        <f t="shared" si="29"/>
        <v>1.6611295681063124E-2</v>
      </c>
      <c r="V148">
        <f t="shared" si="30"/>
        <v>0.14285714285714285</v>
      </c>
      <c r="W148">
        <f t="shared" si="31"/>
        <v>0</v>
      </c>
      <c r="X148">
        <f t="shared" si="32"/>
        <v>9.9667774086378731E-3</v>
      </c>
      <c r="Y148">
        <f t="shared" si="33"/>
        <v>3.3222591362126247E-3</v>
      </c>
      <c r="Z148">
        <f t="shared" si="34"/>
        <v>0.66112956810631229</v>
      </c>
    </row>
    <row r="149" spans="1:26" x14ac:dyDescent="0.3">
      <c r="A149" t="s">
        <v>304</v>
      </c>
      <c r="B149" t="str">
        <f t="shared" si="36"/>
        <v>09</v>
      </c>
      <c r="C149" t="s">
        <v>58</v>
      </c>
      <c r="D149" t="s">
        <v>273</v>
      </c>
      <c r="E149" t="s">
        <v>313</v>
      </c>
      <c r="F149">
        <v>53.23</v>
      </c>
      <c r="G149">
        <v>1347</v>
      </c>
      <c r="H149">
        <v>717</v>
      </c>
      <c r="I149">
        <v>18</v>
      </c>
      <c r="J149">
        <v>147</v>
      </c>
      <c r="K149">
        <v>432</v>
      </c>
      <c r="L149">
        <v>2</v>
      </c>
      <c r="M149">
        <v>13</v>
      </c>
      <c r="N149">
        <v>97</v>
      </c>
      <c r="O149">
        <v>4</v>
      </c>
      <c r="P149">
        <v>0</v>
      </c>
      <c r="Q149">
        <f t="shared" si="25"/>
        <v>713</v>
      </c>
      <c r="R149">
        <f t="shared" si="26"/>
        <v>0.60589060308555398</v>
      </c>
      <c r="S149">
        <f t="shared" si="27"/>
        <v>1.82328190743338E-2</v>
      </c>
      <c r="T149">
        <f t="shared" si="28"/>
        <v>0.2061711079943899</v>
      </c>
      <c r="U149">
        <f t="shared" si="29"/>
        <v>2.5245441795231416E-2</v>
      </c>
      <c r="V149">
        <f t="shared" si="30"/>
        <v>0.13604488078541374</v>
      </c>
      <c r="W149">
        <f t="shared" si="31"/>
        <v>2.8050490883590462E-3</v>
      </c>
      <c r="X149">
        <f t="shared" si="32"/>
        <v>5.6100981767180924E-3</v>
      </c>
      <c r="Y149">
        <f t="shared" si="33"/>
        <v>0</v>
      </c>
      <c r="Z149">
        <f t="shared" si="34"/>
        <v>0.60589060308555398</v>
      </c>
    </row>
    <row r="150" spans="1:26" x14ac:dyDescent="0.3">
      <c r="A150" t="s">
        <v>305</v>
      </c>
      <c r="B150" t="str">
        <f t="shared" ref="B150:B153" si="37">LEFT(A150,2)</f>
        <v>09</v>
      </c>
      <c r="C150" t="s">
        <v>58</v>
      </c>
      <c r="D150" t="s">
        <v>273</v>
      </c>
      <c r="E150" t="s">
        <v>314</v>
      </c>
      <c r="F150">
        <v>52.83</v>
      </c>
      <c r="G150">
        <v>1007</v>
      </c>
      <c r="H150">
        <v>532</v>
      </c>
      <c r="I150">
        <v>7</v>
      </c>
      <c r="J150">
        <v>92</v>
      </c>
      <c r="K150">
        <v>341</v>
      </c>
      <c r="L150">
        <v>0</v>
      </c>
      <c r="M150">
        <v>6</v>
      </c>
      <c r="N150">
        <v>75</v>
      </c>
      <c r="O150">
        <v>0</v>
      </c>
      <c r="P150">
        <v>2</v>
      </c>
      <c r="Q150">
        <f t="shared" si="25"/>
        <v>523</v>
      </c>
      <c r="R150">
        <f t="shared" si="26"/>
        <v>0.65200764818355639</v>
      </c>
      <c r="S150">
        <f t="shared" si="27"/>
        <v>1.1472275334608031E-2</v>
      </c>
      <c r="T150">
        <f t="shared" si="28"/>
        <v>0.17590822179732313</v>
      </c>
      <c r="U150">
        <f t="shared" si="29"/>
        <v>1.338432122370937E-2</v>
      </c>
      <c r="V150">
        <f t="shared" si="30"/>
        <v>0.14340344168260039</v>
      </c>
      <c r="W150">
        <f t="shared" si="31"/>
        <v>0</v>
      </c>
      <c r="X150">
        <f t="shared" si="32"/>
        <v>0</v>
      </c>
      <c r="Y150">
        <f t="shared" si="33"/>
        <v>3.8240917782026767E-3</v>
      </c>
      <c r="Z150">
        <f t="shared" si="34"/>
        <v>0.65200764818355639</v>
      </c>
    </row>
    <row r="151" spans="1:26" x14ac:dyDescent="0.3">
      <c r="A151" t="s">
        <v>306</v>
      </c>
      <c r="B151" t="str">
        <f t="shared" si="37"/>
        <v>09</v>
      </c>
      <c r="C151" t="s">
        <v>59</v>
      </c>
      <c r="D151" t="s">
        <v>273</v>
      </c>
      <c r="E151" t="s">
        <v>20</v>
      </c>
      <c r="F151" t="s">
        <v>26</v>
      </c>
      <c r="G151">
        <v>0</v>
      </c>
      <c r="H151">
        <v>857</v>
      </c>
      <c r="I151">
        <v>7</v>
      </c>
      <c r="J151">
        <v>216</v>
      </c>
      <c r="K151">
        <v>529</v>
      </c>
      <c r="L151">
        <v>2</v>
      </c>
      <c r="M151">
        <v>20</v>
      </c>
      <c r="N151">
        <v>75</v>
      </c>
      <c r="O151">
        <v>2</v>
      </c>
      <c r="P151">
        <v>0</v>
      </c>
      <c r="Q151">
        <f t="shared" si="25"/>
        <v>851</v>
      </c>
      <c r="R151">
        <f t="shared" si="26"/>
        <v>0.6216216216216216</v>
      </c>
      <c r="S151">
        <f t="shared" si="27"/>
        <v>2.3501762632197415E-2</v>
      </c>
      <c r="T151">
        <f t="shared" si="28"/>
        <v>0.25381903642773207</v>
      </c>
      <c r="U151">
        <f t="shared" si="29"/>
        <v>8.2256169212690956E-3</v>
      </c>
      <c r="V151">
        <f t="shared" si="30"/>
        <v>8.8131609870740299E-2</v>
      </c>
      <c r="W151">
        <f t="shared" si="31"/>
        <v>2.3501762632197414E-3</v>
      </c>
      <c r="X151">
        <f t="shared" si="32"/>
        <v>2.3501762632197414E-3</v>
      </c>
      <c r="Y151">
        <f t="shared" si="33"/>
        <v>0</v>
      </c>
      <c r="Z151">
        <f t="shared" si="34"/>
        <v>0.6216216216216216</v>
      </c>
    </row>
    <row r="152" spans="1:26" x14ac:dyDescent="0.3">
      <c r="A152" t="s">
        <v>307</v>
      </c>
      <c r="B152" t="str">
        <f t="shared" si="37"/>
        <v>09</v>
      </c>
      <c r="C152" t="s">
        <v>60</v>
      </c>
      <c r="D152" t="s">
        <v>273</v>
      </c>
      <c r="E152" t="s">
        <v>21</v>
      </c>
      <c r="F152" t="s">
        <v>26</v>
      </c>
      <c r="G152">
        <v>0</v>
      </c>
      <c r="H152">
        <v>285</v>
      </c>
      <c r="I152">
        <v>3</v>
      </c>
      <c r="J152">
        <v>70</v>
      </c>
      <c r="K152">
        <v>156</v>
      </c>
      <c r="L152">
        <v>0</v>
      </c>
      <c r="M152">
        <v>2</v>
      </c>
      <c r="N152">
        <v>48</v>
      </c>
      <c r="O152">
        <v>1</v>
      </c>
      <c r="P152">
        <v>0</v>
      </c>
      <c r="Q152">
        <f t="shared" si="25"/>
        <v>280</v>
      </c>
      <c r="R152">
        <f t="shared" si="26"/>
        <v>0.55714285714285716</v>
      </c>
      <c r="S152">
        <f t="shared" si="27"/>
        <v>7.1428571428571426E-3</v>
      </c>
      <c r="T152">
        <f t="shared" si="28"/>
        <v>0.25</v>
      </c>
      <c r="U152">
        <f t="shared" si="29"/>
        <v>1.0714285714285714E-2</v>
      </c>
      <c r="V152">
        <f t="shared" si="30"/>
        <v>0.17142857142857143</v>
      </c>
      <c r="W152">
        <f t="shared" si="31"/>
        <v>0</v>
      </c>
      <c r="X152">
        <f t="shared" si="32"/>
        <v>3.5714285714285713E-3</v>
      </c>
      <c r="Y152">
        <f t="shared" si="33"/>
        <v>0</v>
      </c>
      <c r="Z152">
        <f t="shared" si="34"/>
        <v>0.55714285714285716</v>
      </c>
    </row>
    <row r="153" spans="1:26" x14ac:dyDescent="0.3">
      <c r="A153" t="s">
        <v>315</v>
      </c>
      <c r="B153" t="str">
        <f t="shared" si="37"/>
        <v>09</v>
      </c>
      <c r="C153" t="s">
        <v>61</v>
      </c>
      <c r="E153" t="s">
        <v>22</v>
      </c>
      <c r="F153">
        <v>62.24</v>
      </c>
      <c r="G153">
        <v>9319</v>
      </c>
      <c r="H153">
        <v>5800</v>
      </c>
      <c r="I153">
        <v>64</v>
      </c>
      <c r="J153">
        <v>1334</v>
      </c>
      <c r="K153">
        <v>3459</v>
      </c>
      <c r="L153">
        <v>16</v>
      </c>
      <c r="M153">
        <v>106</v>
      </c>
      <c r="N153">
        <v>727</v>
      </c>
      <c r="O153">
        <v>16</v>
      </c>
      <c r="P153">
        <v>11</v>
      </c>
      <c r="Q153">
        <f t="shared" si="25"/>
        <v>5733</v>
      </c>
      <c r="R153">
        <f t="shared" si="26"/>
        <v>0.60334903192046052</v>
      </c>
      <c r="S153">
        <f t="shared" si="27"/>
        <v>1.8489447060875634E-2</v>
      </c>
      <c r="T153">
        <f t="shared" si="28"/>
        <v>0.23268794697366127</v>
      </c>
      <c r="U153">
        <f t="shared" si="29"/>
        <v>1.1163439734868306E-2</v>
      </c>
      <c r="V153">
        <f t="shared" si="30"/>
        <v>0.12680969823826968</v>
      </c>
      <c r="W153">
        <f t="shared" si="31"/>
        <v>2.7908599337170764E-3</v>
      </c>
      <c r="X153">
        <f t="shared" si="32"/>
        <v>2.7908599337170764E-3</v>
      </c>
      <c r="Y153">
        <f t="shared" si="33"/>
        <v>1.9187162044304901E-3</v>
      </c>
      <c r="Z153">
        <f t="shared" si="34"/>
        <v>0.60334903192046052</v>
      </c>
    </row>
    <row r="154" spans="1:26" x14ac:dyDescent="0.3">
      <c r="Q154">
        <f t="shared" si="25"/>
        <v>0</v>
      </c>
      <c r="R154">
        <f t="shared" si="26"/>
        <v>0</v>
      </c>
      <c r="S154">
        <f t="shared" si="27"/>
        <v>0</v>
      </c>
      <c r="T154">
        <f t="shared" si="28"/>
        <v>0</v>
      </c>
      <c r="U154">
        <f t="shared" si="29"/>
        <v>0</v>
      </c>
      <c r="V154">
        <f t="shared" si="30"/>
        <v>0</v>
      </c>
      <c r="W154">
        <f t="shared" si="31"/>
        <v>0</v>
      </c>
      <c r="X154">
        <f t="shared" si="32"/>
        <v>0</v>
      </c>
      <c r="Y154">
        <f t="shared" si="33"/>
        <v>0</v>
      </c>
      <c r="Z154">
        <f t="shared" si="34"/>
        <v>10</v>
      </c>
    </row>
    <row r="155" spans="1:26" x14ac:dyDescent="0.3">
      <c r="A155" t="s">
        <v>316</v>
      </c>
      <c r="B155" t="str">
        <f t="shared" ref="B155:B162" si="38">LEFT(A155,2)</f>
        <v>10</v>
      </c>
      <c r="C155" t="s">
        <v>58</v>
      </c>
      <c r="D155" t="s">
        <v>337</v>
      </c>
      <c r="E155" t="s">
        <v>327</v>
      </c>
      <c r="F155">
        <v>56.77</v>
      </c>
      <c r="G155">
        <v>1425</v>
      </c>
      <c r="H155">
        <v>809</v>
      </c>
      <c r="I155">
        <v>3</v>
      </c>
      <c r="J155">
        <v>237</v>
      </c>
      <c r="K155">
        <v>478</v>
      </c>
      <c r="L155">
        <v>1</v>
      </c>
      <c r="M155">
        <v>13</v>
      </c>
      <c r="N155">
        <v>64</v>
      </c>
      <c r="O155">
        <v>2</v>
      </c>
      <c r="P155">
        <v>1</v>
      </c>
      <c r="Q155">
        <f t="shared" si="25"/>
        <v>799</v>
      </c>
      <c r="R155">
        <f t="shared" si="26"/>
        <v>0.59824780976220271</v>
      </c>
      <c r="S155">
        <f t="shared" si="27"/>
        <v>1.6270337922403004E-2</v>
      </c>
      <c r="T155">
        <f t="shared" si="28"/>
        <v>0.29662077596996245</v>
      </c>
      <c r="U155">
        <f t="shared" si="29"/>
        <v>3.7546933667083854E-3</v>
      </c>
      <c r="V155">
        <f t="shared" si="30"/>
        <v>8.0100125156445559E-2</v>
      </c>
      <c r="W155">
        <f t="shared" si="31"/>
        <v>1.2515644555694619E-3</v>
      </c>
      <c r="X155">
        <f t="shared" si="32"/>
        <v>2.5031289111389237E-3</v>
      </c>
      <c r="Y155">
        <f t="shared" si="33"/>
        <v>1.2515644555694619E-3</v>
      </c>
      <c r="Z155">
        <f t="shared" si="34"/>
        <v>0.59824780976220271</v>
      </c>
    </row>
    <row r="156" spans="1:26" x14ac:dyDescent="0.3">
      <c r="A156" t="s">
        <v>317</v>
      </c>
      <c r="B156" t="str">
        <f t="shared" si="38"/>
        <v>10</v>
      </c>
      <c r="C156" t="s">
        <v>58</v>
      </c>
      <c r="D156" t="s">
        <v>337</v>
      </c>
      <c r="E156" s="3" t="s">
        <v>328</v>
      </c>
      <c r="F156">
        <v>47.78</v>
      </c>
      <c r="G156">
        <v>900</v>
      </c>
      <c r="H156">
        <v>430</v>
      </c>
      <c r="I156">
        <v>1</v>
      </c>
      <c r="J156">
        <v>113</v>
      </c>
      <c r="K156">
        <v>236</v>
      </c>
      <c r="L156">
        <v>4</v>
      </c>
      <c r="M156">
        <v>13</v>
      </c>
      <c r="N156">
        <v>57</v>
      </c>
      <c r="O156">
        <v>2</v>
      </c>
      <c r="P156">
        <v>2</v>
      </c>
      <c r="Q156">
        <f t="shared" si="25"/>
        <v>428</v>
      </c>
      <c r="R156">
        <f t="shared" si="26"/>
        <v>0.55140186915887845</v>
      </c>
      <c r="S156">
        <f t="shared" si="27"/>
        <v>3.0373831775700934E-2</v>
      </c>
      <c r="T156">
        <f t="shared" si="28"/>
        <v>0.26401869158878505</v>
      </c>
      <c r="U156">
        <f t="shared" si="29"/>
        <v>2.3364485981308409E-3</v>
      </c>
      <c r="V156">
        <f t="shared" si="30"/>
        <v>0.13317757009345793</v>
      </c>
      <c r="W156">
        <f t="shared" si="31"/>
        <v>9.3457943925233638E-3</v>
      </c>
      <c r="X156">
        <f t="shared" si="32"/>
        <v>4.6728971962616819E-3</v>
      </c>
      <c r="Y156">
        <f t="shared" si="33"/>
        <v>4.6728971962616819E-3</v>
      </c>
      <c r="Z156">
        <f t="shared" si="34"/>
        <v>0.55140186915887845</v>
      </c>
    </row>
    <row r="157" spans="1:26" x14ac:dyDescent="0.3">
      <c r="A157" t="s">
        <v>318</v>
      </c>
      <c r="B157" t="str">
        <f t="shared" si="38"/>
        <v>10</v>
      </c>
      <c r="C157" t="s">
        <v>58</v>
      </c>
      <c r="D157" t="s">
        <v>337</v>
      </c>
      <c r="E157" t="s">
        <v>329</v>
      </c>
      <c r="F157">
        <v>53.2</v>
      </c>
      <c r="G157">
        <v>1562</v>
      </c>
      <c r="H157">
        <v>831</v>
      </c>
      <c r="I157">
        <v>5</v>
      </c>
      <c r="J157">
        <v>237</v>
      </c>
      <c r="K157">
        <v>502</v>
      </c>
      <c r="L157">
        <v>1</v>
      </c>
      <c r="M157">
        <v>15</v>
      </c>
      <c r="N157">
        <v>67</v>
      </c>
      <c r="O157">
        <v>0</v>
      </c>
      <c r="P157">
        <v>0</v>
      </c>
      <c r="Q157">
        <f t="shared" si="25"/>
        <v>827</v>
      </c>
      <c r="R157">
        <f t="shared" si="26"/>
        <v>0.6070133010882709</v>
      </c>
      <c r="S157">
        <f t="shared" si="27"/>
        <v>1.8137847642079808E-2</v>
      </c>
      <c r="T157">
        <f t="shared" si="28"/>
        <v>0.28657799274486095</v>
      </c>
      <c r="U157">
        <f t="shared" si="29"/>
        <v>6.0459492140266021E-3</v>
      </c>
      <c r="V157">
        <f t="shared" si="30"/>
        <v>8.1015719467956465E-2</v>
      </c>
      <c r="W157">
        <f t="shared" si="31"/>
        <v>1.2091898428053204E-3</v>
      </c>
      <c r="X157">
        <f t="shared" si="32"/>
        <v>0</v>
      </c>
      <c r="Y157">
        <f t="shared" si="33"/>
        <v>0</v>
      </c>
      <c r="Z157">
        <f t="shared" si="34"/>
        <v>0.6070133010882709</v>
      </c>
    </row>
    <row r="158" spans="1:26" x14ac:dyDescent="0.3">
      <c r="A158" t="s">
        <v>319</v>
      </c>
      <c r="B158" t="str">
        <f t="shared" si="38"/>
        <v>10</v>
      </c>
      <c r="C158" t="s">
        <v>58</v>
      </c>
      <c r="D158" t="s">
        <v>337</v>
      </c>
      <c r="E158" t="s">
        <v>330</v>
      </c>
      <c r="F158">
        <v>53.05</v>
      </c>
      <c r="G158">
        <v>1506</v>
      </c>
      <c r="H158">
        <v>799</v>
      </c>
      <c r="I158">
        <v>7</v>
      </c>
      <c r="J158">
        <v>259</v>
      </c>
      <c r="K158">
        <v>418</v>
      </c>
      <c r="L158">
        <v>0</v>
      </c>
      <c r="M158">
        <v>17</v>
      </c>
      <c r="N158">
        <v>83</v>
      </c>
      <c r="O158">
        <v>6</v>
      </c>
      <c r="P158">
        <v>0</v>
      </c>
      <c r="Q158">
        <f t="shared" si="25"/>
        <v>790</v>
      </c>
      <c r="R158">
        <f t="shared" si="26"/>
        <v>0.52911392405063296</v>
      </c>
      <c r="S158">
        <f t="shared" si="27"/>
        <v>2.1518987341772152E-2</v>
      </c>
      <c r="T158">
        <f t="shared" si="28"/>
        <v>0.32784810126582281</v>
      </c>
      <c r="U158">
        <f t="shared" si="29"/>
        <v>8.8607594936708865E-3</v>
      </c>
      <c r="V158">
        <f t="shared" si="30"/>
        <v>0.10506329113924051</v>
      </c>
      <c r="W158">
        <f t="shared" si="31"/>
        <v>0</v>
      </c>
      <c r="X158">
        <f t="shared" si="32"/>
        <v>7.5949367088607592E-3</v>
      </c>
      <c r="Y158">
        <f t="shared" si="33"/>
        <v>0</v>
      </c>
      <c r="Z158">
        <f t="shared" si="34"/>
        <v>0.52911392405063296</v>
      </c>
    </row>
    <row r="159" spans="1:26" x14ac:dyDescent="0.3">
      <c r="A159" t="s">
        <v>320</v>
      </c>
      <c r="B159" t="str">
        <f t="shared" si="38"/>
        <v>10</v>
      </c>
      <c r="C159" t="s">
        <v>58</v>
      </c>
      <c r="D159" t="s">
        <v>337</v>
      </c>
      <c r="E159" t="s">
        <v>331</v>
      </c>
      <c r="F159">
        <v>55.46</v>
      </c>
      <c r="G159">
        <v>1255</v>
      </c>
      <c r="H159">
        <v>696</v>
      </c>
      <c r="I159">
        <v>7</v>
      </c>
      <c r="J159">
        <v>215</v>
      </c>
      <c r="K159">
        <v>376</v>
      </c>
      <c r="L159">
        <v>2</v>
      </c>
      <c r="M159">
        <v>14</v>
      </c>
      <c r="N159">
        <v>67</v>
      </c>
      <c r="O159">
        <v>4</v>
      </c>
      <c r="P159">
        <v>3</v>
      </c>
      <c r="Q159">
        <f t="shared" si="25"/>
        <v>688</v>
      </c>
      <c r="R159">
        <f t="shared" si="26"/>
        <v>0.54651162790697672</v>
      </c>
      <c r="S159">
        <f t="shared" si="27"/>
        <v>2.0348837209302327E-2</v>
      </c>
      <c r="T159">
        <f t="shared" si="28"/>
        <v>0.3125</v>
      </c>
      <c r="U159">
        <f t="shared" si="29"/>
        <v>1.0174418604651164E-2</v>
      </c>
      <c r="V159">
        <f t="shared" si="30"/>
        <v>9.7383720930232565E-2</v>
      </c>
      <c r="W159">
        <f t="shared" si="31"/>
        <v>2.9069767441860465E-3</v>
      </c>
      <c r="X159">
        <f t="shared" si="32"/>
        <v>5.8139534883720929E-3</v>
      </c>
      <c r="Y159">
        <f t="shared" si="33"/>
        <v>4.3604651162790697E-3</v>
      </c>
      <c r="Z159">
        <f t="shared" si="34"/>
        <v>0.54651162790697672</v>
      </c>
    </row>
    <row r="160" spans="1:26" x14ac:dyDescent="0.3">
      <c r="A160" t="s">
        <v>321</v>
      </c>
      <c r="B160" t="str">
        <f t="shared" si="38"/>
        <v>10</v>
      </c>
      <c r="C160" t="s">
        <v>58</v>
      </c>
      <c r="D160" t="s">
        <v>337</v>
      </c>
      <c r="E160" t="s">
        <v>334</v>
      </c>
      <c r="F160">
        <v>51.67</v>
      </c>
      <c r="G160">
        <v>1829</v>
      </c>
      <c r="H160">
        <v>945</v>
      </c>
      <c r="I160">
        <v>5</v>
      </c>
      <c r="J160">
        <v>287</v>
      </c>
      <c r="K160">
        <v>554</v>
      </c>
      <c r="L160">
        <v>2</v>
      </c>
      <c r="M160">
        <v>14</v>
      </c>
      <c r="N160">
        <v>74</v>
      </c>
      <c r="O160">
        <v>3</v>
      </c>
      <c r="P160">
        <v>2</v>
      </c>
      <c r="Q160">
        <f t="shared" si="25"/>
        <v>941</v>
      </c>
      <c r="R160">
        <f t="shared" si="26"/>
        <v>0.5887353878852285</v>
      </c>
      <c r="S160">
        <f t="shared" si="27"/>
        <v>1.487778958554729E-2</v>
      </c>
      <c r="T160">
        <f t="shared" si="28"/>
        <v>0.30499468650371947</v>
      </c>
      <c r="U160">
        <f t="shared" si="29"/>
        <v>5.3134962805526037E-3</v>
      </c>
      <c r="V160">
        <f t="shared" si="30"/>
        <v>7.8639744952178528E-2</v>
      </c>
      <c r="W160">
        <f t="shared" si="31"/>
        <v>2.1253985122210413E-3</v>
      </c>
      <c r="X160">
        <f t="shared" si="32"/>
        <v>3.188097768331562E-3</v>
      </c>
      <c r="Y160">
        <f t="shared" si="33"/>
        <v>2.1253985122210413E-3</v>
      </c>
      <c r="Z160">
        <f t="shared" si="34"/>
        <v>0.5887353878852285</v>
      </c>
    </row>
    <row r="161" spans="1:26" x14ac:dyDescent="0.3">
      <c r="A161" t="s">
        <v>322</v>
      </c>
      <c r="B161" t="str">
        <f t="shared" si="38"/>
        <v>10</v>
      </c>
      <c r="C161" t="s">
        <v>58</v>
      </c>
      <c r="D161" t="s">
        <v>337</v>
      </c>
      <c r="E161" t="s">
        <v>332</v>
      </c>
      <c r="F161">
        <v>59.32</v>
      </c>
      <c r="G161">
        <v>526</v>
      </c>
      <c r="H161">
        <v>312</v>
      </c>
      <c r="I161">
        <v>0</v>
      </c>
      <c r="J161">
        <v>101</v>
      </c>
      <c r="K161">
        <v>169</v>
      </c>
      <c r="L161">
        <v>1</v>
      </c>
      <c r="M161">
        <v>9</v>
      </c>
      <c r="N161">
        <v>31</v>
      </c>
      <c r="O161">
        <v>0</v>
      </c>
      <c r="P161">
        <v>0</v>
      </c>
      <c r="Q161">
        <f t="shared" si="25"/>
        <v>311</v>
      </c>
      <c r="R161">
        <f t="shared" si="26"/>
        <v>0.54340836012861737</v>
      </c>
      <c r="S161">
        <f t="shared" si="27"/>
        <v>2.8938906752411574E-2</v>
      </c>
      <c r="T161">
        <f t="shared" si="28"/>
        <v>0.32475884244372988</v>
      </c>
      <c r="U161">
        <f t="shared" si="29"/>
        <v>0</v>
      </c>
      <c r="V161">
        <f t="shared" si="30"/>
        <v>9.9678456591639875E-2</v>
      </c>
      <c r="W161">
        <f t="shared" si="31"/>
        <v>3.2154340836012861E-3</v>
      </c>
      <c r="X161">
        <f t="shared" si="32"/>
        <v>0</v>
      </c>
      <c r="Y161">
        <f t="shared" si="33"/>
        <v>0</v>
      </c>
      <c r="Z161">
        <f t="shared" si="34"/>
        <v>0.54340836012861737</v>
      </c>
    </row>
    <row r="162" spans="1:26" x14ac:dyDescent="0.3">
      <c r="A162" t="s">
        <v>323</v>
      </c>
      <c r="B162" t="str">
        <f t="shared" si="38"/>
        <v>10</v>
      </c>
      <c r="C162" t="s">
        <v>58</v>
      </c>
      <c r="D162" t="s">
        <v>337</v>
      </c>
      <c r="E162" t="s">
        <v>333</v>
      </c>
      <c r="F162">
        <v>61.13</v>
      </c>
      <c r="G162">
        <v>939</v>
      </c>
      <c r="H162">
        <v>574</v>
      </c>
      <c r="I162">
        <v>4</v>
      </c>
      <c r="J162">
        <v>171</v>
      </c>
      <c r="K162">
        <v>339</v>
      </c>
      <c r="L162">
        <v>1</v>
      </c>
      <c r="M162">
        <v>15</v>
      </c>
      <c r="N162">
        <v>38</v>
      </c>
      <c r="O162">
        <v>2</v>
      </c>
      <c r="P162">
        <v>1</v>
      </c>
      <c r="Q162">
        <f t="shared" si="25"/>
        <v>571</v>
      </c>
      <c r="R162">
        <f t="shared" si="26"/>
        <v>0.59369527145359025</v>
      </c>
      <c r="S162">
        <f t="shared" si="27"/>
        <v>2.6269702276707531E-2</v>
      </c>
      <c r="T162">
        <f t="shared" si="28"/>
        <v>0.29947460595446584</v>
      </c>
      <c r="U162">
        <f t="shared" si="29"/>
        <v>7.0052539404553416E-3</v>
      </c>
      <c r="V162">
        <f t="shared" si="30"/>
        <v>6.6549912434325745E-2</v>
      </c>
      <c r="W162">
        <f t="shared" si="31"/>
        <v>1.7513134851138354E-3</v>
      </c>
      <c r="X162">
        <f t="shared" si="32"/>
        <v>3.5026269702276708E-3</v>
      </c>
      <c r="Y162">
        <f t="shared" si="33"/>
        <v>1.7513134851138354E-3</v>
      </c>
      <c r="Z162">
        <f t="shared" si="34"/>
        <v>0.59369527145359025</v>
      </c>
    </row>
    <row r="163" spans="1:26" x14ac:dyDescent="0.3">
      <c r="A163" t="s">
        <v>324</v>
      </c>
      <c r="B163" t="str">
        <f t="shared" ref="B163:B166" si="39">LEFT(A163,2)</f>
        <v>10</v>
      </c>
      <c r="C163" t="s">
        <v>58</v>
      </c>
      <c r="D163" t="s">
        <v>337</v>
      </c>
      <c r="E163" t="s">
        <v>335</v>
      </c>
      <c r="F163">
        <v>57.59</v>
      </c>
      <c r="G163">
        <v>1139</v>
      </c>
      <c r="H163">
        <v>656</v>
      </c>
      <c r="I163">
        <v>1</v>
      </c>
      <c r="J163">
        <v>219</v>
      </c>
      <c r="K163">
        <v>359</v>
      </c>
      <c r="L163">
        <v>0</v>
      </c>
      <c r="M163">
        <v>12</v>
      </c>
      <c r="N163">
        <v>54</v>
      </c>
      <c r="O163">
        <v>2</v>
      </c>
      <c r="P163">
        <v>1</v>
      </c>
      <c r="Q163">
        <f t="shared" si="25"/>
        <v>648</v>
      </c>
      <c r="R163">
        <f t="shared" si="26"/>
        <v>0.55401234567901236</v>
      </c>
      <c r="S163">
        <f t="shared" si="27"/>
        <v>1.8518518518518517E-2</v>
      </c>
      <c r="T163">
        <f t="shared" si="28"/>
        <v>0.33796296296296297</v>
      </c>
      <c r="U163">
        <f t="shared" si="29"/>
        <v>1.5432098765432098E-3</v>
      </c>
      <c r="V163">
        <f t="shared" si="30"/>
        <v>8.3333333333333329E-2</v>
      </c>
      <c r="W163">
        <f t="shared" si="31"/>
        <v>0</v>
      </c>
      <c r="X163">
        <f t="shared" si="32"/>
        <v>3.0864197530864196E-3</v>
      </c>
      <c r="Y163">
        <f t="shared" si="33"/>
        <v>1.5432098765432098E-3</v>
      </c>
      <c r="Z163">
        <f t="shared" si="34"/>
        <v>0.55401234567901236</v>
      </c>
    </row>
    <row r="164" spans="1:26" x14ac:dyDescent="0.3">
      <c r="A164" t="s">
        <v>325</v>
      </c>
      <c r="B164" t="str">
        <f t="shared" si="39"/>
        <v>10</v>
      </c>
      <c r="C164" t="s">
        <v>59</v>
      </c>
      <c r="D164" t="s">
        <v>337</v>
      </c>
      <c r="E164" t="s">
        <v>20</v>
      </c>
      <c r="F164" t="s">
        <v>26</v>
      </c>
      <c r="G164">
        <v>0</v>
      </c>
      <c r="H164">
        <v>906</v>
      </c>
      <c r="I164">
        <v>8</v>
      </c>
      <c r="J164">
        <v>257</v>
      </c>
      <c r="K164">
        <v>549</v>
      </c>
      <c r="L164">
        <v>0</v>
      </c>
      <c r="M164">
        <v>21</v>
      </c>
      <c r="N164">
        <v>57</v>
      </c>
      <c r="O164">
        <v>4</v>
      </c>
      <c r="P164">
        <v>1</v>
      </c>
      <c r="Q164">
        <f t="shared" si="25"/>
        <v>897</v>
      </c>
      <c r="R164">
        <f t="shared" si="26"/>
        <v>0.61204013377926425</v>
      </c>
      <c r="S164">
        <f t="shared" si="27"/>
        <v>2.3411371237458192E-2</v>
      </c>
      <c r="T164">
        <f t="shared" si="28"/>
        <v>0.28651059085841696</v>
      </c>
      <c r="U164">
        <f t="shared" si="29"/>
        <v>8.918617614269788E-3</v>
      </c>
      <c r="V164">
        <f t="shared" si="30"/>
        <v>6.354515050167224E-2</v>
      </c>
      <c r="W164">
        <f t="shared" si="31"/>
        <v>0</v>
      </c>
      <c r="X164">
        <f t="shared" si="32"/>
        <v>4.459308807134894E-3</v>
      </c>
      <c r="Y164">
        <f t="shared" si="33"/>
        <v>1.1148272017837235E-3</v>
      </c>
      <c r="Z164">
        <f t="shared" si="34"/>
        <v>0.61204013377926425</v>
      </c>
    </row>
    <row r="165" spans="1:26" x14ac:dyDescent="0.3">
      <c r="A165" t="s">
        <v>326</v>
      </c>
      <c r="B165" t="str">
        <f t="shared" si="39"/>
        <v>10</v>
      </c>
      <c r="C165" t="s">
        <v>60</v>
      </c>
      <c r="D165" t="s">
        <v>337</v>
      </c>
      <c r="E165" t="s">
        <v>21</v>
      </c>
      <c r="F165" t="s">
        <v>26</v>
      </c>
      <c r="G165">
        <v>0</v>
      </c>
      <c r="H165">
        <v>375</v>
      </c>
      <c r="I165">
        <v>4</v>
      </c>
      <c r="J165">
        <v>107</v>
      </c>
      <c r="K165">
        <v>204</v>
      </c>
      <c r="L165">
        <v>0</v>
      </c>
      <c r="M165">
        <v>5</v>
      </c>
      <c r="N165">
        <v>50</v>
      </c>
      <c r="O165">
        <v>0</v>
      </c>
      <c r="P165">
        <v>2</v>
      </c>
      <c r="Q165">
        <f t="shared" si="25"/>
        <v>372</v>
      </c>
      <c r="R165">
        <f t="shared" si="26"/>
        <v>0.54838709677419351</v>
      </c>
      <c r="S165">
        <f t="shared" si="27"/>
        <v>1.3440860215053764E-2</v>
      </c>
      <c r="T165">
        <f t="shared" si="28"/>
        <v>0.28763440860215056</v>
      </c>
      <c r="U165">
        <f t="shared" si="29"/>
        <v>1.0752688172043012E-2</v>
      </c>
      <c r="V165">
        <f t="shared" si="30"/>
        <v>0.13440860215053763</v>
      </c>
      <c r="W165">
        <f t="shared" si="31"/>
        <v>0</v>
      </c>
      <c r="X165">
        <f t="shared" si="32"/>
        <v>0</v>
      </c>
      <c r="Y165">
        <f t="shared" si="33"/>
        <v>5.3763440860215058E-3</v>
      </c>
      <c r="Z165">
        <f t="shared" si="34"/>
        <v>0.54838709677419351</v>
      </c>
    </row>
    <row r="166" spans="1:26" x14ac:dyDescent="0.3">
      <c r="A166" t="s">
        <v>336</v>
      </c>
      <c r="B166" t="str">
        <f t="shared" si="39"/>
        <v>10</v>
      </c>
      <c r="C166" t="s">
        <v>61</v>
      </c>
      <c r="E166" t="s">
        <v>22</v>
      </c>
      <c r="F166">
        <v>66.180000000000007</v>
      </c>
      <c r="G166">
        <v>11081</v>
      </c>
      <c r="H166">
        <v>7333</v>
      </c>
      <c r="I166">
        <v>45</v>
      </c>
      <c r="J166">
        <v>2203</v>
      </c>
      <c r="K166">
        <v>4184</v>
      </c>
      <c r="L166">
        <v>12</v>
      </c>
      <c r="M166">
        <v>148</v>
      </c>
      <c r="N166">
        <v>642</v>
      </c>
      <c r="O166">
        <v>25</v>
      </c>
      <c r="P166">
        <v>13</v>
      </c>
      <c r="Q166">
        <f t="shared" si="25"/>
        <v>7272</v>
      </c>
      <c r="R166">
        <f t="shared" si="26"/>
        <v>0.5753575357535754</v>
      </c>
      <c r="S166">
        <f t="shared" si="27"/>
        <v>2.0352035203520351E-2</v>
      </c>
      <c r="T166">
        <f t="shared" si="28"/>
        <v>0.30294279427942794</v>
      </c>
      <c r="U166">
        <f t="shared" si="29"/>
        <v>6.1881188118811884E-3</v>
      </c>
      <c r="V166">
        <f t="shared" si="30"/>
        <v>8.8283828382838284E-2</v>
      </c>
      <c r="W166">
        <f t="shared" si="31"/>
        <v>1.6501650165016502E-3</v>
      </c>
      <c r="X166">
        <f t="shared" si="32"/>
        <v>3.437843784378438E-3</v>
      </c>
      <c r="Y166">
        <f t="shared" si="33"/>
        <v>1.7876787678767878E-3</v>
      </c>
      <c r="Z166">
        <f t="shared" si="34"/>
        <v>0.5753575357535754</v>
      </c>
    </row>
    <row r="167" spans="1:26" x14ac:dyDescent="0.3">
      <c r="Q167">
        <f t="shared" si="25"/>
        <v>0</v>
      </c>
      <c r="R167">
        <f t="shared" si="26"/>
        <v>0</v>
      </c>
      <c r="S167">
        <f t="shared" si="27"/>
        <v>0</v>
      </c>
      <c r="T167">
        <f t="shared" si="28"/>
        <v>0</v>
      </c>
      <c r="U167">
        <f t="shared" si="29"/>
        <v>0</v>
      </c>
      <c r="V167">
        <f t="shared" si="30"/>
        <v>0</v>
      </c>
      <c r="W167">
        <f t="shared" si="31"/>
        <v>0</v>
      </c>
      <c r="X167">
        <f t="shared" si="32"/>
        <v>0</v>
      </c>
      <c r="Y167">
        <f t="shared" si="33"/>
        <v>0</v>
      </c>
      <c r="Z167">
        <f t="shared" si="34"/>
        <v>10</v>
      </c>
    </row>
    <row r="168" spans="1:26" x14ac:dyDescent="0.3">
      <c r="A168" t="s">
        <v>338</v>
      </c>
      <c r="B168" t="str">
        <f t="shared" ref="B168:B173" si="40">LEFT(A168,2)</f>
        <v>11</v>
      </c>
      <c r="C168" t="s">
        <v>58</v>
      </c>
      <c r="D168" t="s">
        <v>337</v>
      </c>
      <c r="E168" t="s">
        <v>347</v>
      </c>
      <c r="F168">
        <v>38.61</v>
      </c>
      <c r="G168">
        <v>1352</v>
      </c>
      <c r="H168">
        <v>522</v>
      </c>
      <c r="I168">
        <v>2</v>
      </c>
      <c r="J168">
        <v>178</v>
      </c>
      <c r="K168">
        <v>278</v>
      </c>
      <c r="L168">
        <v>0</v>
      </c>
      <c r="M168">
        <v>9</v>
      </c>
      <c r="N168">
        <v>41</v>
      </c>
      <c r="O168">
        <v>3</v>
      </c>
      <c r="P168">
        <v>2</v>
      </c>
      <c r="Q168">
        <f t="shared" si="25"/>
        <v>513</v>
      </c>
      <c r="R168">
        <f t="shared" si="26"/>
        <v>0.54191033138401556</v>
      </c>
      <c r="S168">
        <f t="shared" si="27"/>
        <v>1.7543859649122806E-2</v>
      </c>
      <c r="T168">
        <f t="shared" si="28"/>
        <v>0.34697855750487328</v>
      </c>
      <c r="U168">
        <f t="shared" si="29"/>
        <v>3.8986354775828458E-3</v>
      </c>
      <c r="V168">
        <f t="shared" si="30"/>
        <v>7.9922027290448339E-2</v>
      </c>
      <c r="W168">
        <f t="shared" si="31"/>
        <v>0</v>
      </c>
      <c r="X168">
        <f t="shared" si="32"/>
        <v>5.8479532163742687E-3</v>
      </c>
      <c r="Y168">
        <f t="shared" si="33"/>
        <v>3.8986354775828458E-3</v>
      </c>
      <c r="Z168">
        <f t="shared" si="34"/>
        <v>0.54191033138401556</v>
      </c>
    </row>
    <row r="169" spans="1:26" x14ac:dyDescent="0.3">
      <c r="A169" t="s">
        <v>339</v>
      </c>
      <c r="B169" t="str">
        <f t="shared" si="40"/>
        <v>11</v>
      </c>
      <c r="C169" t="s">
        <v>58</v>
      </c>
      <c r="D169" t="s">
        <v>337</v>
      </c>
      <c r="E169" t="s">
        <v>348</v>
      </c>
      <c r="F169">
        <v>42.21</v>
      </c>
      <c r="G169">
        <v>1052</v>
      </c>
      <c r="H169">
        <v>444</v>
      </c>
      <c r="I169">
        <v>5</v>
      </c>
      <c r="J169">
        <v>147</v>
      </c>
      <c r="K169">
        <v>215</v>
      </c>
      <c r="L169">
        <v>1</v>
      </c>
      <c r="M169">
        <v>21</v>
      </c>
      <c r="N169">
        <v>46</v>
      </c>
      <c r="O169">
        <v>2</v>
      </c>
      <c r="P169">
        <v>1</v>
      </c>
      <c r="Q169">
        <f t="shared" si="25"/>
        <v>438</v>
      </c>
      <c r="R169">
        <f t="shared" si="26"/>
        <v>0.4908675799086758</v>
      </c>
      <c r="S169">
        <f t="shared" si="27"/>
        <v>4.7945205479452052E-2</v>
      </c>
      <c r="T169">
        <f t="shared" si="28"/>
        <v>0.33561643835616439</v>
      </c>
      <c r="U169">
        <f t="shared" si="29"/>
        <v>1.1415525114155251E-2</v>
      </c>
      <c r="V169">
        <f t="shared" si="30"/>
        <v>0.1050228310502283</v>
      </c>
      <c r="W169">
        <f t="shared" si="31"/>
        <v>2.2831050228310501E-3</v>
      </c>
      <c r="X169">
        <f t="shared" si="32"/>
        <v>4.5662100456621002E-3</v>
      </c>
      <c r="Y169">
        <f t="shared" si="33"/>
        <v>2.2831050228310501E-3</v>
      </c>
      <c r="Z169">
        <f t="shared" si="34"/>
        <v>0.4908675799086758</v>
      </c>
    </row>
    <row r="170" spans="1:26" x14ac:dyDescent="0.3">
      <c r="A170" t="s">
        <v>340</v>
      </c>
      <c r="B170" t="str">
        <f t="shared" si="40"/>
        <v>11</v>
      </c>
      <c r="C170" t="s">
        <v>58</v>
      </c>
      <c r="D170" t="s">
        <v>337</v>
      </c>
      <c r="E170" t="s">
        <v>349</v>
      </c>
      <c r="F170">
        <v>38.47</v>
      </c>
      <c r="G170">
        <v>1687</v>
      </c>
      <c r="H170">
        <v>649</v>
      </c>
      <c r="I170">
        <v>13</v>
      </c>
      <c r="J170">
        <v>239</v>
      </c>
      <c r="K170">
        <v>297</v>
      </c>
      <c r="L170">
        <v>0</v>
      </c>
      <c r="M170">
        <v>24</v>
      </c>
      <c r="N170">
        <v>65</v>
      </c>
      <c r="O170">
        <v>2</v>
      </c>
      <c r="P170">
        <v>0</v>
      </c>
      <c r="Q170">
        <f t="shared" si="25"/>
        <v>640</v>
      </c>
      <c r="R170">
        <f t="shared" si="26"/>
        <v>0.46406249999999999</v>
      </c>
      <c r="S170">
        <f t="shared" si="27"/>
        <v>3.7499999999999999E-2</v>
      </c>
      <c r="T170">
        <f t="shared" si="28"/>
        <v>0.37343749999999998</v>
      </c>
      <c r="U170">
        <f t="shared" si="29"/>
        <v>2.0312500000000001E-2</v>
      </c>
      <c r="V170">
        <f t="shared" si="30"/>
        <v>0.1015625</v>
      </c>
      <c r="W170">
        <f t="shared" si="31"/>
        <v>0</v>
      </c>
      <c r="X170">
        <f t="shared" si="32"/>
        <v>3.1250000000000002E-3</v>
      </c>
      <c r="Y170">
        <f t="shared" si="33"/>
        <v>0</v>
      </c>
      <c r="Z170">
        <f t="shared" si="34"/>
        <v>0.46406249999999999</v>
      </c>
    </row>
    <row r="171" spans="1:26" x14ac:dyDescent="0.3">
      <c r="A171" t="s">
        <v>341</v>
      </c>
      <c r="B171" t="str">
        <f t="shared" si="40"/>
        <v>11</v>
      </c>
      <c r="C171" t="s">
        <v>58</v>
      </c>
      <c r="D171" t="s">
        <v>337</v>
      </c>
      <c r="E171" t="s">
        <v>350</v>
      </c>
      <c r="F171">
        <v>47.66</v>
      </c>
      <c r="G171">
        <v>1601</v>
      </c>
      <c r="H171">
        <v>763</v>
      </c>
      <c r="I171">
        <v>2</v>
      </c>
      <c r="J171">
        <v>240</v>
      </c>
      <c r="K171">
        <v>395</v>
      </c>
      <c r="L171">
        <v>1</v>
      </c>
      <c r="M171">
        <v>17</v>
      </c>
      <c r="N171">
        <v>92</v>
      </c>
      <c r="O171">
        <v>4</v>
      </c>
      <c r="P171">
        <v>3</v>
      </c>
      <c r="Q171">
        <f t="shared" si="25"/>
        <v>754</v>
      </c>
      <c r="R171">
        <f t="shared" si="26"/>
        <v>0.52387267904509283</v>
      </c>
      <c r="S171">
        <f t="shared" si="27"/>
        <v>2.2546419098143235E-2</v>
      </c>
      <c r="T171">
        <f t="shared" si="28"/>
        <v>0.3183023872679045</v>
      </c>
      <c r="U171">
        <f t="shared" si="29"/>
        <v>2.6525198938992041E-3</v>
      </c>
      <c r="V171">
        <f t="shared" si="30"/>
        <v>0.1220159151193634</v>
      </c>
      <c r="W171">
        <f t="shared" si="31"/>
        <v>1.3262599469496021E-3</v>
      </c>
      <c r="X171">
        <f t="shared" si="32"/>
        <v>5.3050397877984082E-3</v>
      </c>
      <c r="Y171">
        <f t="shared" si="33"/>
        <v>3.9787798408488064E-3</v>
      </c>
      <c r="Z171">
        <f t="shared" si="34"/>
        <v>0.52387267904509283</v>
      </c>
    </row>
    <row r="172" spans="1:26" x14ac:dyDescent="0.3">
      <c r="A172" t="s">
        <v>342</v>
      </c>
      <c r="B172" t="str">
        <f t="shared" si="40"/>
        <v>11</v>
      </c>
      <c r="C172" t="s">
        <v>58</v>
      </c>
      <c r="D172" t="s">
        <v>337</v>
      </c>
      <c r="E172" t="s">
        <v>351</v>
      </c>
      <c r="F172">
        <v>49.35</v>
      </c>
      <c r="G172">
        <v>1394</v>
      </c>
      <c r="H172">
        <v>688</v>
      </c>
      <c r="I172">
        <v>2</v>
      </c>
      <c r="J172">
        <v>217</v>
      </c>
      <c r="K172">
        <v>372</v>
      </c>
      <c r="L172">
        <v>0</v>
      </c>
      <c r="M172">
        <v>10</v>
      </c>
      <c r="N172">
        <v>78</v>
      </c>
      <c r="O172">
        <v>0</v>
      </c>
      <c r="P172">
        <v>3</v>
      </c>
      <c r="Q172">
        <f t="shared" si="25"/>
        <v>682</v>
      </c>
      <c r="R172">
        <f t="shared" si="26"/>
        <v>0.54545454545454541</v>
      </c>
      <c r="S172">
        <f t="shared" si="27"/>
        <v>1.466275659824047E-2</v>
      </c>
      <c r="T172">
        <f t="shared" si="28"/>
        <v>0.31818181818181818</v>
      </c>
      <c r="U172">
        <f t="shared" si="29"/>
        <v>2.9325513196480938E-3</v>
      </c>
      <c r="V172">
        <f t="shared" si="30"/>
        <v>0.11436950146627566</v>
      </c>
      <c r="W172">
        <f t="shared" si="31"/>
        <v>0</v>
      </c>
      <c r="X172">
        <f t="shared" si="32"/>
        <v>0</v>
      </c>
      <c r="Y172">
        <f t="shared" si="33"/>
        <v>4.3988269794721412E-3</v>
      </c>
      <c r="Z172">
        <f t="shared" si="34"/>
        <v>0.54545454545454541</v>
      </c>
    </row>
    <row r="173" spans="1:26" x14ac:dyDescent="0.3">
      <c r="A173" t="s">
        <v>343</v>
      </c>
      <c r="B173" t="str">
        <f t="shared" si="40"/>
        <v>11</v>
      </c>
      <c r="C173" t="s">
        <v>58</v>
      </c>
      <c r="D173" t="s">
        <v>337</v>
      </c>
      <c r="E173" t="s">
        <v>352</v>
      </c>
      <c r="F173">
        <v>49.76</v>
      </c>
      <c r="G173">
        <v>1489</v>
      </c>
      <c r="H173">
        <v>741</v>
      </c>
      <c r="I173">
        <v>8</v>
      </c>
      <c r="J173">
        <v>219</v>
      </c>
      <c r="K173">
        <v>418</v>
      </c>
      <c r="L173">
        <v>1</v>
      </c>
      <c r="M173">
        <v>25</v>
      </c>
      <c r="N173">
        <v>56</v>
      </c>
      <c r="O173">
        <v>0</v>
      </c>
      <c r="P173">
        <v>2</v>
      </c>
      <c r="Q173">
        <f t="shared" si="25"/>
        <v>729</v>
      </c>
      <c r="R173">
        <f t="shared" si="26"/>
        <v>0.57338820301783266</v>
      </c>
      <c r="S173">
        <f t="shared" si="27"/>
        <v>3.4293552812071332E-2</v>
      </c>
      <c r="T173">
        <f t="shared" si="28"/>
        <v>0.30041152263374488</v>
      </c>
      <c r="U173">
        <f t="shared" si="29"/>
        <v>1.0973936899862825E-2</v>
      </c>
      <c r="V173">
        <f t="shared" si="30"/>
        <v>7.6817558299039787E-2</v>
      </c>
      <c r="W173">
        <f t="shared" si="31"/>
        <v>1.3717421124828531E-3</v>
      </c>
      <c r="X173">
        <f t="shared" si="32"/>
        <v>0</v>
      </c>
      <c r="Y173">
        <f t="shared" si="33"/>
        <v>2.7434842249657062E-3</v>
      </c>
      <c r="Z173">
        <f t="shared" si="34"/>
        <v>0.57338820301783266</v>
      </c>
    </row>
    <row r="174" spans="1:26" x14ac:dyDescent="0.3">
      <c r="A174" t="s">
        <v>344</v>
      </c>
      <c r="B174" t="str">
        <f t="shared" ref="B174:B177" si="41">LEFT(A174,2)</f>
        <v>11</v>
      </c>
      <c r="C174" t="s">
        <v>58</v>
      </c>
      <c r="D174" t="s">
        <v>337</v>
      </c>
      <c r="E174" t="s">
        <v>353</v>
      </c>
      <c r="F174">
        <v>46.19</v>
      </c>
      <c r="G174">
        <v>2089</v>
      </c>
      <c r="H174">
        <v>965</v>
      </c>
      <c r="I174">
        <v>10</v>
      </c>
      <c r="J174">
        <v>309</v>
      </c>
      <c r="K174">
        <v>496</v>
      </c>
      <c r="L174">
        <v>3</v>
      </c>
      <c r="M174">
        <v>23</v>
      </c>
      <c r="N174">
        <v>109</v>
      </c>
      <c r="O174">
        <v>3</v>
      </c>
      <c r="P174">
        <v>1</v>
      </c>
      <c r="Q174">
        <f t="shared" si="25"/>
        <v>954</v>
      </c>
      <c r="R174">
        <f t="shared" si="26"/>
        <v>0.51991614255765195</v>
      </c>
      <c r="S174">
        <f t="shared" si="27"/>
        <v>2.4109014675052411E-2</v>
      </c>
      <c r="T174">
        <f t="shared" si="28"/>
        <v>0.32389937106918237</v>
      </c>
      <c r="U174">
        <f t="shared" si="29"/>
        <v>1.0482180293501049E-2</v>
      </c>
      <c r="V174">
        <f t="shared" si="30"/>
        <v>0.11425576519916142</v>
      </c>
      <c r="W174">
        <f t="shared" si="31"/>
        <v>3.1446540880503146E-3</v>
      </c>
      <c r="X174">
        <f t="shared" si="32"/>
        <v>3.1446540880503146E-3</v>
      </c>
      <c r="Y174">
        <f t="shared" si="33"/>
        <v>1.0482180293501049E-3</v>
      </c>
      <c r="Z174">
        <f t="shared" si="34"/>
        <v>0.51991614255765195</v>
      </c>
    </row>
    <row r="175" spans="1:26" x14ac:dyDescent="0.3">
      <c r="A175" t="s">
        <v>345</v>
      </c>
      <c r="B175" t="str">
        <f t="shared" si="41"/>
        <v>11</v>
      </c>
      <c r="C175" t="s">
        <v>59</v>
      </c>
      <c r="D175" t="s">
        <v>337</v>
      </c>
      <c r="E175" t="s">
        <v>20</v>
      </c>
      <c r="F175" t="s">
        <v>26</v>
      </c>
      <c r="G175">
        <v>0</v>
      </c>
      <c r="H175">
        <v>807</v>
      </c>
      <c r="I175">
        <v>7</v>
      </c>
      <c r="J175">
        <v>271</v>
      </c>
      <c r="K175">
        <v>434</v>
      </c>
      <c r="L175">
        <v>2</v>
      </c>
      <c r="M175">
        <v>20</v>
      </c>
      <c r="N175">
        <v>61</v>
      </c>
      <c r="O175">
        <v>1</v>
      </c>
      <c r="P175">
        <v>2</v>
      </c>
      <c r="Q175">
        <f t="shared" si="25"/>
        <v>798</v>
      </c>
      <c r="R175">
        <f t="shared" si="26"/>
        <v>0.54385964912280704</v>
      </c>
      <c r="S175">
        <f t="shared" si="27"/>
        <v>2.5062656641604009E-2</v>
      </c>
      <c r="T175">
        <f t="shared" si="28"/>
        <v>0.33959899749373434</v>
      </c>
      <c r="U175">
        <f t="shared" si="29"/>
        <v>8.771929824561403E-3</v>
      </c>
      <c r="V175">
        <f t="shared" si="30"/>
        <v>7.6441102756892226E-2</v>
      </c>
      <c r="W175">
        <f t="shared" si="31"/>
        <v>2.5062656641604009E-3</v>
      </c>
      <c r="X175">
        <f t="shared" si="32"/>
        <v>1.2531328320802004E-3</v>
      </c>
      <c r="Y175">
        <f t="shared" si="33"/>
        <v>2.5062656641604009E-3</v>
      </c>
      <c r="Z175">
        <f t="shared" si="34"/>
        <v>0.54385964912280704</v>
      </c>
    </row>
    <row r="176" spans="1:26" x14ac:dyDescent="0.3">
      <c r="A176" t="s">
        <v>346</v>
      </c>
      <c r="B176" t="str">
        <f t="shared" si="41"/>
        <v>11</v>
      </c>
      <c r="C176" t="s">
        <v>60</v>
      </c>
      <c r="D176" t="s">
        <v>337</v>
      </c>
      <c r="E176" t="s">
        <v>21</v>
      </c>
      <c r="F176" t="s">
        <v>26</v>
      </c>
      <c r="G176">
        <v>0</v>
      </c>
      <c r="H176">
        <v>374</v>
      </c>
      <c r="I176">
        <v>4</v>
      </c>
      <c r="J176">
        <v>126</v>
      </c>
      <c r="K176">
        <v>168</v>
      </c>
      <c r="L176">
        <v>2</v>
      </c>
      <c r="M176">
        <v>9</v>
      </c>
      <c r="N176">
        <v>55</v>
      </c>
      <c r="O176">
        <v>0</v>
      </c>
      <c r="P176">
        <v>5</v>
      </c>
      <c r="Q176">
        <f t="shared" si="25"/>
        <v>369</v>
      </c>
      <c r="R176">
        <f t="shared" si="26"/>
        <v>0.45528455284552843</v>
      </c>
      <c r="S176">
        <f t="shared" si="27"/>
        <v>2.4390243902439025E-2</v>
      </c>
      <c r="T176">
        <f t="shared" si="28"/>
        <v>0.34146341463414637</v>
      </c>
      <c r="U176">
        <f t="shared" si="29"/>
        <v>1.0840108401084011E-2</v>
      </c>
      <c r="V176">
        <f t="shared" si="30"/>
        <v>0.14905149051490515</v>
      </c>
      <c r="W176">
        <f t="shared" si="31"/>
        <v>5.4200542005420054E-3</v>
      </c>
      <c r="X176">
        <f t="shared" si="32"/>
        <v>0</v>
      </c>
      <c r="Y176">
        <f t="shared" si="33"/>
        <v>1.3550135501355014E-2</v>
      </c>
      <c r="Z176">
        <f t="shared" si="34"/>
        <v>0.45528455284552843</v>
      </c>
    </row>
    <row r="177" spans="1:26" x14ac:dyDescent="0.3">
      <c r="A177" t="s">
        <v>354</v>
      </c>
      <c r="B177" t="str">
        <f t="shared" si="41"/>
        <v>11</v>
      </c>
      <c r="C177" t="s">
        <v>61</v>
      </c>
      <c r="E177" t="s">
        <v>22</v>
      </c>
      <c r="F177">
        <v>55.82</v>
      </c>
      <c r="G177">
        <v>10664</v>
      </c>
      <c r="H177">
        <v>5953</v>
      </c>
      <c r="I177">
        <v>53</v>
      </c>
      <c r="J177">
        <v>1946</v>
      </c>
      <c r="K177">
        <v>3073</v>
      </c>
      <c r="L177">
        <v>10</v>
      </c>
      <c r="M177">
        <v>158</v>
      </c>
      <c r="N177">
        <v>603</v>
      </c>
      <c r="O177">
        <v>15</v>
      </c>
      <c r="P177">
        <v>19</v>
      </c>
      <c r="Q177">
        <f t="shared" si="25"/>
        <v>5877</v>
      </c>
      <c r="R177">
        <f t="shared" si="26"/>
        <v>0.5228858261017526</v>
      </c>
      <c r="S177">
        <f t="shared" si="27"/>
        <v>2.6884464863025353E-2</v>
      </c>
      <c r="T177">
        <f t="shared" si="28"/>
        <v>0.33112132040156544</v>
      </c>
      <c r="U177">
        <f t="shared" si="29"/>
        <v>9.0182065679768591E-3</v>
      </c>
      <c r="V177">
        <f t="shared" si="30"/>
        <v>0.10260336906584992</v>
      </c>
      <c r="W177">
        <f t="shared" si="31"/>
        <v>1.7015484090522376E-3</v>
      </c>
      <c r="X177">
        <f t="shared" si="32"/>
        <v>2.5523226135783562E-3</v>
      </c>
      <c r="Y177">
        <f t="shared" si="33"/>
        <v>3.2329419771992512E-3</v>
      </c>
      <c r="Z177">
        <f t="shared" si="34"/>
        <v>0.5228858261017526</v>
      </c>
    </row>
    <row r="178" spans="1:26" x14ac:dyDescent="0.3">
      <c r="Q178">
        <f t="shared" si="25"/>
        <v>0</v>
      </c>
      <c r="R178">
        <f t="shared" si="26"/>
        <v>0</v>
      </c>
      <c r="S178">
        <f t="shared" si="27"/>
        <v>0</v>
      </c>
      <c r="T178">
        <f t="shared" si="28"/>
        <v>0</v>
      </c>
      <c r="U178">
        <f t="shared" si="29"/>
        <v>0</v>
      </c>
      <c r="V178">
        <f t="shared" si="30"/>
        <v>0</v>
      </c>
      <c r="W178">
        <f t="shared" si="31"/>
        <v>0</v>
      </c>
      <c r="X178">
        <f t="shared" si="32"/>
        <v>0</v>
      </c>
      <c r="Y178">
        <f t="shared" si="33"/>
        <v>0</v>
      </c>
      <c r="Z178">
        <f t="shared" si="34"/>
        <v>10</v>
      </c>
    </row>
    <row r="179" spans="1:26" x14ac:dyDescent="0.3">
      <c r="A179" t="s">
        <v>365</v>
      </c>
      <c r="B179" t="str">
        <f t="shared" ref="B179:B184" si="42">LEFT(A179,2)</f>
        <v>12</v>
      </c>
      <c r="C179" t="s">
        <v>58</v>
      </c>
      <c r="D179" t="s">
        <v>337</v>
      </c>
      <c r="E179" t="s">
        <v>374</v>
      </c>
      <c r="F179">
        <v>56.55</v>
      </c>
      <c r="G179">
        <v>1450</v>
      </c>
      <c r="H179">
        <v>820</v>
      </c>
      <c r="I179">
        <v>3</v>
      </c>
      <c r="J179">
        <v>228</v>
      </c>
      <c r="K179">
        <v>499</v>
      </c>
      <c r="L179">
        <v>0</v>
      </c>
      <c r="M179">
        <v>23</v>
      </c>
      <c r="N179">
        <v>58</v>
      </c>
      <c r="O179">
        <v>1</v>
      </c>
      <c r="P179">
        <v>2</v>
      </c>
      <c r="Q179">
        <f t="shared" si="25"/>
        <v>814</v>
      </c>
      <c r="R179">
        <f t="shared" si="26"/>
        <v>0.61302211302211307</v>
      </c>
      <c r="S179">
        <f t="shared" si="27"/>
        <v>2.8255528255528257E-2</v>
      </c>
      <c r="T179">
        <f t="shared" si="28"/>
        <v>0.28009828009828008</v>
      </c>
      <c r="U179">
        <f t="shared" si="29"/>
        <v>3.6855036855036856E-3</v>
      </c>
      <c r="V179">
        <f t="shared" si="30"/>
        <v>7.125307125307126E-2</v>
      </c>
      <c r="W179">
        <f t="shared" si="31"/>
        <v>0</v>
      </c>
      <c r="X179">
        <f t="shared" si="32"/>
        <v>1.2285012285012285E-3</v>
      </c>
      <c r="Y179">
        <f t="shared" si="33"/>
        <v>2.4570024570024569E-3</v>
      </c>
      <c r="Z179">
        <f t="shared" si="34"/>
        <v>0.61302211302211307</v>
      </c>
    </row>
    <row r="180" spans="1:26" x14ac:dyDescent="0.3">
      <c r="A180" t="s">
        <v>366</v>
      </c>
      <c r="B180" t="str">
        <f t="shared" si="42"/>
        <v>12</v>
      </c>
      <c r="C180" t="s">
        <v>58</v>
      </c>
      <c r="D180" t="s">
        <v>337</v>
      </c>
      <c r="E180" t="s">
        <v>375</v>
      </c>
      <c r="F180">
        <v>51.23</v>
      </c>
      <c r="G180">
        <v>1665</v>
      </c>
      <c r="H180">
        <v>853</v>
      </c>
      <c r="I180">
        <v>2</v>
      </c>
      <c r="J180">
        <v>260</v>
      </c>
      <c r="K180">
        <v>487</v>
      </c>
      <c r="L180">
        <v>0</v>
      </c>
      <c r="M180">
        <v>24</v>
      </c>
      <c r="N180">
        <v>70</v>
      </c>
      <c r="O180">
        <v>3</v>
      </c>
      <c r="P180">
        <v>1</v>
      </c>
      <c r="Q180">
        <f t="shared" si="25"/>
        <v>847</v>
      </c>
      <c r="R180">
        <f t="shared" si="26"/>
        <v>0.57497048406139317</v>
      </c>
      <c r="S180">
        <f t="shared" si="27"/>
        <v>2.833530106257379E-2</v>
      </c>
      <c r="T180">
        <f t="shared" si="28"/>
        <v>0.30696576151121607</v>
      </c>
      <c r="U180">
        <f t="shared" si="29"/>
        <v>2.3612750885478157E-3</v>
      </c>
      <c r="V180">
        <f t="shared" si="30"/>
        <v>8.2644628099173556E-2</v>
      </c>
      <c r="W180">
        <f t="shared" si="31"/>
        <v>0</v>
      </c>
      <c r="X180">
        <f t="shared" si="32"/>
        <v>3.5419126328217238E-3</v>
      </c>
      <c r="Y180">
        <f t="shared" si="33"/>
        <v>1.1806375442739079E-3</v>
      </c>
      <c r="Z180">
        <f t="shared" si="34"/>
        <v>0.57497048406139317</v>
      </c>
    </row>
    <row r="181" spans="1:26" x14ac:dyDescent="0.3">
      <c r="A181" t="s">
        <v>367</v>
      </c>
      <c r="B181" t="str">
        <f t="shared" si="42"/>
        <v>12</v>
      </c>
      <c r="C181" t="s">
        <v>58</v>
      </c>
      <c r="D181" t="s">
        <v>337</v>
      </c>
      <c r="E181" t="s">
        <v>376</v>
      </c>
      <c r="F181">
        <v>47</v>
      </c>
      <c r="G181">
        <v>1598</v>
      </c>
      <c r="H181">
        <v>751</v>
      </c>
      <c r="I181">
        <v>9</v>
      </c>
      <c r="J181">
        <v>197</v>
      </c>
      <c r="K181">
        <v>419</v>
      </c>
      <c r="L181">
        <v>3</v>
      </c>
      <c r="M181">
        <v>11</v>
      </c>
      <c r="N181">
        <v>87</v>
      </c>
      <c r="O181">
        <v>1</v>
      </c>
      <c r="P181">
        <v>2</v>
      </c>
      <c r="Q181">
        <f t="shared" si="25"/>
        <v>729</v>
      </c>
      <c r="R181">
        <f t="shared" si="26"/>
        <v>0.57475994513031547</v>
      </c>
      <c r="S181">
        <f t="shared" si="27"/>
        <v>1.5089163237311385E-2</v>
      </c>
      <c r="T181">
        <f t="shared" si="28"/>
        <v>0.27023319615912206</v>
      </c>
      <c r="U181">
        <f t="shared" si="29"/>
        <v>1.2345679012345678E-2</v>
      </c>
      <c r="V181">
        <f t="shared" si="30"/>
        <v>0.11934156378600823</v>
      </c>
      <c r="W181">
        <f t="shared" si="31"/>
        <v>4.11522633744856E-3</v>
      </c>
      <c r="X181">
        <f t="shared" si="32"/>
        <v>1.3717421124828531E-3</v>
      </c>
      <c r="Y181">
        <f t="shared" si="33"/>
        <v>2.7434842249657062E-3</v>
      </c>
      <c r="Z181">
        <f t="shared" si="34"/>
        <v>0.57475994513031547</v>
      </c>
    </row>
    <row r="182" spans="1:26" x14ac:dyDescent="0.3">
      <c r="A182" t="s">
        <v>368</v>
      </c>
      <c r="B182" t="str">
        <f t="shared" si="42"/>
        <v>12</v>
      </c>
      <c r="C182" t="s">
        <v>58</v>
      </c>
      <c r="D182" t="s">
        <v>337</v>
      </c>
      <c r="E182" t="s">
        <v>379</v>
      </c>
      <c r="F182">
        <v>48.34</v>
      </c>
      <c r="G182">
        <v>1508</v>
      </c>
      <c r="H182">
        <v>729</v>
      </c>
      <c r="I182">
        <v>3</v>
      </c>
      <c r="J182">
        <v>230</v>
      </c>
      <c r="K182">
        <v>400</v>
      </c>
      <c r="L182">
        <v>0</v>
      </c>
      <c r="M182">
        <v>8</v>
      </c>
      <c r="N182">
        <v>72</v>
      </c>
      <c r="O182">
        <v>0</v>
      </c>
      <c r="P182">
        <v>1</v>
      </c>
      <c r="Q182">
        <f t="shared" si="25"/>
        <v>714</v>
      </c>
      <c r="R182">
        <f t="shared" si="26"/>
        <v>0.56022408963585435</v>
      </c>
      <c r="S182">
        <f t="shared" si="27"/>
        <v>1.1204481792717087E-2</v>
      </c>
      <c r="T182">
        <f t="shared" si="28"/>
        <v>0.32212885154061627</v>
      </c>
      <c r="U182">
        <f t="shared" si="29"/>
        <v>4.2016806722689074E-3</v>
      </c>
      <c r="V182">
        <f t="shared" si="30"/>
        <v>0.10084033613445378</v>
      </c>
      <c r="W182">
        <f t="shared" si="31"/>
        <v>0</v>
      </c>
      <c r="X182">
        <f t="shared" si="32"/>
        <v>0</v>
      </c>
      <c r="Y182">
        <f t="shared" si="33"/>
        <v>1.4005602240896359E-3</v>
      </c>
      <c r="Z182">
        <f t="shared" si="34"/>
        <v>0.56022408963585435</v>
      </c>
    </row>
    <row r="183" spans="1:26" x14ac:dyDescent="0.3">
      <c r="A183" t="s">
        <v>369</v>
      </c>
      <c r="B183" t="str">
        <f t="shared" si="42"/>
        <v>12</v>
      </c>
      <c r="C183" t="s">
        <v>58</v>
      </c>
      <c r="D183" t="s">
        <v>337</v>
      </c>
      <c r="E183" t="s">
        <v>377</v>
      </c>
      <c r="F183">
        <v>38.06</v>
      </c>
      <c r="G183">
        <v>1114</v>
      </c>
      <c r="H183">
        <v>424</v>
      </c>
      <c r="I183">
        <v>4</v>
      </c>
      <c r="J183">
        <v>151</v>
      </c>
      <c r="K183">
        <v>208</v>
      </c>
      <c r="L183">
        <v>1</v>
      </c>
      <c r="M183">
        <v>13</v>
      </c>
      <c r="N183">
        <v>41</v>
      </c>
      <c r="O183">
        <v>2</v>
      </c>
      <c r="P183">
        <v>1</v>
      </c>
      <c r="Q183">
        <f t="shared" si="25"/>
        <v>421</v>
      </c>
      <c r="R183">
        <f t="shared" si="26"/>
        <v>0.49406175771971494</v>
      </c>
      <c r="S183">
        <f t="shared" si="27"/>
        <v>3.0878859857482184E-2</v>
      </c>
      <c r="T183">
        <f t="shared" si="28"/>
        <v>0.35866983372921613</v>
      </c>
      <c r="U183">
        <f t="shared" si="29"/>
        <v>9.5011876484560574E-3</v>
      </c>
      <c r="V183">
        <f t="shared" si="30"/>
        <v>9.7387173396674589E-2</v>
      </c>
      <c r="W183">
        <f t="shared" si="31"/>
        <v>2.3752969121140144E-3</v>
      </c>
      <c r="X183">
        <f t="shared" si="32"/>
        <v>4.7505938242280287E-3</v>
      </c>
      <c r="Y183">
        <f t="shared" si="33"/>
        <v>2.3752969121140144E-3</v>
      </c>
      <c r="Z183">
        <f t="shared" si="34"/>
        <v>0.49406175771971494</v>
      </c>
    </row>
    <row r="184" spans="1:26" x14ac:dyDescent="0.3">
      <c r="A184" t="s">
        <v>370</v>
      </c>
      <c r="B184" t="str">
        <f t="shared" si="42"/>
        <v>12</v>
      </c>
      <c r="C184" t="s">
        <v>58</v>
      </c>
      <c r="D184" t="s">
        <v>337</v>
      </c>
      <c r="E184" t="s">
        <v>378</v>
      </c>
      <c r="F184">
        <v>45.92</v>
      </c>
      <c r="G184">
        <v>1409</v>
      </c>
      <c r="H184">
        <v>647</v>
      </c>
      <c r="I184">
        <v>2</v>
      </c>
      <c r="J184">
        <v>174</v>
      </c>
      <c r="K184">
        <v>395</v>
      </c>
      <c r="L184">
        <v>0</v>
      </c>
      <c r="M184">
        <v>17</v>
      </c>
      <c r="N184">
        <v>48</v>
      </c>
      <c r="O184">
        <v>2</v>
      </c>
      <c r="P184">
        <v>0</v>
      </c>
      <c r="Q184">
        <f t="shared" si="25"/>
        <v>638</v>
      </c>
      <c r="R184">
        <f t="shared" si="26"/>
        <v>0.61912225705329149</v>
      </c>
      <c r="S184">
        <f t="shared" si="27"/>
        <v>2.664576802507837E-2</v>
      </c>
      <c r="T184">
        <f t="shared" si="28"/>
        <v>0.27272727272727271</v>
      </c>
      <c r="U184">
        <f t="shared" si="29"/>
        <v>3.134796238244514E-3</v>
      </c>
      <c r="V184">
        <f t="shared" si="30"/>
        <v>7.5235109717868343E-2</v>
      </c>
      <c r="W184">
        <f t="shared" si="31"/>
        <v>0</v>
      </c>
      <c r="X184">
        <f t="shared" si="32"/>
        <v>3.134796238244514E-3</v>
      </c>
      <c r="Y184">
        <f t="shared" si="33"/>
        <v>0</v>
      </c>
      <c r="Z184">
        <f t="shared" si="34"/>
        <v>0.61912225705329149</v>
      </c>
    </row>
    <row r="185" spans="1:26" x14ac:dyDescent="0.3">
      <c r="A185" t="s">
        <v>371</v>
      </c>
      <c r="B185" t="str">
        <f t="shared" ref="B185:B188" si="43">LEFT(A185,2)</f>
        <v>12</v>
      </c>
      <c r="C185" t="s">
        <v>58</v>
      </c>
      <c r="D185" t="s">
        <v>337</v>
      </c>
      <c r="E185" t="s">
        <v>380</v>
      </c>
      <c r="F185">
        <v>50.46</v>
      </c>
      <c r="G185">
        <v>1613</v>
      </c>
      <c r="H185">
        <v>814</v>
      </c>
      <c r="I185">
        <v>3</v>
      </c>
      <c r="J185">
        <v>226</v>
      </c>
      <c r="K185">
        <v>482</v>
      </c>
      <c r="L185">
        <v>3</v>
      </c>
      <c r="M185">
        <v>25</v>
      </c>
      <c r="N185">
        <v>72</v>
      </c>
      <c r="O185">
        <v>0</v>
      </c>
      <c r="P185">
        <v>2</v>
      </c>
      <c r="Q185">
        <f t="shared" si="25"/>
        <v>813</v>
      </c>
      <c r="R185">
        <f t="shared" si="26"/>
        <v>0.59286592865928656</v>
      </c>
      <c r="S185">
        <f t="shared" si="27"/>
        <v>3.0750307503075031E-2</v>
      </c>
      <c r="T185">
        <f t="shared" si="28"/>
        <v>0.27798277982779829</v>
      </c>
      <c r="U185">
        <f t="shared" si="29"/>
        <v>3.6900369003690036E-3</v>
      </c>
      <c r="V185">
        <f t="shared" si="30"/>
        <v>8.8560885608856083E-2</v>
      </c>
      <c r="W185">
        <f t="shared" si="31"/>
        <v>3.6900369003690036E-3</v>
      </c>
      <c r="X185">
        <f t="shared" si="32"/>
        <v>0</v>
      </c>
      <c r="Y185">
        <f t="shared" si="33"/>
        <v>2.4600246002460025E-3</v>
      </c>
      <c r="Z185">
        <f t="shared" si="34"/>
        <v>0.59286592865928656</v>
      </c>
    </row>
    <row r="186" spans="1:26" x14ac:dyDescent="0.3">
      <c r="A186" t="s">
        <v>372</v>
      </c>
      <c r="B186" t="str">
        <f t="shared" si="43"/>
        <v>12</v>
      </c>
      <c r="C186" t="s">
        <v>59</v>
      </c>
      <c r="D186" t="s">
        <v>337</v>
      </c>
      <c r="E186" t="s">
        <v>20</v>
      </c>
      <c r="F186" t="s">
        <v>26</v>
      </c>
      <c r="G186">
        <v>0</v>
      </c>
      <c r="H186">
        <v>715</v>
      </c>
      <c r="I186">
        <v>6</v>
      </c>
      <c r="J186">
        <v>196</v>
      </c>
      <c r="K186">
        <v>454</v>
      </c>
      <c r="L186">
        <v>0</v>
      </c>
      <c r="M186">
        <v>10</v>
      </c>
      <c r="N186">
        <v>39</v>
      </c>
      <c r="O186">
        <v>2</v>
      </c>
      <c r="P186">
        <v>2</v>
      </c>
      <c r="Q186">
        <f t="shared" si="25"/>
        <v>709</v>
      </c>
      <c r="R186">
        <f t="shared" si="26"/>
        <v>0.64033850493653033</v>
      </c>
      <c r="S186">
        <f t="shared" si="27"/>
        <v>1.4104372355430184E-2</v>
      </c>
      <c r="T186">
        <f t="shared" si="28"/>
        <v>0.27644569816643161</v>
      </c>
      <c r="U186">
        <f t="shared" si="29"/>
        <v>8.4626234132581107E-3</v>
      </c>
      <c r="V186">
        <f t="shared" si="30"/>
        <v>5.5007052186177713E-2</v>
      </c>
      <c r="W186">
        <f t="shared" si="31"/>
        <v>0</v>
      </c>
      <c r="X186">
        <f t="shared" si="32"/>
        <v>2.8208744710860366E-3</v>
      </c>
      <c r="Y186">
        <f t="shared" si="33"/>
        <v>2.8208744710860366E-3</v>
      </c>
      <c r="Z186">
        <f t="shared" si="34"/>
        <v>0.64033850493653033</v>
      </c>
    </row>
    <row r="187" spans="1:26" x14ac:dyDescent="0.3">
      <c r="A187" t="s">
        <v>373</v>
      </c>
      <c r="B187" t="str">
        <f t="shared" si="43"/>
        <v>12</v>
      </c>
      <c r="C187" t="s">
        <v>60</v>
      </c>
      <c r="D187" t="s">
        <v>337</v>
      </c>
      <c r="E187" t="s">
        <v>21</v>
      </c>
      <c r="F187" t="s">
        <v>26</v>
      </c>
      <c r="G187">
        <v>0</v>
      </c>
      <c r="H187">
        <v>465</v>
      </c>
      <c r="I187">
        <v>1</v>
      </c>
      <c r="J187">
        <v>163</v>
      </c>
      <c r="K187">
        <v>224</v>
      </c>
      <c r="L187">
        <v>1</v>
      </c>
      <c r="M187">
        <v>11</v>
      </c>
      <c r="N187">
        <v>56</v>
      </c>
      <c r="O187">
        <v>1</v>
      </c>
      <c r="P187">
        <v>2</v>
      </c>
      <c r="Q187">
        <f t="shared" si="25"/>
        <v>459</v>
      </c>
      <c r="R187">
        <f t="shared" si="26"/>
        <v>0.48801742919389979</v>
      </c>
      <c r="S187">
        <f t="shared" si="27"/>
        <v>2.3965141612200435E-2</v>
      </c>
      <c r="T187">
        <f t="shared" si="28"/>
        <v>0.355119825708061</v>
      </c>
      <c r="U187">
        <f t="shared" si="29"/>
        <v>2.1786492374727671E-3</v>
      </c>
      <c r="V187">
        <f t="shared" si="30"/>
        <v>0.12200435729847495</v>
      </c>
      <c r="W187">
        <f t="shared" si="31"/>
        <v>2.1786492374727671E-3</v>
      </c>
      <c r="X187">
        <f t="shared" si="32"/>
        <v>2.1786492374727671E-3</v>
      </c>
      <c r="Y187">
        <f t="shared" si="33"/>
        <v>4.3572984749455342E-3</v>
      </c>
      <c r="Z187">
        <f t="shared" si="34"/>
        <v>0.48801742919389979</v>
      </c>
    </row>
    <row r="188" spans="1:26" x14ac:dyDescent="0.3">
      <c r="A188" t="s">
        <v>381</v>
      </c>
      <c r="B188" t="str">
        <f t="shared" si="43"/>
        <v>12</v>
      </c>
      <c r="C188" t="s">
        <v>61</v>
      </c>
      <c r="E188" t="s">
        <v>22</v>
      </c>
      <c r="F188">
        <v>60.04</v>
      </c>
      <c r="G188">
        <v>10357</v>
      </c>
      <c r="H188">
        <v>6218</v>
      </c>
      <c r="I188">
        <v>33</v>
      </c>
      <c r="J188">
        <v>1825</v>
      </c>
      <c r="K188">
        <v>3568</v>
      </c>
      <c r="L188">
        <v>8</v>
      </c>
      <c r="M188">
        <v>142</v>
      </c>
      <c r="N188">
        <v>543</v>
      </c>
      <c r="O188">
        <v>12</v>
      </c>
      <c r="P188">
        <v>13</v>
      </c>
      <c r="Q188">
        <f t="shared" si="25"/>
        <v>6144</v>
      </c>
      <c r="R188">
        <f t="shared" si="26"/>
        <v>0.58072916666666663</v>
      </c>
      <c r="S188">
        <f t="shared" si="27"/>
        <v>2.3111979166666668E-2</v>
      </c>
      <c r="T188">
        <f t="shared" si="28"/>
        <v>0.29703776041666669</v>
      </c>
      <c r="U188">
        <f t="shared" si="29"/>
        <v>5.37109375E-3</v>
      </c>
      <c r="V188">
        <f t="shared" si="30"/>
        <v>8.837890625E-2</v>
      </c>
      <c r="W188">
        <f t="shared" si="31"/>
        <v>1.3020833333333333E-3</v>
      </c>
      <c r="X188">
        <f t="shared" si="32"/>
        <v>1.953125E-3</v>
      </c>
      <c r="Y188">
        <f t="shared" si="33"/>
        <v>2.1158854166666665E-3</v>
      </c>
      <c r="Z188">
        <f t="shared" si="34"/>
        <v>0.58072916666666663</v>
      </c>
    </row>
    <row r="189" spans="1:26" x14ac:dyDescent="0.3">
      <c r="Q189">
        <f t="shared" si="25"/>
        <v>0</v>
      </c>
      <c r="R189">
        <f t="shared" si="26"/>
        <v>0</v>
      </c>
      <c r="S189">
        <f t="shared" si="27"/>
        <v>0</v>
      </c>
      <c r="T189">
        <f t="shared" si="28"/>
        <v>0</v>
      </c>
      <c r="U189">
        <f t="shared" si="29"/>
        <v>0</v>
      </c>
      <c r="V189">
        <f t="shared" si="30"/>
        <v>0</v>
      </c>
      <c r="W189">
        <f t="shared" si="31"/>
        <v>0</v>
      </c>
      <c r="X189">
        <f t="shared" si="32"/>
        <v>0</v>
      </c>
      <c r="Y189">
        <f t="shared" si="33"/>
        <v>0</v>
      </c>
      <c r="Z189">
        <f t="shared" si="34"/>
        <v>10</v>
      </c>
    </row>
    <row r="190" spans="1:26" x14ac:dyDescent="0.3">
      <c r="A190" t="s">
        <v>382</v>
      </c>
      <c r="B190" t="str">
        <f t="shared" ref="B190:B198" si="44">LEFT(A190,2)</f>
        <v>13</v>
      </c>
      <c r="C190" t="s">
        <v>58</v>
      </c>
      <c r="D190" t="s">
        <v>337</v>
      </c>
      <c r="E190" t="s">
        <v>394</v>
      </c>
      <c r="F190">
        <v>41.05</v>
      </c>
      <c r="G190">
        <v>911</v>
      </c>
      <c r="H190">
        <v>374</v>
      </c>
      <c r="I190">
        <v>4</v>
      </c>
      <c r="J190">
        <v>128</v>
      </c>
      <c r="K190">
        <v>165</v>
      </c>
      <c r="L190">
        <v>2</v>
      </c>
      <c r="M190">
        <v>9</v>
      </c>
      <c r="N190">
        <v>52</v>
      </c>
      <c r="O190">
        <v>2</v>
      </c>
      <c r="P190">
        <v>2</v>
      </c>
      <c r="Q190">
        <f t="shared" si="25"/>
        <v>364</v>
      </c>
      <c r="R190">
        <f t="shared" si="26"/>
        <v>0.4532967032967033</v>
      </c>
      <c r="S190">
        <f t="shared" si="27"/>
        <v>2.4725274725274724E-2</v>
      </c>
      <c r="T190">
        <f t="shared" si="28"/>
        <v>0.35164835164835168</v>
      </c>
      <c r="U190">
        <f t="shared" si="29"/>
        <v>1.098901098901099E-2</v>
      </c>
      <c r="V190">
        <f t="shared" si="30"/>
        <v>0.14285714285714285</v>
      </c>
      <c r="W190">
        <f t="shared" si="31"/>
        <v>5.4945054945054949E-3</v>
      </c>
      <c r="X190">
        <f t="shared" si="32"/>
        <v>5.4945054945054949E-3</v>
      </c>
      <c r="Y190">
        <f t="shared" si="33"/>
        <v>5.4945054945054949E-3</v>
      </c>
      <c r="Z190">
        <f t="shared" si="34"/>
        <v>0.4532967032967033</v>
      </c>
    </row>
    <row r="191" spans="1:26" x14ac:dyDescent="0.3">
      <c r="A191" t="s">
        <v>383</v>
      </c>
      <c r="B191" t="str">
        <f t="shared" si="44"/>
        <v>13</v>
      </c>
      <c r="C191" t="s">
        <v>58</v>
      </c>
      <c r="D191" t="s">
        <v>337</v>
      </c>
      <c r="E191" t="s">
        <v>395</v>
      </c>
      <c r="F191">
        <v>40</v>
      </c>
      <c r="G191">
        <v>960</v>
      </c>
      <c r="H191">
        <v>384</v>
      </c>
      <c r="I191">
        <v>2</v>
      </c>
      <c r="J191">
        <v>188</v>
      </c>
      <c r="K191">
        <v>140</v>
      </c>
      <c r="L191">
        <v>2</v>
      </c>
      <c r="M191">
        <v>16</v>
      </c>
      <c r="N191">
        <v>30</v>
      </c>
      <c r="O191">
        <v>0</v>
      </c>
      <c r="P191">
        <v>2</v>
      </c>
      <c r="Q191">
        <f t="shared" si="25"/>
        <v>380</v>
      </c>
      <c r="R191">
        <f t="shared" si="26"/>
        <v>0.36842105263157893</v>
      </c>
      <c r="S191">
        <f t="shared" si="27"/>
        <v>4.2105263157894736E-2</v>
      </c>
      <c r="T191">
        <f t="shared" si="28"/>
        <v>0.49473684210526314</v>
      </c>
      <c r="U191">
        <f t="shared" si="29"/>
        <v>5.263157894736842E-3</v>
      </c>
      <c r="V191">
        <f t="shared" si="30"/>
        <v>7.8947368421052627E-2</v>
      </c>
      <c r="W191">
        <f t="shared" si="31"/>
        <v>5.263157894736842E-3</v>
      </c>
      <c r="X191">
        <f t="shared" si="32"/>
        <v>0</v>
      </c>
      <c r="Y191">
        <f t="shared" si="33"/>
        <v>5.263157894736842E-3</v>
      </c>
      <c r="Z191">
        <f t="shared" si="34"/>
        <v>2.4947368421052634</v>
      </c>
    </row>
    <row r="192" spans="1:26" x14ac:dyDescent="0.3">
      <c r="A192" t="s">
        <v>384</v>
      </c>
      <c r="B192" t="str">
        <f t="shared" si="44"/>
        <v>13</v>
      </c>
      <c r="C192" t="s">
        <v>58</v>
      </c>
      <c r="D192" t="s">
        <v>337</v>
      </c>
      <c r="E192" t="s">
        <v>396</v>
      </c>
      <c r="F192">
        <v>59.55</v>
      </c>
      <c r="G192">
        <v>1256</v>
      </c>
      <c r="H192">
        <v>748</v>
      </c>
      <c r="I192">
        <v>7</v>
      </c>
      <c r="J192">
        <v>343</v>
      </c>
      <c r="K192">
        <v>309</v>
      </c>
      <c r="L192">
        <v>3</v>
      </c>
      <c r="M192">
        <v>40</v>
      </c>
      <c r="N192">
        <v>40</v>
      </c>
      <c r="O192">
        <v>0</v>
      </c>
      <c r="P192">
        <v>2</v>
      </c>
      <c r="Q192">
        <f t="shared" si="25"/>
        <v>744</v>
      </c>
      <c r="R192">
        <f t="shared" si="26"/>
        <v>0.41532258064516131</v>
      </c>
      <c r="S192">
        <f t="shared" si="27"/>
        <v>5.3763440860215055E-2</v>
      </c>
      <c r="T192">
        <f t="shared" si="28"/>
        <v>0.46102150537634407</v>
      </c>
      <c r="U192">
        <f t="shared" si="29"/>
        <v>9.4086021505376347E-3</v>
      </c>
      <c r="V192">
        <f t="shared" si="30"/>
        <v>5.3763440860215055E-2</v>
      </c>
      <c r="W192">
        <f t="shared" si="31"/>
        <v>4.0322580645161289E-3</v>
      </c>
      <c r="X192">
        <f t="shared" si="32"/>
        <v>0</v>
      </c>
      <c r="Y192">
        <f t="shared" si="33"/>
        <v>2.6881720430107529E-3</v>
      </c>
      <c r="Z192">
        <f t="shared" si="34"/>
        <v>2.461021505376344</v>
      </c>
    </row>
    <row r="193" spans="1:26" x14ac:dyDescent="0.3">
      <c r="A193" t="s">
        <v>385</v>
      </c>
      <c r="B193" t="str">
        <f t="shared" si="44"/>
        <v>13</v>
      </c>
      <c r="C193" t="s">
        <v>58</v>
      </c>
      <c r="D193" t="s">
        <v>337</v>
      </c>
      <c r="E193" t="s">
        <v>397</v>
      </c>
      <c r="F193">
        <v>61.07</v>
      </c>
      <c r="G193">
        <v>1708</v>
      </c>
      <c r="H193">
        <v>1043</v>
      </c>
      <c r="I193">
        <v>6</v>
      </c>
      <c r="J193">
        <v>373</v>
      </c>
      <c r="K193">
        <v>558</v>
      </c>
      <c r="L193">
        <v>4</v>
      </c>
      <c r="M193">
        <v>34</v>
      </c>
      <c r="N193">
        <v>56</v>
      </c>
      <c r="O193">
        <v>1</v>
      </c>
      <c r="P193">
        <v>2</v>
      </c>
      <c r="Q193">
        <f t="shared" si="25"/>
        <v>1034</v>
      </c>
      <c r="R193">
        <f t="shared" si="26"/>
        <v>0.539651837524178</v>
      </c>
      <c r="S193">
        <f t="shared" si="27"/>
        <v>3.2882011605415859E-2</v>
      </c>
      <c r="T193">
        <f t="shared" si="28"/>
        <v>0.36073500967117988</v>
      </c>
      <c r="U193">
        <f t="shared" si="29"/>
        <v>5.8027079303675051E-3</v>
      </c>
      <c r="V193">
        <f t="shared" si="30"/>
        <v>5.4158607350096713E-2</v>
      </c>
      <c r="W193">
        <f t="shared" si="31"/>
        <v>3.8684719535783366E-3</v>
      </c>
      <c r="X193">
        <f t="shared" si="32"/>
        <v>9.6711798839458415E-4</v>
      </c>
      <c r="Y193">
        <f t="shared" si="33"/>
        <v>1.9342359767891683E-3</v>
      </c>
      <c r="Z193">
        <f t="shared" si="34"/>
        <v>0.539651837524178</v>
      </c>
    </row>
    <row r="194" spans="1:26" x14ac:dyDescent="0.3">
      <c r="A194" t="s">
        <v>386</v>
      </c>
      <c r="B194" t="str">
        <f t="shared" si="44"/>
        <v>13</v>
      </c>
      <c r="C194" t="s">
        <v>58</v>
      </c>
      <c r="D194" t="s">
        <v>337</v>
      </c>
      <c r="E194" t="s">
        <v>398</v>
      </c>
      <c r="F194">
        <v>66.319999999999993</v>
      </c>
      <c r="G194">
        <v>1045</v>
      </c>
      <c r="H194">
        <v>693</v>
      </c>
      <c r="I194">
        <v>6</v>
      </c>
      <c r="J194">
        <v>266</v>
      </c>
      <c r="K194">
        <v>324</v>
      </c>
      <c r="L194">
        <v>2</v>
      </c>
      <c r="M194">
        <v>43</v>
      </c>
      <c r="N194">
        <v>28</v>
      </c>
      <c r="O194">
        <v>1</v>
      </c>
      <c r="P194">
        <v>2</v>
      </c>
      <c r="Q194">
        <f t="shared" si="25"/>
        <v>672</v>
      </c>
      <c r="R194">
        <f t="shared" si="26"/>
        <v>0.48214285714285715</v>
      </c>
      <c r="S194">
        <f t="shared" si="27"/>
        <v>6.3988095238095233E-2</v>
      </c>
      <c r="T194">
        <f t="shared" si="28"/>
        <v>0.39583333333333331</v>
      </c>
      <c r="U194">
        <f t="shared" si="29"/>
        <v>8.9285714285714281E-3</v>
      </c>
      <c r="V194">
        <f t="shared" si="30"/>
        <v>4.1666666666666664E-2</v>
      </c>
      <c r="W194">
        <f t="shared" si="31"/>
        <v>2.976190476190476E-3</v>
      </c>
      <c r="X194">
        <f t="shared" si="32"/>
        <v>1.488095238095238E-3</v>
      </c>
      <c r="Y194">
        <f t="shared" si="33"/>
        <v>2.976190476190476E-3</v>
      </c>
      <c r="Z194">
        <f t="shared" si="34"/>
        <v>0.48214285714285715</v>
      </c>
    </row>
    <row r="195" spans="1:26" x14ac:dyDescent="0.3">
      <c r="A195" t="s">
        <v>387</v>
      </c>
      <c r="B195" t="str">
        <f t="shared" si="44"/>
        <v>13</v>
      </c>
      <c r="C195" t="s">
        <v>58</v>
      </c>
      <c r="D195" t="s">
        <v>337</v>
      </c>
      <c r="E195" t="s">
        <v>399</v>
      </c>
      <c r="F195">
        <v>50.09</v>
      </c>
      <c r="G195">
        <v>1603</v>
      </c>
      <c r="H195">
        <v>803</v>
      </c>
      <c r="I195">
        <v>2</v>
      </c>
      <c r="J195">
        <v>289</v>
      </c>
      <c r="K195">
        <v>376</v>
      </c>
      <c r="L195">
        <v>3</v>
      </c>
      <c r="M195">
        <v>25</v>
      </c>
      <c r="N195">
        <v>81</v>
      </c>
      <c r="O195">
        <v>1</v>
      </c>
      <c r="P195">
        <v>4</v>
      </c>
      <c r="Q195">
        <f t="shared" ref="Q195:Q258" si="45">SUM(I195:P195)</f>
        <v>781</v>
      </c>
      <c r="R195">
        <f t="shared" ref="R195:R258" si="46">IF(Q195=0,0,K195/Q195)</f>
        <v>0.48143405889884761</v>
      </c>
      <c r="S195">
        <f t="shared" ref="S195:S258" si="47">IF(Q195=0,0,M195/Q195)</f>
        <v>3.2010243277848911E-2</v>
      </c>
      <c r="T195">
        <f t="shared" ref="T195:T258" si="48">IF(Q195=0,0,J195/Q195)</f>
        <v>0.37003841229193341</v>
      </c>
      <c r="U195">
        <f t="shared" ref="U195:U258" si="49">IF(Q195=0,0,I195/Q195)</f>
        <v>2.5608194622279128E-3</v>
      </c>
      <c r="V195">
        <f t="shared" ref="V195:V258" si="50">IF(Q195=0,0,N195/Q195)</f>
        <v>0.10371318822023047</v>
      </c>
      <c r="W195">
        <f t="shared" ref="W195:W258" si="51">IF(Q195=0,0,L195/Q195)</f>
        <v>3.8412291933418692E-3</v>
      </c>
      <c r="X195">
        <f t="shared" ref="X195:X258" si="52">IF(Q195=0,0,O195/Q195)</f>
        <v>1.2804097311139564E-3</v>
      </c>
      <c r="Y195">
        <f t="shared" ref="Y195:Y258" si="53">IF(Q195=0,0,P195/Q195)</f>
        <v>5.1216389244558257E-3</v>
      </c>
      <c r="Z195">
        <f t="shared" ref="Z195:Z258" si="54">IF(Q195=0,10,IF(MAX(R195:X195)=LARGE(R195:X195,2),9,IF(R195=MAX(R195:X195),R195,IF(S195=MAX(R195:X195),S195+1,IF(T195=MAX(R195:X195),T195+2,IF(U195=MAX(R195:X195),U195+3,IF(V195=MAX(R195:X195),V195+4,IF(W195=MAX(R195:X195),W195+5,IF(X195=MAX(R195:X195),X195+6,-1)))))))))</f>
        <v>0.48143405889884761</v>
      </c>
    </row>
    <row r="196" spans="1:26" x14ac:dyDescent="0.3">
      <c r="A196" t="s">
        <v>388</v>
      </c>
      <c r="B196" t="str">
        <f t="shared" si="44"/>
        <v>13</v>
      </c>
      <c r="C196" t="s">
        <v>58</v>
      </c>
      <c r="D196" t="s">
        <v>337</v>
      </c>
      <c r="E196" t="s">
        <v>400</v>
      </c>
      <c r="F196">
        <v>48.67</v>
      </c>
      <c r="G196">
        <v>1015</v>
      </c>
      <c r="H196">
        <v>494</v>
      </c>
      <c r="I196">
        <v>3</v>
      </c>
      <c r="J196">
        <v>193</v>
      </c>
      <c r="K196">
        <v>232</v>
      </c>
      <c r="L196">
        <v>1</v>
      </c>
      <c r="M196">
        <v>8</v>
      </c>
      <c r="N196">
        <v>50</v>
      </c>
      <c r="O196">
        <v>0</v>
      </c>
      <c r="P196">
        <v>1</v>
      </c>
      <c r="Q196">
        <f t="shared" si="45"/>
        <v>488</v>
      </c>
      <c r="R196">
        <f t="shared" si="46"/>
        <v>0.47540983606557374</v>
      </c>
      <c r="S196">
        <f t="shared" si="47"/>
        <v>1.6393442622950821E-2</v>
      </c>
      <c r="T196">
        <f t="shared" si="48"/>
        <v>0.39549180327868855</v>
      </c>
      <c r="U196">
        <f t="shared" si="49"/>
        <v>6.1475409836065573E-3</v>
      </c>
      <c r="V196">
        <f t="shared" si="50"/>
        <v>0.10245901639344263</v>
      </c>
      <c r="W196">
        <f t="shared" si="51"/>
        <v>2.0491803278688526E-3</v>
      </c>
      <c r="X196">
        <f t="shared" si="52"/>
        <v>0</v>
      </c>
      <c r="Y196">
        <f t="shared" si="53"/>
        <v>2.0491803278688526E-3</v>
      </c>
      <c r="Z196">
        <f t="shared" si="54"/>
        <v>0.47540983606557374</v>
      </c>
    </row>
    <row r="197" spans="1:26" x14ac:dyDescent="0.3">
      <c r="A197" t="s">
        <v>389</v>
      </c>
      <c r="B197" t="str">
        <f t="shared" si="44"/>
        <v>13</v>
      </c>
      <c r="C197" t="s">
        <v>58</v>
      </c>
      <c r="D197" t="s">
        <v>337</v>
      </c>
      <c r="E197" t="s">
        <v>401</v>
      </c>
      <c r="F197">
        <v>42.03</v>
      </c>
      <c r="G197">
        <v>1073</v>
      </c>
      <c r="H197">
        <v>451</v>
      </c>
      <c r="I197">
        <v>5</v>
      </c>
      <c r="J197">
        <v>175</v>
      </c>
      <c r="K197">
        <v>178</v>
      </c>
      <c r="L197">
        <v>1</v>
      </c>
      <c r="M197">
        <v>20</v>
      </c>
      <c r="N197">
        <v>61</v>
      </c>
      <c r="O197">
        <v>2</v>
      </c>
      <c r="P197">
        <v>0</v>
      </c>
      <c r="Q197">
        <f t="shared" si="45"/>
        <v>442</v>
      </c>
      <c r="R197">
        <f t="shared" si="46"/>
        <v>0.40271493212669685</v>
      </c>
      <c r="S197">
        <f t="shared" si="47"/>
        <v>4.5248868778280542E-2</v>
      </c>
      <c r="T197">
        <f t="shared" si="48"/>
        <v>0.39592760180995473</v>
      </c>
      <c r="U197">
        <f t="shared" si="49"/>
        <v>1.1312217194570135E-2</v>
      </c>
      <c r="V197">
        <f t="shared" si="50"/>
        <v>0.13800904977375567</v>
      </c>
      <c r="W197">
        <f t="shared" si="51"/>
        <v>2.2624434389140274E-3</v>
      </c>
      <c r="X197">
        <f t="shared" si="52"/>
        <v>4.5248868778280547E-3</v>
      </c>
      <c r="Y197">
        <f t="shared" si="53"/>
        <v>0</v>
      </c>
      <c r="Z197">
        <f t="shared" si="54"/>
        <v>0.40271493212669685</v>
      </c>
    </row>
    <row r="198" spans="1:26" x14ac:dyDescent="0.3">
      <c r="A198" t="s">
        <v>390</v>
      </c>
      <c r="B198" t="str">
        <f t="shared" si="44"/>
        <v>13</v>
      </c>
      <c r="C198" t="s">
        <v>58</v>
      </c>
      <c r="D198" t="s">
        <v>337</v>
      </c>
      <c r="E198" t="s">
        <v>402</v>
      </c>
      <c r="F198">
        <v>51.84</v>
      </c>
      <c r="G198">
        <v>735</v>
      </c>
      <c r="H198">
        <v>381</v>
      </c>
      <c r="I198">
        <v>3</v>
      </c>
      <c r="J198">
        <v>129</v>
      </c>
      <c r="K198">
        <v>190</v>
      </c>
      <c r="L198">
        <v>4</v>
      </c>
      <c r="M198">
        <v>16</v>
      </c>
      <c r="N198">
        <v>35</v>
      </c>
      <c r="O198">
        <v>0</v>
      </c>
      <c r="P198">
        <v>1</v>
      </c>
      <c r="Q198">
        <f t="shared" si="45"/>
        <v>378</v>
      </c>
      <c r="R198">
        <f t="shared" si="46"/>
        <v>0.50264550264550267</v>
      </c>
      <c r="S198">
        <f t="shared" si="47"/>
        <v>4.2328042328042326E-2</v>
      </c>
      <c r="T198">
        <f t="shared" si="48"/>
        <v>0.34126984126984128</v>
      </c>
      <c r="U198">
        <f t="shared" si="49"/>
        <v>7.9365079365079361E-3</v>
      </c>
      <c r="V198">
        <f t="shared" si="50"/>
        <v>9.2592592592592587E-2</v>
      </c>
      <c r="W198">
        <f t="shared" si="51"/>
        <v>1.0582010582010581E-2</v>
      </c>
      <c r="X198">
        <f t="shared" si="52"/>
        <v>0</v>
      </c>
      <c r="Y198">
        <f t="shared" si="53"/>
        <v>2.6455026455026454E-3</v>
      </c>
      <c r="Z198">
        <f t="shared" si="54"/>
        <v>0.50264550264550267</v>
      </c>
    </row>
    <row r="199" spans="1:26" x14ac:dyDescent="0.3">
      <c r="A199" t="s">
        <v>391</v>
      </c>
      <c r="B199" t="str">
        <f t="shared" ref="B199:B202" si="55">LEFT(A199,2)</f>
        <v>13</v>
      </c>
      <c r="C199" t="s">
        <v>58</v>
      </c>
      <c r="D199" t="s">
        <v>337</v>
      </c>
      <c r="E199" t="s">
        <v>403</v>
      </c>
      <c r="F199">
        <v>41.13</v>
      </c>
      <c r="G199">
        <v>919</v>
      </c>
      <c r="H199">
        <v>378</v>
      </c>
      <c r="I199">
        <v>4</v>
      </c>
      <c r="J199">
        <v>139</v>
      </c>
      <c r="K199">
        <v>155</v>
      </c>
      <c r="L199">
        <v>0</v>
      </c>
      <c r="M199">
        <v>19</v>
      </c>
      <c r="N199">
        <v>55</v>
      </c>
      <c r="O199">
        <v>0</v>
      </c>
      <c r="P199">
        <v>0</v>
      </c>
      <c r="Q199">
        <f t="shared" si="45"/>
        <v>372</v>
      </c>
      <c r="R199">
        <f t="shared" si="46"/>
        <v>0.41666666666666669</v>
      </c>
      <c r="S199">
        <f t="shared" si="47"/>
        <v>5.1075268817204304E-2</v>
      </c>
      <c r="T199">
        <f t="shared" si="48"/>
        <v>0.37365591397849462</v>
      </c>
      <c r="U199">
        <f t="shared" si="49"/>
        <v>1.0752688172043012E-2</v>
      </c>
      <c r="V199">
        <f t="shared" si="50"/>
        <v>0.14784946236559141</v>
      </c>
      <c r="W199">
        <f t="shared" si="51"/>
        <v>0</v>
      </c>
      <c r="X199">
        <f t="shared" si="52"/>
        <v>0</v>
      </c>
      <c r="Y199">
        <f t="shared" si="53"/>
        <v>0</v>
      </c>
      <c r="Z199">
        <f t="shared" si="54"/>
        <v>0.41666666666666669</v>
      </c>
    </row>
    <row r="200" spans="1:26" x14ac:dyDescent="0.3">
      <c r="A200" t="s">
        <v>392</v>
      </c>
      <c r="B200" t="str">
        <f t="shared" si="55"/>
        <v>13</v>
      </c>
      <c r="C200" t="s">
        <v>59</v>
      </c>
      <c r="D200" t="s">
        <v>337</v>
      </c>
      <c r="E200" t="s">
        <v>20</v>
      </c>
      <c r="F200" t="s">
        <v>26</v>
      </c>
      <c r="G200">
        <v>0</v>
      </c>
      <c r="H200">
        <v>919</v>
      </c>
      <c r="I200">
        <v>4</v>
      </c>
      <c r="J200">
        <v>353</v>
      </c>
      <c r="K200">
        <v>454</v>
      </c>
      <c r="L200">
        <v>4</v>
      </c>
      <c r="M200">
        <v>26</v>
      </c>
      <c r="N200">
        <v>54</v>
      </c>
      <c r="O200">
        <v>2</v>
      </c>
      <c r="P200">
        <v>3</v>
      </c>
      <c r="Q200">
        <f t="shared" si="45"/>
        <v>900</v>
      </c>
      <c r="R200">
        <f t="shared" si="46"/>
        <v>0.50444444444444447</v>
      </c>
      <c r="S200">
        <f t="shared" si="47"/>
        <v>2.8888888888888888E-2</v>
      </c>
      <c r="T200">
        <f t="shared" si="48"/>
        <v>0.39222222222222225</v>
      </c>
      <c r="U200">
        <f t="shared" si="49"/>
        <v>4.4444444444444444E-3</v>
      </c>
      <c r="V200">
        <f t="shared" si="50"/>
        <v>0.06</v>
      </c>
      <c r="W200">
        <f t="shared" si="51"/>
        <v>4.4444444444444444E-3</v>
      </c>
      <c r="X200">
        <f t="shared" si="52"/>
        <v>2.2222222222222222E-3</v>
      </c>
      <c r="Y200">
        <f t="shared" si="53"/>
        <v>3.3333333333333335E-3</v>
      </c>
      <c r="Z200">
        <f t="shared" si="54"/>
        <v>0.50444444444444447</v>
      </c>
    </row>
    <row r="201" spans="1:26" x14ac:dyDescent="0.3">
      <c r="A201" t="s">
        <v>393</v>
      </c>
      <c r="B201" t="str">
        <f t="shared" si="55"/>
        <v>13</v>
      </c>
      <c r="C201" t="s">
        <v>60</v>
      </c>
      <c r="D201" t="s">
        <v>337</v>
      </c>
      <c r="E201" t="s">
        <v>21</v>
      </c>
      <c r="F201" t="s">
        <v>26</v>
      </c>
      <c r="G201">
        <v>0</v>
      </c>
      <c r="H201">
        <v>485</v>
      </c>
      <c r="I201">
        <v>4</v>
      </c>
      <c r="J201">
        <v>204</v>
      </c>
      <c r="K201">
        <v>189</v>
      </c>
      <c r="L201">
        <v>4</v>
      </c>
      <c r="M201">
        <v>15</v>
      </c>
      <c r="N201">
        <v>66</v>
      </c>
      <c r="O201">
        <v>1</v>
      </c>
      <c r="P201">
        <v>0</v>
      </c>
      <c r="Q201">
        <f t="shared" si="45"/>
        <v>483</v>
      </c>
      <c r="R201">
        <f t="shared" si="46"/>
        <v>0.39130434782608697</v>
      </c>
      <c r="S201">
        <f t="shared" si="47"/>
        <v>3.1055900621118012E-2</v>
      </c>
      <c r="T201">
        <f t="shared" si="48"/>
        <v>0.42236024844720499</v>
      </c>
      <c r="U201">
        <f t="shared" si="49"/>
        <v>8.2815734989648039E-3</v>
      </c>
      <c r="V201">
        <f t="shared" si="50"/>
        <v>0.13664596273291926</v>
      </c>
      <c r="W201">
        <f t="shared" si="51"/>
        <v>8.2815734989648039E-3</v>
      </c>
      <c r="X201">
        <f t="shared" si="52"/>
        <v>2.070393374741201E-3</v>
      </c>
      <c r="Y201">
        <f t="shared" si="53"/>
        <v>0</v>
      </c>
      <c r="Z201">
        <f t="shared" si="54"/>
        <v>2.4223602484472049</v>
      </c>
    </row>
    <row r="202" spans="1:26" x14ac:dyDescent="0.3">
      <c r="A202" t="s">
        <v>404</v>
      </c>
      <c r="B202" t="str">
        <f t="shared" si="55"/>
        <v>13</v>
      </c>
      <c r="C202" t="s">
        <v>61</v>
      </c>
      <c r="E202" t="s">
        <v>22</v>
      </c>
      <c r="F202">
        <v>63.72</v>
      </c>
      <c r="G202">
        <v>11225</v>
      </c>
      <c r="H202">
        <v>7153</v>
      </c>
      <c r="I202">
        <v>50</v>
      </c>
      <c r="J202">
        <v>2780</v>
      </c>
      <c r="K202">
        <v>3270</v>
      </c>
      <c r="L202">
        <v>30</v>
      </c>
      <c r="M202">
        <v>271</v>
      </c>
      <c r="N202">
        <v>608</v>
      </c>
      <c r="O202">
        <v>10</v>
      </c>
      <c r="P202">
        <v>19</v>
      </c>
      <c r="Q202">
        <f t="shared" si="45"/>
        <v>7038</v>
      </c>
      <c r="R202">
        <f t="shared" si="46"/>
        <v>0.46462063086104005</v>
      </c>
      <c r="S202">
        <f t="shared" si="47"/>
        <v>3.8505257175333901E-2</v>
      </c>
      <c r="T202">
        <f t="shared" si="48"/>
        <v>0.39499857914180164</v>
      </c>
      <c r="U202">
        <f t="shared" si="49"/>
        <v>7.1042909917590222E-3</v>
      </c>
      <c r="V202">
        <f t="shared" si="50"/>
        <v>8.6388178459789716E-2</v>
      </c>
      <c r="W202">
        <f t="shared" si="51"/>
        <v>4.2625745950554137E-3</v>
      </c>
      <c r="X202">
        <f t="shared" si="52"/>
        <v>1.4208581983518045E-3</v>
      </c>
      <c r="Y202">
        <f t="shared" si="53"/>
        <v>2.6996305768684286E-3</v>
      </c>
      <c r="Z202">
        <f t="shared" si="54"/>
        <v>0.46462063086104005</v>
      </c>
    </row>
    <row r="203" spans="1:26" x14ac:dyDescent="0.3">
      <c r="Q203">
        <f t="shared" si="45"/>
        <v>0</v>
      </c>
      <c r="R203">
        <f t="shared" si="46"/>
        <v>0</v>
      </c>
      <c r="S203">
        <f t="shared" si="47"/>
        <v>0</v>
      </c>
      <c r="T203">
        <f t="shared" si="48"/>
        <v>0</v>
      </c>
      <c r="U203">
        <f t="shared" si="49"/>
        <v>0</v>
      </c>
      <c r="V203">
        <f t="shared" si="50"/>
        <v>0</v>
      </c>
      <c r="W203">
        <f t="shared" si="51"/>
        <v>0</v>
      </c>
      <c r="X203">
        <f t="shared" si="52"/>
        <v>0</v>
      </c>
      <c r="Y203">
        <f t="shared" si="53"/>
        <v>0</v>
      </c>
      <c r="Z203">
        <f t="shared" si="54"/>
        <v>10</v>
      </c>
    </row>
    <row r="204" spans="1:26" x14ac:dyDescent="0.3">
      <c r="A204" t="s">
        <v>405</v>
      </c>
      <c r="B204" t="str">
        <f t="shared" ref="B204:B206" si="56">LEFT(A204,2)</f>
        <v>14</v>
      </c>
      <c r="C204" t="s">
        <v>58</v>
      </c>
      <c r="D204" t="s">
        <v>337</v>
      </c>
      <c r="E204" t="s">
        <v>412</v>
      </c>
      <c r="F204">
        <v>39.81</v>
      </c>
      <c r="G204">
        <v>1266</v>
      </c>
      <c r="H204">
        <v>504</v>
      </c>
      <c r="I204">
        <v>7</v>
      </c>
      <c r="J204">
        <v>215</v>
      </c>
      <c r="K204">
        <v>194</v>
      </c>
      <c r="L204">
        <v>1</v>
      </c>
      <c r="M204">
        <v>21</v>
      </c>
      <c r="N204">
        <v>53</v>
      </c>
      <c r="O204">
        <v>2</v>
      </c>
      <c r="P204">
        <v>2</v>
      </c>
      <c r="Q204">
        <f t="shared" si="45"/>
        <v>495</v>
      </c>
      <c r="R204">
        <f t="shared" si="46"/>
        <v>0.39191919191919194</v>
      </c>
      <c r="S204">
        <f t="shared" si="47"/>
        <v>4.2424242424242427E-2</v>
      </c>
      <c r="T204">
        <f t="shared" si="48"/>
        <v>0.43434343434343436</v>
      </c>
      <c r="U204">
        <f t="shared" si="49"/>
        <v>1.4141414141414142E-2</v>
      </c>
      <c r="V204">
        <f t="shared" si="50"/>
        <v>0.10707070707070707</v>
      </c>
      <c r="W204">
        <f t="shared" si="51"/>
        <v>2.0202020202020202E-3</v>
      </c>
      <c r="X204">
        <f t="shared" si="52"/>
        <v>4.0404040404040404E-3</v>
      </c>
      <c r="Y204">
        <f t="shared" si="53"/>
        <v>4.0404040404040404E-3</v>
      </c>
      <c r="Z204">
        <f t="shared" si="54"/>
        <v>2.4343434343434343</v>
      </c>
    </row>
    <row r="205" spans="1:26" x14ac:dyDescent="0.3">
      <c r="A205" t="s">
        <v>406</v>
      </c>
      <c r="B205" t="str">
        <f t="shared" si="56"/>
        <v>14</v>
      </c>
      <c r="C205" t="s">
        <v>58</v>
      </c>
      <c r="D205" t="s">
        <v>337</v>
      </c>
      <c r="E205" t="s">
        <v>411</v>
      </c>
      <c r="F205">
        <v>22.9</v>
      </c>
      <c r="G205">
        <v>5463</v>
      </c>
      <c r="H205">
        <v>1251</v>
      </c>
      <c r="I205">
        <v>4</v>
      </c>
      <c r="J205">
        <v>257</v>
      </c>
      <c r="K205">
        <v>860</v>
      </c>
      <c r="L205">
        <v>0</v>
      </c>
      <c r="M205">
        <v>10</v>
      </c>
      <c r="N205">
        <v>90</v>
      </c>
      <c r="O205">
        <v>2</v>
      </c>
      <c r="P205">
        <v>5</v>
      </c>
      <c r="Q205">
        <f t="shared" si="45"/>
        <v>1228</v>
      </c>
      <c r="R205">
        <f t="shared" si="46"/>
        <v>0.70032573289902278</v>
      </c>
      <c r="S205">
        <f t="shared" si="47"/>
        <v>8.1433224755700327E-3</v>
      </c>
      <c r="T205">
        <f t="shared" si="48"/>
        <v>0.20928338762214985</v>
      </c>
      <c r="U205">
        <f t="shared" si="49"/>
        <v>3.2573289902280132E-3</v>
      </c>
      <c r="V205">
        <f t="shared" si="50"/>
        <v>7.3289902280130298E-2</v>
      </c>
      <c r="W205">
        <f t="shared" si="51"/>
        <v>0</v>
      </c>
      <c r="X205">
        <f t="shared" si="52"/>
        <v>1.6286644951140066E-3</v>
      </c>
      <c r="Y205">
        <f t="shared" si="53"/>
        <v>4.0716612377850164E-3</v>
      </c>
      <c r="Z205">
        <f t="shared" si="54"/>
        <v>0.70032573289902278</v>
      </c>
    </row>
    <row r="206" spans="1:26" x14ac:dyDescent="0.3">
      <c r="A206" t="s">
        <v>407</v>
      </c>
      <c r="B206" t="str">
        <f t="shared" si="56"/>
        <v>14</v>
      </c>
      <c r="C206" t="s">
        <v>58</v>
      </c>
      <c r="D206" t="s">
        <v>337</v>
      </c>
      <c r="E206" t="s">
        <v>413</v>
      </c>
      <c r="F206">
        <v>39.32</v>
      </c>
      <c r="G206">
        <v>1676</v>
      </c>
      <c r="H206">
        <v>659</v>
      </c>
      <c r="I206">
        <v>4</v>
      </c>
      <c r="J206">
        <v>241</v>
      </c>
      <c r="K206">
        <v>308</v>
      </c>
      <c r="L206">
        <v>1</v>
      </c>
      <c r="M206">
        <v>12</v>
      </c>
      <c r="N206">
        <v>82</v>
      </c>
      <c r="O206">
        <v>0</v>
      </c>
      <c r="P206">
        <v>0</v>
      </c>
      <c r="Q206">
        <f t="shared" si="45"/>
        <v>648</v>
      </c>
      <c r="R206">
        <f t="shared" si="46"/>
        <v>0.47530864197530864</v>
      </c>
      <c r="S206">
        <f t="shared" si="47"/>
        <v>1.8518518518518517E-2</v>
      </c>
      <c r="T206">
        <f t="shared" si="48"/>
        <v>0.37191358024691357</v>
      </c>
      <c r="U206">
        <f t="shared" si="49"/>
        <v>6.1728395061728392E-3</v>
      </c>
      <c r="V206">
        <f t="shared" si="50"/>
        <v>0.12654320987654322</v>
      </c>
      <c r="W206">
        <f t="shared" si="51"/>
        <v>1.5432098765432098E-3</v>
      </c>
      <c r="X206">
        <f t="shared" si="52"/>
        <v>0</v>
      </c>
      <c r="Y206">
        <f t="shared" si="53"/>
        <v>0</v>
      </c>
      <c r="Z206">
        <f t="shared" si="54"/>
        <v>0.47530864197530864</v>
      </c>
    </row>
    <row r="207" spans="1:26" x14ac:dyDescent="0.3">
      <c r="A207" t="s">
        <v>408</v>
      </c>
      <c r="B207" t="str">
        <f t="shared" ref="B207:B210" si="57">LEFT(A207,2)</f>
        <v>14</v>
      </c>
      <c r="C207" t="s">
        <v>58</v>
      </c>
      <c r="D207" t="s">
        <v>337</v>
      </c>
      <c r="E207" t="s">
        <v>414</v>
      </c>
      <c r="F207">
        <v>38.92</v>
      </c>
      <c r="G207">
        <v>2066</v>
      </c>
      <c r="H207">
        <v>804</v>
      </c>
      <c r="I207">
        <v>7</v>
      </c>
      <c r="J207">
        <v>277</v>
      </c>
      <c r="K207">
        <v>399</v>
      </c>
      <c r="L207">
        <v>0</v>
      </c>
      <c r="M207">
        <v>9</v>
      </c>
      <c r="N207">
        <v>100</v>
      </c>
      <c r="O207">
        <v>1</v>
      </c>
      <c r="P207">
        <v>5</v>
      </c>
      <c r="Q207">
        <f t="shared" si="45"/>
        <v>798</v>
      </c>
      <c r="R207">
        <f t="shared" si="46"/>
        <v>0.5</v>
      </c>
      <c r="S207">
        <f t="shared" si="47"/>
        <v>1.1278195488721804E-2</v>
      </c>
      <c r="T207">
        <f t="shared" si="48"/>
        <v>0.34711779448621555</v>
      </c>
      <c r="U207">
        <f t="shared" si="49"/>
        <v>8.771929824561403E-3</v>
      </c>
      <c r="V207">
        <f t="shared" si="50"/>
        <v>0.12531328320802004</v>
      </c>
      <c r="W207">
        <f t="shared" si="51"/>
        <v>0</v>
      </c>
      <c r="X207">
        <f t="shared" si="52"/>
        <v>1.2531328320802004E-3</v>
      </c>
      <c r="Y207">
        <f t="shared" si="53"/>
        <v>6.2656641604010022E-3</v>
      </c>
      <c r="Z207">
        <f t="shared" si="54"/>
        <v>0.5</v>
      </c>
    </row>
    <row r="208" spans="1:26" x14ac:dyDescent="0.3">
      <c r="A208" t="s">
        <v>409</v>
      </c>
      <c r="B208" t="str">
        <f t="shared" si="57"/>
        <v>14</v>
      </c>
      <c r="C208" t="s">
        <v>59</v>
      </c>
      <c r="D208" t="s">
        <v>337</v>
      </c>
      <c r="E208" t="s">
        <v>20</v>
      </c>
      <c r="F208" t="s">
        <v>26</v>
      </c>
      <c r="G208">
        <v>0</v>
      </c>
      <c r="H208">
        <v>1292</v>
      </c>
      <c r="I208">
        <v>4</v>
      </c>
      <c r="J208">
        <v>293</v>
      </c>
      <c r="K208">
        <v>890</v>
      </c>
      <c r="L208">
        <v>1</v>
      </c>
      <c r="M208">
        <v>16</v>
      </c>
      <c r="N208">
        <v>67</v>
      </c>
      <c r="O208">
        <v>1</v>
      </c>
      <c r="P208">
        <v>2</v>
      </c>
      <c r="Q208">
        <f t="shared" si="45"/>
        <v>1274</v>
      </c>
      <c r="R208">
        <f t="shared" si="46"/>
        <v>0.69858712715855575</v>
      </c>
      <c r="S208">
        <f t="shared" si="47"/>
        <v>1.2558869701726845E-2</v>
      </c>
      <c r="T208">
        <f t="shared" si="48"/>
        <v>0.22998430141287285</v>
      </c>
      <c r="U208">
        <f t="shared" si="49"/>
        <v>3.1397174254317113E-3</v>
      </c>
      <c r="V208">
        <f t="shared" si="50"/>
        <v>5.2590266875981159E-2</v>
      </c>
      <c r="W208">
        <f t="shared" si="51"/>
        <v>7.8492935635792783E-4</v>
      </c>
      <c r="X208">
        <f t="shared" si="52"/>
        <v>7.8492935635792783E-4</v>
      </c>
      <c r="Y208">
        <f t="shared" si="53"/>
        <v>1.5698587127158557E-3</v>
      </c>
      <c r="Z208">
        <f t="shared" si="54"/>
        <v>0.69858712715855575</v>
      </c>
    </row>
    <row r="209" spans="1:26" x14ac:dyDescent="0.3">
      <c r="A209" t="s">
        <v>410</v>
      </c>
      <c r="B209" t="str">
        <f t="shared" si="57"/>
        <v>14</v>
      </c>
      <c r="C209" t="s">
        <v>60</v>
      </c>
      <c r="D209" t="s">
        <v>337</v>
      </c>
      <c r="E209" t="s">
        <v>21</v>
      </c>
      <c r="F209" t="s">
        <v>26</v>
      </c>
      <c r="G209">
        <v>0</v>
      </c>
      <c r="H209">
        <v>625</v>
      </c>
      <c r="I209">
        <v>3</v>
      </c>
      <c r="J209">
        <v>188</v>
      </c>
      <c r="K209">
        <v>354</v>
      </c>
      <c r="L209">
        <v>0</v>
      </c>
      <c r="M209">
        <v>3</v>
      </c>
      <c r="N209">
        <v>66</v>
      </c>
      <c r="O209">
        <v>0</v>
      </c>
      <c r="P209">
        <v>2</v>
      </c>
      <c r="Q209">
        <f t="shared" si="45"/>
        <v>616</v>
      </c>
      <c r="R209">
        <f t="shared" si="46"/>
        <v>0.57467532467532467</v>
      </c>
      <c r="S209">
        <f t="shared" si="47"/>
        <v>4.87012987012987E-3</v>
      </c>
      <c r="T209">
        <f t="shared" si="48"/>
        <v>0.30519480519480519</v>
      </c>
      <c r="U209">
        <f t="shared" si="49"/>
        <v>4.87012987012987E-3</v>
      </c>
      <c r="V209">
        <f t="shared" si="50"/>
        <v>0.10714285714285714</v>
      </c>
      <c r="W209">
        <f t="shared" si="51"/>
        <v>0</v>
      </c>
      <c r="X209">
        <f t="shared" si="52"/>
        <v>0</v>
      </c>
      <c r="Y209">
        <f t="shared" si="53"/>
        <v>3.246753246753247E-3</v>
      </c>
      <c r="Z209">
        <f t="shared" si="54"/>
        <v>0.57467532467532467</v>
      </c>
    </row>
    <row r="210" spans="1:26" x14ac:dyDescent="0.3">
      <c r="A210" t="s">
        <v>415</v>
      </c>
      <c r="B210" t="str">
        <f t="shared" si="57"/>
        <v>14</v>
      </c>
      <c r="C210" t="s">
        <v>61</v>
      </c>
      <c r="E210" t="s">
        <v>22</v>
      </c>
      <c r="F210">
        <v>49.04</v>
      </c>
      <c r="G210">
        <v>10471</v>
      </c>
      <c r="H210">
        <v>5135</v>
      </c>
      <c r="I210">
        <v>29</v>
      </c>
      <c r="J210">
        <v>1471</v>
      </c>
      <c r="K210">
        <v>3005</v>
      </c>
      <c r="L210">
        <v>3</v>
      </c>
      <c r="M210">
        <v>71</v>
      </c>
      <c r="N210">
        <v>458</v>
      </c>
      <c r="O210">
        <v>6</v>
      </c>
      <c r="P210">
        <v>16</v>
      </c>
      <c r="Q210">
        <f t="shared" si="45"/>
        <v>5059</v>
      </c>
      <c r="R210">
        <f t="shared" si="46"/>
        <v>0.59399090729393156</v>
      </c>
      <c r="S210">
        <f t="shared" si="47"/>
        <v>1.4034394149041313E-2</v>
      </c>
      <c r="T210">
        <f t="shared" si="48"/>
        <v>0.29076892666534887</v>
      </c>
      <c r="U210">
        <f t="shared" si="49"/>
        <v>5.7323581735520858E-3</v>
      </c>
      <c r="V210">
        <f t="shared" si="50"/>
        <v>9.0531725637477758E-2</v>
      </c>
      <c r="W210">
        <f t="shared" si="51"/>
        <v>5.9300256967780192E-4</v>
      </c>
      <c r="X210">
        <f t="shared" si="52"/>
        <v>1.1860051393556038E-3</v>
      </c>
      <c r="Y210">
        <f t="shared" si="53"/>
        <v>3.1626803716149439E-3</v>
      </c>
      <c r="Z210">
        <f t="shared" si="54"/>
        <v>0.59399090729393156</v>
      </c>
    </row>
    <row r="211" spans="1:26" x14ac:dyDescent="0.3">
      <c r="Q211">
        <f t="shared" si="45"/>
        <v>0</v>
      </c>
      <c r="R211">
        <f t="shared" si="46"/>
        <v>0</v>
      </c>
      <c r="S211">
        <f t="shared" si="47"/>
        <v>0</v>
      </c>
      <c r="T211">
        <f t="shared" si="48"/>
        <v>0</v>
      </c>
      <c r="U211">
        <f t="shared" si="49"/>
        <v>0</v>
      </c>
      <c r="V211">
        <f t="shared" si="50"/>
        <v>0</v>
      </c>
      <c r="W211">
        <f t="shared" si="51"/>
        <v>0</v>
      </c>
      <c r="X211">
        <f t="shared" si="52"/>
        <v>0</v>
      </c>
      <c r="Y211">
        <f t="shared" si="53"/>
        <v>0</v>
      </c>
      <c r="Z211">
        <f t="shared" si="54"/>
        <v>10</v>
      </c>
    </row>
    <row r="212" spans="1:26" x14ac:dyDescent="0.3">
      <c r="A212" t="s">
        <v>416</v>
      </c>
      <c r="B212" t="str">
        <f t="shared" ref="B212:B215" si="58">LEFT(A212,2)</f>
        <v>15</v>
      </c>
      <c r="C212" t="s">
        <v>58</v>
      </c>
      <c r="D212" t="s">
        <v>337</v>
      </c>
      <c r="E212" t="s">
        <v>427</v>
      </c>
      <c r="F212">
        <v>31.83</v>
      </c>
      <c r="G212">
        <v>688</v>
      </c>
      <c r="H212">
        <v>219</v>
      </c>
      <c r="I212">
        <v>1</v>
      </c>
      <c r="J212">
        <v>84</v>
      </c>
      <c r="K212">
        <v>75</v>
      </c>
      <c r="L212">
        <v>0</v>
      </c>
      <c r="M212">
        <v>10</v>
      </c>
      <c r="N212">
        <v>42</v>
      </c>
      <c r="O212">
        <v>1</v>
      </c>
      <c r="P212">
        <v>1</v>
      </c>
      <c r="Q212">
        <f t="shared" si="45"/>
        <v>214</v>
      </c>
      <c r="R212">
        <f t="shared" si="46"/>
        <v>0.35046728971962615</v>
      </c>
      <c r="S212">
        <f t="shared" si="47"/>
        <v>4.6728971962616821E-2</v>
      </c>
      <c r="T212">
        <f t="shared" si="48"/>
        <v>0.3925233644859813</v>
      </c>
      <c r="U212">
        <f t="shared" si="49"/>
        <v>4.6728971962616819E-3</v>
      </c>
      <c r="V212">
        <f t="shared" si="50"/>
        <v>0.19626168224299065</v>
      </c>
      <c r="W212">
        <f t="shared" si="51"/>
        <v>0</v>
      </c>
      <c r="X212">
        <f t="shared" si="52"/>
        <v>4.6728971962616819E-3</v>
      </c>
      <c r="Y212">
        <f t="shared" si="53"/>
        <v>4.6728971962616819E-3</v>
      </c>
      <c r="Z212">
        <f t="shared" si="54"/>
        <v>2.3925233644859811</v>
      </c>
    </row>
    <row r="213" spans="1:26" x14ac:dyDescent="0.3">
      <c r="A213" t="s">
        <v>417</v>
      </c>
      <c r="B213" t="str">
        <f t="shared" si="58"/>
        <v>15</v>
      </c>
      <c r="C213" t="s">
        <v>58</v>
      </c>
      <c r="D213" t="s">
        <v>337</v>
      </c>
      <c r="E213" t="s">
        <v>426</v>
      </c>
      <c r="F213">
        <v>51.2</v>
      </c>
      <c r="G213">
        <v>1588</v>
      </c>
      <c r="H213">
        <v>813</v>
      </c>
      <c r="I213">
        <v>9</v>
      </c>
      <c r="J213">
        <v>377</v>
      </c>
      <c r="K213">
        <v>300</v>
      </c>
      <c r="L213">
        <v>3</v>
      </c>
      <c r="M213">
        <v>52</v>
      </c>
      <c r="N213">
        <v>61</v>
      </c>
      <c r="O213">
        <v>0</v>
      </c>
      <c r="P213">
        <v>0</v>
      </c>
      <c r="Q213">
        <f t="shared" si="45"/>
        <v>802</v>
      </c>
      <c r="R213">
        <f t="shared" si="46"/>
        <v>0.37406483790523692</v>
      </c>
      <c r="S213">
        <f t="shared" si="47"/>
        <v>6.4837905236907731E-2</v>
      </c>
      <c r="T213">
        <f t="shared" si="48"/>
        <v>0.47007481296758102</v>
      </c>
      <c r="U213">
        <f t="shared" si="49"/>
        <v>1.1221945137157107E-2</v>
      </c>
      <c r="V213">
        <f t="shared" si="50"/>
        <v>7.6059850374064833E-2</v>
      </c>
      <c r="W213">
        <f t="shared" si="51"/>
        <v>3.740648379052369E-3</v>
      </c>
      <c r="X213">
        <f t="shared" si="52"/>
        <v>0</v>
      </c>
      <c r="Y213">
        <f t="shared" si="53"/>
        <v>0</v>
      </c>
      <c r="Z213">
        <f t="shared" si="54"/>
        <v>2.4700748129675811</v>
      </c>
    </row>
    <row r="214" spans="1:26" x14ac:dyDescent="0.3">
      <c r="A214" t="s">
        <v>418</v>
      </c>
      <c r="B214" t="str">
        <f t="shared" si="58"/>
        <v>15</v>
      </c>
      <c r="C214" t="s">
        <v>58</v>
      </c>
      <c r="D214" t="s">
        <v>337</v>
      </c>
      <c r="E214" t="s">
        <v>428</v>
      </c>
      <c r="F214">
        <v>35.479999999999997</v>
      </c>
      <c r="G214">
        <v>1677</v>
      </c>
      <c r="H214">
        <v>595</v>
      </c>
      <c r="I214">
        <v>11</v>
      </c>
      <c r="J214">
        <v>281</v>
      </c>
      <c r="K214">
        <v>199</v>
      </c>
      <c r="L214">
        <v>3</v>
      </c>
      <c r="M214">
        <v>25</v>
      </c>
      <c r="N214">
        <v>64</v>
      </c>
      <c r="O214">
        <v>1</v>
      </c>
      <c r="P214">
        <v>3</v>
      </c>
      <c r="Q214">
        <f t="shared" si="45"/>
        <v>587</v>
      </c>
      <c r="R214">
        <f t="shared" si="46"/>
        <v>0.33901192504258942</v>
      </c>
      <c r="S214">
        <f t="shared" si="47"/>
        <v>4.2589437819420782E-2</v>
      </c>
      <c r="T214">
        <f t="shared" si="48"/>
        <v>0.47870528109028959</v>
      </c>
      <c r="U214">
        <f t="shared" si="49"/>
        <v>1.8739352640545145E-2</v>
      </c>
      <c r="V214">
        <f t="shared" si="50"/>
        <v>0.10902896081771721</v>
      </c>
      <c r="W214">
        <f t="shared" si="51"/>
        <v>5.1107325383304937E-3</v>
      </c>
      <c r="X214">
        <f t="shared" si="52"/>
        <v>1.7035775127768314E-3</v>
      </c>
      <c r="Y214">
        <f t="shared" si="53"/>
        <v>5.1107325383304937E-3</v>
      </c>
      <c r="Z214">
        <f t="shared" si="54"/>
        <v>2.4787052810902894</v>
      </c>
    </row>
    <row r="215" spans="1:26" x14ac:dyDescent="0.3">
      <c r="A215" t="s">
        <v>419</v>
      </c>
      <c r="B215" t="str">
        <f t="shared" si="58"/>
        <v>15</v>
      </c>
      <c r="C215" t="s">
        <v>58</v>
      </c>
      <c r="D215" t="s">
        <v>337</v>
      </c>
      <c r="E215" t="s">
        <v>429</v>
      </c>
      <c r="F215">
        <v>41.64</v>
      </c>
      <c r="G215">
        <v>1328</v>
      </c>
      <c r="H215">
        <v>553</v>
      </c>
      <c r="I215">
        <v>4</v>
      </c>
      <c r="J215">
        <v>237</v>
      </c>
      <c r="K215">
        <v>212</v>
      </c>
      <c r="L215">
        <v>5</v>
      </c>
      <c r="M215">
        <v>19</v>
      </c>
      <c r="N215">
        <v>58</v>
      </c>
      <c r="O215">
        <v>0</v>
      </c>
      <c r="P215">
        <v>2</v>
      </c>
      <c r="Q215">
        <f t="shared" si="45"/>
        <v>537</v>
      </c>
      <c r="R215">
        <f t="shared" si="46"/>
        <v>0.39478584729981381</v>
      </c>
      <c r="S215">
        <f t="shared" si="47"/>
        <v>3.5381750465549346E-2</v>
      </c>
      <c r="T215">
        <f t="shared" si="48"/>
        <v>0.44134078212290501</v>
      </c>
      <c r="U215">
        <f t="shared" si="49"/>
        <v>7.4487895716945996E-3</v>
      </c>
      <c r="V215">
        <f t="shared" si="50"/>
        <v>0.10800744878957169</v>
      </c>
      <c r="W215">
        <f t="shared" si="51"/>
        <v>9.3109869646182501E-3</v>
      </c>
      <c r="X215">
        <f t="shared" si="52"/>
        <v>0</v>
      </c>
      <c r="Y215">
        <f t="shared" si="53"/>
        <v>3.7243947858472998E-3</v>
      </c>
      <c r="Z215">
        <f t="shared" si="54"/>
        <v>2.441340782122905</v>
      </c>
    </row>
    <row r="216" spans="1:26" x14ac:dyDescent="0.3">
      <c r="A216" t="s">
        <v>420</v>
      </c>
      <c r="B216" t="str">
        <f t="shared" ref="B216:B222" si="59">LEFT(A216,2)</f>
        <v>15</v>
      </c>
      <c r="C216" t="s">
        <v>58</v>
      </c>
      <c r="D216" t="s">
        <v>337</v>
      </c>
      <c r="E216" t="s">
        <v>430</v>
      </c>
      <c r="F216">
        <v>46.5</v>
      </c>
      <c r="G216">
        <v>1013</v>
      </c>
      <c r="H216">
        <v>471</v>
      </c>
      <c r="I216">
        <v>3</v>
      </c>
      <c r="J216">
        <v>190</v>
      </c>
      <c r="K216">
        <v>204</v>
      </c>
      <c r="L216">
        <v>1</v>
      </c>
      <c r="M216">
        <v>28</v>
      </c>
      <c r="N216">
        <v>35</v>
      </c>
      <c r="O216">
        <v>3</v>
      </c>
      <c r="P216">
        <v>3</v>
      </c>
      <c r="Q216">
        <f t="shared" si="45"/>
        <v>467</v>
      </c>
      <c r="R216">
        <f t="shared" si="46"/>
        <v>0.43683083511777304</v>
      </c>
      <c r="S216">
        <f t="shared" si="47"/>
        <v>5.9957173447537475E-2</v>
      </c>
      <c r="T216">
        <f t="shared" si="48"/>
        <v>0.4068522483940043</v>
      </c>
      <c r="U216">
        <f t="shared" si="49"/>
        <v>6.4239828693790149E-3</v>
      </c>
      <c r="V216">
        <f t="shared" si="50"/>
        <v>7.4946466809421838E-2</v>
      </c>
      <c r="W216">
        <f t="shared" si="51"/>
        <v>2.1413276231263384E-3</v>
      </c>
      <c r="X216">
        <f t="shared" si="52"/>
        <v>6.4239828693790149E-3</v>
      </c>
      <c r="Y216">
        <f t="shared" si="53"/>
        <v>6.4239828693790149E-3</v>
      </c>
      <c r="Z216">
        <f t="shared" si="54"/>
        <v>0.43683083511777304</v>
      </c>
    </row>
    <row r="217" spans="1:26" x14ac:dyDescent="0.3">
      <c r="A217" t="s">
        <v>421</v>
      </c>
      <c r="B217" t="str">
        <f t="shared" si="59"/>
        <v>15</v>
      </c>
      <c r="C217" t="s">
        <v>58</v>
      </c>
      <c r="D217" t="s">
        <v>337</v>
      </c>
      <c r="E217" t="s">
        <v>431</v>
      </c>
      <c r="F217">
        <v>31.88</v>
      </c>
      <c r="G217">
        <v>1399</v>
      </c>
      <c r="H217">
        <v>446</v>
      </c>
      <c r="I217">
        <v>5</v>
      </c>
      <c r="J217">
        <v>177</v>
      </c>
      <c r="K217">
        <v>150</v>
      </c>
      <c r="L217">
        <v>3</v>
      </c>
      <c r="M217">
        <v>11</v>
      </c>
      <c r="N217">
        <v>72</v>
      </c>
      <c r="O217">
        <v>2</v>
      </c>
      <c r="P217">
        <v>2</v>
      </c>
      <c r="Q217">
        <f t="shared" si="45"/>
        <v>422</v>
      </c>
      <c r="R217">
        <f t="shared" si="46"/>
        <v>0.35545023696682465</v>
      </c>
      <c r="S217">
        <f t="shared" si="47"/>
        <v>2.6066350710900472E-2</v>
      </c>
      <c r="T217">
        <f t="shared" si="48"/>
        <v>0.41943127962085308</v>
      </c>
      <c r="U217">
        <f t="shared" si="49"/>
        <v>1.1848341232227487E-2</v>
      </c>
      <c r="V217">
        <f t="shared" si="50"/>
        <v>0.17061611374407584</v>
      </c>
      <c r="W217">
        <f t="shared" si="51"/>
        <v>7.1090047393364926E-3</v>
      </c>
      <c r="X217">
        <f t="shared" si="52"/>
        <v>4.7393364928909956E-3</v>
      </c>
      <c r="Y217">
        <f t="shared" si="53"/>
        <v>4.7393364928909956E-3</v>
      </c>
      <c r="Z217">
        <f t="shared" si="54"/>
        <v>2.419431279620853</v>
      </c>
    </row>
    <row r="218" spans="1:26" x14ac:dyDescent="0.3">
      <c r="A218" t="s">
        <v>422</v>
      </c>
      <c r="B218" t="str">
        <f t="shared" si="59"/>
        <v>15</v>
      </c>
      <c r="C218" t="s">
        <v>58</v>
      </c>
      <c r="D218" t="s">
        <v>337</v>
      </c>
      <c r="E218" t="s">
        <v>432</v>
      </c>
      <c r="F218">
        <v>33.72</v>
      </c>
      <c r="G218">
        <v>869</v>
      </c>
      <c r="H218">
        <v>293</v>
      </c>
      <c r="I218">
        <v>3</v>
      </c>
      <c r="J218">
        <v>114</v>
      </c>
      <c r="K218">
        <v>115</v>
      </c>
      <c r="L218">
        <v>1</v>
      </c>
      <c r="M218">
        <v>8</v>
      </c>
      <c r="N218">
        <v>42</v>
      </c>
      <c r="O218">
        <v>4</v>
      </c>
      <c r="P218">
        <v>0</v>
      </c>
      <c r="Q218">
        <f t="shared" si="45"/>
        <v>287</v>
      </c>
      <c r="R218">
        <f t="shared" si="46"/>
        <v>0.40069686411149824</v>
      </c>
      <c r="S218">
        <f t="shared" si="47"/>
        <v>2.7874564459930314E-2</v>
      </c>
      <c r="T218">
        <f t="shared" si="48"/>
        <v>0.39721254355400698</v>
      </c>
      <c r="U218">
        <f t="shared" si="49"/>
        <v>1.0452961672473868E-2</v>
      </c>
      <c r="V218">
        <f t="shared" si="50"/>
        <v>0.14634146341463414</v>
      </c>
      <c r="W218">
        <f t="shared" si="51"/>
        <v>3.4843205574912892E-3</v>
      </c>
      <c r="X218">
        <f t="shared" si="52"/>
        <v>1.3937282229965157E-2</v>
      </c>
      <c r="Y218">
        <f t="shared" si="53"/>
        <v>0</v>
      </c>
      <c r="Z218">
        <f t="shared" si="54"/>
        <v>0.40069686411149824</v>
      </c>
    </row>
    <row r="219" spans="1:26" x14ac:dyDescent="0.3">
      <c r="A219" t="s">
        <v>423</v>
      </c>
      <c r="B219" t="str">
        <f t="shared" si="59"/>
        <v>15</v>
      </c>
      <c r="C219" t="s">
        <v>58</v>
      </c>
      <c r="D219" t="s">
        <v>337</v>
      </c>
      <c r="E219" t="s">
        <v>433</v>
      </c>
      <c r="F219">
        <v>37.119999999999997</v>
      </c>
      <c r="G219">
        <v>1382</v>
      </c>
      <c r="H219">
        <v>513</v>
      </c>
      <c r="I219">
        <v>4</v>
      </c>
      <c r="J219">
        <v>199</v>
      </c>
      <c r="K219">
        <v>222</v>
      </c>
      <c r="L219">
        <v>2</v>
      </c>
      <c r="M219">
        <v>11</v>
      </c>
      <c r="N219">
        <v>63</v>
      </c>
      <c r="O219">
        <v>1</v>
      </c>
      <c r="P219">
        <v>0</v>
      </c>
      <c r="Q219">
        <f t="shared" si="45"/>
        <v>502</v>
      </c>
      <c r="R219">
        <f t="shared" si="46"/>
        <v>0.44223107569721115</v>
      </c>
      <c r="S219">
        <f t="shared" si="47"/>
        <v>2.1912350597609563E-2</v>
      </c>
      <c r="T219">
        <f t="shared" si="48"/>
        <v>0.39641434262948205</v>
      </c>
      <c r="U219">
        <f t="shared" si="49"/>
        <v>7.9681274900398405E-3</v>
      </c>
      <c r="V219">
        <f t="shared" si="50"/>
        <v>0.12549800796812749</v>
      </c>
      <c r="W219">
        <f t="shared" si="51"/>
        <v>3.9840637450199202E-3</v>
      </c>
      <c r="X219">
        <f t="shared" si="52"/>
        <v>1.9920318725099601E-3</v>
      </c>
      <c r="Y219">
        <f t="shared" si="53"/>
        <v>0</v>
      </c>
      <c r="Z219">
        <f t="shared" si="54"/>
        <v>0.44223107569721115</v>
      </c>
    </row>
    <row r="220" spans="1:26" x14ac:dyDescent="0.3">
      <c r="A220" t="s">
        <v>424</v>
      </c>
      <c r="B220" t="str">
        <f t="shared" si="59"/>
        <v>15</v>
      </c>
      <c r="C220" t="s">
        <v>59</v>
      </c>
      <c r="D220" t="s">
        <v>337</v>
      </c>
      <c r="E220" t="s">
        <v>20</v>
      </c>
      <c r="F220" t="s">
        <v>26</v>
      </c>
      <c r="G220">
        <v>0</v>
      </c>
      <c r="H220">
        <v>628</v>
      </c>
      <c r="I220">
        <v>6</v>
      </c>
      <c r="J220">
        <v>253</v>
      </c>
      <c r="K220">
        <v>292</v>
      </c>
      <c r="L220">
        <v>0</v>
      </c>
      <c r="M220">
        <v>23</v>
      </c>
      <c r="N220">
        <v>41</v>
      </c>
      <c r="O220">
        <v>0</v>
      </c>
      <c r="P220">
        <v>2</v>
      </c>
      <c r="Q220">
        <f t="shared" si="45"/>
        <v>617</v>
      </c>
      <c r="R220">
        <f t="shared" si="46"/>
        <v>0.47325769854132899</v>
      </c>
      <c r="S220">
        <f t="shared" si="47"/>
        <v>3.7277147487844407E-2</v>
      </c>
      <c r="T220">
        <f t="shared" si="48"/>
        <v>0.41004862236628847</v>
      </c>
      <c r="U220">
        <f t="shared" si="49"/>
        <v>9.7244732576985422E-3</v>
      </c>
      <c r="V220">
        <f t="shared" si="50"/>
        <v>6.6450567260940036E-2</v>
      </c>
      <c r="W220">
        <f t="shared" si="51"/>
        <v>0</v>
      </c>
      <c r="X220">
        <f t="shared" si="52"/>
        <v>0</v>
      </c>
      <c r="Y220">
        <f t="shared" si="53"/>
        <v>3.2414910858995136E-3</v>
      </c>
      <c r="Z220">
        <f t="shared" si="54"/>
        <v>0.47325769854132899</v>
      </c>
    </row>
    <row r="221" spans="1:26" x14ac:dyDescent="0.3">
      <c r="A221" t="s">
        <v>425</v>
      </c>
      <c r="B221" t="str">
        <f t="shared" si="59"/>
        <v>15</v>
      </c>
      <c r="C221" t="s">
        <v>60</v>
      </c>
      <c r="D221" t="s">
        <v>337</v>
      </c>
      <c r="E221" t="s">
        <v>21</v>
      </c>
      <c r="F221" t="s">
        <v>26</v>
      </c>
      <c r="G221">
        <v>0</v>
      </c>
      <c r="H221">
        <v>624</v>
      </c>
      <c r="I221">
        <v>9</v>
      </c>
      <c r="J221">
        <v>266</v>
      </c>
      <c r="K221">
        <v>205</v>
      </c>
      <c r="L221">
        <v>5</v>
      </c>
      <c r="M221">
        <v>36</v>
      </c>
      <c r="N221">
        <v>74</v>
      </c>
      <c r="O221">
        <v>4</v>
      </c>
      <c r="P221">
        <v>5</v>
      </c>
      <c r="Q221">
        <f t="shared" si="45"/>
        <v>604</v>
      </c>
      <c r="R221">
        <f t="shared" si="46"/>
        <v>0.33940397350993379</v>
      </c>
      <c r="S221">
        <f t="shared" si="47"/>
        <v>5.9602649006622516E-2</v>
      </c>
      <c r="T221">
        <f t="shared" si="48"/>
        <v>0.44039735099337746</v>
      </c>
      <c r="U221">
        <f t="shared" si="49"/>
        <v>1.4900662251655629E-2</v>
      </c>
      <c r="V221">
        <f t="shared" si="50"/>
        <v>0.12251655629139073</v>
      </c>
      <c r="W221">
        <f t="shared" si="51"/>
        <v>8.2781456953642391E-3</v>
      </c>
      <c r="X221">
        <f t="shared" si="52"/>
        <v>6.6225165562913907E-3</v>
      </c>
      <c r="Y221">
        <f t="shared" si="53"/>
        <v>8.2781456953642391E-3</v>
      </c>
      <c r="Z221">
        <f t="shared" si="54"/>
        <v>2.4403973509933774</v>
      </c>
    </row>
    <row r="222" spans="1:26" x14ac:dyDescent="0.3">
      <c r="A222" t="s">
        <v>434</v>
      </c>
      <c r="B222" t="str">
        <f t="shared" si="59"/>
        <v>15</v>
      </c>
      <c r="C222" t="s">
        <v>61</v>
      </c>
      <c r="E222" t="s">
        <v>22</v>
      </c>
      <c r="F222">
        <v>51.84</v>
      </c>
      <c r="G222">
        <v>9944</v>
      </c>
      <c r="H222">
        <v>5155</v>
      </c>
      <c r="I222">
        <v>55</v>
      </c>
      <c r="J222">
        <v>2178</v>
      </c>
      <c r="K222">
        <v>1974</v>
      </c>
      <c r="L222">
        <v>23</v>
      </c>
      <c r="M222">
        <v>223</v>
      </c>
      <c r="N222">
        <v>552</v>
      </c>
      <c r="O222">
        <v>16</v>
      </c>
      <c r="P222">
        <v>18</v>
      </c>
      <c r="Q222">
        <f t="shared" si="45"/>
        <v>5039</v>
      </c>
      <c r="R222">
        <f t="shared" si="46"/>
        <v>0.39174439372891445</v>
      </c>
      <c r="S222">
        <f t="shared" si="47"/>
        <v>4.4254812462790234E-2</v>
      </c>
      <c r="T222">
        <f t="shared" si="48"/>
        <v>0.43222861678904545</v>
      </c>
      <c r="U222">
        <f t="shared" si="49"/>
        <v>1.0914864060329431E-2</v>
      </c>
      <c r="V222">
        <f t="shared" si="50"/>
        <v>0.10954554475094265</v>
      </c>
      <c r="W222">
        <f t="shared" si="51"/>
        <v>4.5643976979559435E-3</v>
      </c>
      <c r="X222">
        <f t="shared" si="52"/>
        <v>3.1752331811867435E-3</v>
      </c>
      <c r="Y222">
        <f t="shared" si="53"/>
        <v>3.5721373288350863E-3</v>
      </c>
      <c r="Z222">
        <f t="shared" si="54"/>
        <v>2.4322286167890455</v>
      </c>
    </row>
    <row r="223" spans="1:26" x14ac:dyDescent="0.3">
      <c r="Q223">
        <f t="shared" si="45"/>
        <v>0</v>
      </c>
      <c r="R223">
        <f t="shared" si="46"/>
        <v>0</v>
      </c>
      <c r="S223">
        <f t="shared" si="47"/>
        <v>0</v>
      </c>
      <c r="T223">
        <f t="shared" si="48"/>
        <v>0</v>
      </c>
      <c r="U223">
        <f t="shared" si="49"/>
        <v>0</v>
      </c>
      <c r="V223">
        <f t="shared" si="50"/>
        <v>0</v>
      </c>
      <c r="W223">
        <f t="shared" si="51"/>
        <v>0</v>
      </c>
      <c r="X223">
        <f t="shared" si="52"/>
        <v>0</v>
      </c>
      <c r="Y223">
        <f t="shared" si="53"/>
        <v>0</v>
      </c>
      <c r="Z223">
        <f t="shared" si="54"/>
        <v>10</v>
      </c>
    </row>
    <row r="224" spans="1:26" x14ac:dyDescent="0.3">
      <c r="A224" t="s">
        <v>435</v>
      </c>
      <c r="B224" t="str">
        <f>LEFT(A224,2)</f>
        <v>16</v>
      </c>
      <c r="C224" t="s">
        <v>58</v>
      </c>
      <c r="D224" t="s">
        <v>337</v>
      </c>
      <c r="E224" t="s">
        <v>443</v>
      </c>
      <c r="F224">
        <v>33.68</v>
      </c>
      <c r="G224">
        <v>1802</v>
      </c>
      <c r="H224">
        <v>607</v>
      </c>
      <c r="I224">
        <v>3</v>
      </c>
      <c r="J224">
        <v>304</v>
      </c>
      <c r="K224">
        <v>187</v>
      </c>
      <c r="L224">
        <v>1</v>
      </c>
      <c r="M224">
        <v>24</v>
      </c>
      <c r="N224">
        <v>67</v>
      </c>
      <c r="O224">
        <v>1</v>
      </c>
      <c r="P224">
        <v>0</v>
      </c>
      <c r="Q224">
        <f t="shared" si="45"/>
        <v>587</v>
      </c>
      <c r="R224">
        <f t="shared" si="46"/>
        <v>0.31856899488926749</v>
      </c>
      <c r="S224">
        <f t="shared" si="47"/>
        <v>4.0885860306643949E-2</v>
      </c>
      <c r="T224">
        <f t="shared" si="48"/>
        <v>0.51788756388415669</v>
      </c>
      <c r="U224">
        <f t="shared" si="49"/>
        <v>5.1107325383304937E-3</v>
      </c>
      <c r="V224">
        <f t="shared" si="50"/>
        <v>0.11413969335604771</v>
      </c>
      <c r="W224">
        <f t="shared" si="51"/>
        <v>1.7035775127768314E-3</v>
      </c>
      <c r="X224">
        <f t="shared" si="52"/>
        <v>1.7035775127768314E-3</v>
      </c>
      <c r="Y224">
        <f t="shared" si="53"/>
        <v>0</v>
      </c>
      <c r="Z224">
        <f t="shared" si="54"/>
        <v>2.5178875638841567</v>
      </c>
    </row>
    <row r="225" spans="1:26" x14ac:dyDescent="0.3">
      <c r="A225" t="s">
        <v>436</v>
      </c>
      <c r="B225" t="str">
        <f t="shared" ref="B225:B232" si="60">LEFT(A225,2)</f>
        <v>16</v>
      </c>
      <c r="C225" t="s">
        <v>58</v>
      </c>
      <c r="D225" t="s">
        <v>337</v>
      </c>
      <c r="E225" t="s">
        <v>444</v>
      </c>
      <c r="F225">
        <v>28.21</v>
      </c>
      <c r="G225">
        <v>1677</v>
      </c>
      <c r="H225">
        <v>473</v>
      </c>
      <c r="I225">
        <v>6</v>
      </c>
      <c r="J225">
        <v>241</v>
      </c>
      <c r="K225">
        <v>121</v>
      </c>
      <c r="L225">
        <v>2</v>
      </c>
      <c r="M225">
        <v>24</v>
      </c>
      <c r="N225">
        <v>39</v>
      </c>
      <c r="O225">
        <v>2</v>
      </c>
      <c r="P225">
        <v>5</v>
      </c>
      <c r="Q225">
        <f t="shared" si="45"/>
        <v>440</v>
      </c>
      <c r="R225">
        <f t="shared" si="46"/>
        <v>0.27500000000000002</v>
      </c>
      <c r="S225">
        <f t="shared" si="47"/>
        <v>5.4545454545454543E-2</v>
      </c>
      <c r="T225">
        <f t="shared" si="48"/>
        <v>0.54772727272727273</v>
      </c>
      <c r="U225">
        <f t="shared" si="49"/>
        <v>1.3636363636363636E-2</v>
      </c>
      <c r="V225">
        <f t="shared" si="50"/>
        <v>8.8636363636363638E-2</v>
      </c>
      <c r="W225">
        <f t="shared" si="51"/>
        <v>4.5454545454545452E-3</v>
      </c>
      <c r="X225">
        <f t="shared" si="52"/>
        <v>4.5454545454545452E-3</v>
      </c>
      <c r="Y225">
        <f t="shared" si="53"/>
        <v>1.1363636363636364E-2</v>
      </c>
      <c r="Z225">
        <f t="shared" si="54"/>
        <v>2.5477272727272728</v>
      </c>
    </row>
    <row r="226" spans="1:26" x14ac:dyDescent="0.3">
      <c r="A226" t="s">
        <v>437</v>
      </c>
      <c r="B226" t="str">
        <f t="shared" si="60"/>
        <v>16</v>
      </c>
      <c r="C226" t="s">
        <v>58</v>
      </c>
      <c r="D226" t="s">
        <v>337</v>
      </c>
      <c r="E226" t="s">
        <v>445</v>
      </c>
      <c r="F226">
        <v>32.33</v>
      </c>
      <c r="G226">
        <v>1531</v>
      </c>
      <c r="H226">
        <v>495</v>
      </c>
      <c r="I226">
        <v>5</v>
      </c>
      <c r="J226">
        <v>209</v>
      </c>
      <c r="K226">
        <v>179</v>
      </c>
      <c r="L226">
        <v>1</v>
      </c>
      <c r="M226">
        <v>16</v>
      </c>
      <c r="N226">
        <v>60</v>
      </c>
      <c r="O226">
        <v>4</v>
      </c>
      <c r="P226">
        <v>4</v>
      </c>
      <c r="Q226">
        <f t="shared" si="45"/>
        <v>478</v>
      </c>
      <c r="R226">
        <f t="shared" si="46"/>
        <v>0.37447698744769875</v>
      </c>
      <c r="S226">
        <f t="shared" si="47"/>
        <v>3.3472803347280332E-2</v>
      </c>
      <c r="T226">
        <f t="shared" si="48"/>
        <v>0.43723849372384938</v>
      </c>
      <c r="U226">
        <f t="shared" si="49"/>
        <v>1.0460251046025104E-2</v>
      </c>
      <c r="V226">
        <f t="shared" si="50"/>
        <v>0.12552301255230125</v>
      </c>
      <c r="W226">
        <f t="shared" si="51"/>
        <v>2.0920502092050207E-3</v>
      </c>
      <c r="X226">
        <f t="shared" si="52"/>
        <v>8.368200836820083E-3</v>
      </c>
      <c r="Y226">
        <f t="shared" si="53"/>
        <v>8.368200836820083E-3</v>
      </c>
      <c r="Z226">
        <f t="shared" si="54"/>
        <v>2.4372384937238492</v>
      </c>
    </row>
    <row r="227" spans="1:26" x14ac:dyDescent="0.3">
      <c r="A227" t="s">
        <v>438</v>
      </c>
      <c r="B227" t="str">
        <f t="shared" si="60"/>
        <v>16</v>
      </c>
      <c r="C227" t="s">
        <v>58</v>
      </c>
      <c r="D227" t="s">
        <v>337</v>
      </c>
      <c r="E227" t="s">
        <v>446</v>
      </c>
      <c r="F227">
        <v>31.14</v>
      </c>
      <c r="G227">
        <v>1747</v>
      </c>
      <c r="H227">
        <v>544</v>
      </c>
      <c r="I227">
        <v>5</v>
      </c>
      <c r="J227">
        <v>235</v>
      </c>
      <c r="K227">
        <v>198</v>
      </c>
      <c r="L227">
        <v>0</v>
      </c>
      <c r="M227">
        <v>8</v>
      </c>
      <c r="N227">
        <v>70</v>
      </c>
      <c r="O227">
        <v>2</v>
      </c>
      <c r="P227">
        <v>1</v>
      </c>
      <c r="Q227">
        <f t="shared" si="45"/>
        <v>519</v>
      </c>
      <c r="R227">
        <f t="shared" si="46"/>
        <v>0.38150289017341038</v>
      </c>
      <c r="S227">
        <f t="shared" si="47"/>
        <v>1.5414258188824663E-2</v>
      </c>
      <c r="T227">
        <f t="shared" si="48"/>
        <v>0.45279383429672448</v>
      </c>
      <c r="U227">
        <f t="shared" si="49"/>
        <v>9.6339113680154135E-3</v>
      </c>
      <c r="V227">
        <f t="shared" si="50"/>
        <v>0.13487475915221581</v>
      </c>
      <c r="W227">
        <f t="shared" si="51"/>
        <v>0</v>
      </c>
      <c r="X227">
        <f t="shared" si="52"/>
        <v>3.8535645472061657E-3</v>
      </c>
      <c r="Y227">
        <f t="shared" si="53"/>
        <v>1.9267822736030828E-3</v>
      </c>
      <c r="Z227">
        <f t="shared" si="54"/>
        <v>2.4527938342967244</v>
      </c>
    </row>
    <row r="228" spans="1:26" x14ac:dyDescent="0.3">
      <c r="A228" t="s">
        <v>439</v>
      </c>
      <c r="B228" t="str">
        <f t="shared" si="60"/>
        <v>16</v>
      </c>
      <c r="C228" t="s">
        <v>58</v>
      </c>
      <c r="D228" t="s">
        <v>337</v>
      </c>
      <c r="E228" t="s">
        <v>447</v>
      </c>
      <c r="F228">
        <v>42.9</v>
      </c>
      <c r="G228">
        <v>1000</v>
      </c>
      <c r="H228">
        <v>429</v>
      </c>
      <c r="I228">
        <v>4</v>
      </c>
      <c r="J228">
        <v>140</v>
      </c>
      <c r="K228">
        <v>206</v>
      </c>
      <c r="L228">
        <v>0</v>
      </c>
      <c r="M228">
        <v>5</v>
      </c>
      <c r="N228">
        <v>59</v>
      </c>
      <c r="O228">
        <v>5</v>
      </c>
      <c r="P228">
        <v>0</v>
      </c>
      <c r="Q228">
        <f t="shared" si="45"/>
        <v>419</v>
      </c>
      <c r="R228">
        <f t="shared" si="46"/>
        <v>0.49164677804295942</v>
      </c>
      <c r="S228">
        <f t="shared" si="47"/>
        <v>1.1933174224343675E-2</v>
      </c>
      <c r="T228">
        <f t="shared" si="48"/>
        <v>0.33412887828162291</v>
      </c>
      <c r="U228">
        <f t="shared" si="49"/>
        <v>9.5465393794749408E-3</v>
      </c>
      <c r="V228">
        <f t="shared" si="50"/>
        <v>0.14081145584725538</v>
      </c>
      <c r="W228">
        <f t="shared" si="51"/>
        <v>0</v>
      </c>
      <c r="X228">
        <f t="shared" si="52"/>
        <v>1.1933174224343675E-2</v>
      </c>
      <c r="Y228">
        <f t="shared" si="53"/>
        <v>0</v>
      </c>
      <c r="Z228">
        <f t="shared" si="54"/>
        <v>0.49164677804295942</v>
      </c>
    </row>
    <row r="229" spans="1:26" x14ac:dyDescent="0.3">
      <c r="A229" t="s">
        <v>440</v>
      </c>
      <c r="B229" t="str">
        <f t="shared" si="60"/>
        <v>16</v>
      </c>
      <c r="C229" t="s">
        <v>58</v>
      </c>
      <c r="D229" t="s">
        <v>337</v>
      </c>
      <c r="E229" t="s">
        <v>448</v>
      </c>
      <c r="F229">
        <v>34.049999999999997</v>
      </c>
      <c r="G229">
        <v>1169</v>
      </c>
      <c r="H229">
        <v>398</v>
      </c>
      <c r="I229">
        <v>5</v>
      </c>
      <c r="J229">
        <v>164</v>
      </c>
      <c r="K229">
        <v>152</v>
      </c>
      <c r="L229">
        <v>0</v>
      </c>
      <c r="M229">
        <v>15</v>
      </c>
      <c r="N229">
        <v>45</v>
      </c>
      <c r="O229">
        <v>1</v>
      </c>
      <c r="P229">
        <v>0</v>
      </c>
      <c r="Q229">
        <f t="shared" si="45"/>
        <v>382</v>
      </c>
      <c r="R229">
        <f t="shared" si="46"/>
        <v>0.39790575916230364</v>
      </c>
      <c r="S229">
        <f t="shared" si="47"/>
        <v>3.9267015706806283E-2</v>
      </c>
      <c r="T229">
        <f t="shared" si="48"/>
        <v>0.4293193717277487</v>
      </c>
      <c r="U229">
        <f t="shared" si="49"/>
        <v>1.3089005235602094E-2</v>
      </c>
      <c r="V229">
        <f t="shared" si="50"/>
        <v>0.11780104712041885</v>
      </c>
      <c r="W229">
        <f t="shared" si="51"/>
        <v>0</v>
      </c>
      <c r="X229">
        <f t="shared" si="52"/>
        <v>2.617801047120419E-3</v>
      </c>
      <c r="Y229">
        <f t="shared" si="53"/>
        <v>0</v>
      </c>
      <c r="Z229">
        <f t="shared" si="54"/>
        <v>2.4293193717277486</v>
      </c>
    </row>
    <row r="230" spans="1:26" x14ac:dyDescent="0.3">
      <c r="A230" t="s">
        <v>441</v>
      </c>
      <c r="B230" t="str">
        <f t="shared" si="60"/>
        <v>16</v>
      </c>
      <c r="C230" t="s">
        <v>59</v>
      </c>
      <c r="D230" t="s">
        <v>337</v>
      </c>
      <c r="E230" t="s">
        <v>20</v>
      </c>
      <c r="F230" t="s">
        <v>26</v>
      </c>
      <c r="G230">
        <v>0</v>
      </c>
      <c r="H230">
        <v>349</v>
      </c>
      <c r="I230">
        <v>3</v>
      </c>
      <c r="J230">
        <v>152</v>
      </c>
      <c r="K230">
        <v>148</v>
      </c>
      <c r="L230">
        <v>0</v>
      </c>
      <c r="M230">
        <v>13</v>
      </c>
      <c r="N230">
        <v>25</v>
      </c>
      <c r="O230">
        <v>0</v>
      </c>
      <c r="P230">
        <v>1</v>
      </c>
      <c r="Q230">
        <f t="shared" si="45"/>
        <v>342</v>
      </c>
      <c r="R230">
        <f t="shared" si="46"/>
        <v>0.43274853801169588</v>
      </c>
      <c r="S230">
        <f t="shared" si="47"/>
        <v>3.8011695906432746E-2</v>
      </c>
      <c r="T230">
        <f t="shared" si="48"/>
        <v>0.44444444444444442</v>
      </c>
      <c r="U230">
        <f t="shared" si="49"/>
        <v>8.771929824561403E-3</v>
      </c>
      <c r="V230">
        <f t="shared" si="50"/>
        <v>7.3099415204678359E-2</v>
      </c>
      <c r="W230">
        <f t="shared" si="51"/>
        <v>0</v>
      </c>
      <c r="X230">
        <f t="shared" si="52"/>
        <v>0</v>
      </c>
      <c r="Y230">
        <f t="shared" si="53"/>
        <v>2.9239766081871343E-3</v>
      </c>
      <c r="Z230">
        <f t="shared" si="54"/>
        <v>2.4444444444444446</v>
      </c>
    </row>
    <row r="231" spans="1:26" x14ac:dyDescent="0.3">
      <c r="A231" t="s">
        <v>442</v>
      </c>
      <c r="B231" t="str">
        <f t="shared" si="60"/>
        <v>16</v>
      </c>
      <c r="C231" t="s">
        <v>60</v>
      </c>
      <c r="D231" t="s">
        <v>337</v>
      </c>
      <c r="E231" t="s">
        <v>21</v>
      </c>
      <c r="F231" t="s">
        <v>26</v>
      </c>
      <c r="G231">
        <v>0</v>
      </c>
      <c r="H231">
        <v>406</v>
      </c>
      <c r="I231">
        <v>6</v>
      </c>
      <c r="J231">
        <v>184</v>
      </c>
      <c r="K231">
        <v>137</v>
      </c>
      <c r="L231">
        <v>1</v>
      </c>
      <c r="M231">
        <v>11</v>
      </c>
      <c r="N231">
        <v>49</v>
      </c>
      <c r="O231">
        <v>2</v>
      </c>
      <c r="P231">
        <v>2</v>
      </c>
      <c r="Q231">
        <f t="shared" si="45"/>
        <v>392</v>
      </c>
      <c r="R231">
        <f t="shared" si="46"/>
        <v>0.34948979591836737</v>
      </c>
      <c r="S231">
        <f t="shared" si="47"/>
        <v>2.8061224489795918E-2</v>
      </c>
      <c r="T231">
        <f t="shared" si="48"/>
        <v>0.46938775510204084</v>
      </c>
      <c r="U231">
        <f t="shared" si="49"/>
        <v>1.5306122448979591E-2</v>
      </c>
      <c r="V231">
        <f t="shared" si="50"/>
        <v>0.125</v>
      </c>
      <c r="W231">
        <f t="shared" si="51"/>
        <v>2.5510204081632651E-3</v>
      </c>
      <c r="X231">
        <f t="shared" si="52"/>
        <v>5.1020408163265302E-3</v>
      </c>
      <c r="Y231">
        <f t="shared" si="53"/>
        <v>5.1020408163265302E-3</v>
      </c>
      <c r="Z231">
        <f t="shared" si="54"/>
        <v>2.4693877551020407</v>
      </c>
    </row>
    <row r="232" spans="1:26" x14ac:dyDescent="0.3">
      <c r="A232" t="s">
        <v>449</v>
      </c>
      <c r="B232" t="str">
        <f t="shared" si="60"/>
        <v>16</v>
      </c>
      <c r="C232" t="s">
        <v>61</v>
      </c>
      <c r="E232" t="s">
        <v>22</v>
      </c>
      <c r="F232">
        <v>41.46</v>
      </c>
      <c r="G232">
        <v>8926</v>
      </c>
      <c r="H232">
        <v>3701</v>
      </c>
      <c r="I232">
        <v>37</v>
      </c>
      <c r="J232">
        <v>1629</v>
      </c>
      <c r="K232">
        <v>1328</v>
      </c>
      <c r="L232">
        <v>5</v>
      </c>
      <c r="M232">
        <v>116</v>
      </c>
      <c r="N232">
        <v>414</v>
      </c>
      <c r="O232">
        <v>17</v>
      </c>
      <c r="P232">
        <v>13</v>
      </c>
      <c r="Q232">
        <f t="shared" si="45"/>
        <v>3559</v>
      </c>
      <c r="R232">
        <f t="shared" si="46"/>
        <v>0.37313852205675752</v>
      </c>
      <c r="S232">
        <f t="shared" si="47"/>
        <v>3.2593425119415563E-2</v>
      </c>
      <c r="T232">
        <f t="shared" si="48"/>
        <v>0.45771284068558582</v>
      </c>
      <c r="U232">
        <f t="shared" si="49"/>
        <v>1.0396178701882551E-2</v>
      </c>
      <c r="V232">
        <f t="shared" si="50"/>
        <v>0.11632481033998314</v>
      </c>
      <c r="W232">
        <f t="shared" si="51"/>
        <v>1.4048890137679123E-3</v>
      </c>
      <c r="X232">
        <f t="shared" si="52"/>
        <v>4.776622646810902E-3</v>
      </c>
      <c r="Y232">
        <f t="shared" si="53"/>
        <v>3.6527114357965719E-3</v>
      </c>
      <c r="Z232">
        <f t="shared" si="54"/>
        <v>2.4577128406855859</v>
      </c>
    </row>
    <row r="233" spans="1:26" x14ac:dyDescent="0.3">
      <c r="Q233">
        <f t="shared" si="45"/>
        <v>0</v>
      </c>
      <c r="R233">
        <f t="shared" si="46"/>
        <v>0</v>
      </c>
      <c r="S233">
        <f t="shared" si="47"/>
        <v>0</v>
      </c>
      <c r="T233">
        <f t="shared" si="48"/>
        <v>0</v>
      </c>
      <c r="U233">
        <f t="shared" si="49"/>
        <v>0</v>
      </c>
      <c r="V233">
        <f t="shared" si="50"/>
        <v>0</v>
      </c>
      <c r="W233">
        <f t="shared" si="51"/>
        <v>0</v>
      </c>
      <c r="X233">
        <f t="shared" si="52"/>
        <v>0</v>
      </c>
      <c r="Y233">
        <f t="shared" si="53"/>
        <v>0</v>
      </c>
      <c r="Z233">
        <f t="shared" si="54"/>
        <v>10</v>
      </c>
    </row>
    <row r="234" spans="1:26" x14ac:dyDescent="0.3">
      <c r="A234" t="s">
        <v>450</v>
      </c>
      <c r="B234" t="str">
        <f>LEFT(A234,2)</f>
        <v>17</v>
      </c>
      <c r="C234" t="s">
        <v>58</v>
      </c>
      <c r="D234" t="s">
        <v>337</v>
      </c>
      <c r="E234" t="s">
        <v>459</v>
      </c>
      <c r="F234">
        <v>40.31</v>
      </c>
      <c r="G234">
        <v>1357</v>
      </c>
      <c r="H234">
        <v>547</v>
      </c>
      <c r="I234">
        <v>3</v>
      </c>
      <c r="J234">
        <v>159</v>
      </c>
      <c r="K234">
        <v>285</v>
      </c>
      <c r="L234">
        <v>3</v>
      </c>
      <c r="M234">
        <v>15</v>
      </c>
      <c r="N234">
        <v>69</v>
      </c>
      <c r="O234">
        <v>0</v>
      </c>
      <c r="P234">
        <v>2</v>
      </c>
      <c r="Q234">
        <f t="shared" si="45"/>
        <v>536</v>
      </c>
      <c r="R234">
        <f t="shared" si="46"/>
        <v>0.53171641791044777</v>
      </c>
      <c r="S234">
        <f t="shared" si="47"/>
        <v>2.7985074626865673E-2</v>
      </c>
      <c r="T234">
        <f t="shared" si="48"/>
        <v>0.29664179104477612</v>
      </c>
      <c r="U234">
        <f t="shared" si="49"/>
        <v>5.597014925373134E-3</v>
      </c>
      <c r="V234">
        <f t="shared" si="50"/>
        <v>0.1287313432835821</v>
      </c>
      <c r="W234">
        <f t="shared" si="51"/>
        <v>5.597014925373134E-3</v>
      </c>
      <c r="X234">
        <f t="shared" si="52"/>
        <v>0</v>
      </c>
      <c r="Y234">
        <f t="shared" si="53"/>
        <v>3.7313432835820895E-3</v>
      </c>
      <c r="Z234">
        <f t="shared" si="54"/>
        <v>0.53171641791044777</v>
      </c>
    </row>
    <row r="235" spans="1:26" x14ac:dyDescent="0.3">
      <c r="A235" t="s">
        <v>451</v>
      </c>
      <c r="B235" t="str">
        <f>LEFT(A235,2)</f>
        <v>17</v>
      </c>
      <c r="C235" t="s">
        <v>58</v>
      </c>
      <c r="D235" t="s">
        <v>337</v>
      </c>
      <c r="E235" t="s">
        <v>460</v>
      </c>
      <c r="F235">
        <v>32.19</v>
      </c>
      <c r="G235">
        <v>1460</v>
      </c>
      <c r="H235">
        <v>470</v>
      </c>
      <c r="I235">
        <v>2</v>
      </c>
      <c r="J235">
        <v>151</v>
      </c>
      <c r="K235">
        <v>242</v>
      </c>
      <c r="L235">
        <v>2</v>
      </c>
      <c r="M235">
        <v>5</v>
      </c>
      <c r="N235">
        <v>59</v>
      </c>
      <c r="O235">
        <v>1</v>
      </c>
      <c r="P235">
        <v>1</v>
      </c>
      <c r="Q235">
        <f t="shared" si="45"/>
        <v>463</v>
      </c>
      <c r="R235">
        <f t="shared" si="46"/>
        <v>0.52267818574514036</v>
      </c>
      <c r="S235">
        <f t="shared" si="47"/>
        <v>1.079913606911447E-2</v>
      </c>
      <c r="T235">
        <f t="shared" si="48"/>
        <v>0.326133909287257</v>
      </c>
      <c r="U235">
        <f t="shared" si="49"/>
        <v>4.3196544276457886E-3</v>
      </c>
      <c r="V235">
        <f t="shared" si="50"/>
        <v>0.12742980561555076</v>
      </c>
      <c r="W235">
        <f t="shared" si="51"/>
        <v>4.3196544276457886E-3</v>
      </c>
      <c r="X235">
        <f t="shared" si="52"/>
        <v>2.1598272138228943E-3</v>
      </c>
      <c r="Y235">
        <f t="shared" si="53"/>
        <v>2.1598272138228943E-3</v>
      </c>
      <c r="Z235">
        <f t="shared" si="54"/>
        <v>0.52267818574514036</v>
      </c>
    </row>
    <row r="236" spans="1:26" x14ac:dyDescent="0.3">
      <c r="A236" t="s">
        <v>452</v>
      </c>
      <c r="B236" t="str">
        <f t="shared" ref="B236:B243" si="61">LEFT(A236,2)</f>
        <v>17</v>
      </c>
      <c r="C236" t="s">
        <v>58</v>
      </c>
      <c r="D236" t="s">
        <v>337</v>
      </c>
      <c r="E236" t="s">
        <v>461</v>
      </c>
      <c r="F236">
        <v>46.72</v>
      </c>
      <c r="G236">
        <v>1235</v>
      </c>
      <c r="H236">
        <v>577</v>
      </c>
      <c r="I236">
        <v>8</v>
      </c>
      <c r="J236">
        <v>162</v>
      </c>
      <c r="K236">
        <v>287</v>
      </c>
      <c r="L236">
        <v>3</v>
      </c>
      <c r="M236">
        <v>11</v>
      </c>
      <c r="N236">
        <v>97</v>
      </c>
      <c r="O236">
        <v>1</v>
      </c>
      <c r="P236">
        <v>0</v>
      </c>
      <c r="Q236">
        <f t="shared" si="45"/>
        <v>569</v>
      </c>
      <c r="R236">
        <f t="shared" si="46"/>
        <v>0.50439367311072059</v>
      </c>
      <c r="S236">
        <f t="shared" si="47"/>
        <v>1.9332161687170474E-2</v>
      </c>
      <c r="T236">
        <f t="shared" si="48"/>
        <v>0.28471001757469244</v>
      </c>
      <c r="U236">
        <f t="shared" si="49"/>
        <v>1.4059753954305799E-2</v>
      </c>
      <c r="V236">
        <f t="shared" si="50"/>
        <v>0.17047451669595781</v>
      </c>
      <c r="W236">
        <f t="shared" si="51"/>
        <v>5.272407732864675E-3</v>
      </c>
      <c r="X236">
        <f t="shared" si="52"/>
        <v>1.7574692442882249E-3</v>
      </c>
      <c r="Y236">
        <f t="shared" si="53"/>
        <v>0</v>
      </c>
      <c r="Z236">
        <f t="shared" si="54"/>
        <v>0.50439367311072059</v>
      </c>
    </row>
    <row r="237" spans="1:26" x14ac:dyDescent="0.3">
      <c r="A237" t="s">
        <v>453</v>
      </c>
      <c r="B237" t="str">
        <f t="shared" si="61"/>
        <v>17</v>
      </c>
      <c r="C237" t="s">
        <v>58</v>
      </c>
      <c r="D237" t="s">
        <v>337</v>
      </c>
      <c r="E237" t="s">
        <v>462</v>
      </c>
      <c r="F237">
        <v>37.06</v>
      </c>
      <c r="G237">
        <v>1109</v>
      </c>
      <c r="H237">
        <v>411</v>
      </c>
      <c r="I237">
        <v>2</v>
      </c>
      <c r="J237">
        <v>114</v>
      </c>
      <c r="K237">
        <v>227</v>
      </c>
      <c r="L237">
        <v>1</v>
      </c>
      <c r="M237">
        <v>11</v>
      </c>
      <c r="N237">
        <v>53</v>
      </c>
      <c r="O237">
        <v>1</v>
      </c>
      <c r="P237">
        <v>0</v>
      </c>
      <c r="Q237">
        <f t="shared" si="45"/>
        <v>409</v>
      </c>
      <c r="R237">
        <f t="shared" si="46"/>
        <v>0.55501222493887525</v>
      </c>
      <c r="S237">
        <f t="shared" si="47"/>
        <v>2.6894865525672371E-2</v>
      </c>
      <c r="T237">
        <f t="shared" si="48"/>
        <v>0.27872860635696822</v>
      </c>
      <c r="U237">
        <f t="shared" si="49"/>
        <v>4.8899755501222494E-3</v>
      </c>
      <c r="V237">
        <f t="shared" si="50"/>
        <v>0.1295843520782396</v>
      </c>
      <c r="W237">
        <f t="shared" si="51"/>
        <v>2.4449877750611247E-3</v>
      </c>
      <c r="X237">
        <f t="shared" si="52"/>
        <v>2.4449877750611247E-3</v>
      </c>
      <c r="Y237">
        <f t="shared" si="53"/>
        <v>0</v>
      </c>
      <c r="Z237">
        <f t="shared" si="54"/>
        <v>0.55501222493887525</v>
      </c>
    </row>
    <row r="238" spans="1:26" x14ac:dyDescent="0.3">
      <c r="A238" t="s">
        <v>454</v>
      </c>
      <c r="B238" t="str">
        <f t="shared" si="61"/>
        <v>17</v>
      </c>
      <c r="C238" t="s">
        <v>58</v>
      </c>
      <c r="D238" t="s">
        <v>337</v>
      </c>
      <c r="E238" t="s">
        <v>463</v>
      </c>
      <c r="F238">
        <v>37.08</v>
      </c>
      <c r="G238">
        <v>3061</v>
      </c>
      <c r="H238">
        <v>1135</v>
      </c>
      <c r="I238">
        <v>5</v>
      </c>
      <c r="J238">
        <v>403</v>
      </c>
      <c r="K238">
        <v>579</v>
      </c>
      <c r="L238">
        <v>2</v>
      </c>
      <c r="M238">
        <v>24</v>
      </c>
      <c r="N238">
        <v>98</v>
      </c>
      <c r="O238">
        <v>1</v>
      </c>
      <c r="P238">
        <v>2</v>
      </c>
      <c r="Q238">
        <f t="shared" si="45"/>
        <v>1114</v>
      </c>
      <c r="R238">
        <f t="shared" si="46"/>
        <v>0.51974865350089772</v>
      </c>
      <c r="S238">
        <f t="shared" si="47"/>
        <v>2.1543985637342909E-2</v>
      </c>
      <c r="T238">
        <f t="shared" si="48"/>
        <v>0.36175942549371631</v>
      </c>
      <c r="U238">
        <f t="shared" si="49"/>
        <v>4.4883303411131061E-3</v>
      </c>
      <c r="V238">
        <f t="shared" si="50"/>
        <v>8.7971274685816878E-2</v>
      </c>
      <c r="W238">
        <f t="shared" si="51"/>
        <v>1.7953321364452424E-3</v>
      </c>
      <c r="X238">
        <f t="shared" si="52"/>
        <v>8.9766606822262122E-4</v>
      </c>
      <c r="Y238">
        <f t="shared" si="53"/>
        <v>1.7953321364452424E-3</v>
      </c>
      <c r="Z238">
        <f t="shared" si="54"/>
        <v>0.51974865350089772</v>
      </c>
    </row>
    <row r="239" spans="1:26" x14ac:dyDescent="0.3">
      <c r="A239" t="s">
        <v>455</v>
      </c>
      <c r="B239" t="str">
        <f t="shared" si="61"/>
        <v>17</v>
      </c>
      <c r="C239" t="s">
        <v>58</v>
      </c>
      <c r="D239" t="s">
        <v>337</v>
      </c>
      <c r="E239" t="s">
        <v>464</v>
      </c>
      <c r="F239">
        <v>49.76</v>
      </c>
      <c r="G239">
        <v>1471</v>
      </c>
      <c r="H239">
        <v>732</v>
      </c>
      <c r="I239">
        <v>3</v>
      </c>
      <c r="J239">
        <v>241</v>
      </c>
      <c r="K239">
        <v>394</v>
      </c>
      <c r="L239">
        <v>2</v>
      </c>
      <c r="M239">
        <v>14</v>
      </c>
      <c r="N239">
        <v>65</v>
      </c>
      <c r="O239">
        <v>3</v>
      </c>
      <c r="P239">
        <v>3</v>
      </c>
      <c r="Q239">
        <f t="shared" si="45"/>
        <v>725</v>
      </c>
      <c r="R239">
        <f t="shared" si="46"/>
        <v>0.54344827586206901</v>
      </c>
      <c r="S239">
        <f t="shared" si="47"/>
        <v>1.9310344827586208E-2</v>
      </c>
      <c r="T239">
        <f t="shared" si="48"/>
        <v>0.33241379310344826</v>
      </c>
      <c r="U239">
        <f t="shared" si="49"/>
        <v>4.1379310344827587E-3</v>
      </c>
      <c r="V239">
        <f t="shared" si="50"/>
        <v>8.9655172413793102E-2</v>
      </c>
      <c r="W239">
        <f t="shared" si="51"/>
        <v>2.7586206896551722E-3</v>
      </c>
      <c r="X239">
        <f t="shared" si="52"/>
        <v>4.1379310344827587E-3</v>
      </c>
      <c r="Y239">
        <f t="shared" si="53"/>
        <v>4.1379310344827587E-3</v>
      </c>
      <c r="Z239">
        <f t="shared" si="54"/>
        <v>0.54344827586206901</v>
      </c>
    </row>
    <row r="240" spans="1:26" x14ac:dyDescent="0.3">
      <c r="A240" t="s">
        <v>456</v>
      </c>
      <c r="B240" t="str">
        <f t="shared" si="61"/>
        <v>17</v>
      </c>
      <c r="C240" t="s">
        <v>58</v>
      </c>
      <c r="D240" t="s">
        <v>337</v>
      </c>
      <c r="E240" t="s">
        <v>465</v>
      </c>
      <c r="F240">
        <v>56.32</v>
      </c>
      <c r="G240">
        <v>1694</v>
      </c>
      <c r="H240">
        <v>954</v>
      </c>
      <c r="I240">
        <v>3</v>
      </c>
      <c r="J240">
        <v>295</v>
      </c>
      <c r="K240">
        <v>549</v>
      </c>
      <c r="L240">
        <v>1</v>
      </c>
      <c r="M240">
        <v>18</v>
      </c>
      <c r="N240">
        <v>75</v>
      </c>
      <c r="O240">
        <v>1</v>
      </c>
      <c r="P240">
        <v>1</v>
      </c>
      <c r="Q240">
        <f t="shared" si="45"/>
        <v>943</v>
      </c>
      <c r="R240">
        <f t="shared" si="46"/>
        <v>0.5821845174973489</v>
      </c>
      <c r="S240">
        <f t="shared" si="47"/>
        <v>1.9088016967126194E-2</v>
      </c>
      <c r="T240">
        <f t="shared" si="48"/>
        <v>0.31283138918345704</v>
      </c>
      <c r="U240">
        <f t="shared" si="49"/>
        <v>3.1813361611876989E-3</v>
      </c>
      <c r="V240">
        <f t="shared" si="50"/>
        <v>7.9533404029692473E-2</v>
      </c>
      <c r="W240">
        <f t="shared" si="51"/>
        <v>1.0604453870625664E-3</v>
      </c>
      <c r="X240">
        <f t="shared" si="52"/>
        <v>1.0604453870625664E-3</v>
      </c>
      <c r="Y240">
        <f t="shared" si="53"/>
        <v>1.0604453870625664E-3</v>
      </c>
      <c r="Z240">
        <f t="shared" si="54"/>
        <v>0.5821845174973489</v>
      </c>
    </row>
    <row r="241" spans="1:26" x14ac:dyDescent="0.3">
      <c r="A241" t="s">
        <v>457</v>
      </c>
      <c r="B241" t="str">
        <f t="shared" si="61"/>
        <v>17</v>
      </c>
      <c r="C241" t="s">
        <v>59</v>
      </c>
      <c r="D241" t="s">
        <v>337</v>
      </c>
      <c r="E241" t="s">
        <v>20</v>
      </c>
      <c r="F241" t="s">
        <v>26</v>
      </c>
      <c r="G241">
        <v>0</v>
      </c>
      <c r="H241">
        <v>767</v>
      </c>
      <c r="I241">
        <v>7</v>
      </c>
      <c r="J241">
        <v>209</v>
      </c>
      <c r="K241">
        <v>466</v>
      </c>
      <c r="L241">
        <v>3</v>
      </c>
      <c r="M241">
        <v>11</v>
      </c>
      <c r="N241">
        <v>67</v>
      </c>
      <c r="O241">
        <v>1</v>
      </c>
      <c r="P241">
        <v>1</v>
      </c>
      <c r="Q241">
        <f t="shared" si="45"/>
        <v>765</v>
      </c>
      <c r="R241">
        <f t="shared" si="46"/>
        <v>0.60915032679738557</v>
      </c>
      <c r="S241">
        <f t="shared" si="47"/>
        <v>1.4379084967320261E-2</v>
      </c>
      <c r="T241">
        <f t="shared" si="48"/>
        <v>0.27320261437908494</v>
      </c>
      <c r="U241">
        <f t="shared" si="49"/>
        <v>9.1503267973856214E-3</v>
      </c>
      <c r="V241">
        <f t="shared" si="50"/>
        <v>8.7581699346405223E-2</v>
      </c>
      <c r="W241">
        <f t="shared" si="51"/>
        <v>3.9215686274509803E-3</v>
      </c>
      <c r="X241">
        <f t="shared" si="52"/>
        <v>1.30718954248366E-3</v>
      </c>
      <c r="Y241">
        <f t="shared" si="53"/>
        <v>1.30718954248366E-3</v>
      </c>
      <c r="Z241">
        <f t="shared" si="54"/>
        <v>0.60915032679738557</v>
      </c>
    </row>
    <row r="242" spans="1:26" x14ac:dyDescent="0.3">
      <c r="A242" t="s">
        <v>458</v>
      </c>
      <c r="B242" t="str">
        <f t="shared" si="61"/>
        <v>17</v>
      </c>
      <c r="C242" t="s">
        <v>60</v>
      </c>
      <c r="D242" t="s">
        <v>337</v>
      </c>
      <c r="E242" t="s">
        <v>21</v>
      </c>
      <c r="F242" t="s">
        <v>26</v>
      </c>
      <c r="G242">
        <v>0</v>
      </c>
      <c r="H242">
        <v>467</v>
      </c>
      <c r="I242">
        <v>5</v>
      </c>
      <c r="J242">
        <v>134</v>
      </c>
      <c r="K242">
        <v>255</v>
      </c>
      <c r="L242">
        <v>2</v>
      </c>
      <c r="M242">
        <v>12</v>
      </c>
      <c r="N242">
        <v>50</v>
      </c>
      <c r="O242">
        <v>2</v>
      </c>
      <c r="P242">
        <v>5</v>
      </c>
      <c r="Q242">
        <f t="shared" si="45"/>
        <v>465</v>
      </c>
      <c r="R242">
        <f t="shared" si="46"/>
        <v>0.54838709677419351</v>
      </c>
      <c r="S242">
        <f t="shared" si="47"/>
        <v>2.5806451612903226E-2</v>
      </c>
      <c r="T242">
        <f t="shared" si="48"/>
        <v>0.28817204301075267</v>
      </c>
      <c r="U242">
        <f t="shared" si="49"/>
        <v>1.0752688172043012E-2</v>
      </c>
      <c r="V242">
        <f t="shared" si="50"/>
        <v>0.10752688172043011</v>
      </c>
      <c r="W242">
        <f t="shared" si="51"/>
        <v>4.3010752688172043E-3</v>
      </c>
      <c r="X242">
        <f t="shared" si="52"/>
        <v>4.3010752688172043E-3</v>
      </c>
      <c r="Y242">
        <f t="shared" si="53"/>
        <v>1.0752688172043012E-2</v>
      </c>
      <c r="Z242">
        <f t="shared" si="54"/>
        <v>0.54838709677419351</v>
      </c>
    </row>
    <row r="243" spans="1:26" x14ac:dyDescent="0.3">
      <c r="A243" t="s">
        <v>466</v>
      </c>
      <c r="B243" t="str">
        <f t="shared" si="61"/>
        <v>17</v>
      </c>
      <c r="C243" t="s">
        <v>61</v>
      </c>
      <c r="E243" t="s">
        <v>22</v>
      </c>
      <c r="F243">
        <v>53.22</v>
      </c>
      <c r="G243">
        <v>11387</v>
      </c>
      <c r="H243">
        <v>6060</v>
      </c>
      <c r="I243">
        <v>38</v>
      </c>
      <c r="J243">
        <v>1868</v>
      </c>
      <c r="K243">
        <v>3284</v>
      </c>
      <c r="L243">
        <v>19</v>
      </c>
      <c r="M243">
        <v>121</v>
      </c>
      <c r="N243">
        <v>633</v>
      </c>
      <c r="O243">
        <v>11</v>
      </c>
      <c r="P243">
        <v>15</v>
      </c>
      <c r="Q243">
        <f t="shared" si="45"/>
        <v>5989</v>
      </c>
      <c r="R243">
        <f t="shared" si="46"/>
        <v>0.54833862080480877</v>
      </c>
      <c r="S243">
        <f t="shared" si="47"/>
        <v>2.0203706795792285E-2</v>
      </c>
      <c r="T243">
        <f t="shared" si="48"/>
        <v>0.31190515945900821</v>
      </c>
      <c r="U243">
        <f t="shared" si="49"/>
        <v>6.3449657705793956E-3</v>
      </c>
      <c r="V243">
        <f t="shared" si="50"/>
        <v>0.10569377191517783</v>
      </c>
      <c r="W243">
        <f t="shared" si="51"/>
        <v>3.1724828852896978E-3</v>
      </c>
      <c r="X243">
        <f t="shared" si="52"/>
        <v>1.8367006177992986E-3</v>
      </c>
      <c r="Y243">
        <f t="shared" si="53"/>
        <v>2.5045917515444981E-3</v>
      </c>
      <c r="Z243">
        <f t="shared" si="54"/>
        <v>0.54833862080480877</v>
      </c>
    </row>
    <row r="244" spans="1:26" x14ac:dyDescent="0.3">
      <c r="Q244">
        <f t="shared" si="45"/>
        <v>0</v>
      </c>
      <c r="R244">
        <f t="shared" si="46"/>
        <v>0</v>
      </c>
      <c r="S244">
        <f t="shared" si="47"/>
        <v>0</v>
      </c>
      <c r="T244">
        <f t="shared" si="48"/>
        <v>0</v>
      </c>
      <c r="U244">
        <f t="shared" si="49"/>
        <v>0</v>
      </c>
      <c r="V244">
        <f t="shared" si="50"/>
        <v>0</v>
      </c>
      <c r="W244">
        <f t="shared" si="51"/>
        <v>0</v>
      </c>
      <c r="X244">
        <f t="shared" si="52"/>
        <v>0</v>
      </c>
      <c r="Y244">
        <f t="shared" si="53"/>
        <v>0</v>
      </c>
      <c r="Z244">
        <f t="shared" si="54"/>
        <v>10</v>
      </c>
    </row>
    <row r="245" spans="1:26" x14ac:dyDescent="0.3">
      <c r="A245" t="s">
        <v>468</v>
      </c>
      <c r="B245" t="str">
        <f t="shared" ref="B245:B253" si="62">LEFT(A245,2)</f>
        <v>18</v>
      </c>
      <c r="C245" t="s">
        <v>58</v>
      </c>
      <c r="D245" t="s">
        <v>337</v>
      </c>
      <c r="E245" t="s">
        <v>480</v>
      </c>
      <c r="F245">
        <v>48.65</v>
      </c>
      <c r="G245">
        <v>1260</v>
      </c>
      <c r="H245">
        <v>613</v>
      </c>
      <c r="I245">
        <v>10</v>
      </c>
      <c r="J245">
        <v>247</v>
      </c>
      <c r="K245">
        <v>179</v>
      </c>
      <c r="L245">
        <v>1</v>
      </c>
      <c r="M245">
        <v>73</v>
      </c>
      <c r="N245">
        <v>90</v>
      </c>
      <c r="O245">
        <v>1</v>
      </c>
      <c r="P245">
        <v>3</v>
      </c>
      <c r="Q245">
        <f t="shared" si="45"/>
        <v>604</v>
      </c>
      <c r="R245">
        <f t="shared" si="46"/>
        <v>0.29635761589403975</v>
      </c>
      <c r="S245">
        <f t="shared" si="47"/>
        <v>0.12086092715231789</v>
      </c>
      <c r="T245">
        <f t="shared" si="48"/>
        <v>0.40894039735099336</v>
      </c>
      <c r="U245">
        <f t="shared" si="49"/>
        <v>1.6556291390728478E-2</v>
      </c>
      <c r="V245">
        <f t="shared" si="50"/>
        <v>0.1490066225165563</v>
      </c>
      <c r="W245">
        <f t="shared" si="51"/>
        <v>1.6556291390728477E-3</v>
      </c>
      <c r="X245">
        <f t="shared" si="52"/>
        <v>1.6556291390728477E-3</v>
      </c>
      <c r="Y245">
        <f t="shared" si="53"/>
        <v>4.9668874172185433E-3</v>
      </c>
      <c r="Z245">
        <f t="shared" si="54"/>
        <v>2.4089403973509933</v>
      </c>
    </row>
    <row r="246" spans="1:26" x14ac:dyDescent="0.3">
      <c r="A246" t="s">
        <v>469</v>
      </c>
      <c r="B246" t="str">
        <f t="shared" si="62"/>
        <v>18</v>
      </c>
      <c r="C246" t="s">
        <v>58</v>
      </c>
      <c r="D246" t="s">
        <v>337</v>
      </c>
      <c r="E246" t="s">
        <v>467</v>
      </c>
      <c r="F246">
        <v>65.33</v>
      </c>
      <c r="G246">
        <v>225</v>
      </c>
      <c r="H246">
        <v>147</v>
      </c>
      <c r="I246">
        <v>3</v>
      </c>
      <c r="J246">
        <v>63</v>
      </c>
      <c r="K246">
        <v>46</v>
      </c>
      <c r="L246">
        <v>2</v>
      </c>
      <c r="M246">
        <v>9</v>
      </c>
      <c r="N246">
        <v>22</v>
      </c>
      <c r="O246">
        <v>0</v>
      </c>
      <c r="P246">
        <v>0</v>
      </c>
      <c r="Q246">
        <f t="shared" si="45"/>
        <v>145</v>
      </c>
      <c r="R246">
        <f t="shared" si="46"/>
        <v>0.31724137931034485</v>
      </c>
      <c r="S246">
        <f t="shared" si="47"/>
        <v>6.2068965517241378E-2</v>
      </c>
      <c r="T246">
        <f t="shared" si="48"/>
        <v>0.43448275862068964</v>
      </c>
      <c r="U246">
        <f t="shared" si="49"/>
        <v>2.0689655172413793E-2</v>
      </c>
      <c r="V246">
        <f t="shared" si="50"/>
        <v>0.15172413793103448</v>
      </c>
      <c r="W246">
        <f t="shared" si="51"/>
        <v>1.3793103448275862E-2</v>
      </c>
      <c r="X246">
        <f t="shared" si="52"/>
        <v>0</v>
      </c>
      <c r="Y246">
        <f t="shared" si="53"/>
        <v>0</v>
      </c>
      <c r="Z246">
        <f t="shared" si="54"/>
        <v>2.4344827586206899</v>
      </c>
    </row>
    <row r="247" spans="1:26" x14ac:dyDescent="0.3">
      <c r="A247" t="s">
        <v>470</v>
      </c>
      <c r="B247" t="str">
        <f t="shared" si="62"/>
        <v>18</v>
      </c>
      <c r="C247" t="s">
        <v>58</v>
      </c>
      <c r="D247" t="s">
        <v>337</v>
      </c>
      <c r="E247" t="s">
        <v>481</v>
      </c>
      <c r="F247">
        <v>53.13</v>
      </c>
      <c r="G247">
        <v>1536</v>
      </c>
      <c r="H247">
        <v>816</v>
      </c>
      <c r="I247">
        <v>4</v>
      </c>
      <c r="J247">
        <v>294</v>
      </c>
      <c r="K247">
        <v>422</v>
      </c>
      <c r="L247">
        <v>2</v>
      </c>
      <c r="M247">
        <v>28</v>
      </c>
      <c r="N247">
        <v>58</v>
      </c>
      <c r="O247">
        <v>3</v>
      </c>
      <c r="P247">
        <v>0</v>
      </c>
      <c r="Q247">
        <f t="shared" si="45"/>
        <v>811</v>
      </c>
      <c r="R247">
        <f t="shared" si="46"/>
        <v>0.52034525277435262</v>
      </c>
      <c r="S247">
        <f t="shared" si="47"/>
        <v>3.4525277435265102E-2</v>
      </c>
      <c r="T247">
        <f t="shared" si="48"/>
        <v>0.36251541307028362</v>
      </c>
      <c r="U247">
        <f t="shared" si="49"/>
        <v>4.9321824907521579E-3</v>
      </c>
      <c r="V247">
        <f t="shared" si="50"/>
        <v>7.1516646115906288E-2</v>
      </c>
      <c r="W247">
        <f t="shared" si="51"/>
        <v>2.4660912453760789E-3</v>
      </c>
      <c r="X247">
        <f t="shared" si="52"/>
        <v>3.6991368680641184E-3</v>
      </c>
      <c r="Y247">
        <f t="shared" si="53"/>
        <v>0</v>
      </c>
      <c r="Z247">
        <f t="shared" si="54"/>
        <v>0.52034525277435262</v>
      </c>
    </row>
    <row r="248" spans="1:26" x14ac:dyDescent="0.3">
      <c r="A248" t="s">
        <v>471</v>
      </c>
      <c r="B248" t="str">
        <f t="shared" si="62"/>
        <v>18</v>
      </c>
      <c r="C248" t="s">
        <v>58</v>
      </c>
      <c r="D248" t="s">
        <v>337</v>
      </c>
      <c r="E248" t="s">
        <v>482</v>
      </c>
      <c r="F248">
        <v>60.93</v>
      </c>
      <c r="G248">
        <v>1487</v>
      </c>
      <c r="H248">
        <v>906</v>
      </c>
      <c r="I248">
        <v>10</v>
      </c>
      <c r="J248">
        <v>307</v>
      </c>
      <c r="K248">
        <v>465</v>
      </c>
      <c r="L248">
        <v>1</v>
      </c>
      <c r="M248">
        <v>26</v>
      </c>
      <c r="N248">
        <v>85</v>
      </c>
      <c r="O248">
        <v>6</v>
      </c>
      <c r="P248">
        <v>1</v>
      </c>
      <c r="Q248">
        <f t="shared" si="45"/>
        <v>901</v>
      </c>
      <c r="R248">
        <f t="shared" si="46"/>
        <v>0.51609322974472804</v>
      </c>
      <c r="S248">
        <f t="shared" si="47"/>
        <v>2.8856825749167592E-2</v>
      </c>
      <c r="T248">
        <f t="shared" si="48"/>
        <v>0.34073251942286348</v>
      </c>
      <c r="U248">
        <f t="shared" si="49"/>
        <v>1.1098779134295227E-2</v>
      </c>
      <c r="V248">
        <f t="shared" si="50"/>
        <v>9.4339622641509441E-2</v>
      </c>
      <c r="W248">
        <f t="shared" si="51"/>
        <v>1.1098779134295228E-3</v>
      </c>
      <c r="X248">
        <f t="shared" si="52"/>
        <v>6.6592674805771362E-3</v>
      </c>
      <c r="Y248">
        <f t="shared" si="53"/>
        <v>1.1098779134295228E-3</v>
      </c>
      <c r="Z248">
        <f t="shared" si="54"/>
        <v>0.51609322974472804</v>
      </c>
    </row>
    <row r="249" spans="1:26" x14ac:dyDescent="0.3">
      <c r="A249" t="s">
        <v>472</v>
      </c>
      <c r="B249" t="str">
        <f t="shared" si="62"/>
        <v>18</v>
      </c>
      <c r="C249" t="s">
        <v>58</v>
      </c>
      <c r="D249" t="s">
        <v>337</v>
      </c>
      <c r="E249" t="s">
        <v>483</v>
      </c>
      <c r="F249">
        <v>56.88</v>
      </c>
      <c r="G249">
        <v>1737</v>
      </c>
      <c r="H249">
        <v>988</v>
      </c>
      <c r="I249">
        <v>7</v>
      </c>
      <c r="J249">
        <v>291</v>
      </c>
      <c r="K249">
        <v>556</v>
      </c>
      <c r="L249">
        <v>1</v>
      </c>
      <c r="M249">
        <v>36</v>
      </c>
      <c r="N249">
        <v>82</v>
      </c>
      <c r="O249">
        <v>0</v>
      </c>
      <c r="P249">
        <v>6</v>
      </c>
      <c r="Q249">
        <f t="shared" si="45"/>
        <v>979</v>
      </c>
      <c r="R249">
        <f t="shared" si="46"/>
        <v>0.56792645556690502</v>
      </c>
      <c r="S249">
        <f t="shared" si="47"/>
        <v>3.6772216547497447E-2</v>
      </c>
      <c r="T249">
        <f t="shared" si="48"/>
        <v>0.29724208375893768</v>
      </c>
      <c r="U249">
        <f t="shared" si="49"/>
        <v>7.1501532175689483E-3</v>
      </c>
      <c r="V249">
        <f t="shared" si="50"/>
        <v>8.3758937691521956E-2</v>
      </c>
      <c r="W249">
        <f t="shared" si="51"/>
        <v>1.0214504596527069E-3</v>
      </c>
      <c r="X249">
        <f t="shared" si="52"/>
        <v>0</v>
      </c>
      <c r="Y249">
        <f t="shared" si="53"/>
        <v>6.1287027579162408E-3</v>
      </c>
      <c r="Z249">
        <f t="shared" si="54"/>
        <v>0.56792645556690502</v>
      </c>
    </row>
    <row r="250" spans="1:26" x14ac:dyDescent="0.3">
      <c r="A250" t="s">
        <v>473</v>
      </c>
      <c r="B250" t="str">
        <f t="shared" si="62"/>
        <v>18</v>
      </c>
      <c r="C250" t="s">
        <v>58</v>
      </c>
      <c r="D250" t="s">
        <v>337</v>
      </c>
      <c r="E250" t="s">
        <v>484</v>
      </c>
      <c r="F250">
        <v>59.27</v>
      </c>
      <c r="G250">
        <v>1289</v>
      </c>
      <c r="H250">
        <v>764</v>
      </c>
      <c r="I250">
        <v>4</v>
      </c>
      <c r="J250">
        <v>226</v>
      </c>
      <c r="K250">
        <v>432</v>
      </c>
      <c r="L250">
        <v>2</v>
      </c>
      <c r="M250">
        <v>23</v>
      </c>
      <c r="N250">
        <v>60</v>
      </c>
      <c r="O250">
        <v>3</v>
      </c>
      <c r="P250">
        <v>1</v>
      </c>
      <c r="Q250">
        <f t="shared" si="45"/>
        <v>751</v>
      </c>
      <c r="R250">
        <f t="shared" si="46"/>
        <v>0.57523302263648468</v>
      </c>
      <c r="S250">
        <f t="shared" si="47"/>
        <v>3.0625832223701729E-2</v>
      </c>
      <c r="T250">
        <f t="shared" si="48"/>
        <v>0.30093209054593872</v>
      </c>
      <c r="U250">
        <f t="shared" si="49"/>
        <v>5.3262316910785623E-3</v>
      </c>
      <c r="V250">
        <f t="shared" si="50"/>
        <v>7.9893475366178426E-2</v>
      </c>
      <c r="W250">
        <f t="shared" si="51"/>
        <v>2.6631158455392811E-3</v>
      </c>
      <c r="X250">
        <f t="shared" si="52"/>
        <v>3.9946737683089215E-3</v>
      </c>
      <c r="Y250">
        <f t="shared" si="53"/>
        <v>1.3315579227696406E-3</v>
      </c>
      <c r="Z250">
        <f t="shared" si="54"/>
        <v>0.57523302263648468</v>
      </c>
    </row>
    <row r="251" spans="1:26" x14ac:dyDescent="0.3">
      <c r="A251" t="s">
        <v>474</v>
      </c>
      <c r="B251" t="str">
        <f t="shared" si="62"/>
        <v>18</v>
      </c>
      <c r="C251" t="s">
        <v>58</v>
      </c>
      <c r="D251" t="s">
        <v>337</v>
      </c>
      <c r="E251" t="s">
        <v>485</v>
      </c>
      <c r="F251">
        <v>57.2</v>
      </c>
      <c r="G251">
        <v>1381</v>
      </c>
      <c r="H251">
        <v>790</v>
      </c>
      <c r="I251">
        <v>7</v>
      </c>
      <c r="J251">
        <v>253</v>
      </c>
      <c r="K251">
        <v>427</v>
      </c>
      <c r="L251">
        <v>1</v>
      </c>
      <c r="M251">
        <v>26</v>
      </c>
      <c r="N251">
        <v>59</v>
      </c>
      <c r="O251">
        <v>1</v>
      </c>
      <c r="P251">
        <v>3</v>
      </c>
      <c r="Q251">
        <f t="shared" si="45"/>
        <v>777</v>
      </c>
      <c r="R251">
        <f t="shared" si="46"/>
        <v>0.5495495495495496</v>
      </c>
      <c r="S251">
        <f t="shared" si="47"/>
        <v>3.3462033462033462E-2</v>
      </c>
      <c r="T251">
        <f t="shared" si="48"/>
        <v>0.32561132561132561</v>
      </c>
      <c r="U251">
        <f t="shared" si="49"/>
        <v>9.0090090090090089E-3</v>
      </c>
      <c r="V251">
        <f t="shared" si="50"/>
        <v>7.5933075933075939E-2</v>
      </c>
      <c r="W251">
        <f t="shared" si="51"/>
        <v>1.287001287001287E-3</v>
      </c>
      <c r="X251">
        <f t="shared" si="52"/>
        <v>1.287001287001287E-3</v>
      </c>
      <c r="Y251">
        <f t="shared" si="53"/>
        <v>3.8610038610038611E-3</v>
      </c>
      <c r="Z251">
        <f t="shared" si="54"/>
        <v>0.5495495495495496</v>
      </c>
    </row>
    <row r="252" spans="1:26" x14ac:dyDescent="0.3">
      <c r="A252" t="s">
        <v>475</v>
      </c>
      <c r="B252" t="str">
        <f t="shared" si="62"/>
        <v>18</v>
      </c>
      <c r="C252" t="s">
        <v>58</v>
      </c>
      <c r="D252" t="s">
        <v>337</v>
      </c>
      <c r="E252" t="s">
        <v>486</v>
      </c>
      <c r="F252">
        <v>53.19</v>
      </c>
      <c r="G252">
        <v>878</v>
      </c>
      <c r="H252">
        <v>467</v>
      </c>
      <c r="I252">
        <v>4</v>
      </c>
      <c r="J252">
        <v>185</v>
      </c>
      <c r="K252">
        <v>203</v>
      </c>
      <c r="L252">
        <v>2</v>
      </c>
      <c r="M252">
        <v>26</v>
      </c>
      <c r="N252">
        <v>42</v>
      </c>
      <c r="O252">
        <v>2</v>
      </c>
      <c r="P252">
        <v>1</v>
      </c>
      <c r="Q252">
        <f t="shared" si="45"/>
        <v>465</v>
      </c>
      <c r="R252">
        <f t="shared" si="46"/>
        <v>0.43655913978494626</v>
      </c>
      <c r="S252">
        <f t="shared" si="47"/>
        <v>5.5913978494623658E-2</v>
      </c>
      <c r="T252">
        <f t="shared" si="48"/>
        <v>0.39784946236559138</v>
      </c>
      <c r="U252">
        <f t="shared" si="49"/>
        <v>8.6021505376344086E-3</v>
      </c>
      <c r="V252">
        <f t="shared" si="50"/>
        <v>9.0322580645161285E-2</v>
      </c>
      <c r="W252">
        <f t="shared" si="51"/>
        <v>4.3010752688172043E-3</v>
      </c>
      <c r="X252">
        <f t="shared" si="52"/>
        <v>4.3010752688172043E-3</v>
      </c>
      <c r="Y252">
        <f t="shared" si="53"/>
        <v>2.1505376344086021E-3</v>
      </c>
      <c r="Z252">
        <f t="shared" si="54"/>
        <v>0.43655913978494626</v>
      </c>
    </row>
    <row r="253" spans="1:26" x14ac:dyDescent="0.3">
      <c r="A253" t="s">
        <v>476</v>
      </c>
      <c r="B253" t="str">
        <f t="shared" si="62"/>
        <v>18</v>
      </c>
      <c r="C253" t="s">
        <v>58</v>
      </c>
      <c r="D253" t="s">
        <v>337</v>
      </c>
      <c r="E253" t="s">
        <v>487</v>
      </c>
      <c r="F253">
        <v>56.63</v>
      </c>
      <c r="G253">
        <v>1275</v>
      </c>
      <c r="H253">
        <v>722</v>
      </c>
      <c r="I253">
        <v>6</v>
      </c>
      <c r="J253">
        <v>228</v>
      </c>
      <c r="K253">
        <v>413</v>
      </c>
      <c r="L253">
        <v>2</v>
      </c>
      <c r="M253">
        <v>22</v>
      </c>
      <c r="N253">
        <v>41</v>
      </c>
      <c r="O253">
        <v>1</v>
      </c>
      <c r="P253">
        <v>0</v>
      </c>
      <c r="Q253">
        <f t="shared" si="45"/>
        <v>713</v>
      </c>
      <c r="R253">
        <f t="shared" si="46"/>
        <v>0.57924263674614307</v>
      </c>
      <c r="S253">
        <f t="shared" si="47"/>
        <v>3.0855539971949508E-2</v>
      </c>
      <c r="T253">
        <f t="shared" si="48"/>
        <v>0.31977559607293127</v>
      </c>
      <c r="U253">
        <f t="shared" si="49"/>
        <v>8.4151472650771386E-3</v>
      </c>
      <c r="V253">
        <f t="shared" si="50"/>
        <v>5.7503506311360447E-2</v>
      </c>
      <c r="W253">
        <f t="shared" si="51"/>
        <v>2.8050490883590462E-3</v>
      </c>
      <c r="X253">
        <f t="shared" si="52"/>
        <v>1.4025245441795231E-3</v>
      </c>
      <c r="Y253">
        <f t="shared" si="53"/>
        <v>0</v>
      </c>
      <c r="Z253">
        <f t="shared" si="54"/>
        <v>0.57924263674614307</v>
      </c>
    </row>
    <row r="254" spans="1:26" x14ac:dyDescent="0.3">
      <c r="A254" t="s">
        <v>477</v>
      </c>
      <c r="B254" t="str">
        <f t="shared" ref="B254:B257" si="63">LEFT(A254,2)</f>
        <v>18</v>
      </c>
      <c r="C254" t="s">
        <v>58</v>
      </c>
      <c r="D254" t="s">
        <v>337</v>
      </c>
      <c r="E254" t="s">
        <v>488</v>
      </c>
      <c r="F254">
        <v>53.54</v>
      </c>
      <c r="G254">
        <v>917</v>
      </c>
      <c r="H254">
        <v>491</v>
      </c>
      <c r="I254">
        <v>7</v>
      </c>
      <c r="J254">
        <v>145</v>
      </c>
      <c r="K254">
        <v>266</v>
      </c>
      <c r="L254">
        <v>2</v>
      </c>
      <c r="M254">
        <v>16</v>
      </c>
      <c r="N254">
        <v>51</v>
      </c>
      <c r="O254">
        <v>1</v>
      </c>
      <c r="P254">
        <v>0</v>
      </c>
      <c r="Q254">
        <f t="shared" si="45"/>
        <v>488</v>
      </c>
      <c r="R254">
        <f t="shared" si="46"/>
        <v>0.54508196721311475</v>
      </c>
      <c r="S254">
        <f t="shared" si="47"/>
        <v>3.2786885245901641E-2</v>
      </c>
      <c r="T254">
        <f t="shared" si="48"/>
        <v>0.29713114754098363</v>
      </c>
      <c r="U254">
        <f t="shared" si="49"/>
        <v>1.4344262295081968E-2</v>
      </c>
      <c r="V254">
        <f t="shared" si="50"/>
        <v>0.10450819672131148</v>
      </c>
      <c r="W254">
        <f t="shared" si="51"/>
        <v>4.0983606557377051E-3</v>
      </c>
      <c r="X254">
        <f t="shared" si="52"/>
        <v>2.0491803278688526E-3</v>
      </c>
      <c r="Y254">
        <f t="shared" si="53"/>
        <v>0</v>
      </c>
      <c r="Z254">
        <f t="shared" si="54"/>
        <v>0.54508196721311475</v>
      </c>
    </row>
    <row r="255" spans="1:26" x14ac:dyDescent="0.3">
      <c r="A255" t="s">
        <v>478</v>
      </c>
      <c r="B255" t="str">
        <f t="shared" si="63"/>
        <v>18</v>
      </c>
      <c r="C255" t="s">
        <v>59</v>
      </c>
      <c r="D255" t="s">
        <v>337</v>
      </c>
      <c r="E255" t="s">
        <v>20</v>
      </c>
      <c r="F255" t="s">
        <v>26</v>
      </c>
      <c r="G255">
        <v>0</v>
      </c>
      <c r="H255">
        <v>1207</v>
      </c>
      <c r="I255">
        <v>10</v>
      </c>
      <c r="J255">
        <v>371</v>
      </c>
      <c r="K255">
        <v>694</v>
      </c>
      <c r="L255">
        <v>1</v>
      </c>
      <c r="M255">
        <v>44</v>
      </c>
      <c r="N255">
        <v>70</v>
      </c>
      <c r="O255">
        <v>1</v>
      </c>
      <c r="P255">
        <v>4</v>
      </c>
      <c r="Q255">
        <f t="shared" si="45"/>
        <v>1195</v>
      </c>
      <c r="R255">
        <f t="shared" si="46"/>
        <v>0.58075313807531381</v>
      </c>
      <c r="S255">
        <f t="shared" si="47"/>
        <v>3.682008368200837E-2</v>
      </c>
      <c r="T255">
        <f t="shared" si="48"/>
        <v>0.31046025104602509</v>
      </c>
      <c r="U255">
        <f t="shared" si="49"/>
        <v>8.368200836820083E-3</v>
      </c>
      <c r="V255">
        <f t="shared" si="50"/>
        <v>5.8577405857740586E-2</v>
      </c>
      <c r="W255">
        <f t="shared" si="51"/>
        <v>8.3682008368200832E-4</v>
      </c>
      <c r="X255">
        <f t="shared" si="52"/>
        <v>8.3682008368200832E-4</v>
      </c>
      <c r="Y255">
        <f t="shared" si="53"/>
        <v>3.3472803347280333E-3</v>
      </c>
      <c r="Z255">
        <f t="shared" si="54"/>
        <v>0.58075313807531381</v>
      </c>
    </row>
    <row r="256" spans="1:26" x14ac:dyDescent="0.3">
      <c r="A256" t="s">
        <v>479</v>
      </c>
      <c r="B256" t="str">
        <f t="shared" si="63"/>
        <v>18</v>
      </c>
      <c r="C256" t="s">
        <v>60</v>
      </c>
      <c r="D256" t="s">
        <v>337</v>
      </c>
      <c r="E256" t="s">
        <v>21</v>
      </c>
      <c r="F256" t="s">
        <v>26</v>
      </c>
      <c r="G256">
        <v>0</v>
      </c>
      <c r="H256">
        <v>299</v>
      </c>
      <c r="I256">
        <v>2</v>
      </c>
      <c r="J256">
        <v>98</v>
      </c>
      <c r="K256">
        <v>142</v>
      </c>
      <c r="L256">
        <v>2</v>
      </c>
      <c r="M256">
        <v>21</v>
      </c>
      <c r="N256">
        <v>34</v>
      </c>
      <c r="O256">
        <v>0</v>
      </c>
      <c r="P256">
        <v>0</v>
      </c>
      <c r="Q256">
        <f t="shared" si="45"/>
        <v>299</v>
      </c>
      <c r="R256">
        <f t="shared" si="46"/>
        <v>0.47491638795986624</v>
      </c>
      <c r="S256">
        <f t="shared" si="47"/>
        <v>7.0234113712374577E-2</v>
      </c>
      <c r="T256">
        <f t="shared" si="48"/>
        <v>0.32775919732441472</v>
      </c>
      <c r="U256">
        <f t="shared" si="49"/>
        <v>6.688963210702341E-3</v>
      </c>
      <c r="V256">
        <f t="shared" si="50"/>
        <v>0.11371237458193979</v>
      </c>
      <c r="W256">
        <f t="shared" si="51"/>
        <v>6.688963210702341E-3</v>
      </c>
      <c r="X256">
        <f t="shared" si="52"/>
        <v>0</v>
      </c>
      <c r="Y256">
        <f t="shared" si="53"/>
        <v>0</v>
      </c>
      <c r="Z256">
        <f t="shared" si="54"/>
        <v>0.47491638795986624</v>
      </c>
    </row>
    <row r="257" spans="1:26" x14ac:dyDescent="0.3">
      <c r="A257" t="s">
        <v>489</v>
      </c>
      <c r="B257" t="str">
        <f t="shared" si="63"/>
        <v>18</v>
      </c>
      <c r="C257" t="s">
        <v>61</v>
      </c>
      <c r="E257" t="s">
        <v>22</v>
      </c>
      <c r="F257">
        <v>68.5</v>
      </c>
      <c r="G257">
        <v>11985</v>
      </c>
      <c r="H257">
        <v>8210</v>
      </c>
      <c r="I257">
        <v>74</v>
      </c>
      <c r="J257">
        <v>2708</v>
      </c>
      <c r="K257">
        <v>4245</v>
      </c>
      <c r="L257">
        <v>19</v>
      </c>
      <c r="M257">
        <v>350</v>
      </c>
      <c r="N257">
        <v>694</v>
      </c>
      <c r="O257">
        <v>19</v>
      </c>
      <c r="P257">
        <v>19</v>
      </c>
      <c r="Q257">
        <f t="shared" si="45"/>
        <v>8128</v>
      </c>
      <c r="R257">
        <f t="shared" si="46"/>
        <v>0.52226870078740162</v>
      </c>
      <c r="S257">
        <f t="shared" si="47"/>
        <v>4.3061023622047244E-2</v>
      </c>
      <c r="T257">
        <f t="shared" si="48"/>
        <v>0.3331692913385827</v>
      </c>
      <c r="U257">
        <f t="shared" si="49"/>
        <v>9.1043307086614168E-3</v>
      </c>
      <c r="V257">
        <f t="shared" si="50"/>
        <v>8.5383858267716536E-2</v>
      </c>
      <c r="W257">
        <f t="shared" si="51"/>
        <v>2.3375984251968506E-3</v>
      </c>
      <c r="X257">
        <f t="shared" si="52"/>
        <v>2.3375984251968506E-3</v>
      </c>
      <c r="Y257">
        <f t="shared" si="53"/>
        <v>2.3375984251968506E-3</v>
      </c>
      <c r="Z257">
        <f t="shared" si="54"/>
        <v>0.52226870078740162</v>
      </c>
    </row>
    <row r="258" spans="1:26" x14ac:dyDescent="0.3">
      <c r="Q258">
        <f t="shared" si="45"/>
        <v>0</v>
      </c>
      <c r="R258">
        <f t="shared" si="46"/>
        <v>0</v>
      </c>
      <c r="S258">
        <f t="shared" si="47"/>
        <v>0</v>
      </c>
      <c r="T258">
        <f t="shared" si="48"/>
        <v>0</v>
      </c>
      <c r="U258">
        <f t="shared" si="49"/>
        <v>0</v>
      </c>
      <c r="V258">
        <f t="shared" si="50"/>
        <v>0</v>
      </c>
      <c r="W258">
        <f t="shared" si="51"/>
        <v>0</v>
      </c>
      <c r="X258">
        <f t="shared" si="52"/>
        <v>0</v>
      </c>
      <c r="Y258">
        <f t="shared" si="53"/>
        <v>0</v>
      </c>
      <c r="Z258">
        <f t="shared" si="54"/>
        <v>10</v>
      </c>
    </row>
    <row r="259" spans="1:26" x14ac:dyDescent="0.3">
      <c r="A259" t="s">
        <v>490</v>
      </c>
      <c r="B259" t="str">
        <f t="shared" ref="B259:B291" si="64">LEFT(A259,2)</f>
        <v>19</v>
      </c>
      <c r="C259" t="s">
        <v>58</v>
      </c>
      <c r="D259" t="s">
        <v>337</v>
      </c>
      <c r="E259" t="s">
        <v>500</v>
      </c>
      <c r="F259">
        <v>53.75</v>
      </c>
      <c r="G259">
        <v>1680</v>
      </c>
      <c r="H259">
        <v>903</v>
      </c>
      <c r="I259">
        <v>4</v>
      </c>
      <c r="J259">
        <v>314</v>
      </c>
      <c r="K259">
        <v>477</v>
      </c>
      <c r="L259">
        <v>2</v>
      </c>
      <c r="M259">
        <v>23</v>
      </c>
      <c r="N259">
        <v>65</v>
      </c>
      <c r="O259">
        <v>5</v>
      </c>
      <c r="P259">
        <v>2</v>
      </c>
      <c r="Q259">
        <f t="shared" ref="Q259:Q322" si="65">SUM(I259:P259)</f>
        <v>892</v>
      </c>
      <c r="R259">
        <f t="shared" ref="R259:R322" si="66">IF(Q259=0,0,K259/Q259)</f>
        <v>0.5347533632286996</v>
      </c>
      <c r="S259">
        <f t="shared" ref="S259:S322" si="67">IF(Q259=0,0,M259/Q259)</f>
        <v>2.5784753363228701E-2</v>
      </c>
      <c r="T259">
        <f t="shared" ref="T259:T322" si="68">IF(Q259=0,0,J259/Q259)</f>
        <v>0.35201793721973096</v>
      </c>
      <c r="U259">
        <f t="shared" ref="U259:U322" si="69">IF(Q259=0,0,I259/Q259)</f>
        <v>4.4843049327354259E-3</v>
      </c>
      <c r="V259">
        <f t="shared" ref="V259:V322" si="70">IF(Q259=0,0,N259/Q259)</f>
        <v>7.2869955156950675E-2</v>
      </c>
      <c r="W259">
        <f t="shared" ref="W259:W322" si="71">IF(Q259=0,0,L259/Q259)</f>
        <v>2.242152466367713E-3</v>
      </c>
      <c r="X259">
        <f t="shared" ref="X259:X322" si="72">IF(Q259=0,0,O259/Q259)</f>
        <v>5.6053811659192822E-3</v>
      </c>
      <c r="Y259">
        <f t="shared" ref="Y259:Y322" si="73">IF(Q259=0,0,P259/Q259)</f>
        <v>2.242152466367713E-3</v>
      </c>
      <c r="Z259">
        <f t="shared" ref="Z259:Z322" si="74">IF(Q259=0,10,IF(MAX(R259:X259)=LARGE(R259:X259,2),9,IF(R259=MAX(R259:X259),R259,IF(S259=MAX(R259:X259),S259+1,IF(T259=MAX(R259:X259),T259+2,IF(U259=MAX(R259:X259),U259+3,IF(V259=MAX(R259:X259),V259+4,IF(W259=MAX(R259:X259),W259+5,IF(X259=MAX(R259:X259),X259+6,-1)))))))))</f>
        <v>0.5347533632286996</v>
      </c>
    </row>
    <row r="260" spans="1:26" x14ac:dyDescent="0.3">
      <c r="A260" t="s">
        <v>491</v>
      </c>
      <c r="B260" t="str">
        <f t="shared" si="64"/>
        <v>19</v>
      </c>
      <c r="C260" t="s">
        <v>58</v>
      </c>
      <c r="D260" t="s">
        <v>337</v>
      </c>
      <c r="E260" t="s">
        <v>501</v>
      </c>
      <c r="F260">
        <v>35.97</v>
      </c>
      <c r="G260">
        <v>1151</v>
      </c>
      <c r="H260">
        <v>414</v>
      </c>
      <c r="I260">
        <v>3</v>
      </c>
      <c r="J260">
        <v>147</v>
      </c>
      <c r="K260">
        <v>221</v>
      </c>
      <c r="L260">
        <v>2</v>
      </c>
      <c r="M260">
        <v>9</v>
      </c>
      <c r="N260">
        <v>27</v>
      </c>
      <c r="O260">
        <v>2</v>
      </c>
      <c r="P260">
        <v>3</v>
      </c>
      <c r="Q260">
        <f t="shared" si="65"/>
        <v>414</v>
      </c>
      <c r="R260">
        <f t="shared" si="66"/>
        <v>0.53381642512077299</v>
      </c>
      <c r="S260">
        <f t="shared" si="67"/>
        <v>2.1739130434782608E-2</v>
      </c>
      <c r="T260">
        <f t="shared" si="68"/>
        <v>0.35507246376811596</v>
      </c>
      <c r="U260">
        <f t="shared" si="69"/>
        <v>7.246376811594203E-3</v>
      </c>
      <c r="V260">
        <f t="shared" si="70"/>
        <v>6.5217391304347824E-2</v>
      </c>
      <c r="W260">
        <f t="shared" si="71"/>
        <v>4.830917874396135E-3</v>
      </c>
      <c r="X260">
        <f t="shared" si="72"/>
        <v>4.830917874396135E-3</v>
      </c>
      <c r="Y260">
        <f t="shared" si="73"/>
        <v>7.246376811594203E-3</v>
      </c>
      <c r="Z260">
        <f t="shared" si="74"/>
        <v>0.53381642512077299</v>
      </c>
    </row>
    <row r="261" spans="1:26" x14ac:dyDescent="0.3">
      <c r="A261" t="s">
        <v>492</v>
      </c>
      <c r="B261" t="str">
        <f t="shared" si="64"/>
        <v>19</v>
      </c>
      <c r="C261" t="s">
        <v>58</v>
      </c>
      <c r="D261" t="s">
        <v>337</v>
      </c>
      <c r="E261" t="s">
        <v>502</v>
      </c>
      <c r="F261">
        <v>37.69</v>
      </c>
      <c r="G261">
        <v>1385</v>
      </c>
      <c r="H261">
        <v>522</v>
      </c>
      <c r="I261">
        <v>6</v>
      </c>
      <c r="J261">
        <v>191</v>
      </c>
      <c r="K261">
        <v>238</v>
      </c>
      <c r="L261">
        <v>1</v>
      </c>
      <c r="M261">
        <v>12</v>
      </c>
      <c r="N261">
        <v>61</v>
      </c>
      <c r="O261">
        <v>3</v>
      </c>
      <c r="P261">
        <v>0</v>
      </c>
      <c r="Q261">
        <f t="shared" si="65"/>
        <v>512</v>
      </c>
      <c r="R261">
        <f t="shared" si="66"/>
        <v>0.46484375</v>
      </c>
      <c r="S261">
        <f t="shared" si="67"/>
        <v>2.34375E-2</v>
      </c>
      <c r="T261">
        <f t="shared" si="68"/>
        <v>0.373046875</v>
      </c>
      <c r="U261">
        <f t="shared" si="69"/>
        <v>1.171875E-2</v>
      </c>
      <c r="V261">
        <f t="shared" si="70"/>
        <v>0.119140625</v>
      </c>
      <c r="W261">
        <f t="shared" si="71"/>
        <v>1.953125E-3</v>
      </c>
      <c r="X261">
        <f t="shared" si="72"/>
        <v>5.859375E-3</v>
      </c>
      <c r="Y261">
        <f t="shared" si="73"/>
        <v>0</v>
      </c>
      <c r="Z261">
        <f t="shared" si="74"/>
        <v>0.46484375</v>
      </c>
    </row>
    <row r="262" spans="1:26" x14ac:dyDescent="0.3">
      <c r="A262" t="s">
        <v>493</v>
      </c>
      <c r="B262" t="str">
        <f t="shared" si="64"/>
        <v>19</v>
      </c>
      <c r="C262" t="s">
        <v>58</v>
      </c>
      <c r="D262" t="s">
        <v>337</v>
      </c>
      <c r="E262" t="s">
        <v>503</v>
      </c>
      <c r="F262">
        <v>31.79</v>
      </c>
      <c r="G262">
        <v>1145</v>
      </c>
      <c r="H262">
        <v>364</v>
      </c>
      <c r="I262">
        <v>2</v>
      </c>
      <c r="J262">
        <v>132</v>
      </c>
      <c r="K262">
        <v>150</v>
      </c>
      <c r="L262">
        <v>1</v>
      </c>
      <c r="M262">
        <v>16</v>
      </c>
      <c r="N262">
        <v>56</v>
      </c>
      <c r="O262">
        <v>1</v>
      </c>
      <c r="P262">
        <v>2</v>
      </c>
      <c r="Q262">
        <f t="shared" si="65"/>
        <v>360</v>
      </c>
      <c r="R262">
        <f t="shared" si="66"/>
        <v>0.41666666666666669</v>
      </c>
      <c r="S262">
        <f t="shared" si="67"/>
        <v>4.4444444444444446E-2</v>
      </c>
      <c r="T262">
        <f t="shared" si="68"/>
        <v>0.36666666666666664</v>
      </c>
      <c r="U262">
        <f t="shared" si="69"/>
        <v>5.5555555555555558E-3</v>
      </c>
      <c r="V262">
        <f t="shared" si="70"/>
        <v>0.15555555555555556</v>
      </c>
      <c r="W262">
        <f t="shared" si="71"/>
        <v>2.7777777777777779E-3</v>
      </c>
      <c r="X262">
        <f t="shared" si="72"/>
        <v>2.7777777777777779E-3</v>
      </c>
      <c r="Y262">
        <f t="shared" si="73"/>
        <v>5.5555555555555558E-3</v>
      </c>
      <c r="Z262">
        <f t="shared" si="74"/>
        <v>0.41666666666666669</v>
      </c>
    </row>
    <row r="263" spans="1:26" x14ac:dyDescent="0.3">
      <c r="A263" t="s">
        <v>494</v>
      </c>
      <c r="B263" t="str">
        <f t="shared" si="64"/>
        <v>19</v>
      </c>
      <c r="C263" t="s">
        <v>58</v>
      </c>
      <c r="D263" t="s">
        <v>337</v>
      </c>
      <c r="E263" t="s">
        <v>504</v>
      </c>
      <c r="F263">
        <v>45.41</v>
      </c>
      <c r="G263">
        <v>936</v>
      </c>
      <c r="H263">
        <v>425</v>
      </c>
      <c r="I263">
        <v>3</v>
      </c>
      <c r="J263">
        <v>129</v>
      </c>
      <c r="K263">
        <v>218</v>
      </c>
      <c r="L263">
        <v>2</v>
      </c>
      <c r="M263">
        <v>12</v>
      </c>
      <c r="N263">
        <v>54</v>
      </c>
      <c r="O263">
        <v>0</v>
      </c>
      <c r="P263">
        <v>1</v>
      </c>
      <c r="Q263">
        <f t="shared" si="65"/>
        <v>419</v>
      </c>
      <c r="R263">
        <f t="shared" si="66"/>
        <v>0.52028639618138428</v>
      </c>
      <c r="S263">
        <f t="shared" si="67"/>
        <v>2.8639618138424822E-2</v>
      </c>
      <c r="T263">
        <f t="shared" si="68"/>
        <v>0.30787589498806683</v>
      </c>
      <c r="U263">
        <f t="shared" si="69"/>
        <v>7.1599045346062056E-3</v>
      </c>
      <c r="V263">
        <f t="shared" si="70"/>
        <v>0.12887828162291171</v>
      </c>
      <c r="W263">
        <f t="shared" si="71"/>
        <v>4.7732696897374704E-3</v>
      </c>
      <c r="X263">
        <f t="shared" si="72"/>
        <v>0</v>
      </c>
      <c r="Y263">
        <f t="shared" si="73"/>
        <v>2.3866348448687352E-3</v>
      </c>
      <c r="Z263">
        <f t="shared" si="74"/>
        <v>0.52028639618138428</v>
      </c>
    </row>
    <row r="264" spans="1:26" x14ac:dyDescent="0.3">
      <c r="A264" t="s">
        <v>495</v>
      </c>
      <c r="B264" t="str">
        <f t="shared" si="64"/>
        <v>19</v>
      </c>
      <c r="C264" t="s">
        <v>58</v>
      </c>
      <c r="D264" t="s">
        <v>337</v>
      </c>
      <c r="E264" t="s">
        <v>505</v>
      </c>
      <c r="F264">
        <v>49.17</v>
      </c>
      <c r="G264">
        <v>1320</v>
      </c>
      <c r="H264">
        <v>649</v>
      </c>
      <c r="I264">
        <v>8</v>
      </c>
      <c r="J264">
        <v>222</v>
      </c>
      <c r="K264">
        <v>319</v>
      </c>
      <c r="L264">
        <v>1</v>
      </c>
      <c r="M264">
        <v>15</v>
      </c>
      <c r="N264">
        <v>76</v>
      </c>
      <c r="O264">
        <v>1</v>
      </c>
      <c r="P264">
        <v>2</v>
      </c>
      <c r="Q264">
        <f t="shared" si="65"/>
        <v>644</v>
      </c>
      <c r="R264">
        <f t="shared" si="66"/>
        <v>0.49534161490683232</v>
      </c>
      <c r="S264">
        <f t="shared" si="67"/>
        <v>2.3291925465838508E-2</v>
      </c>
      <c r="T264">
        <f t="shared" si="68"/>
        <v>0.34472049689440992</v>
      </c>
      <c r="U264">
        <f t="shared" si="69"/>
        <v>1.2422360248447204E-2</v>
      </c>
      <c r="V264">
        <f t="shared" si="70"/>
        <v>0.11801242236024845</v>
      </c>
      <c r="W264">
        <f t="shared" si="71"/>
        <v>1.5527950310559005E-3</v>
      </c>
      <c r="X264">
        <f t="shared" si="72"/>
        <v>1.5527950310559005E-3</v>
      </c>
      <c r="Y264">
        <f t="shared" si="73"/>
        <v>3.105590062111801E-3</v>
      </c>
      <c r="Z264">
        <f t="shared" si="74"/>
        <v>0.49534161490683232</v>
      </c>
    </row>
    <row r="265" spans="1:26" x14ac:dyDescent="0.3">
      <c r="A265" t="s">
        <v>496</v>
      </c>
      <c r="B265" t="str">
        <f t="shared" si="64"/>
        <v>19</v>
      </c>
      <c r="C265" t="s">
        <v>58</v>
      </c>
      <c r="D265" t="s">
        <v>337</v>
      </c>
      <c r="E265" t="s">
        <v>506</v>
      </c>
      <c r="F265">
        <v>50.78</v>
      </c>
      <c r="G265">
        <v>2105</v>
      </c>
      <c r="H265">
        <v>1069</v>
      </c>
      <c r="I265">
        <v>6</v>
      </c>
      <c r="J265">
        <v>341</v>
      </c>
      <c r="K265">
        <v>574</v>
      </c>
      <c r="L265">
        <v>0</v>
      </c>
      <c r="M265">
        <v>21</v>
      </c>
      <c r="N265">
        <v>109</v>
      </c>
      <c r="O265">
        <v>4</v>
      </c>
      <c r="P265">
        <v>2</v>
      </c>
      <c r="Q265">
        <f t="shared" si="65"/>
        <v>1057</v>
      </c>
      <c r="R265">
        <f t="shared" si="66"/>
        <v>0.54304635761589404</v>
      </c>
      <c r="S265">
        <f t="shared" si="67"/>
        <v>1.9867549668874173E-2</v>
      </c>
      <c r="T265">
        <f t="shared" si="68"/>
        <v>0.32261116367076631</v>
      </c>
      <c r="U265">
        <f t="shared" si="69"/>
        <v>5.6764427625354778E-3</v>
      </c>
      <c r="V265">
        <f t="shared" si="70"/>
        <v>0.10312204351939451</v>
      </c>
      <c r="W265">
        <f t="shared" si="71"/>
        <v>0</v>
      </c>
      <c r="X265">
        <f t="shared" si="72"/>
        <v>3.7842951750236518E-3</v>
      </c>
      <c r="Y265">
        <f t="shared" si="73"/>
        <v>1.8921475875118259E-3</v>
      </c>
      <c r="Z265">
        <f t="shared" si="74"/>
        <v>0.54304635761589404</v>
      </c>
    </row>
    <row r="266" spans="1:26" x14ac:dyDescent="0.3">
      <c r="A266" t="s">
        <v>497</v>
      </c>
      <c r="B266" t="str">
        <f t="shared" si="64"/>
        <v>19</v>
      </c>
      <c r="C266" t="s">
        <v>58</v>
      </c>
      <c r="D266" t="s">
        <v>337</v>
      </c>
      <c r="E266" t="s">
        <v>507</v>
      </c>
      <c r="F266">
        <v>53.13</v>
      </c>
      <c r="G266">
        <v>1037</v>
      </c>
      <c r="H266">
        <v>551</v>
      </c>
      <c r="I266">
        <v>4</v>
      </c>
      <c r="J266">
        <v>150</v>
      </c>
      <c r="K266">
        <v>309</v>
      </c>
      <c r="L266">
        <v>3</v>
      </c>
      <c r="M266">
        <v>13</v>
      </c>
      <c r="N266">
        <v>63</v>
      </c>
      <c r="O266">
        <v>5</v>
      </c>
      <c r="P266">
        <v>0</v>
      </c>
      <c r="Q266">
        <f t="shared" si="65"/>
        <v>547</v>
      </c>
      <c r="R266">
        <f t="shared" si="66"/>
        <v>0.56489945155393051</v>
      </c>
      <c r="S266">
        <f t="shared" si="67"/>
        <v>2.376599634369287E-2</v>
      </c>
      <c r="T266">
        <f t="shared" si="68"/>
        <v>0.27422303473491771</v>
      </c>
      <c r="U266">
        <f t="shared" si="69"/>
        <v>7.3126142595978062E-3</v>
      </c>
      <c r="V266">
        <f t="shared" si="70"/>
        <v>0.11517367458866545</v>
      </c>
      <c r="W266">
        <f t="shared" si="71"/>
        <v>5.4844606946983544E-3</v>
      </c>
      <c r="X266">
        <f t="shared" si="72"/>
        <v>9.140767824497258E-3</v>
      </c>
      <c r="Y266">
        <f t="shared" si="73"/>
        <v>0</v>
      </c>
      <c r="Z266">
        <f t="shared" si="74"/>
        <v>0.56489945155393051</v>
      </c>
    </row>
    <row r="267" spans="1:26" x14ac:dyDescent="0.3">
      <c r="A267" t="s">
        <v>498</v>
      </c>
      <c r="B267" t="str">
        <f t="shared" si="64"/>
        <v>19</v>
      </c>
      <c r="C267" t="s">
        <v>59</v>
      </c>
      <c r="D267" t="s">
        <v>337</v>
      </c>
      <c r="E267" t="s">
        <v>20</v>
      </c>
      <c r="F267" t="s">
        <v>26</v>
      </c>
      <c r="G267">
        <v>0</v>
      </c>
      <c r="H267">
        <v>683</v>
      </c>
      <c r="I267">
        <v>6</v>
      </c>
      <c r="J267">
        <v>204</v>
      </c>
      <c r="K267">
        <v>397</v>
      </c>
      <c r="L267">
        <v>3</v>
      </c>
      <c r="M267">
        <v>12</v>
      </c>
      <c r="N267">
        <v>47</v>
      </c>
      <c r="O267">
        <v>2</v>
      </c>
      <c r="P267">
        <v>3</v>
      </c>
      <c r="Q267">
        <f t="shared" si="65"/>
        <v>674</v>
      </c>
      <c r="R267">
        <f t="shared" si="66"/>
        <v>0.58902077151335308</v>
      </c>
      <c r="S267">
        <f t="shared" si="67"/>
        <v>1.7804154302670624E-2</v>
      </c>
      <c r="T267">
        <f t="shared" si="68"/>
        <v>0.30267062314540061</v>
      </c>
      <c r="U267">
        <f t="shared" si="69"/>
        <v>8.9020771513353119E-3</v>
      </c>
      <c r="V267">
        <f t="shared" si="70"/>
        <v>6.9732937685459948E-2</v>
      </c>
      <c r="W267">
        <f t="shared" si="71"/>
        <v>4.4510385756676559E-3</v>
      </c>
      <c r="X267">
        <f t="shared" si="72"/>
        <v>2.967359050445104E-3</v>
      </c>
      <c r="Y267">
        <f t="shared" si="73"/>
        <v>4.4510385756676559E-3</v>
      </c>
      <c r="Z267">
        <f t="shared" si="74"/>
        <v>0.58902077151335308</v>
      </c>
    </row>
    <row r="268" spans="1:26" x14ac:dyDescent="0.3">
      <c r="A268" t="s">
        <v>499</v>
      </c>
      <c r="B268" t="str">
        <f t="shared" si="64"/>
        <v>19</v>
      </c>
      <c r="C268" t="s">
        <v>60</v>
      </c>
      <c r="D268" t="s">
        <v>337</v>
      </c>
      <c r="E268" t="s">
        <v>21</v>
      </c>
      <c r="F268" t="s">
        <v>26</v>
      </c>
      <c r="G268">
        <v>0</v>
      </c>
      <c r="H268">
        <v>563</v>
      </c>
      <c r="I268">
        <v>4</v>
      </c>
      <c r="J268">
        <v>184</v>
      </c>
      <c r="K268">
        <v>256</v>
      </c>
      <c r="L268">
        <v>1</v>
      </c>
      <c r="M268">
        <v>21</v>
      </c>
      <c r="N268">
        <v>78</v>
      </c>
      <c r="O268">
        <v>2</v>
      </c>
      <c r="P268">
        <v>3</v>
      </c>
      <c r="Q268">
        <f t="shared" si="65"/>
        <v>549</v>
      </c>
      <c r="R268">
        <f t="shared" si="66"/>
        <v>0.4663023679417122</v>
      </c>
      <c r="S268">
        <f t="shared" si="67"/>
        <v>3.825136612021858E-2</v>
      </c>
      <c r="T268">
        <f t="shared" si="68"/>
        <v>0.33515482695810567</v>
      </c>
      <c r="U268">
        <f t="shared" si="69"/>
        <v>7.2859744990892532E-3</v>
      </c>
      <c r="V268">
        <f t="shared" si="70"/>
        <v>0.14207650273224043</v>
      </c>
      <c r="W268">
        <f t="shared" si="71"/>
        <v>1.8214936247723133E-3</v>
      </c>
      <c r="X268">
        <f t="shared" si="72"/>
        <v>3.6429872495446266E-3</v>
      </c>
      <c r="Y268">
        <f t="shared" si="73"/>
        <v>5.4644808743169399E-3</v>
      </c>
      <c r="Z268">
        <f t="shared" si="74"/>
        <v>0.4663023679417122</v>
      </c>
    </row>
    <row r="269" spans="1:26" x14ac:dyDescent="0.3">
      <c r="A269" t="s">
        <v>508</v>
      </c>
      <c r="B269" t="str">
        <f t="shared" si="64"/>
        <v>19</v>
      </c>
      <c r="C269" t="s">
        <v>61</v>
      </c>
      <c r="E269" t="s">
        <v>22</v>
      </c>
      <c r="F269">
        <v>57.1</v>
      </c>
      <c r="G269">
        <v>10759</v>
      </c>
      <c r="H269">
        <v>6143</v>
      </c>
      <c r="I269">
        <v>46</v>
      </c>
      <c r="J269">
        <v>2014</v>
      </c>
      <c r="K269">
        <v>3159</v>
      </c>
      <c r="L269">
        <v>16</v>
      </c>
      <c r="M269">
        <v>154</v>
      </c>
      <c r="N269">
        <v>636</v>
      </c>
      <c r="O269">
        <v>25</v>
      </c>
      <c r="P269">
        <v>18</v>
      </c>
      <c r="Q269">
        <f t="shared" si="65"/>
        <v>6068</v>
      </c>
      <c r="R269">
        <f t="shared" si="66"/>
        <v>0.5205998681608438</v>
      </c>
      <c r="S269">
        <f t="shared" si="67"/>
        <v>2.5379037574159526E-2</v>
      </c>
      <c r="T269">
        <f t="shared" si="68"/>
        <v>0.33190507580751483</v>
      </c>
      <c r="U269">
        <f t="shared" si="69"/>
        <v>7.5807514831905077E-3</v>
      </c>
      <c r="V269">
        <f t="shared" si="70"/>
        <v>0.10481212920237311</v>
      </c>
      <c r="W269">
        <f t="shared" si="71"/>
        <v>2.6367831245880024E-3</v>
      </c>
      <c r="X269">
        <f t="shared" si="72"/>
        <v>4.1199736321687538E-3</v>
      </c>
      <c r="Y269">
        <f t="shared" si="73"/>
        <v>2.9663810151615028E-3</v>
      </c>
      <c r="Z269">
        <f t="shared" si="74"/>
        <v>0.5205998681608438</v>
      </c>
    </row>
    <row r="270" spans="1:26" x14ac:dyDescent="0.3">
      <c r="Q270">
        <f t="shared" si="65"/>
        <v>0</v>
      </c>
      <c r="R270">
        <f t="shared" si="66"/>
        <v>0</v>
      </c>
      <c r="S270">
        <f t="shared" si="67"/>
        <v>0</v>
      </c>
      <c r="T270">
        <f t="shared" si="68"/>
        <v>0</v>
      </c>
      <c r="U270">
        <f t="shared" si="69"/>
        <v>0</v>
      </c>
      <c r="V270">
        <f t="shared" si="70"/>
        <v>0</v>
      </c>
      <c r="W270">
        <f t="shared" si="71"/>
        <v>0</v>
      </c>
      <c r="X270">
        <f t="shared" si="72"/>
        <v>0</v>
      </c>
      <c r="Y270">
        <f t="shared" si="73"/>
        <v>0</v>
      </c>
      <c r="Z270">
        <f t="shared" si="74"/>
        <v>10</v>
      </c>
    </row>
    <row r="271" spans="1:26" x14ac:dyDescent="0.3">
      <c r="A271" t="s">
        <v>509</v>
      </c>
      <c r="B271" t="str">
        <f t="shared" si="64"/>
        <v>20</v>
      </c>
      <c r="C271" t="s">
        <v>58</v>
      </c>
      <c r="D271" t="s">
        <v>337</v>
      </c>
      <c r="E271" t="s">
        <v>518</v>
      </c>
      <c r="F271">
        <v>54.81</v>
      </c>
      <c r="G271">
        <v>1912</v>
      </c>
      <c r="H271">
        <v>1048</v>
      </c>
      <c r="I271">
        <v>7</v>
      </c>
      <c r="J271">
        <v>404</v>
      </c>
      <c r="K271">
        <v>496</v>
      </c>
      <c r="L271">
        <v>3</v>
      </c>
      <c r="M271">
        <v>39</v>
      </c>
      <c r="N271">
        <v>87</v>
      </c>
      <c r="O271">
        <v>2</v>
      </c>
      <c r="P271">
        <v>1</v>
      </c>
      <c r="Q271">
        <f t="shared" si="65"/>
        <v>1039</v>
      </c>
      <c r="R271">
        <f t="shared" si="66"/>
        <v>0.4773820981713186</v>
      </c>
      <c r="S271">
        <f t="shared" si="67"/>
        <v>3.7536092396535131E-2</v>
      </c>
      <c r="T271">
        <f t="shared" si="68"/>
        <v>0.38883541867179983</v>
      </c>
      <c r="U271">
        <f t="shared" si="69"/>
        <v>6.7372473532242537E-3</v>
      </c>
      <c r="V271">
        <f t="shared" si="70"/>
        <v>8.3734359961501442E-2</v>
      </c>
      <c r="W271">
        <f t="shared" si="71"/>
        <v>2.8873917228103944E-3</v>
      </c>
      <c r="X271">
        <f t="shared" si="72"/>
        <v>1.9249278152069298E-3</v>
      </c>
      <c r="Y271">
        <f t="shared" si="73"/>
        <v>9.6246390760346492E-4</v>
      </c>
      <c r="Z271">
        <f t="shared" si="74"/>
        <v>0.4773820981713186</v>
      </c>
    </row>
    <row r="272" spans="1:26" x14ac:dyDescent="0.3">
      <c r="A272" t="s">
        <v>510</v>
      </c>
      <c r="B272" t="str">
        <f t="shared" si="64"/>
        <v>20</v>
      </c>
      <c r="C272" t="s">
        <v>58</v>
      </c>
      <c r="D272" t="s">
        <v>337</v>
      </c>
      <c r="E272" t="s">
        <v>517</v>
      </c>
      <c r="F272">
        <v>28.49</v>
      </c>
      <c r="G272">
        <v>1162</v>
      </c>
      <c r="H272">
        <v>331</v>
      </c>
      <c r="I272">
        <v>7</v>
      </c>
      <c r="J272">
        <v>115</v>
      </c>
      <c r="K272">
        <v>147</v>
      </c>
      <c r="L272">
        <v>1</v>
      </c>
      <c r="M272">
        <v>8</v>
      </c>
      <c r="N272">
        <v>47</v>
      </c>
      <c r="O272">
        <v>0</v>
      </c>
      <c r="P272">
        <v>2</v>
      </c>
      <c r="Q272">
        <f t="shared" si="65"/>
        <v>327</v>
      </c>
      <c r="R272">
        <f t="shared" si="66"/>
        <v>0.44954128440366975</v>
      </c>
      <c r="S272">
        <f t="shared" si="67"/>
        <v>2.4464831804281346E-2</v>
      </c>
      <c r="T272">
        <f t="shared" si="68"/>
        <v>0.35168195718654433</v>
      </c>
      <c r="U272">
        <f t="shared" si="69"/>
        <v>2.1406727828746176E-2</v>
      </c>
      <c r="V272">
        <f t="shared" si="70"/>
        <v>0.14373088685015289</v>
      </c>
      <c r="W272">
        <f t="shared" si="71"/>
        <v>3.0581039755351682E-3</v>
      </c>
      <c r="X272">
        <f t="shared" si="72"/>
        <v>0</v>
      </c>
      <c r="Y272">
        <f t="shared" si="73"/>
        <v>6.1162079510703364E-3</v>
      </c>
      <c r="Z272">
        <f t="shared" si="74"/>
        <v>0.44954128440366975</v>
      </c>
    </row>
    <row r="273" spans="1:26" x14ac:dyDescent="0.3">
      <c r="A273" t="s">
        <v>511</v>
      </c>
      <c r="B273" t="str">
        <f t="shared" si="64"/>
        <v>20</v>
      </c>
      <c r="C273" t="s">
        <v>58</v>
      </c>
      <c r="D273" t="s">
        <v>337</v>
      </c>
      <c r="E273" t="s">
        <v>519</v>
      </c>
      <c r="F273">
        <v>43.89</v>
      </c>
      <c r="G273">
        <v>1816</v>
      </c>
      <c r="H273">
        <v>797</v>
      </c>
      <c r="I273">
        <v>12</v>
      </c>
      <c r="J273">
        <v>284</v>
      </c>
      <c r="K273">
        <v>393</v>
      </c>
      <c r="L273">
        <v>0</v>
      </c>
      <c r="M273">
        <v>23</v>
      </c>
      <c r="N273">
        <v>71</v>
      </c>
      <c r="O273">
        <v>4</v>
      </c>
      <c r="P273">
        <v>3</v>
      </c>
      <c r="Q273">
        <f t="shared" si="65"/>
        <v>790</v>
      </c>
      <c r="R273">
        <f t="shared" si="66"/>
        <v>0.49746835443037973</v>
      </c>
      <c r="S273">
        <f t="shared" si="67"/>
        <v>2.911392405063291E-2</v>
      </c>
      <c r="T273">
        <f t="shared" si="68"/>
        <v>0.35949367088607592</v>
      </c>
      <c r="U273">
        <f t="shared" si="69"/>
        <v>1.5189873417721518E-2</v>
      </c>
      <c r="V273">
        <f t="shared" si="70"/>
        <v>8.9873417721518981E-2</v>
      </c>
      <c r="W273">
        <f t="shared" si="71"/>
        <v>0</v>
      </c>
      <c r="X273">
        <f t="shared" si="72"/>
        <v>5.0632911392405064E-3</v>
      </c>
      <c r="Y273">
        <f t="shared" si="73"/>
        <v>3.7974683544303796E-3</v>
      </c>
      <c r="Z273">
        <f t="shared" si="74"/>
        <v>0.49746835443037973</v>
      </c>
    </row>
    <row r="274" spans="1:26" x14ac:dyDescent="0.3">
      <c r="A274" t="s">
        <v>512</v>
      </c>
      <c r="B274" t="str">
        <f t="shared" si="64"/>
        <v>20</v>
      </c>
      <c r="C274" t="s">
        <v>58</v>
      </c>
      <c r="D274" t="s">
        <v>337</v>
      </c>
      <c r="E274" t="s">
        <v>520</v>
      </c>
      <c r="F274">
        <v>55.85</v>
      </c>
      <c r="G274">
        <v>1563</v>
      </c>
      <c r="H274">
        <v>873</v>
      </c>
      <c r="I274">
        <v>6</v>
      </c>
      <c r="J274">
        <v>305</v>
      </c>
      <c r="K274">
        <v>469</v>
      </c>
      <c r="L274">
        <v>5</v>
      </c>
      <c r="M274">
        <v>26</v>
      </c>
      <c r="N274">
        <v>46</v>
      </c>
      <c r="O274">
        <v>0</v>
      </c>
      <c r="P274">
        <v>1</v>
      </c>
      <c r="Q274">
        <f t="shared" si="65"/>
        <v>858</v>
      </c>
      <c r="R274">
        <f t="shared" si="66"/>
        <v>0.5466200466200466</v>
      </c>
      <c r="S274">
        <f t="shared" si="67"/>
        <v>3.0303030303030304E-2</v>
      </c>
      <c r="T274">
        <f t="shared" si="68"/>
        <v>0.35547785547785549</v>
      </c>
      <c r="U274">
        <f t="shared" si="69"/>
        <v>6.993006993006993E-3</v>
      </c>
      <c r="V274">
        <f t="shared" si="70"/>
        <v>5.3613053613053616E-2</v>
      </c>
      <c r="W274">
        <f t="shared" si="71"/>
        <v>5.8275058275058279E-3</v>
      </c>
      <c r="X274">
        <f t="shared" si="72"/>
        <v>0</v>
      </c>
      <c r="Y274">
        <f t="shared" si="73"/>
        <v>1.1655011655011655E-3</v>
      </c>
      <c r="Z274">
        <f t="shared" si="74"/>
        <v>0.5466200466200466</v>
      </c>
    </row>
    <row r="275" spans="1:26" x14ac:dyDescent="0.3">
      <c r="A275" t="s">
        <v>513</v>
      </c>
      <c r="B275" t="str">
        <f t="shared" si="64"/>
        <v>20</v>
      </c>
      <c r="C275" t="s">
        <v>58</v>
      </c>
      <c r="D275" t="s">
        <v>337</v>
      </c>
      <c r="E275" t="s">
        <v>521</v>
      </c>
      <c r="F275">
        <v>48.96</v>
      </c>
      <c r="G275">
        <v>1448</v>
      </c>
      <c r="H275">
        <v>709</v>
      </c>
      <c r="I275">
        <v>7</v>
      </c>
      <c r="J275">
        <v>253</v>
      </c>
      <c r="K275">
        <v>363</v>
      </c>
      <c r="L275">
        <v>1</v>
      </c>
      <c r="M275">
        <v>16</v>
      </c>
      <c r="N275">
        <v>62</v>
      </c>
      <c r="O275">
        <v>0</v>
      </c>
      <c r="P275">
        <v>1</v>
      </c>
      <c r="Q275">
        <f t="shared" si="65"/>
        <v>703</v>
      </c>
      <c r="R275">
        <f t="shared" si="66"/>
        <v>0.51635846372688476</v>
      </c>
      <c r="S275">
        <f t="shared" si="67"/>
        <v>2.2759601706970129E-2</v>
      </c>
      <c r="T275">
        <f t="shared" si="68"/>
        <v>0.35988620199146515</v>
      </c>
      <c r="U275">
        <f t="shared" si="69"/>
        <v>9.9573257467994308E-3</v>
      </c>
      <c r="V275">
        <f t="shared" si="70"/>
        <v>8.8193456614509252E-2</v>
      </c>
      <c r="W275">
        <f t="shared" si="71"/>
        <v>1.4224751066856331E-3</v>
      </c>
      <c r="X275">
        <f t="shared" si="72"/>
        <v>0</v>
      </c>
      <c r="Y275">
        <f t="shared" si="73"/>
        <v>1.4224751066856331E-3</v>
      </c>
      <c r="Z275">
        <f t="shared" si="74"/>
        <v>0.51635846372688476</v>
      </c>
    </row>
    <row r="276" spans="1:26" x14ac:dyDescent="0.3">
      <c r="A276" t="s">
        <v>514</v>
      </c>
      <c r="B276" t="str">
        <f t="shared" si="64"/>
        <v>20</v>
      </c>
      <c r="C276" t="s">
        <v>58</v>
      </c>
      <c r="D276" t="s">
        <v>337</v>
      </c>
      <c r="E276" t="s">
        <v>522</v>
      </c>
      <c r="F276">
        <v>42.78</v>
      </c>
      <c r="G276">
        <v>2609</v>
      </c>
      <c r="H276">
        <v>1116</v>
      </c>
      <c r="I276">
        <v>4</v>
      </c>
      <c r="J276">
        <v>373</v>
      </c>
      <c r="K276">
        <v>574</v>
      </c>
      <c r="L276">
        <v>1</v>
      </c>
      <c r="M276">
        <v>43</v>
      </c>
      <c r="N276">
        <v>108</v>
      </c>
      <c r="O276">
        <v>1</v>
      </c>
      <c r="P276">
        <v>1</v>
      </c>
      <c r="Q276">
        <f t="shared" si="65"/>
        <v>1105</v>
      </c>
      <c r="R276">
        <f t="shared" si="66"/>
        <v>0.51945701357466068</v>
      </c>
      <c r="S276">
        <f t="shared" si="67"/>
        <v>3.8914027149321267E-2</v>
      </c>
      <c r="T276">
        <f t="shared" si="68"/>
        <v>0.33755656108597287</v>
      </c>
      <c r="U276">
        <f t="shared" si="69"/>
        <v>3.6199095022624436E-3</v>
      </c>
      <c r="V276">
        <f t="shared" si="70"/>
        <v>9.7737556561085973E-2</v>
      </c>
      <c r="W276">
        <f t="shared" si="71"/>
        <v>9.049773755656109E-4</v>
      </c>
      <c r="X276">
        <f t="shared" si="72"/>
        <v>9.049773755656109E-4</v>
      </c>
      <c r="Y276">
        <f t="shared" si="73"/>
        <v>9.049773755656109E-4</v>
      </c>
      <c r="Z276">
        <f t="shared" si="74"/>
        <v>0.51945701357466068</v>
      </c>
    </row>
    <row r="277" spans="1:26" x14ac:dyDescent="0.3">
      <c r="A277" t="s">
        <v>515</v>
      </c>
      <c r="B277" t="str">
        <f t="shared" si="64"/>
        <v>20</v>
      </c>
      <c r="C277" t="s">
        <v>59</v>
      </c>
      <c r="D277" t="s">
        <v>337</v>
      </c>
      <c r="E277" t="s">
        <v>20</v>
      </c>
      <c r="F277" t="s">
        <v>26</v>
      </c>
      <c r="G277">
        <v>0</v>
      </c>
      <c r="H277">
        <v>791</v>
      </c>
      <c r="I277">
        <v>11</v>
      </c>
      <c r="J277">
        <v>277</v>
      </c>
      <c r="K277">
        <v>406</v>
      </c>
      <c r="L277">
        <v>0</v>
      </c>
      <c r="M277">
        <v>25</v>
      </c>
      <c r="N277">
        <v>55</v>
      </c>
      <c r="O277">
        <v>0</v>
      </c>
      <c r="P277">
        <v>4</v>
      </c>
      <c r="Q277">
        <f t="shared" si="65"/>
        <v>778</v>
      </c>
      <c r="R277">
        <f t="shared" si="66"/>
        <v>0.52185089974293064</v>
      </c>
      <c r="S277">
        <f t="shared" si="67"/>
        <v>3.2133676092544985E-2</v>
      </c>
      <c r="T277">
        <f t="shared" si="68"/>
        <v>0.35604113110539848</v>
      </c>
      <c r="U277">
        <f t="shared" si="69"/>
        <v>1.4138817480719794E-2</v>
      </c>
      <c r="V277">
        <f t="shared" si="70"/>
        <v>7.0694087403598976E-2</v>
      </c>
      <c r="W277">
        <f t="shared" si="71"/>
        <v>0</v>
      </c>
      <c r="X277">
        <f t="shared" si="72"/>
        <v>0</v>
      </c>
      <c r="Y277">
        <f t="shared" si="73"/>
        <v>5.1413881748071976E-3</v>
      </c>
      <c r="Z277">
        <f t="shared" si="74"/>
        <v>0.52185089974293064</v>
      </c>
    </row>
    <row r="278" spans="1:26" x14ac:dyDescent="0.3">
      <c r="A278" t="s">
        <v>516</v>
      </c>
      <c r="B278" t="str">
        <f t="shared" si="64"/>
        <v>20</v>
      </c>
      <c r="C278" t="s">
        <v>60</v>
      </c>
      <c r="D278" t="s">
        <v>337</v>
      </c>
      <c r="E278" t="s">
        <v>21</v>
      </c>
      <c r="F278" t="s">
        <v>26</v>
      </c>
      <c r="G278">
        <v>0</v>
      </c>
      <c r="H278">
        <v>409</v>
      </c>
      <c r="I278">
        <v>6</v>
      </c>
      <c r="J278">
        <v>133</v>
      </c>
      <c r="K278">
        <v>177</v>
      </c>
      <c r="L278">
        <v>0</v>
      </c>
      <c r="M278">
        <v>18</v>
      </c>
      <c r="N278">
        <v>69</v>
      </c>
      <c r="O278">
        <v>0</v>
      </c>
      <c r="P278">
        <v>0</v>
      </c>
      <c r="Q278">
        <f t="shared" si="65"/>
        <v>403</v>
      </c>
      <c r="R278">
        <f t="shared" si="66"/>
        <v>0.43920595533498757</v>
      </c>
      <c r="S278">
        <f t="shared" si="67"/>
        <v>4.4665012406947889E-2</v>
      </c>
      <c r="T278">
        <f t="shared" si="68"/>
        <v>0.33002481389578164</v>
      </c>
      <c r="U278">
        <f t="shared" si="69"/>
        <v>1.488833746898263E-2</v>
      </c>
      <c r="V278">
        <f t="shared" si="70"/>
        <v>0.17121588089330025</v>
      </c>
      <c r="W278">
        <f t="shared" si="71"/>
        <v>0</v>
      </c>
      <c r="X278">
        <f t="shared" si="72"/>
        <v>0</v>
      </c>
      <c r="Y278">
        <f t="shared" si="73"/>
        <v>0</v>
      </c>
      <c r="Z278">
        <f t="shared" si="74"/>
        <v>0.43920595533498757</v>
      </c>
    </row>
    <row r="279" spans="1:26" x14ac:dyDescent="0.3">
      <c r="A279" t="s">
        <v>523</v>
      </c>
      <c r="B279" t="str">
        <f t="shared" si="64"/>
        <v>20</v>
      </c>
      <c r="C279" t="s">
        <v>61</v>
      </c>
      <c r="E279" t="s">
        <v>22</v>
      </c>
      <c r="F279">
        <v>57.79</v>
      </c>
      <c r="G279">
        <v>10510</v>
      </c>
      <c r="H279">
        <v>6074</v>
      </c>
      <c r="I279">
        <v>60</v>
      </c>
      <c r="J279">
        <v>2144</v>
      </c>
      <c r="K279">
        <v>3025</v>
      </c>
      <c r="L279">
        <v>11</v>
      </c>
      <c r="M279">
        <v>198</v>
      </c>
      <c r="N279">
        <v>545</v>
      </c>
      <c r="O279">
        <v>7</v>
      </c>
      <c r="P279">
        <v>13</v>
      </c>
      <c r="Q279">
        <f t="shared" si="65"/>
        <v>6003</v>
      </c>
      <c r="R279">
        <f t="shared" si="66"/>
        <v>0.50391470931201066</v>
      </c>
      <c r="S279">
        <f t="shared" si="67"/>
        <v>3.2983508245877063E-2</v>
      </c>
      <c r="T279">
        <f t="shared" si="68"/>
        <v>0.35715475595535567</v>
      </c>
      <c r="U279">
        <f t="shared" si="69"/>
        <v>9.9950024987506252E-3</v>
      </c>
      <c r="V279">
        <f t="shared" si="70"/>
        <v>9.078793936365151E-2</v>
      </c>
      <c r="W279">
        <f t="shared" si="71"/>
        <v>1.8324171247709479E-3</v>
      </c>
      <c r="X279">
        <f t="shared" si="72"/>
        <v>1.1660836248542396E-3</v>
      </c>
      <c r="Y279">
        <f t="shared" si="73"/>
        <v>2.165583874729302E-3</v>
      </c>
      <c r="Z279">
        <f t="shared" si="74"/>
        <v>0.50391470931201066</v>
      </c>
    </row>
    <row r="280" spans="1:26" x14ac:dyDescent="0.3">
      <c r="Q280">
        <f t="shared" si="65"/>
        <v>0</v>
      </c>
      <c r="R280">
        <f t="shared" si="66"/>
        <v>0</v>
      </c>
      <c r="S280">
        <f t="shared" si="67"/>
        <v>0</v>
      </c>
      <c r="T280">
        <f t="shared" si="68"/>
        <v>0</v>
      </c>
      <c r="U280">
        <f t="shared" si="69"/>
        <v>0</v>
      </c>
      <c r="V280">
        <f t="shared" si="70"/>
        <v>0</v>
      </c>
      <c r="W280">
        <f t="shared" si="71"/>
        <v>0</v>
      </c>
      <c r="X280">
        <f t="shared" si="72"/>
        <v>0</v>
      </c>
      <c r="Y280">
        <f t="shared" si="73"/>
        <v>0</v>
      </c>
      <c r="Z280">
        <f t="shared" si="74"/>
        <v>10</v>
      </c>
    </row>
    <row r="281" spans="1:26" x14ac:dyDescent="0.3">
      <c r="A281" t="s">
        <v>524</v>
      </c>
      <c r="B281" t="str">
        <f t="shared" si="64"/>
        <v>21</v>
      </c>
      <c r="C281" t="s">
        <v>58</v>
      </c>
      <c r="D281" t="s">
        <v>337</v>
      </c>
      <c r="E281" t="s">
        <v>534</v>
      </c>
      <c r="F281">
        <v>43.43</v>
      </c>
      <c r="G281">
        <v>1469</v>
      </c>
      <c r="H281">
        <v>638</v>
      </c>
      <c r="I281">
        <v>7</v>
      </c>
      <c r="J281">
        <v>263</v>
      </c>
      <c r="K281">
        <v>259</v>
      </c>
      <c r="L281">
        <v>2</v>
      </c>
      <c r="M281">
        <v>22</v>
      </c>
      <c r="N281">
        <v>66</v>
      </c>
      <c r="O281">
        <v>1</v>
      </c>
      <c r="P281">
        <v>2</v>
      </c>
      <c r="Q281">
        <f t="shared" si="65"/>
        <v>622</v>
      </c>
      <c r="R281">
        <f t="shared" si="66"/>
        <v>0.41639871382636656</v>
      </c>
      <c r="S281">
        <f t="shared" si="67"/>
        <v>3.5369774919614148E-2</v>
      </c>
      <c r="T281">
        <f t="shared" si="68"/>
        <v>0.42282958199356913</v>
      </c>
      <c r="U281">
        <f t="shared" si="69"/>
        <v>1.1254019292604502E-2</v>
      </c>
      <c r="V281">
        <f t="shared" si="70"/>
        <v>0.10610932475884244</v>
      </c>
      <c r="W281">
        <f t="shared" si="71"/>
        <v>3.2154340836012861E-3</v>
      </c>
      <c r="X281">
        <f t="shared" si="72"/>
        <v>1.6077170418006431E-3</v>
      </c>
      <c r="Y281">
        <f t="shared" si="73"/>
        <v>3.2154340836012861E-3</v>
      </c>
      <c r="Z281">
        <f t="shared" si="74"/>
        <v>2.422829581993569</v>
      </c>
    </row>
    <row r="282" spans="1:26" x14ac:dyDescent="0.3">
      <c r="A282" t="s">
        <v>525</v>
      </c>
      <c r="B282" t="str">
        <f t="shared" si="64"/>
        <v>21</v>
      </c>
      <c r="C282" t="s">
        <v>58</v>
      </c>
      <c r="D282" t="s">
        <v>337</v>
      </c>
      <c r="E282" t="s">
        <v>535</v>
      </c>
      <c r="F282">
        <v>51.64</v>
      </c>
      <c r="G282">
        <v>1586</v>
      </c>
      <c r="H282">
        <v>819</v>
      </c>
      <c r="I282">
        <v>5</v>
      </c>
      <c r="J282">
        <v>376</v>
      </c>
      <c r="K282">
        <v>313</v>
      </c>
      <c r="L282">
        <v>2</v>
      </c>
      <c r="M282">
        <v>34</v>
      </c>
      <c r="N282">
        <v>72</v>
      </c>
      <c r="O282">
        <v>4</v>
      </c>
      <c r="P282">
        <v>1</v>
      </c>
      <c r="Q282">
        <f t="shared" si="65"/>
        <v>807</v>
      </c>
      <c r="R282">
        <f t="shared" si="66"/>
        <v>0.38785625774473359</v>
      </c>
      <c r="S282">
        <f t="shared" si="67"/>
        <v>4.2131350681536554E-2</v>
      </c>
      <c r="T282">
        <f t="shared" si="68"/>
        <v>0.46592317224287483</v>
      </c>
      <c r="U282">
        <f t="shared" si="69"/>
        <v>6.1957868649318466E-3</v>
      </c>
      <c r="V282">
        <f t="shared" si="70"/>
        <v>8.9219330855018583E-2</v>
      </c>
      <c r="W282">
        <f t="shared" si="71"/>
        <v>2.4783147459727386E-3</v>
      </c>
      <c r="X282">
        <f t="shared" si="72"/>
        <v>4.9566294919454771E-3</v>
      </c>
      <c r="Y282">
        <f t="shared" si="73"/>
        <v>1.2391573729863693E-3</v>
      </c>
      <c r="Z282">
        <f t="shared" si="74"/>
        <v>2.4659231722428747</v>
      </c>
    </row>
    <row r="283" spans="1:26" x14ac:dyDescent="0.3">
      <c r="A283" t="s">
        <v>526</v>
      </c>
      <c r="B283" t="str">
        <f t="shared" si="64"/>
        <v>21</v>
      </c>
      <c r="C283" t="s">
        <v>58</v>
      </c>
      <c r="D283" t="s">
        <v>337</v>
      </c>
      <c r="E283" t="s">
        <v>536</v>
      </c>
      <c r="F283">
        <v>35.92</v>
      </c>
      <c r="G283">
        <v>554</v>
      </c>
      <c r="H283">
        <v>199</v>
      </c>
      <c r="I283">
        <v>1</v>
      </c>
      <c r="J283">
        <v>85</v>
      </c>
      <c r="K283">
        <v>70</v>
      </c>
      <c r="L283">
        <v>1</v>
      </c>
      <c r="M283">
        <v>15</v>
      </c>
      <c r="N283">
        <v>21</v>
      </c>
      <c r="O283">
        <v>1</v>
      </c>
      <c r="P283">
        <v>1</v>
      </c>
      <c r="Q283">
        <f t="shared" si="65"/>
        <v>195</v>
      </c>
      <c r="R283">
        <f t="shared" si="66"/>
        <v>0.35897435897435898</v>
      </c>
      <c r="S283">
        <f t="shared" si="67"/>
        <v>7.6923076923076927E-2</v>
      </c>
      <c r="T283">
        <f t="shared" si="68"/>
        <v>0.4358974358974359</v>
      </c>
      <c r="U283">
        <f t="shared" si="69"/>
        <v>5.1282051282051282E-3</v>
      </c>
      <c r="V283">
        <f t="shared" si="70"/>
        <v>0.1076923076923077</v>
      </c>
      <c r="W283">
        <f t="shared" si="71"/>
        <v>5.1282051282051282E-3</v>
      </c>
      <c r="X283">
        <f t="shared" si="72"/>
        <v>5.1282051282051282E-3</v>
      </c>
      <c r="Y283">
        <f t="shared" si="73"/>
        <v>5.1282051282051282E-3</v>
      </c>
      <c r="Z283">
        <f t="shared" si="74"/>
        <v>2.4358974358974361</v>
      </c>
    </row>
    <row r="284" spans="1:26" x14ac:dyDescent="0.3">
      <c r="A284" t="s">
        <v>527</v>
      </c>
      <c r="B284" t="str">
        <f t="shared" si="64"/>
        <v>21</v>
      </c>
      <c r="C284" t="s">
        <v>58</v>
      </c>
      <c r="D284" t="s">
        <v>337</v>
      </c>
      <c r="E284" t="s">
        <v>537</v>
      </c>
      <c r="F284">
        <v>32.28</v>
      </c>
      <c r="G284">
        <v>1701</v>
      </c>
      <c r="H284">
        <v>549</v>
      </c>
      <c r="I284">
        <v>5</v>
      </c>
      <c r="J284">
        <v>228</v>
      </c>
      <c r="K284">
        <v>223</v>
      </c>
      <c r="L284">
        <v>2</v>
      </c>
      <c r="M284">
        <v>16</v>
      </c>
      <c r="N284">
        <v>63</v>
      </c>
      <c r="O284">
        <v>0</v>
      </c>
      <c r="P284">
        <v>1</v>
      </c>
      <c r="Q284">
        <f t="shared" si="65"/>
        <v>538</v>
      </c>
      <c r="R284">
        <f t="shared" si="66"/>
        <v>0.41449814126394052</v>
      </c>
      <c r="S284">
        <f t="shared" si="67"/>
        <v>2.9739776951672861E-2</v>
      </c>
      <c r="T284">
        <f t="shared" si="68"/>
        <v>0.42379182156133827</v>
      </c>
      <c r="U284">
        <f t="shared" si="69"/>
        <v>9.2936802973977699E-3</v>
      </c>
      <c r="V284">
        <f t="shared" si="70"/>
        <v>0.1171003717472119</v>
      </c>
      <c r="W284">
        <f t="shared" si="71"/>
        <v>3.7174721189591076E-3</v>
      </c>
      <c r="X284">
        <f t="shared" si="72"/>
        <v>0</v>
      </c>
      <c r="Y284">
        <f t="shared" si="73"/>
        <v>1.8587360594795538E-3</v>
      </c>
      <c r="Z284">
        <f t="shared" si="74"/>
        <v>2.4237918215613381</v>
      </c>
    </row>
    <row r="285" spans="1:26" x14ac:dyDescent="0.3">
      <c r="A285" t="s">
        <v>528</v>
      </c>
      <c r="B285" t="str">
        <f t="shared" si="64"/>
        <v>21</v>
      </c>
      <c r="C285" t="s">
        <v>58</v>
      </c>
      <c r="D285" t="s">
        <v>337</v>
      </c>
      <c r="E285" t="s">
        <v>538</v>
      </c>
      <c r="F285">
        <v>42.39</v>
      </c>
      <c r="G285">
        <v>861</v>
      </c>
      <c r="H285">
        <v>365</v>
      </c>
      <c r="I285">
        <v>3</v>
      </c>
      <c r="J285">
        <v>119</v>
      </c>
      <c r="K285">
        <v>157</v>
      </c>
      <c r="L285">
        <v>1</v>
      </c>
      <c r="M285">
        <v>12</v>
      </c>
      <c r="N285">
        <v>58</v>
      </c>
      <c r="O285">
        <v>2</v>
      </c>
      <c r="P285">
        <v>1</v>
      </c>
      <c r="Q285">
        <f t="shared" si="65"/>
        <v>353</v>
      </c>
      <c r="R285">
        <f t="shared" si="66"/>
        <v>0.44475920679886688</v>
      </c>
      <c r="S285">
        <f t="shared" si="67"/>
        <v>3.39943342776204E-2</v>
      </c>
      <c r="T285">
        <f t="shared" si="68"/>
        <v>0.33711048158640228</v>
      </c>
      <c r="U285">
        <f t="shared" si="69"/>
        <v>8.4985835694051E-3</v>
      </c>
      <c r="V285">
        <f t="shared" si="70"/>
        <v>0.1643059490084986</v>
      </c>
      <c r="W285">
        <f t="shared" si="71"/>
        <v>2.8328611898016999E-3</v>
      </c>
      <c r="X285">
        <f t="shared" si="72"/>
        <v>5.6657223796033997E-3</v>
      </c>
      <c r="Y285">
        <f t="shared" si="73"/>
        <v>2.8328611898016999E-3</v>
      </c>
      <c r="Z285">
        <f t="shared" si="74"/>
        <v>0.44475920679886688</v>
      </c>
    </row>
    <row r="286" spans="1:26" x14ac:dyDescent="0.3">
      <c r="A286" t="s">
        <v>529</v>
      </c>
      <c r="B286" t="str">
        <f t="shared" si="64"/>
        <v>21</v>
      </c>
      <c r="C286" t="s">
        <v>58</v>
      </c>
      <c r="D286" t="s">
        <v>337</v>
      </c>
      <c r="E286" t="s">
        <v>539</v>
      </c>
      <c r="F286">
        <v>45.83</v>
      </c>
      <c r="G286">
        <v>1091</v>
      </c>
      <c r="H286">
        <v>500</v>
      </c>
      <c r="I286">
        <v>5</v>
      </c>
      <c r="J286">
        <v>224</v>
      </c>
      <c r="K286">
        <v>179</v>
      </c>
      <c r="L286">
        <v>2</v>
      </c>
      <c r="M286">
        <v>22</v>
      </c>
      <c r="N286">
        <v>57</v>
      </c>
      <c r="O286">
        <v>1</v>
      </c>
      <c r="P286">
        <v>3</v>
      </c>
      <c r="Q286">
        <f t="shared" si="65"/>
        <v>493</v>
      </c>
      <c r="R286">
        <f t="shared" si="66"/>
        <v>0.36308316430020282</v>
      </c>
      <c r="S286">
        <f t="shared" si="67"/>
        <v>4.4624746450304259E-2</v>
      </c>
      <c r="T286">
        <f t="shared" si="68"/>
        <v>0.45436105476673427</v>
      </c>
      <c r="U286">
        <f t="shared" si="69"/>
        <v>1.0141987829614604E-2</v>
      </c>
      <c r="V286">
        <f t="shared" si="70"/>
        <v>0.11561866125760649</v>
      </c>
      <c r="W286">
        <f t="shared" si="71"/>
        <v>4.0567951318458417E-3</v>
      </c>
      <c r="X286">
        <f t="shared" si="72"/>
        <v>2.0283975659229209E-3</v>
      </c>
      <c r="Y286">
        <f t="shared" si="73"/>
        <v>6.0851926977687626E-3</v>
      </c>
      <c r="Z286">
        <f t="shared" si="74"/>
        <v>2.4543610547667343</v>
      </c>
    </row>
    <row r="287" spans="1:26" x14ac:dyDescent="0.3">
      <c r="A287" t="s">
        <v>530</v>
      </c>
      <c r="B287" t="str">
        <f t="shared" si="64"/>
        <v>21</v>
      </c>
      <c r="C287" t="s">
        <v>58</v>
      </c>
      <c r="D287" t="s">
        <v>337</v>
      </c>
      <c r="E287" t="s">
        <v>540</v>
      </c>
      <c r="F287">
        <v>50.52</v>
      </c>
      <c r="G287">
        <v>1829</v>
      </c>
      <c r="H287">
        <v>924</v>
      </c>
      <c r="I287">
        <v>5</v>
      </c>
      <c r="J287">
        <v>315</v>
      </c>
      <c r="K287">
        <v>501</v>
      </c>
      <c r="L287">
        <v>1</v>
      </c>
      <c r="M287">
        <v>11</v>
      </c>
      <c r="N287">
        <v>68</v>
      </c>
      <c r="O287">
        <v>8</v>
      </c>
      <c r="P287">
        <v>7</v>
      </c>
      <c r="Q287">
        <f t="shared" si="65"/>
        <v>916</v>
      </c>
      <c r="R287">
        <f t="shared" si="66"/>
        <v>0.54694323144104806</v>
      </c>
      <c r="S287">
        <f t="shared" si="67"/>
        <v>1.2008733624454149E-2</v>
      </c>
      <c r="T287">
        <f t="shared" si="68"/>
        <v>0.34388646288209607</v>
      </c>
      <c r="U287">
        <f t="shared" si="69"/>
        <v>5.4585152838427945E-3</v>
      </c>
      <c r="V287">
        <f t="shared" si="70"/>
        <v>7.4235807860262015E-2</v>
      </c>
      <c r="W287">
        <f t="shared" si="71"/>
        <v>1.0917030567685589E-3</v>
      </c>
      <c r="X287">
        <f t="shared" si="72"/>
        <v>8.7336244541484712E-3</v>
      </c>
      <c r="Y287">
        <f t="shared" si="73"/>
        <v>7.6419213973799123E-3</v>
      </c>
      <c r="Z287">
        <f t="shared" si="74"/>
        <v>0.54694323144104806</v>
      </c>
    </row>
    <row r="288" spans="1:26" x14ac:dyDescent="0.3">
      <c r="A288" t="s">
        <v>531</v>
      </c>
      <c r="B288" t="str">
        <f t="shared" si="64"/>
        <v>21</v>
      </c>
      <c r="C288" t="s">
        <v>58</v>
      </c>
      <c r="D288" t="s">
        <v>337</v>
      </c>
      <c r="E288" t="s">
        <v>541</v>
      </c>
      <c r="F288">
        <v>53.19</v>
      </c>
      <c r="G288">
        <v>1098</v>
      </c>
      <c r="H288">
        <v>584</v>
      </c>
      <c r="I288">
        <v>4</v>
      </c>
      <c r="J288">
        <v>178</v>
      </c>
      <c r="K288">
        <v>325</v>
      </c>
      <c r="L288">
        <v>2</v>
      </c>
      <c r="M288">
        <v>8</v>
      </c>
      <c r="N288">
        <v>51</v>
      </c>
      <c r="O288">
        <v>3</v>
      </c>
      <c r="P288">
        <v>4</v>
      </c>
      <c r="Q288">
        <f t="shared" si="65"/>
        <v>575</v>
      </c>
      <c r="R288">
        <f t="shared" si="66"/>
        <v>0.56521739130434778</v>
      </c>
      <c r="S288">
        <f t="shared" si="67"/>
        <v>1.391304347826087E-2</v>
      </c>
      <c r="T288">
        <f t="shared" si="68"/>
        <v>0.30956521739130433</v>
      </c>
      <c r="U288">
        <f t="shared" si="69"/>
        <v>6.956521739130435E-3</v>
      </c>
      <c r="V288">
        <f t="shared" si="70"/>
        <v>8.8695652173913037E-2</v>
      </c>
      <c r="W288">
        <f t="shared" si="71"/>
        <v>3.4782608695652175E-3</v>
      </c>
      <c r="X288">
        <f t="shared" si="72"/>
        <v>5.2173913043478265E-3</v>
      </c>
      <c r="Y288">
        <f t="shared" si="73"/>
        <v>6.956521739130435E-3</v>
      </c>
      <c r="Z288">
        <f t="shared" si="74"/>
        <v>0.56521739130434778</v>
      </c>
    </row>
    <row r="289" spans="1:26" x14ac:dyDescent="0.3">
      <c r="A289" t="s">
        <v>532</v>
      </c>
      <c r="B289" t="str">
        <f t="shared" si="64"/>
        <v>21</v>
      </c>
      <c r="C289" t="s">
        <v>59</v>
      </c>
      <c r="D289" t="s">
        <v>337</v>
      </c>
      <c r="E289" t="s">
        <v>20</v>
      </c>
      <c r="F289" t="s">
        <v>26</v>
      </c>
      <c r="G289">
        <v>0</v>
      </c>
      <c r="H289">
        <v>623</v>
      </c>
      <c r="I289">
        <v>7</v>
      </c>
      <c r="J289">
        <v>225</v>
      </c>
      <c r="K289">
        <v>312</v>
      </c>
      <c r="L289">
        <v>5</v>
      </c>
      <c r="M289">
        <v>17</v>
      </c>
      <c r="N289">
        <v>41</v>
      </c>
      <c r="O289">
        <v>1</v>
      </c>
      <c r="P289">
        <v>2</v>
      </c>
      <c r="Q289">
        <f t="shared" si="65"/>
        <v>610</v>
      </c>
      <c r="R289">
        <f t="shared" si="66"/>
        <v>0.51147540983606554</v>
      </c>
      <c r="S289">
        <f t="shared" si="67"/>
        <v>2.7868852459016394E-2</v>
      </c>
      <c r="T289">
        <f t="shared" si="68"/>
        <v>0.36885245901639346</v>
      </c>
      <c r="U289">
        <f t="shared" si="69"/>
        <v>1.1475409836065573E-2</v>
      </c>
      <c r="V289">
        <f t="shared" si="70"/>
        <v>6.7213114754098358E-2</v>
      </c>
      <c r="W289">
        <f t="shared" si="71"/>
        <v>8.1967213114754103E-3</v>
      </c>
      <c r="X289">
        <f t="shared" si="72"/>
        <v>1.639344262295082E-3</v>
      </c>
      <c r="Y289">
        <f t="shared" si="73"/>
        <v>3.2786885245901639E-3</v>
      </c>
      <c r="Z289">
        <f t="shared" si="74"/>
        <v>0.51147540983606554</v>
      </c>
    </row>
    <row r="290" spans="1:26" x14ac:dyDescent="0.3">
      <c r="A290" t="s">
        <v>533</v>
      </c>
      <c r="B290" t="str">
        <f t="shared" si="64"/>
        <v>21</v>
      </c>
      <c r="C290" t="s">
        <v>60</v>
      </c>
      <c r="D290" t="s">
        <v>337</v>
      </c>
      <c r="E290" t="s">
        <v>21</v>
      </c>
      <c r="F290" t="s">
        <v>26</v>
      </c>
      <c r="G290">
        <v>0</v>
      </c>
      <c r="H290">
        <v>528</v>
      </c>
      <c r="I290">
        <v>7</v>
      </c>
      <c r="J290">
        <v>215</v>
      </c>
      <c r="K290">
        <v>214</v>
      </c>
      <c r="L290">
        <v>2</v>
      </c>
      <c r="M290">
        <v>16</v>
      </c>
      <c r="N290">
        <v>60</v>
      </c>
      <c r="O290">
        <v>1</v>
      </c>
      <c r="P290">
        <v>0</v>
      </c>
      <c r="Q290">
        <f t="shared" si="65"/>
        <v>515</v>
      </c>
      <c r="R290">
        <f t="shared" si="66"/>
        <v>0.41553398058252428</v>
      </c>
      <c r="S290">
        <f t="shared" si="67"/>
        <v>3.1067961165048542E-2</v>
      </c>
      <c r="T290">
        <f t="shared" si="68"/>
        <v>0.41747572815533979</v>
      </c>
      <c r="U290">
        <f t="shared" si="69"/>
        <v>1.3592233009708738E-2</v>
      </c>
      <c r="V290">
        <f t="shared" si="70"/>
        <v>0.11650485436893204</v>
      </c>
      <c r="W290">
        <f t="shared" si="71"/>
        <v>3.8834951456310678E-3</v>
      </c>
      <c r="X290">
        <f t="shared" si="72"/>
        <v>1.9417475728155339E-3</v>
      </c>
      <c r="Y290">
        <f t="shared" si="73"/>
        <v>0</v>
      </c>
      <c r="Z290">
        <f t="shared" si="74"/>
        <v>2.4174757281553396</v>
      </c>
    </row>
    <row r="291" spans="1:26" x14ac:dyDescent="0.3">
      <c r="A291" t="s">
        <v>542</v>
      </c>
      <c r="B291" t="str">
        <f t="shared" si="64"/>
        <v>21</v>
      </c>
      <c r="C291" t="s">
        <v>61</v>
      </c>
      <c r="E291" t="s">
        <v>22</v>
      </c>
      <c r="F291">
        <v>56.23</v>
      </c>
      <c r="G291">
        <v>10189</v>
      </c>
      <c r="H291">
        <v>5729</v>
      </c>
      <c r="I291">
        <v>49</v>
      </c>
      <c r="J291">
        <v>2228</v>
      </c>
      <c r="K291">
        <v>2553</v>
      </c>
      <c r="L291">
        <v>20</v>
      </c>
      <c r="M291">
        <v>173</v>
      </c>
      <c r="N291">
        <v>557</v>
      </c>
      <c r="O291">
        <v>22</v>
      </c>
      <c r="P291">
        <v>22</v>
      </c>
      <c r="Q291">
        <f t="shared" si="65"/>
        <v>5624</v>
      </c>
      <c r="R291">
        <f t="shared" si="66"/>
        <v>0.45394736842105265</v>
      </c>
      <c r="S291">
        <f t="shared" si="67"/>
        <v>3.0761024182076813E-2</v>
      </c>
      <c r="T291">
        <f t="shared" si="68"/>
        <v>0.3961593172119488</v>
      </c>
      <c r="U291">
        <f t="shared" si="69"/>
        <v>8.712660028449502E-3</v>
      </c>
      <c r="V291">
        <f t="shared" si="70"/>
        <v>9.9039829302987201E-2</v>
      </c>
      <c r="W291">
        <f t="shared" si="71"/>
        <v>3.5561877667140826E-3</v>
      </c>
      <c r="X291">
        <f t="shared" si="72"/>
        <v>3.9118065433854906E-3</v>
      </c>
      <c r="Y291">
        <f t="shared" si="73"/>
        <v>3.9118065433854906E-3</v>
      </c>
      <c r="Z291">
        <f t="shared" si="74"/>
        <v>0.45394736842105265</v>
      </c>
    </row>
    <row r="292" spans="1:26" x14ac:dyDescent="0.3">
      <c r="Q292">
        <f t="shared" si="65"/>
        <v>0</v>
      </c>
      <c r="R292">
        <f t="shared" si="66"/>
        <v>0</v>
      </c>
      <c r="S292">
        <f t="shared" si="67"/>
        <v>0</v>
      </c>
      <c r="T292">
        <f t="shared" si="68"/>
        <v>0</v>
      </c>
      <c r="U292">
        <f t="shared" si="69"/>
        <v>0</v>
      </c>
      <c r="V292">
        <f t="shared" si="70"/>
        <v>0</v>
      </c>
      <c r="W292">
        <f t="shared" si="71"/>
        <v>0</v>
      </c>
      <c r="X292">
        <f t="shared" si="72"/>
        <v>0</v>
      </c>
      <c r="Y292">
        <f t="shared" si="73"/>
        <v>0</v>
      </c>
      <c r="Z292">
        <f t="shared" si="74"/>
        <v>10</v>
      </c>
    </row>
    <row r="293" spans="1:26" x14ac:dyDescent="0.3">
      <c r="A293" t="s">
        <v>543</v>
      </c>
      <c r="B293" t="str">
        <f t="shared" ref="B293:B298" si="75">LEFT(A293,2)</f>
        <v>22</v>
      </c>
      <c r="C293" t="s">
        <v>58</v>
      </c>
      <c r="D293" t="s">
        <v>337</v>
      </c>
      <c r="E293" t="s">
        <v>552</v>
      </c>
      <c r="F293">
        <v>54.14</v>
      </c>
      <c r="G293">
        <v>955</v>
      </c>
      <c r="H293">
        <v>517</v>
      </c>
      <c r="I293">
        <v>2</v>
      </c>
      <c r="J293">
        <v>182</v>
      </c>
      <c r="K293">
        <v>262</v>
      </c>
      <c r="L293">
        <v>0</v>
      </c>
      <c r="M293">
        <v>11</v>
      </c>
      <c r="N293">
        <v>54</v>
      </c>
      <c r="O293">
        <v>0</v>
      </c>
      <c r="P293">
        <v>1</v>
      </c>
      <c r="Q293">
        <f t="shared" si="65"/>
        <v>512</v>
      </c>
      <c r="R293">
        <f t="shared" si="66"/>
        <v>0.51171875</v>
      </c>
      <c r="S293">
        <f t="shared" si="67"/>
        <v>2.1484375E-2</v>
      </c>
      <c r="T293">
        <f t="shared" si="68"/>
        <v>0.35546875</v>
      </c>
      <c r="U293">
        <f t="shared" si="69"/>
        <v>3.90625E-3</v>
      </c>
      <c r="V293">
        <f t="shared" si="70"/>
        <v>0.10546875</v>
      </c>
      <c r="W293">
        <f t="shared" si="71"/>
        <v>0</v>
      </c>
      <c r="X293">
        <f t="shared" si="72"/>
        <v>0</v>
      </c>
      <c r="Y293">
        <f t="shared" si="73"/>
        <v>1.953125E-3</v>
      </c>
      <c r="Z293">
        <f t="shared" si="74"/>
        <v>0.51171875</v>
      </c>
    </row>
    <row r="294" spans="1:26" x14ac:dyDescent="0.3">
      <c r="A294" t="s">
        <v>544</v>
      </c>
      <c r="B294" t="str">
        <f t="shared" si="75"/>
        <v>22</v>
      </c>
      <c r="C294" t="s">
        <v>58</v>
      </c>
      <c r="D294" t="s">
        <v>337</v>
      </c>
      <c r="E294" t="s">
        <v>553</v>
      </c>
      <c r="F294">
        <v>51.12</v>
      </c>
      <c r="G294">
        <v>1657</v>
      </c>
      <c r="H294">
        <v>847</v>
      </c>
      <c r="I294">
        <v>10</v>
      </c>
      <c r="J294">
        <v>308</v>
      </c>
      <c r="K294">
        <v>435</v>
      </c>
      <c r="L294">
        <v>4</v>
      </c>
      <c r="M294">
        <v>24</v>
      </c>
      <c r="N294">
        <v>53</v>
      </c>
      <c r="O294">
        <v>2</v>
      </c>
      <c r="P294">
        <v>2</v>
      </c>
      <c r="Q294">
        <f t="shared" si="65"/>
        <v>838</v>
      </c>
      <c r="R294">
        <f t="shared" si="66"/>
        <v>0.51909307875894983</v>
      </c>
      <c r="S294">
        <f t="shared" si="67"/>
        <v>2.8639618138424822E-2</v>
      </c>
      <c r="T294">
        <f t="shared" si="68"/>
        <v>0.36754176610978523</v>
      </c>
      <c r="U294">
        <f t="shared" si="69"/>
        <v>1.1933174224343675E-2</v>
      </c>
      <c r="V294">
        <f t="shared" si="70"/>
        <v>6.3245823389021474E-2</v>
      </c>
      <c r="W294">
        <f t="shared" si="71"/>
        <v>4.7732696897374704E-3</v>
      </c>
      <c r="X294">
        <f t="shared" si="72"/>
        <v>2.3866348448687352E-3</v>
      </c>
      <c r="Y294">
        <f t="shared" si="73"/>
        <v>2.3866348448687352E-3</v>
      </c>
      <c r="Z294">
        <f t="shared" si="74"/>
        <v>0.51909307875894983</v>
      </c>
    </row>
    <row r="295" spans="1:26" x14ac:dyDescent="0.3">
      <c r="A295" t="s">
        <v>545</v>
      </c>
      <c r="B295" t="str">
        <f t="shared" si="75"/>
        <v>22</v>
      </c>
      <c r="C295" t="s">
        <v>58</v>
      </c>
      <c r="D295" t="s">
        <v>337</v>
      </c>
      <c r="E295" t="s">
        <v>554</v>
      </c>
      <c r="F295">
        <v>46.75</v>
      </c>
      <c r="G295">
        <v>2355</v>
      </c>
      <c r="H295">
        <v>1101</v>
      </c>
      <c r="I295">
        <v>8</v>
      </c>
      <c r="J295">
        <v>379</v>
      </c>
      <c r="K295">
        <v>566</v>
      </c>
      <c r="L295">
        <v>0</v>
      </c>
      <c r="M295">
        <v>30</v>
      </c>
      <c r="N295">
        <v>107</v>
      </c>
      <c r="O295">
        <v>3</v>
      </c>
      <c r="P295">
        <v>1</v>
      </c>
      <c r="Q295">
        <f t="shared" si="65"/>
        <v>1094</v>
      </c>
      <c r="R295">
        <f t="shared" si="66"/>
        <v>0.51736745886654478</v>
      </c>
      <c r="S295">
        <f t="shared" si="67"/>
        <v>2.7422303473491772E-2</v>
      </c>
      <c r="T295">
        <f t="shared" si="68"/>
        <v>0.34643510054844606</v>
      </c>
      <c r="U295">
        <f t="shared" si="69"/>
        <v>7.3126142595978062E-3</v>
      </c>
      <c r="V295">
        <f t="shared" si="70"/>
        <v>9.7806215722120657E-2</v>
      </c>
      <c r="W295">
        <f t="shared" si="71"/>
        <v>0</v>
      </c>
      <c r="X295">
        <f t="shared" si="72"/>
        <v>2.7422303473491772E-3</v>
      </c>
      <c r="Y295">
        <f t="shared" si="73"/>
        <v>9.1407678244972577E-4</v>
      </c>
      <c r="Z295">
        <f t="shared" si="74"/>
        <v>0.51736745886654478</v>
      </c>
    </row>
    <row r="296" spans="1:26" x14ac:dyDescent="0.3">
      <c r="A296" t="s">
        <v>546</v>
      </c>
      <c r="B296" t="str">
        <f t="shared" si="75"/>
        <v>22</v>
      </c>
      <c r="C296" t="s">
        <v>58</v>
      </c>
      <c r="D296" t="s">
        <v>337</v>
      </c>
      <c r="E296" t="s">
        <v>555</v>
      </c>
      <c r="F296">
        <v>49.22</v>
      </c>
      <c r="G296">
        <v>2314</v>
      </c>
      <c r="H296">
        <v>1139</v>
      </c>
      <c r="I296">
        <v>8</v>
      </c>
      <c r="J296">
        <v>402</v>
      </c>
      <c r="K296">
        <v>591</v>
      </c>
      <c r="L296">
        <v>2</v>
      </c>
      <c r="M296">
        <v>18</v>
      </c>
      <c r="N296">
        <v>108</v>
      </c>
      <c r="O296">
        <v>4</v>
      </c>
      <c r="P296">
        <v>1</v>
      </c>
      <c r="Q296">
        <f t="shared" si="65"/>
        <v>1134</v>
      </c>
      <c r="R296">
        <f t="shared" si="66"/>
        <v>0.52116402116402116</v>
      </c>
      <c r="S296">
        <f t="shared" si="67"/>
        <v>1.5873015873015872E-2</v>
      </c>
      <c r="T296">
        <f t="shared" si="68"/>
        <v>0.35449735449735448</v>
      </c>
      <c r="U296">
        <f t="shared" si="69"/>
        <v>7.0546737213403876E-3</v>
      </c>
      <c r="V296">
        <f t="shared" si="70"/>
        <v>9.5238095238095233E-2</v>
      </c>
      <c r="W296">
        <f t="shared" si="71"/>
        <v>1.7636684303350969E-3</v>
      </c>
      <c r="X296">
        <f t="shared" si="72"/>
        <v>3.5273368606701938E-3</v>
      </c>
      <c r="Y296">
        <f t="shared" si="73"/>
        <v>8.8183421516754845E-4</v>
      </c>
      <c r="Z296">
        <f t="shared" si="74"/>
        <v>0.52116402116402116</v>
      </c>
    </row>
    <row r="297" spans="1:26" x14ac:dyDescent="0.3">
      <c r="A297" t="s">
        <v>547</v>
      </c>
      <c r="B297" t="str">
        <f t="shared" si="75"/>
        <v>22</v>
      </c>
      <c r="C297" t="s">
        <v>58</v>
      </c>
      <c r="D297" t="s">
        <v>337</v>
      </c>
      <c r="E297" t="s">
        <v>556</v>
      </c>
      <c r="F297">
        <v>58.11</v>
      </c>
      <c r="G297">
        <v>1251</v>
      </c>
      <c r="H297">
        <v>727</v>
      </c>
      <c r="I297">
        <v>5</v>
      </c>
      <c r="J297">
        <v>219</v>
      </c>
      <c r="K297">
        <v>406</v>
      </c>
      <c r="L297">
        <v>2</v>
      </c>
      <c r="M297">
        <v>18</v>
      </c>
      <c r="N297">
        <v>68</v>
      </c>
      <c r="O297">
        <v>1</v>
      </c>
      <c r="P297">
        <v>0</v>
      </c>
      <c r="Q297">
        <f t="shared" si="65"/>
        <v>719</v>
      </c>
      <c r="R297">
        <f t="shared" si="66"/>
        <v>0.56467315716272604</v>
      </c>
      <c r="S297">
        <f t="shared" si="67"/>
        <v>2.5034770514603615E-2</v>
      </c>
      <c r="T297">
        <f t="shared" si="68"/>
        <v>0.30458970792767731</v>
      </c>
      <c r="U297">
        <f t="shared" si="69"/>
        <v>6.954102920723227E-3</v>
      </c>
      <c r="V297">
        <f t="shared" si="70"/>
        <v>9.4575799721835885E-2</v>
      </c>
      <c r="W297">
        <f t="shared" si="71"/>
        <v>2.7816411682892906E-3</v>
      </c>
      <c r="X297">
        <f t="shared" si="72"/>
        <v>1.3908205841446453E-3</v>
      </c>
      <c r="Y297">
        <f t="shared" si="73"/>
        <v>0</v>
      </c>
      <c r="Z297">
        <f t="shared" si="74"/>
        <v>0.56467315716272604</v>
      </c>
    </row>
    <row r="298" spans="1:26" x14ac:dyDescent="0.3">
      <c r="A298" t="s">
        <v>548</v>
      </c>
      <c r="B298" t="str">
        <f t="shared" si="75"/>
        <v>22</v>
      </c>
      <c r="C298" t="s">
        <v>58</v>
      </c>
      <c r="D298" t="s">
        <v>337</v>
      </c>
      <c r="E298" t="s">
        <v>557</v>
      </c>
      <c r="F298">
        <v>43.5</v>
      </c>
      <c r="G298">
        <v>1193</v>
      </c>
      <c r="H298">
        <v>519</v>
      </c>
      <c r="I298">
        <v>1</v>
      </c>
      <c r="J298">
        <v>188</v>
      </c>
      <c r="K298">
        <v>262</v>
      </c>
      <c r="L298">
        <v>0</v>
      </c>
      <c r="M298">
        <v>6</v>
      </c>
      <c r="N298">
        <v>58</v>
      </c>
      <c r="O298">
        <v>0</v>
      </c>
      <c r="P298">
        <v>0</v>
      </c>
      <c r="Q298">
        <f t="shared" si="65"/>
        <v>515</v>
      </c>
      <c r="R298">
        <f t="shared" si="66"/>
        <v>0.50873786407766985</v>
      </c>
      <c r="S298">
        <f t="shared" si="67"/>
        <v>1.1650485436893204E-2</v>
      </c>
      <c r="T298">
        <f t="shared" si="68"/>
        <v>0.36504854368932038</v>
      </c>
      <c r="U298">
        <f t="shared" si="69"/>
        <v>1.9417475728155339E-3</v>
      </c>
      <c r="V298">
        <f t="shared" si="70"/>
        <v>0.11262135922330097</v>
      </c>
      <c r="W298">
        <f t="shared" si="71"/>
        <v>0</v>
      </c>
      <c r="X298">
        <f t="shared" si="72"/>
        <v>0</v>
      </c>
      <c r="Y298">
        <f t="shared" si="73"/>
        <v>0</v>
      </c>
      <c r="Z298">
        <f t="shared" si="74"/>
        <v>0.50873786407766985</v>
      </c>
    </row>
    <row r="299" spans="1:26" x14ac:dyDescent="0.3">
      <c r="A299" t="s">
        <v>549</v>
      </c>
      <c r="B299" t="str">
        <f t="shared" ref="B299:B302" si="76">LEFT(A299,2)</f>
        <v>22</v>
      </c>
      <c r="C299" t="s">
        <v>58</v>
      </c>
      <c r="D299" t="s">
        <v>337</v>
      </c>
      <c r="E299" t="s">
        <v>558</v>
      </c>
      <c r="F299">
        <v>49.09</v>
      </c>
      <c r="G299">
        <v>2041</v>
      </c>
      <c r="H299">
        <v>1002</v>
      </c>
      <c r="I299">
        <v>5</v>
      </c>
      <c r="J299">
        <v>365</v>
      </c>
      <c r="K299">
        <v>517</v>
      </c>
      <c r="L299">
        <v>4</v>
      </c>
      <c r="M299">
        <v>23</v>
      </c>
      <c r="N299">
        <v>70</v>
      </c>
      <c r="O299">
        <v>3</v>
      </c>
      <c r="P299">
        <v>3</v>
      </c>
      <c r="Q299">
        <f t="shared" si="65"/>
        <v>990</v>
      </c>
      <c r="R299">
        <f t="shared" si="66"/>
        <v>0.52222222222222225</v>
      </c>
      <c r="S299">
        <f t="shared" si="67"/>
        <v>2.3232323232323233E-2</v>
      </c>
      <c r="T299">
        <f t="shared" si="68"/>
        <v>0.36868686868686867</v>
      </c>
      <c r="U299">
        <f t="shared" si="69"/>
        <v>5.0505050505050509E-3</v>
      </c>
      <c r="V299">
        <f t="shared" si="70"/>
        <v>7.0707070707070704E-2</v>
      </c>
      <c r="W299">
        <f t="shared" si="71"/>
        <v>4.0404040404040404E-3</v>
      </c>
      <c r="X299">
        <f t="shared" si="72"/>
        <v>3.0303030303030303E-3</v>
      </c>
      <c r="Y299">
        <f t="shared" si="73"/>
        <v>3.0303030303030303E-3</v>
      </c>
      <c r="Z299">
        <f t="shared" si="74"/>
        <v>0.52222222222222225</v>
      </c>
    </row>
    <row r="300" spans="1:26" x14ac:dyDescent="0.3">
      <c r="A300" t="s">
        <v>550</v>
      </c>
      <c r="B300" t="str">
        <f t="shared" si="76"/>
        <v>22</v>
      </c>
      <c r="C300" t="s">
        <v>59</v>
      </c>
      <c r="D300" t="s">
        <v>337</v>
      </c>
      <c r="E300" t="s">
        <v>20</v>
      </c>
      <c r="F300" t="s">
        <v>26</v>
      </c>
      <c r="G300">
        <v>0</v>
      </c>
      <c r="H300">
        <v>1069</v>
      </c>
      <c r="I300">
        <v>7</v>
      </c>
      <c r="J300">
        <v>323</v>
      </c>
      <c r="K300">
        <v>616</v>
      </c>
      <c r="L300">
        <v>6</v>
      </c>
      <c r="M300">
        <v>30</v>
      </c>
      <c r="N300">
        <v>68</v>
      </c>
      <c r="O300">
        <v>4</v>
      </c>
      <c r="P300">
        <v>1</v>
      </c>
      <c r="Q300">
        <f t="shared" si="65"/>
        <v>1055</v>
      </c>
      <c r="R300">
        <f t="shared" si="66"/>
        <v>0.58388625592417065</v>
      </c>
      <c r="S300">
        <f t="shared" si="67"/>
        <v>2.843601895734597E-2</v>
      </c>
      <c r="T300">
        <f t="shared" si="68"/>
        <v>0.30616113744075829</v>
      </c>
      <c r="U300">
        <f t="shared" si="69"/>
        <v>6.6350710900473934E-3</v>
      </c>
      <c r="V300">
        <f t="shared" si="70"/>
        <v>6.4454976303317535E-2</v>
      </c>
      <c r="W300">
        <f t="shared" si="71"/>
        <v>5.6872037914691941E-3</v>
      </c>
      <c r="X300">
        <f t="shared" si="72"/>
        <v>3.7914691943127963E-3</v>
      </c>
      <c r="Y300">
        <f t="shared" si="73"/>
        <v>9.4786729857819908E-4</v>
      </c>
      <c r="Z300">
        <f t="shared" si="74"/>
        <v>0.58388625592417065</v>
      </c>
    </row>
    <row r="301" spans="1:26" x14ac:dyDescent="0.3">
      <c r="A301" t="s">
        <v>551</v>
      </c>
      <c r="B301" t="str">
        <f t="shared" si="76"/>
        <v>22</v>
      </c>
      <c r="C301" t="s">
        <v>60</v>
      </c>
      <c r="D301" t="s">
        <v>337</v>
      </c>
      <c r="E301" t="s">
        <v>21</v>
      </c>
      <c r="F301" t="s">
        <v>26</v>
      </c>
      <c r="G301">
        <v>0</v>
      </c>
      <c r="H301">
        <v>437</v>
      </c>
      <c r="I301">
        <v>0</v>
      </c>
      <c r="J301">
        <v>145</v>
      </c>
      <c r="K301">
        <v>232</v>
      </c>
      <c r="L301">
        <v>4</v>
      </c>
      <c r="M301">
        <v>7</v>
      </c>
      <c r="N301">
        <v>38</v>
      </c>
      <c r="O301">
        <v>0</v>
      </c>
      <c r="P301">
        <v>5</v>
      </c>
      <c r="Q301">
        <f t="shared" si="65"/>
        <v>431</v>
      </c>
      <c r="R301">
        <f t="shared" si="66"/>
        <v>0.53828306264501158</v>
      </c>
      <c r="S301">
        <f t="shared" si="67"/>
        <v>1.6241299303944315E-2</v>
      </c>
      <c r="T301">
        <f t="shared" si="68"/>
        <v>0.33642691415313225</v>
      </c>
      <c r="U301">
        <f t="shared" si="69"/>
        <v>0</v>
      </c>
      <c r="V301">
        <f t="shared" si="70"/>
        <v>8.8167053364269138E-2</v>
      </c>
      <c r="W301">
        <f t="shared" si="71"/>
        <v>9.2807424593967514E-3</v>
      </c>
      <c r="X301">
        <f t="shared" si="72"/>
        <v>0</v>
      </c>
      <c r="Y301">
        <f t="shared" si="73"/>
        <v>1.1600928074245939E-2</v>
      </c>
      <c r="Z301">
        <f t="shared" si="74"/>
        <v>0.53828306264501158</v>
      </c>
    </row>
    <row r="302" spans="1:26" x14ac:dyDescent="0.3">
      <c r="A302" t="s">
        <v>559</v>
      </c>
      <c r="B302" t="str">
        <f t="shared" si="76"/>
        <v>22</v>
      </c>
      <c r="C302" t="s">
        <v>61</v>
      </c>
      <c r="E302" t="s">
        <v>22</v>
      </c>
      <c r="F302">
        <v>62.54</v>
      </c>
      <c r="G302">
        <v>11766</v>
      </c>
      <c r="H302">
        <v>7358</v>
      </c>
      <c r="I302">
        <v>46</v>
      </c>
      <c r="J302">
        <v>2511</v>
      </c>
      <c r="K302">
        <v>3887</v>
      </c>
      <c r="L302">
        <v>22</v>
      </c>
      <c r="M302">
        <v>167</v>
      </c>
      <c r="N302">
        <v>624</v>
      </c>
      <c r="O302">
        <v>17</v>
      </c>
      <c r="P302">
        <v>14</v>
      </c>
      <c r="Q302">
        <f t="shared" si="65"/>
        <v>7288</v>
      </c>
      <c r="R302">
        <f t="shared" si="66"/>
        <v>0.5333424807903403</v>
      </c>
      <c r="S302">
        <f t="shared" si="67"/>
        <v>2.2914379802414928E-2</v>
      </c>
      <c r="T302">
        <f t="shared" si="68"/>
        <v>0.34453896816684959</v>
      </c>
      <c r="U302">
        <f t="shared" si="69"/>
        <v>6.3117453347969268E-3</v>
      </c>
      <c r="V302">
        <f t="shared" si="70"/>
        <v>8.5620197585071348E-2</v>
      </c>
      <c r="W302">
        <f t="shared" si="71"/>
        <v>3.0186608122941823E-3</v>
      </c>
      <c r="X302">
        <f t="shared" si="72"/>
        <v>2.332601536772777E-3</v>
      </c>
      <c r="Y302">
        <f t="shared" si="73"/>
        <v>1.9209659714599342E-3</v>
      </c>
      <c r="Z302">
        <f t="shared" si="74"/>
        <v>0.5333424807903403</v>
      </c>
    </row>
    <row r="303" spans="1:26" x14ac:dyDescent="0.3">
      <c r="Q303">
        <f t="shared" si="65"/>
        <v>0</v>
      </c>
      <c r="R303">
        <f t="shared" si="66"/>
        <v>0</v>
      </c>
      <c r="S303">
        <f t="shared" si="67"/>
        <v>0</v>
      </c>
      <c r="T303">
        <f t="shared" si="68"/>
        <v>0</v>
      </c>
      <c r="U303">
        <f t="shared" si="69"/>
        <v>0</v>
      </c>
      <c r="V303">
        <f t="shared" si="70"/>
        <v>0</v>
      </c>
      <c r="W303">
        <f t="shared" si="71"/>
        <v>0</v>
      </c>
      <c r="X303">
        <f t="shared" si="72"/>
        <v>0</v>
      </c>
      <c r="Y303">
        <f t="shared" si="73"/>
        <v>0</v>
      </c>
      <c r="Z303">
        <f t="shared" si="74"/>
        <v>10</v>
      </c>
    </row>
    <row r="304" spans="1:26" x14ac:dyDescent="0.3">
      <c r="A304" t="s">
        <v>560</v>
      </c>
      <c r="B304" t="str">
        <f t="shared" ref="B304:B309" si="77">LEFT(A304,2)</f>
        <v>23</v>
      </c>
      <c r="C304" t="s">
        <v>58</v>
      </c>
      <c r="D304" t="s">
        <v>337</v>
      </c>
      <c r="E304" t="s">
        <v>565</v>
      </c>
      <c r="F304">
        <v>18.63</v>
      </c>
      <c r="G304">
        <v>4310</v>
      </c>
      <c r="H304">
        <v>803</v>
      </c>
      <c r="I304">
        <v>0</v>
      </c>
      <c r="J304">
        <v>234</v>
      </c>
      <c r="K304">
        <v>478</v>
      </c>
      <c r="L304">
        <v>0</v>
      </c>
      <c r="M304">
        <v>6</v>
      </c>
      <c r="N304">
        <v>76</v>
      </c>
      <c r="O304">
        <v>2</v>
      </c>
      <c r="P304">
        <v>1</v>
      </c>
      <c r="Q304">
        <f t="shared" si="65"/>
        <v>797</v>
      </c>
      <c r="R304">
        <f t="shared" si="66"/>
        <v>0.59974905897114184</v>
      </c>
      <c r="S304">
        <f t="shared" si="67"/>
        <v>7.5282308657465494E-3</v>
      </c>
      <c r="T304">
        <f t="shared" si="68"/>
        <v>0.29360100376411541</v>
      </c>
      <c r="U304">
        <f t="shared" si="69"/>
        <v>0</v>
      </c>
      <c r="V304">
        <f t="shared" si="70"/>
        <v>9.5357590966122965E-2</v>
      </c>
      <c r="W304">
        <f t="shared" si="71"/>
        <v>0</v>
      </c>
      <c r="X304">
        <f t="shared" si="72"/>
        <v>2.509410288582183E-3</v>
      </c>
      <c r="Y304">
        <f t="shared" si="73"/>
        <v>1.2547051442910915E-3</v>
      </c>
      <c r="Z304">
        <f t="shared" si="74"/>
        <v>0.59974905897114184</v>
      </c>
    </row>
    <row r="305" spans="1:26" x14ac:dyDescent="0.3">
      <c r="A305" t="s">
        <v>561</v>
      </c>
      <c r="B305" t="str">
        <f t="shared" si="77"/>
        <v>23</v>
      </c>
      <c r="C305" t="s">
        <v>58</v>
      </c>
      <c r="D305" t="s">
        <v>337</v>
      </c>
      <c r="E305" t="s">
        <v>566</v>
      </c>
      <c r="F305">
        <v>31.32</v>
      </c>
      <c r="G305">
        <v>2593</v>
      </c>
      <c r="H305">
        <v>812</v>
      </c>
      <c r="I305">
        <v>4</v>
      </c>
      <c r="J305">
        <v>230</v>
      </c>
      <c r="K305">
        <v>436</v>
      </c>
      <c r="L305">
        <v>2</v>
      </c>
      <c r="M305">
        <v>22</v>
      </c>
      <c r="N305">
        <v>102</v>
      </c>
      <c r="O305">
        <v>5</v>
      </c>
      <c r="P305">
        <v>3</v>
      </c>
      <c r="Q305">
        <f t="shared" si="65"/>
        <v>804</v>
      </c>
      <c r="R305">
        <f t="shared" si="66"/>
        <v>0.54228855721393032</v>
      </c>
      <c r="S305">
        <f t="shared" si="67"/>
        <v>2.736318407960199E-2</v>
      </c>
      <c r="T305">
        <f t="shared" si="68"/>
        <v>0.28606965174129351</v>
      </c>
      <c r="U305">
        <f t="shared" si="69"/>
        <v>4.9751243781094526E-3</v>
      </c>
      <c r="V305">
        <f t="shared" si="70"/>
        <v>0.12686567164179105</v>
      </c>
      <c r="W305">
        <f t="shared" si="71"/>
        <v>2.4875621890547263E-3</v>
      </c>
      <c r="X305">
        <f t="shared" si="72"/>
        <v>6.2189054726368162E-3</v>
      </c>
      <c r="Y305">
        <f t="shared" si="73"/>
        <v>3.7313432835820895E-3</v>
      </c>
      <c r="Z305">
        <f t="shared" si="74"/>
        <v>0.54228855721393032</v>
      </c>
    </row>
    <row r="306" spans="1:26" x14ac:dyDescent="0.3">
      <c r="A306" t="s">
        <v>562</v>
      </c>
      <c r="B306" t="str">
        <f t="shared" si="77"/>
        <v>23</v>
      </c>
      <c r="C306" t="s">
        <v>58</v>
      </c>
      <c r="D306" t="s">
        <v>337</v>
      </c>
      <c r="E306" t="s">
        <v>567</v>
      </c>
      <c r="F306">
        <v>48.8</v>
      </c>
      <c r="G306">
        <v>2035</v>
      </c>
      <c r="H306">
        <v>993</v>
      </c>
      <c r="I306">
        <v>5</v>
      </c>
      <c r="J306">
        <v>308</v>
      </c>
      <c r="K306">
        <v>522</v>
      </c>
      <c r="L306">
        <v>1</v>
      </c>
      <c r="M306">
        <v>23</v>
      </c>
      <c r="N306">
        <v>118</v>
      </c>
      <c r="O306">
        <v>3</v>
      </c>
      <c r="P306">
        <v>1</v>
      </c>
      <c r="Q306">
        <f t="shared" si="65"/>
        <v>981</v>
      </c>
      <c r="R306">
        <f t="shared" si="66"/>
        <v>0.5321100917431193</v>
      </c>
      <c r="S306">
        <f t="shared" si="67"/>
        <v>2.3445463812436288E-2</v>
      </c>
      <c r="T306">
        <f t="shared" si="68"/>
        <v>0.31396534148827726</v>
      </c>
      <c r="U306">
        <f t="shared" si="69"/>
        <v>5.0968399592252805E-3</v>
      </c>
      <c r="V306">
        <f t="shared" si="70"/>
        <v>0.12028542303771661</v>
      </c>
      <c r="W306">
        <f t="shared" si="71"/>
        <v>1.0193679918450561E-3</v>
      </c>
      <c r="X306">
        <f t="shared" si="72"/>
        <v>3.0581039755351682E-3</v>
      </c>
      <c r="Y306">
        <f t="shared" si="73"/>
        <v>1.0193679918450561E-3</v>
      </c>
      <c r="Z306">
        <f t="shared" si="74"/>
        <v>0.5321100917431193</v>
      </c>
    </row>
    <row r="307" spans="1:26" x14ac:dyDescent="0.3">
      <c r="A307" t="s">
        <v>563</v>
      </c>
      <c r="B307" t="str">
        <f t="shared" si="77"/>
        <v>23</v>
      </c>
      <c r="C307" t="s">
        <v>59</v>
      </c>
      <c r="D307" t="s">
        <v>337</v>
      </c>
      <c r="E307" t="s">
        <v>20</v>
      </c>
      <c r="F307" t="s">
        <v>26</v>
      </c>
      <c r="G307">
        <v>0</v>
      </c>
      <c r="H307">
        <v>743</v>
      </c>
      <c r="I307">
        <v>1</v>
      </c>
      <c r="J307">
        <v>174</v>
      </c>
      <c r="K307">
        <v>503</v>
      </c>
      <c r="L307">
        <v>1</v>
      </c>
      <c r="M307">
        <v>4</v>
      </c>
      <c r="N307">
        <v>45</v>
      </c>
      <c r="O307">
        <v>0</v>
      </c>
      <c r="P307">
        <v>1</v>
      </c>
      <c r="Q307">
        <f t="shared" si="65"/>
        <v>729</v>
      </c>
      <c r="R307">
        <f t="shared" si="66"/>
        <v>0.68998628257887518</v>
      </c>
      <c r="S307">
        <f t="shared" si="67"/>
        <v>5.4869684499314125E-3</v>
      </c>
      <c r="T307">
        <f t="shared" si="68"/>
        <v>0.23868312757201646</v>
      </c>
      <c r="U307">
        <f t="shared" si="69"/>
        <v>1.3717421124828531E-3</v>
      </c>
      <c r="V307">
        <f t="shared" si="70"/>
        <v>6.1728395061728392E-2</v>
      </c>
      <c r="W307">
        <f t="shared" si="71"/>
        <v>1.3717421124828531E-3</v>
      </c>
      <c r="X307">
        <f t="shared" si="72"/>
        <v>0</v>
      </c>
      <c r="Y307">
        <f t="shared" si="73"/>
        <v>1.3717421124828531E-3</v>
      </c>
      <c r="Z307">
        <f t="shared" si="74"/>
        <v>0.68998628257887518</v>
      </c>
    </row>
    <row r="308" spans="1:26" x14ac:dyDescent="0.3">
      <c r="A308" t="s">
        <v>564</v>
      </c>
      <c r="B308" t="str">
        <f t="shared" si="77"/>
        <v>23</v>
      </c>
      <c r="C308" t="s">
        <v>60</v>
      </c>
      <c r="D308" t="s">
        <v>337</v>
      </c>
      <c r="E308" t="s">
        <v>21</v>
      </c>
      <c r="F308" t="s">
        <v>26</v>
      </c>
      <c r="G308">
        <v>0</v>
      </c>
      <c r="H308">
        <v>379</v>
      </c>
      <c r="I308">
        <v>3</v>
      </c>
      <c r="J308">
        <v>125</v>
      </c>
      <c r="K308">
        <v>188</v>
      </c>
      <c r="L308">
        <v>0</v>
      </c>
      <c r="M308">
        <v>8</v>
      </c>
      <c r="N308">
        <v>47</v>
      </c>
      <c r="O308">
        <v>3</v>
      </c>
      <c r="P308">
        <v>0</v>
      </c>
      <c r="Q308">
        <f t="shared" si="65"/>
        <v>374</v>
      </c>
      <c r="R308">
        <f t="shared" si="66"/>
        <v>0.50267379679144386</v>
      </c>
      <c r="S308">
        <f t="shared" si="67"/>
        <v>2.1390374331550801E-2</v>
      </c>
      <c r="T308">
        <f t="shared" si="68"/>
        <v>0.33422459893048129</v>
      </c>
      <c r="U308">
        <f t="shared" si="69"/>
        <v>8.0213903743315516E-3</v>
      </c>
      <c r="V308">
        <f t="shared" si="70"/>
        <v>0.12566844919786097</v>
      </c>
      <c r="W308">
        <f t="shared" si="71"/>
        <v>0</v>
      </c>
      <c r="X308">
        <f t="shared" si="72"/>
        <v>8.0213903743315516E-3</v>
      </c>
      <c r="Y308">
        <f t="shared" si="73"/>
        <v>0</v>
      </c>
      <c r="Z308">
        <f t="shared" si="74"/>
        <v>0.50267379679144386</v>
      </c>
    </row>
    <row r="309" spans="1:26" x14ac:dyDescent="0.3">
      <c r="A309" t="s">
        <v>568</v>
      </c>
      <c r="B309" t="str">
        <f t="shared" si="77"/>
        <v>23</v>
      </c>
      <c r="C309" t="s">
        <v>61</v>
      </c>
      <c r="E309" t="s">
        <v>22</v>
      </c>
      <c r="F309">
        <v>41.73</v>
      </c>
      <c r="G309">
        <v>8938</v>
      </c>
      <c r="H309">
        <v>3730</v>
      </c>
      <c r="I309">
        <v>13</v>
      </c>
      <c r="J309">
        <v>1071</v>
      </c>
      <c r="K309">
        <v>2127</v>
      </c>
      <c r="L309">
        <v>4</v>
      </c>
      <c r="M309">
        <v>63</v>
      </c>
      <c r="N309">
        <v>388</v>
      </c>
      <c r="O309">
        <v>13</v>
      </c>
      <c r="P309">
        <v>6</v>
      </c>
      <c r="Q309">
        <f t="shared" si="65"/>
        <v>3685</v>
      </c>
      <c r="R309">
        <f t="shared" si="66"/>
        <v>0.57720488466757125</v>
      </c>
      <c r="S309">
        <f t="shared" si="67"/>
        <v>1.7096336499321574E-2</v>
      </c>
      <c r="T309">
        <f t="shared" si="68"/>
        <v>0.29063772048846676</v>
      </c>
      <c r="U309">
        <f t="shared" si="69"/>
        <v>3.5278154681139757E-3</v>
      </c>
      <c r="V309">
        <f t="shared" si="70"/>
        <v>0.10529172320217096</v>
      </c>
      <c r="W309">
        <f t="shared" si="71"/>
        <v>1.085481682496608E-3</v>
      </c>
      <c r="X309">
        <f t="shared" si="72"/>
        <v>3.5278154681139757E-3</v>
      </c>
      <c r="Y309">
        <f t="shared" si="73"/>
        <v>1.6282225237449117E-3</v>
      </c>
      <c r="Z309">
        <f t="shared" si="74"/>
        <v>0.57720488466757125</v>
      </c>
    </row>
    <row r="310" spans="1:26" x14ac:dyDescent="0.3">
      <c r="Q310">
        <f t="shared" si="65"/>
        <v>0</v>
      </c>
      <c r="R310">
        <f t="shared" si="66"/>
        <v>0</v>
      </c>
      <c r="S310">
        <f t="shared" si="67"/>
        <v>0</v>
      </c>
      <c r="T310">
        <f t="shared" si="68"/>
        <v>0</v>
      </c>
      <c r="U310">
        <f t="shared" si="69"/>
        <v>0</v>
      </c>
      <c r="V310">
        <f t="shared" si="70"/>
        <v>0</v>
      </c>
      <c r="W310">
        <f t="shared" si="71"/>
        <v>0</v>
      </c>
      <c r="X310">
        <f t="shared" si="72"/>
        <v>0</v>
      </c>
      <c r="Y310">
        <f t="shared" si="73"/>
        <v>0</v>
      </c>
      <c r="Z310">
        <f t="shared" si="74"/>
        <v>10</v>
      </c>
    </row>
    <row r="311" spans="1:26" x14ac:dyDescent="0.3">
      <c r="A311" t="s">
        <v>569</v>
      </c>
      <c r="B311" t="str">
        <f t="shared" ref="B311:B315" si="78">LEFT(A311,2)</f>
        <v>24</v>
      </c>
      <c r="C311" t="s">
        <v>58</v>
      </c>
      <c r="D311" t="s">
        <v>337</v>
      </c>
      <c r="E311" t="s">
        <v>577</v>
      </c>
      <c r="F311">
        <v>50.67</v>
      </c>
      <c r="G311">
        <v>1650</v>
      </c>
      <c r="H311">
        <v>836</v>
      </c>
      <c r="I311">
        <v>7</v>
      </c>
      <c r="J311">
        <v>240</v>
      </c>
      <c r="K311">
        <v>492</v>
      </c>
      <c r="L311">
        <v>2</v>
      </c>
      <c r="M311">
        <v>16</v>
      </c>
      <c r="N311">
        <v>73</v>
      </c>
      <c r="O311">
        <v>0</v>
      </c>
      <c r="P311">
        <v>1</v>
      </c>
      <c r="Q311">
        <f t="shared" si="65"/>
        <v>831</v>
      </c>
      <c r="R311">
        <f t="shared" si="66"/>
        <v>0.59205776173285196</v>
      </c>
      <c r="S311">
        <f t="shared" si="67"/>
        <v>1.9253910950661854E-2</v>
      </c>
      <c r="T311">
        <f t="shared" si="68"/>
        <v>0.28880866425992779</v>
      </c>
      <c r="U311">
        <f t="shared" si="69"/>
        <v>8.4235860409145602E-3</v>
      </c>
      <c r="V311">
        <f t="shared" si="70"/>
        <v>8.7845968712394709E-2</v>
      </c>
      <c r="W311">
        <f t="shared" si="71"/>
        <v>2.4067388688327317E-3</v>
      </c>
      <c r="X311">
        <f t="shared" si="72"/>
        <v>0</v>
      </c>
      <c r="Y311">
        <f t="shared" si="73"/>
        <v>1.2033694344163659E-3</v>
      </c>
      <c r="Z311">
        <f t="shared" si="74"/>
        <v>0.59205776173285196</v>
      </c>
    </row>
    <row r="312" spans="1:26" x14ac:dyDescent="0.3">
      <c r="A312" t="s">
        <v>570</v>
      </c>
      <c r="B312" t="str">
        <f t="shared" si="78"/>
        <v>24</v>
      </c>
      <c r="C312" t="s">
        <v>58</v>
      </c>
      <c r="D312" t="s">
        <v>337</v>
      </c>
      <c r="E312" t="s">
        <v>578</v>
      </c>
      <c r="F312">
        <v>47.29</v>
      </c>
      <c r="G312">
        <v>1459</v>
      </c>
      <c r="H312">
        <v>690</v>
      </c>
      <c r="I312">
        <v>4</v>
      </c>
      <c r="J312">
        <v>209</v>
      </c>
      <c r="K312">
        <v>394</v>
      </c>
      <c r="L312">
        <v>1</v>
      </c>
      <c r="M312">
        <v>16</v>
      </c>
      <c r="N312">
        <v>57</v>
      </c>
      <c r="O312">
        <v>0</v>
      </c>
      <c r="P312">
        <v>2</v>
      </c>
      <c r="Q312">
        <f t="shared" si="65"/>
        <v>683</v>
      </c>
      <c r="R312">
        <f t="shared" si="66"/>
        <v>0.57686676427525618</v>
      </c>
      <c r="S312">
        <f t="shared" si="67"/>
        <v>2.3426061493411421E-2</v>
      </c>
      <c r="T312">
        <f t="shared" si="68"/>
        <v>0.30600292825768666</v>
      </c>
      <c r="U312">
        <f t="shared" si="69"/>
        <v>5.8565153733528552E-3</v>
      </c>
      <c r="V312">
        <f t="shared" si="70"/>
        <v>8.3455344070278187E-2</v>
      </c>
      <c r="W312">
        <f t="shared" si="71"/>
        <v>1.4641288433382138E-3</v>
      </c>
      <c r="X312">
        <f t="shared" si="72"/>
        <v>0</v>
      </c>
      <c r="Y312">
        <f t="shared" si="73"/>
        <v>2.9282576866764276E-3</v>
      </c>
      <c r="Z312">
        <f t="shared" si="74"/>
        <v>0.57686676427525618</v>
      </c>
    </row>
    <row r="313" spans="1:26" x14ac:dyDescent="0.3">
      <c r="A313" t="s">
        <v>571</v>
      </c>
      <c r="B313" t="str">
        <f t="shared" si="78"/>
        <v>24</v>
      </c>
      <c r="C313" t="s">
        <v>58</v>
      </c>
      <c r="D313" t="s">
        <v>337</v>
      </c>
      <c r="E313" t="s">
        <v>579</v>
      </c>
      <c r="F313">
        <v>46.69</v>
      </c>
      <c r="G313">
        <v>2414</v>
      </c>
      <c r="H313">
        <v>1127</v>
      </c>
      <c r="I313">
        <v>9</v>
      </c>
      <c r="J313">
        <v>271</v>
      </c>
      <c r="K313">
        <v>727</v>
      </c>
      <c r="L313">
        <v>6</v>
      </c>
      <c r="M313">
        <v>25</v>
      </c>
      <c r="N313">
        <v>80</v>
      </c>
      <c r="O313">
        <v>3</v>
      </c>
      <c r="P313">
        <v>1</v>
      </c>
      <c r="Q313">
        <f t="shared" si="65"/>
        <v>1122</v>
      </c>
      <c r="R313">
        <f t="shared" si="66"/>
        <v>0.64795008912655971</v>
      </c>
      <c r="S313">
        <f t="shared" si="67"/>
        <v>2.2281639928698752E-2</v>
      </c>
      <c r="T313">
        <f t="shared" si="68"/>
        <v>0.24153297682709449</v>
      </c>
      <c r="U313">
        <f t="shared" si="69"/>
        <v>8.0213903743315516E-3</v>
      </c>
      <c r="V313">
        <f t="shared" si="70"/>
        <v>7.130124777183601E-2</v>
      </c>
      <c r="W313">
        <f t="shared" si="71"/>
        <v>5.3475935828877002E-3</v>
      </c>
      <c r="X313">
        <f t="shared" si="72"/>
        <v>2.6737967914438501E-3</v>
      </c>
      <c r="Y313">
        <f t="shared" si="73"/>
        <v>8.9126559714795004E-4</v>
      </c>
      <c r="Z313">
        <f t="shared" si="74"/>
        <v>0.64795008912655971</v>
      </c>
    </row>
    <row r="314" spans="1:26" x14ac:dyDescent="0.3">
      <c r="A314" t="s">
        <v>572</v>
      </c>
      <c r="B314" t="str">
        <f t="shared" si="78"/>
        <v>24</v>
      </c>
      <c r="C314" t="s">
        <v>58</v>
      </c>
      <c r="D314" t="s">
        <v>337</v>
      </c>
      <c r="E314" t="s">
        <v>580</v>
      </c>
      <c r="F314">
        <v>57.35</v>
      </c>
      <c r="G314">
        <v>1034</v>
      </c>
      <c r="H314">
        <v>593</v>
      </c>
      <c r="I314">
        <v>3</v>
      </c>
      <c r="J314">
        <v>191</v>
      </c>
      <c r="K314">
        <v>326</v>
      </c>
      <c r="L314">
        <v>0</v>
      </c>
      <c r="M314">
        <v>12</v>
      </c>
      <c r="N314">
        <v>47</v>
      </c>
      <c r="O314">
        <v>8</v>
      </c>
      <c r="P314">
        <v>2</v>
      </c>
      <c r="Q314">
        <f t="shared" si="65"/>
        <v>589</v>
      </c>
      <c r="R314">
        <f t="shared" si="66"/>
        <v>0.5534804753820034</v>
      </c>
      <c r="S314">
        <f t="shared" si="67"/>
        <v>2.037351443123939E-2</v>
      </c>
      <c r="T314">
        <f t="shared" si="68"/>
        <v>0.32427843803056028</v>
      </c>
      <c r="U314">
        <f t="shared" si="69"/>
        <v>5.0933786078098476E-3</v>
      </c>
      <c r="V314">
        <f t="shared" si="70"/>
        <v>7.979626485568761E-2</v>
      </c>
      <c r="W314">
        <f t="shared" si="71"/>
        <v>0</v>
      </c>
      <c r="X314">
        <f t="shared" si="72"/>
        <v>1.3582342954159592E-2</v>
      </c>
      <c r="Y314">
        <f t="shared" si="73"/>
        <v>3.3955857385398981E-3</v>
      </c>
      <c r="Z314">
        <f t="shared" si="74"/>
        <v>0.5534804753820034</v>
      </c>
    </row>
    <row r="315" spans="1:26" x14ac:dyDescent="0.3">
      <c r="A315" t="s">
        <v>573</v>
      </c>
      <c r="B315" t="str">
        <f t="shared" si="78"/>
        <v>24</v>
      </c>
      <c r="C315" t="s">
        <v>58</v>
      </c>
      <c r="D315" t="s">
        <v>337</v>
      </c>
      <c r="E315" t="s">
        <v>581</v>
      </c>
      <c r="F315">
        <v>37.01</v>
      </c>
      <c r="G315">
        <v>2637</v>
      </c>
      <c r="H315">
        <v>976</v>
      </c>
      <c r="I315">
        <v>5</v>
      </c>
      <c r="J315">
        <v>364</v>
      </c>
      <c r="K315">
        <v>458</v>
      </c>
      <c r="L315">
        <v>0</v>
      </c>
      <c r="M315">
        <v>23</v>
      </c>
      <c r="N315">
        <v>88</v>
      </c>
      <c r="O315">
        <v>4</v>
      </c>
      <c r="P315">
        <v>2</v>
      </c>
      <c r="Q315">
        <f t="shared" si="65"/>
        <v>944</v>
      </c>
      <c r="R315">
        <f t="shared" si="66"/>
        <v>0.48516949152542371</v>
      </c>
      <c r="S315">
        <f t="shared" si="67"/>
        <v>2.4364406779661018E-2</v>
      </c>
      <c r="T315">
        <f t="shared" si="68"/>
        <v>0.38559322033898308</v>
      </c>
      <c r="U315">
        <f t="shared" si="69"/>
        <v>5.2966101694915252E-3</v>
      </c>
      <c r="V315">
        <f t="shared" si="70"/>
        <v>9.3220338983050849E-2</v>
      </c>
      <c r="W315">
        <f t="shared" si="71"/>
        <v>0</v>
      </c>
      <c r="X315">
        <f t="shared" si="72"/>
        <v>4.2372881355932203E-3</v>
      </c>
      <c r="Y315">
        <f t="shared" si="73"/>
        <v>2.1186440677966102E-3</v>
      </c>
      <c r="Z315">
        <f t="shared" si="74"/>
        <v>0.48516949152542371</v>
      </c>
    </row>
    <row r="316" spans="1:26" x14ac:dyDescent="0.3">
      <c r="A316" t="s">
        <v>574</v>
      </c>
      <c r="B316" t="str">
        <f t="shared" ref="B316:B319" si="79">LEFT(A316,2)</f>
        <v>24</v>
      </c>
      <c r="C316" t="s">
        <v>58</v>
      </c>
      <c r="D316" t="s">
        <v>337</v>
      </c>
      <c r="E316" t="s">
        <v>582</v>
      </c>
      <c r="F316">
        <v>44.26</v>
      </c>
      <c r="G316">
        <v>1907</v>
      </c>
      <c r="H316">
        <v>844</v>
      </c>
      <c r="I316">
        <v>3</v>
      </c>
      <c r="J316">
        <v>276</v>
      </c>
      <c r="K316">
        <v>436</v>
      </c>
      <c r="L316">
        <v>0</v>
      </c>
      <c r="M316">
        <v>16</v>
      </c>
      <c r="N316">
        <v>96</v>
      </c>
      <c r="O316">
        <v>4</v>
      </c>
      <c r="P316">
        <v>2</v>
      </c>
      <c r="Q316">
        <f t="shared" si="65"/>
        <v>833</v>
      </c>
      <c r="R316">
        <f t="shared" si="66"/>
        <v>0.52340936374549818</v>
      </c>
      <c r="S316">
        <f t="shared" si="67"/>
        <v>1.920768307322929E-2</v>
      </c>
      <c r="T316">
        <f t="shared" si="68"/>
        <v>0.33133253301320525</v>
      </c>
      <c r="U316">
        <f t="shared" si="69"/>
        <v>3.6014405762304922E-3</v>
      </c>
      <c r="V316">
        <f t="shared" si="70"/>
        <v>0.11524609843937575</v>
      </c>
      <c r="W316">
        <f t="shared" si="71"/>
        <v>0</v>
      </c>
      <c r="X316">
        <f t="shared" si="72"/>
        <v>4.8019207683073226E-3</v>
      </c>
      <c r="Y316">
        <f t="shared" si="73"/>
        <v>2.4009603841536613E-3</v>
      </c>
      <c r="Z316">
        <f t="shared" si="74"/>
        <v>0.52340936374549818</v>
      </c>
    </row>
    <row r="317" spans="1:26" x14ac:dyDescent="0.3">
      <c r="A317" t="s">
        <v>575</v>
      </c>
      <c r="B317" t="str">
        <f t="shared" si="79"/>
        <v>24</v>
      </c>
      <c r="C317" t="s">
        <v>59</v>
      </c>
      <c r="D317" t="s">
        <v>337</v>
      </c>
      <c r="E317" t="s">
        <v>20</v>
      </c>
      <c r="F317" t="s">
        <v>26</v>
      </c>
      <c r="G317">
        <v>0</v>
      </c>
      <c r="H317">
        <v>929</v>
      </c>
      <c r="I317">
        <v>8</v>
      </c>
      <c r="J317">
        <v>223</v>
      </c>
      <c r="K317">
        <v>619</v>
      </c>
      <c r="L317">
        <v>0</v>
      </c>
      <c r="M317">
        <v>13</v>
      </c>
      <c r="N317">
        <v>45</v>
      </c>
      <c r="O317">
        <v>6</v>
      </c>
      <c r="P317">
        <v>1</v>
      </c>
      <c r="Q317">
        <f t="shared" si="65"/>
        <v>915</v>
      </c>
      <c r="R317">
        <f t="shared" si="66"/>
        <v>0.67650273224043711</v>
      </c>
      <c r="S317">
        <f t="shared" si="67"/>
        <v>1.4207650273224045E-2</v>
      </c>
      <c r="T317">
        <f t="shared" si="68"/>
        <v>0.24371584699453552</v>
      </c>
      <c r="U317">
        <f t="shared" si="69"/>
        <v>8.7431693989071038E-3</v>
      </c>
      <c r="V317">
        <f t="shared" si="70"/>
        <v>4.9180327868852458E-2</v>
      </c>
      <c r="W317">
        <f t="shared" si="71"/>
        <v>0</v>
      </c>
      <c r="X317">
        <f t="shared" si="72"/>
        <v>6.5573770491803279E-3</v>
      </c>
      <c r="Y317">
        <f t="shared" si="73"/>
        <v>1.092896174863388E-3</v>
      </c>
      <c r="Z317">
        <f t="shared" si="74"/>
        <v>0.67650273224043711</v>
      </c>
    </row>
    <row r="318" spans="1:26" x14ac:dyDescent="0.3">
      <c r="A318" t="s">
        <v>576</v>
      </c>
      <c r="B318" t="str">
        <f t="shared" si="79"/>
        <v>24</v>
      </c>
      <c r="C318" t="s">
        <v>60</v>
      </c>
      <c r="D318" t="s">
        <v>337</v>
      </c>
      <c r="E318" t="s">
        <v>21</v>
      </c>
      <c r="F318" t="s">
        <v>26</v>
      </c>
      <c r="G318">
        <v>0</v>
      </c>
      <c r="H318">
        <v>424</v>
      </c>
      <c r="I318">
        <v>6</v>
      </c>
      <c r="J318">
        <v>140</v>
      </c>
      <c r="K318">
        <v>201</v>
      </c>
      <c r="L318">
        <v>1</v>
      </c>
      <c r="M318">
        <v>7</v>
      </c>
      <c r="N318">
        <v>62</v>
      </c>
      <c r="O318">
        <v>1</v>
      </c>
      <c r="P318">
        <v>0</v>
      </c>
      <c r="Q318">
        <f t="shared" si="65"/>
        <v>418</v>
      </c>
      <c r="R318">
        <f t="shared" si="66"/>
        <v>0.48086124401913877</v>
      </c>
      <c r="S318">
        <f t="shared" si="67"/>
        <v>1.6746411483253589E-2</v>
      </c>
      <c r="T318">
        <f t="shared" si="68"/>
        <v>0.3349282296650718</v>
      </c>
      <c r="U318">
        <f t="shared" si="69"/>
        <v>1.4354066985645933E-2</v>
      </c>
      <c r="V318">
        <f t="shared" si="70"/>
        <v>0.14832535885167464</v>
      </c>
      <c r="W318">
        <f t="shared" si="71"/>
        <v>2.3923444976076554E-3</v>
      </c>
      <c r="X318">
        <f t="shared" si="72"/>
        <v>2.3923444976076554E-3</v>
      </c>
      <c r="Y318">
        <f t="shared" si="73"/>
        <v>0</v>
      </c>
      <c r="Z318">
        <f t="shared" si="74"/>
        <v>0.48086124401913877</v>
      </c>
    </row>
    <row r="319" spans="1:26" x14ac:dyDescent="0.3">
      <c r="A319" t="s">
        <v>583</v>
      </c>
      <c r="B319" t="str">
        <f t="shared" si="79"/>
        <v>24</v>
      </c>
      <c r="C319" t="s">
        <v>61</v>
      </c>
      <c r="E319" t="s">
        <v>22</v>
      </c>
      <c r="F319">
        <v>57.82</v>
      </c>
      <c r="G319">
        <v>11101</v>
      </c>
      <c r="H319">
        <v>6419</v>
      </c>
      <c r="I319">
        <v>45</v>
      </c>
      <c r="J319">
        <v>1914</v>
      </c>
      <c r="K319">
        <v>3653</v>
      </c>
      <c r="L319">
        <v>10</v>
      </c>
      <c r="M319">
        <v>128</v>
      </c>
      <c r="N319">
        <v>548</v>
      </c>
      <c r="O319">
        <v>26</v>
      </c>
      <c r="P319">
        <v>11</v>
      </c>
      <c r="Q319">
        <f t="shared" si="65"/>
        <v>6335</v>
      </c>
      <c r="R319">
        <f t="shared" si="66"/>
        <v>0.57663772691396997</v>
      </c>
      <c r="S319">
        <f t="shared" si="67"/>
        <v>2.0205209155485397E-2</v>
      </c>
      <c r="T319">
        <f t="shared" si="68"/>
        <v>0.3021310181531176</v>
      </c>
      <c r="U319">
        <f t="shared" si="69"/>
        <v>7.1033938437253356E-3</v>
      </c>
      <c r="V319">
        <f t="shared" si="70"/>
        <v>8.6503551696921865E-2</v>
      </c>
      <c r="W319">
        <f t="shared" si="71"/>
        <v>1.5785319652722968E-3</v>
      </c>
      <c r="X319">
        <f t="shared" si="72"/>
        <v>4.1041831097079718E-3</v>
      </c>
      <c r="Y319">
        <f t="shared" si="73"/>
        <v>1.7363851617995265E-3</v>
      </c>
      <c r="Z319">
        <f t="shared" si="74"/>
        <v>0.57663772691396997</v>
      </c>
    </row>
    <row r="320" spans="1:26" x14ac:dyDescent="0.3">
      <c r="Q320">
        <f t="shared" si="65"/>
        <v>0</v>
      </c>
      <c r="R320">
        <f t="shared" si="66"/>
        <v>0</v>
      </c>
      <c r="S320">
        <f t="shared" si="67"/>
        <v>0</v>
      </c>
      <c r="T320">
        <f t="shared" si="68"/>
        <v>0</v>
      </c>
      <c r="U320">
        <f t="shared" si="69"/>
        <v>0</v>
      </c>
      <c r="V320">
        <f t="shared" si="70"/>
        <v>0</v>
      </c>
      <c r="W320">
        <f t="shared" si="71"/>
        <v>0</v>
      </c>
      <c r="X320">
        <f t="shared" si="72"/>
        <v>0</v>
      </c>
      <c r="Y320">
        <f t="shared" si="73"/>
        <v>0</v>
      </c>
      <c r="Z320">
        <f t="shared" si="74"/>
        <v>10</v>
      </c>
    </row>
    <row r="321" spans="1:26" x14ac:dyDescent="0.3">
      <c r="A321" t="s">
        <v>584</v>
      </c>
      <c r="B321" t="str">
        <f t="shared" ref="B321:B325" si="80">LEFT(A321,2)</f>
        <v>25</v>
      </c>
      <c r="C321" t="s">
        <v>58</v>
      </c>
      <c r="D321" t="s">
        <v>337</v>
      </c>
      <c r="E321" t="s">
        <v>592</v>
      </c>
      <c r="F321">
        <v>53.69</v>
      </c>
      <c r="G321">
        <v>1922</v>
      </c>
      <c r="H321">
        <v>1032</v>
      </c>
      <c r="I321">
        <v>13</v>
      </c>
      <c r="J321">
        <v>240</v>
      </c>
      <c r="K321">
        <v>621</v>
      </c>
      <c r="L321">
        <v>4</v>
      </c>
      <c r="M321">
        <v>15</v>
      </c>
      <c r="N321">
        <v>128</v>
      </c>
      <c r="O321">
        <v>3</v>
      </c>
      <c r="P321">
        <v>4</v>
      </c>
      <c r="Q321">
        <f t="shared" si="65"/>
        <v>1028</v>
      </c>
      <c r="R321">
        <f t="shared" si="66"/>
        <v>0.60408560311284043</v>
      </c>
      <c r="S321">
        <f t="shared" si="67"/>
        <v>1.4591439688715954E-2</v>
      </c>
      <c r="T321">
        <f t="shared" si="68"/>
        <v>0.23346303501945526</v>
      </c>
      <c r="U321">
        <f t="shared" si="69"/>
        <v>1.264591439688716E-2</v>
      </c>
      <c r="V321">
        <f t="shared" si="70"/>
        <v>0.1245136186770428</v>
      </c>
      <c r="W321">
        <f t="shared" si="71"/>
        <v>3.8910505836575876E-3</v>
      </c>
      <c r="X321">
        <f t="shared" si="72"/>
        <v>2.9182879377431907E-3</v>
      </c>
      <c r="Y321">
        <f t="shared" si="73"/>
        <v>3.8910505836575876E-3</v>
      </c>
      <c r="Z321">
        <f t="shared" si="74"/>
        <v>0.60408560311284043</v>
      </c>
    </row>
    <row r="322" spans="1:26" x14ac:dyDescent="0.3">
      <c r="A322" t="s">
        <v>585</v>
      </c>
      <c r="B322" t="str">
        <f t="shared" si="80"/>
        <v>25</v>
      </c>
      <c r="C322" t="s">
        <v>58</v>
      </c>
      <c r="D322" t="s">
        <v>337</v>
      </c>
      <c r="E322" t="s">
        <v>593</v>
      </c>
      <c r="F322">
        <v>51.15</v>
      </c>
      <c r="G322">
        <v>1132</v>
      </c>
      <c r="H322">
        <v>579</v>
      </c>
      <c r="I322">
        <v>5</v>
      </c>
      <c r="J322">
        <v>138</v>
      </c>
      <c r="K322">
        <v>342</v>
      </c>
      <c r="L322">
        <v>1</v>
      </c>
      <c r="M322">
        <v>14</v>
      </c>
      <c r="N322">
        <v>70</v>
      </c>
      <c r="O322">
        <v>2</v>
      </c>
      <c r="P322">
        <v>1</v>
      </c>
      <c r="Q322">
        <f t="shared" si="65"/>
        <v>573</v>
      </c>
      <c r="R322">
        <f t="shared" si="66"/>
        <v>0.59685863874345546</v>
      </c>
      <c r="S322">
        <f t="shared" si="67"/>
        <v>2.4432809773123908E-2</v>
      </c>
      <c r="T322">
        <f t="shared" si="68"/>
        <v>0.24083769633507854</v>
      </c>
      <c r="U322">
        <f t="shared" si="69"/>
        <v>8.7260034904013961E-3</v>
      </c>
      <c r="V322">
        <f t="shared" si="70"/>
        <v>0.12216404886561955</v>
      </c>
      <c r="W322">
        <f t="shared" si="71"/>
        <v>1.7452006980802793E-3</v>
      </c>
      <c r="X322">
        <f t="shared" si="72"/>
        <v>3.4904013961605585E-3</v>
      </c>
      <c r="Y322">
        <f t="shared" si="73"/>
        <v>1.7452006980802793E-3</v>
      </c>
      <c r="Z322">
        <f t="shared" si="74"/>
        <v>0.59685863874345546</v>
      </c>
    </row>
    <row r="323" spans="1:26" x14ac:dyDescent="0.3">
      <c r="A323" t="s">
        <v>586</v>
      </c>
      <c r="B323" t="str">
        <f t="shared" si="80"/>
        <v>25</v>
      </c>
      <c r="C323" t="s">
        <v>58</v>
      </c>
      <c r="D323" t="s">
        <v>337</v>
      </c>
      <c r="E323" t="s">
        <v>596</v>
      </c>
      <c r="F323">
        <v>44.45</v>
      </c>
      <c r="G323">
        <v>2162</v>
      </c>
      <c r="H323">
        <v>961</v>
      </c>
      <c r="I323">
        <v>3</v>
      </c>
      <c r="J323">
        <v>237</v>
      </c>
      <c r="K323">
        <v>591</v>
      </c>
      <c r="L323">
        <v>0</v>
      </c>
      <c r="M323">
        <v>12</v>
      </c>
      <c r="N323">
        <v>101</v>
      </c>
      <c r="O323">
        <v>1</v>
      </c>
      <c r="P323">
        <v>6</v>
      </c>
      <c r="Q323">
        <f t="shared" ref="Q323:Q386" si="81">SUM(I323:P323)</f>
        <v>951</v>
      </c>
      <c r="R323">
        <f t="shared" ref="R323:R386" si="82">IF(Q323=0,0,K323/Q323)</f>
        <v>0.62145110410094639</v>
      </c>
      <c r="S323">
        <f t="shared" ref="S323:S386" si="83">IF(Q323=0,0,M323/Q323)</f>
        <v>1.2618296529968454E-2</v>
      </c>
      <c r="T323">
        <f t="shared" ref="T323:T386" si="84">IF(Q323=0,0,J323/Q323)</f>
        <v>0.24921135646687698</v>
      </c>
      <c r="U323">
        <f t="shared" ref="U323:U386" si="85">IF(Q323=0,0,I323/Q323)</f>
        <v>3.1545741324921135E-3</v>
      </c>
      <c r="V323">
        <f t="shared" ref="V323:V386" si="86">IF(Q323=0,0,N323/Q323)</f>
        <v>0.10620399579390116</v>
      </c>
      <c r="W323">
        <f t="shared" ref="W323:W386" si="87">IF(Q323=0,0,L323/Q323)</f>
        <v>0</v>
      </c>
      <c r="X323">
        <f t="shared" ref="X323:X386" si="88">IF(Q323=0,0,O323/Q323)</f>
        <v>1.0515247108307045E-3</v>
      </c>
      <c r="Y323">
        <f t="shared" ref="Y323:Y386" si="89">IF(Q323=0,0,P323/Q323)</f>
        <v>6.3091482649842269E-3</v>
      </c>
      <c r="Z323">
        <f t="shared" ref="Z323:Z386" si="90">IF(Q323=0,10,IF(MAX(R323:X323)=LARGE(R323:X323,2),9,IF(R323=MAX(R323:X323),R323,IF(S323=MAX(R323:X323),S323+1,IF(T323=MAX(R323:X323),T323+2,IF(U323=MAX(R323:X323),U323+3,IF(V323=MAX(R323:X323),V323+4,IF(W323=MAX(R323:X323),W323+5,IF(X323=MAX(R323:X323),X323+6,-1)))))))))</f>
        <v>0.62145110410094639</v>
      </c>
    </row>
    <row r="324" spans="1:26" x14ac:dyDescent="0.3">
      <c r="A324" t="s">
        <v>587</v>
      </c>
      <c r="B324" t="str">
        <f t="shared" ref="B324:B329" si="91">LEFT(A324,2)</f>
        <v>25</v>
      </c>
      <c r="C324" t="s">
        <v>58</v>
      </c>
      <c r="D324" t="s">
        <v>337</v>
      </c>
      <c r="E324" t="s">
        <v>594</v>
      </c>
      <c r="F324">
        <v>56.24</v>
      </c>
      <c r="G324">
        <v>1033</v>
      </c>
      <c r="H324">
        <v>581</v>
      </c>
      <c r="I324">
        <v>3</v>
      </c>
      <c r="J324">
        <v>158</v>
      </c>
      <c r="K324">
        <v>360</v>
      </c>
      <c r="L324">
        <v>0</v>
      </c>
      <c r="M324">
        <v>13</v>
      </c>
      <c r="N324">
        <v>40</v>
      </c>
      <c r="O324">
        <v>2</v>
      </c>
      <c r="P324">
        <v>1</v>
      </c>
      <c r="Q324">
        <f t="shared" si="81"/>
        <v>577</v>
      </c>
      <c r="R324">
        <f t="shared" si="82"/>
        <v>0.62391681109185437</v>
      </c>
      <c r="S324">
        <f t="shared" si="83"/>
        <v>2.2530329289428077E-2</v>
      </c>
      <c r="T324">
        <f t="shared" si="84"/>
        <v>0.27383015597920279</v>
      </c>
      <c r="U324">
        <f t="shared" si="85"/>
        <v>5.1993067590987872E-3</v>
      </c>
      <c r="V324">
        <f t="shared" si="86"/>
        <v>6.9324090121317156E-2</v>
      </c>
      <c r="W324">
        <f t="shared" si="87"/>
        <v>0</v>
      </c>
      <c r="X324">
        <f t="shared" si="88"/>
        <v>3.4662045060658577E-3</v>
      </c>
      <c r="Y324">
        <f t="shared" si="89"/>
        <v>1.7331022530329288E-3</v>
      </c>
      <c r="Z324">
        <f t="shared" si="90"/>
        <v>0.62391681109185437</v>
      </c>
    </row>
    <row r="325" spans="1:26" x14ac:dyDescent="0.3">
      <c r="A325" t="s">
        <v>588</v>
      </c>
      <c r="B325" t="str">
        <f t="shared" si="80"/>
        <v>25</v>
      </c>
      <c r="C325" t="s">
        <v>58</v>
      </c>
      <c r="D325" t="s">
        <v>337</v>
      </c>
      <c r="E325" t="s">
        <v>595</v>
      </c>
      <c r="F325">
        <v>51.32</v>
      </c>
      <c r="G325">
        <v>1892</v>
      </c>
      <c r="H325">
        <v>971</v>
      </c>
      <c r="I325">
        <v>4</v>
      </c>
      <c r="J325">
        <v>242</v>
      </c>
      <c r="K325">
        <v>578</v>
      </c>
      <c r="L325">
        <v>4</v>
      </c>
      <c r="M325">
        <v>14</v>
      </c>
      <c r="N325">
        <v>116</v>
      </c>
      <c r="O325">
        <v>2</v>
      </c>
      <c r="P325">
        <v>0</v>
      </c>
      <c r="Q325">
        <f t="shared" si="81"/>
        <v>960</v>
      </c>
      <c r="R325">
        <f t="shared" si="82"/>
        <v>0.6020833333333333</v>
      </c>
      <c r="S325">
        <f t="shared" si="83"/>
        <v>1.4583333333333334E-2</v>
      </c>
      <c r="T325">
        <f t="shared" si="84"/>
        <v>0.25208333333333333</v>
      </c>
      <c r="U325">
        <f t="shared" si="85"/>
        <v>4.1666666666666666E-3</v>
      </c>
      <c r="V325">
        <f t="shared" si="86"/>
        <v>0.12083333333333333</v>
      </c>
      <c r="W325">
        <f t="shared" si="87"/>
        <v>4.1666666666666666E-3</v>
      </c>
      <c r="X325">
        <f t="shared" si="88"/>
        <v>2.0833333333333333E-3</v>
      </c>
      <c r="Y325">
        <f t="shared" si="89"/>
        <v>0</v>
      </c>
      <c r="Z325">
        <f t="shared" si="90"/>
        <v>0.6020833333333333</v>
      </c>
    </row>
    <row r="326" spans="1:26" x14ac:dyDescent="0.3">
      <c r="A326" t="s">
        <v>589</v>
      </c>
      <c r="B326" t="str">
        <f t="shared" si="91"/>
        <v>25</v>
      </c>
      <c r="C326" t="s">
        <v>58</v>
      </c>
      <c r="D326" t="s">
        <v>337</v>
      </c>
      <c r="E326" t="s">
        <v>597</v>
      </c>
      <c r="F326">
        <v>49.47</v>
      </c>
      <c r="G326">
        <v>2806</v>
      </c>
      <c r="H326">
        <v>1388</v>
      </c>
      <c r="I326">
        <v>10</v>
      </c>
      <c r="J326">
        <v>343</v>
      </c>
      <c r="K326">
        <v>850</v>
      </c>
      <c r="L326">
        <v>4</v>
      </c>
      <c r="M326">
        <v>27</v>
      </c>
      <c r="N326">
        <v>142</v>
      </c>
      <c r="O326">
        <v>2</v>
      </c>
      <c r="P326">
        <v>4</v>
      </c>
      <c r="Q326">
        <f t="shared" si="81"/>
        <v>1382</v>
      </c>
      <c r="R326">
        <f t="shared" si="82"/>
        <v>0.61505065123010128</v>
      </c>
      <c r="S326">
        <f t="shared" si="83"/>
        <v>1.9536903039073805E-2</v>
      </c>
      <c r="T326">
        <f t="shared" si="84"/>
        <v>0.24819102749638206</v>
      </c>
      <c r="U326">
        <f t="shared" si="85"/>
        <v>7.2358900144717797E-3</v>
      </c>
      <c r="V326">
        <f t="shared" si="86"/>
        <v>0.10274963820549927</v>
      </c>
      <c r="W326">
        <f t="shared" si="87"/>
        <v>2.8943560057887118E-3</v>
      </c>
      <c r="X326">
        <f t="shared" si="88"/>
        <v>1.4471780028943559E-3</v>
      </c>
      <c r="Y326">
        <f t="shared" si="89"/>
        <v>2.8943560057887118E-3</v>
      </c>
      <c r="Z326">
        <f t="shared" si="90"/>
        <v>0.61505065123010128</v>
      </c>
    </row>
    <row r="327" spans="1:26" x14ac:dyDescent="0.3">
      <c r="A327" t="s">
        <v>590</v>
      </c>
      <c r="B327" t="str">
        <f t="shared" si="91"/>
        <v>25</v>
      </c>
      <c r="C327" t="s">
        <v>59</v>
      </c>
      <c r="D327" t="s">
        <v>337</v>
      </c>
      <c r="E327" t="s">
        <v>20</v>
      </c>
      <c r="F327" t="s">
        <v>26</v>
      </c>
      <c r="G327">
        <v>0</v>
      </c>
      <c r="H327">
        <v>825</v>
      </c>
      <c r="I327">
        <v>6</v>
      </c>
      <c r="J327">
        <v>182</v>
      </c>
      <c r="K327">
        <v>556</v>
      </c>
      <c r="L327">
        <v>2</v>
      </c>
      <c r="M327">
        <v>20</v>
      </c>
      <c r="N327">
        <v>47</v>
      </c>
      <c r="O327">
        <v>3</v>
      </c>
      <c r="P327">
        <v>2</v>
      </c>
      <c r="Q327">
        <f t="shared" si="81"/>
        <v>818</v>
      </c>
      <c r="R327">
        <f t="shared" si="82"/>
        <v>0.67970660146699269</v>
      </c>
      <c r="S327">
        <f t="shared" si="83"/>
        <v>2.4449877750611249E-2</v>
      </c>
      <c r="T327">
        <f t="shared" si="84"/>
        <v>0.22249388753056235</v>
      </c>
      <c r="U327">
        <f t="shared" si="85"/>
        <v>7.3349633251833741E-3</v>
      </c>
      <c r="V327">
        <f t="shared" si="86"/>
        <v>5.7457212713936431E-2</v>
      </c>
      <c r="W327">
        <f t="shared" si="87"/>
        <v>2.4449877750611247E-3</v>
      </c>
      <c r="X327">
        <f t="shared" si="88"/>
        <v>3.667481662591687E-3</v>
      </c>
      <c r="Y327">
        <f t="shared" si="89"/>
        <v>2.4449877750611247E-3</v>
      </c>
      <c r="Z327">
        <f t="shared" si="90"/>
        <v>0.67970660146699269</v>
      </c>
    </row>
    <row r="328" spans="1:26" x14ac:dyDescent="0.3">
      <c r="A328" t="s">
        <v>591</v>
      </c>
      <c r="B328" t="str">
        <f t="shared" si="91"/>
        <v>25</v>
      </c>
      <c r="C328" t="s">
        <v>60</v>
      </c>
      <c r="D328" t="s">
        <v>337</v>
      </c>
      <c r="E328" t="s">
        <v>21</v>
      </c>
      <c r="F328" t="s">
        <v>26</v>
      </c>
      <c r="G328">
        <v>0</v>
      </c>
      <c r="H328">
        <v>356</v>
      </c>
      <c r="I328">
        <v>5</v>
      </c>
      <c r="J328">
        <v>89</v>
      </c>
      <c r="K328">
        <v>201</v>
      </c>
      <c r="L328">
        <v>0</v>
      </c>
      <c r="M328">
        <v>7</v>
      </c>
      <c r="N328">
        <v>47</v>
      </c>
      <c r="O328">
        <v>3</v>
      </c>
      <c r="P328">
        <v>2</v>
      </c>
      <c r="Q328">
        <f t="shared" si="81"/>
        <v>354</v>
      </c>
      <c r="R328">
        <f t="shared" si="82"/>
        <v>0.56779661016949157</v>
      </c>
      <c r="S328">
        <f t="shared" si="83"/>
        <v>1.977401129943503E-2</v>
      </c>
      <c r="T328">
        <f t="shared" si="84"/>
        <v>0.25141242937853109</v>
      </c>
      <c r="U328">
        <f t="shared" si="85"/>
        <v>1.4124293785310734E-2</v>
      </c>
      <c r="V328">
        <f t="shared" si="86"/>
        <v>0.1327683615819209</v>
      </c>
      <c r="W328">
        <f t="shared" si="87"/>
        <v>0</v>
      </c>
      <c r="X328">
        <f t="shared" si="88"/>
        <v>8.4745762711864406E-3</v>
      </c>
      <c r="Y328">
        <f t="shared" si="89"/>
        <v>5.6497175141242938E-3</v>
      </c>
      <c r="Z328">
        <f t="shared" si="90"/>
        <v>0.56779661016949157</v>
      </c>
    </row>
    <row r="329" spans="1:26" x14ac:dyDescent="0.3">
      <c r="A329" t="s">
        <v>598</v>
      </c>
      <c r="B329" t="str">
        <f t="shared" si="91"/>
        <v>25</v>
      </c>
      <c r="C329" t="s">
        <v>61</v>
      </c>
      <c r="E329" t="s">
        <v>22</v>
      </c>
      <c r="F329">
        <v>61.14</v>
      </c>
      <c r="G329">
        <v>10947</v>
      </c>
      <c r="H329">
        <v>6693</v>
      </c>
      <c r="I329">
        <v>49</v>
      </c>
      <c r="J329">
        <v>1629</v>
      </c>
      <c r="K329">
        <v>4099</v>
      </c>
      <c r="L329">
        <v>15</v>
      </c>
      <c r="M329">
        <v>122</v>
      </c>
      <c r="N329">
        <v>691</v>
      </c>
      <c r="O329">
        <v>18</v>
      </c>
      <c r="P329">
        <v>20</v>
      </c>
      <c r="Q329">
        <f t="shared" si="81"/>
        <v>6643</v>
      </c>
      <c r="R329">
        <f t="shared" si="82"/>
        <v>0.61704049375282255</v>
      </c>
      <c r="S329">
        <f t="shared" si="83"/>
        <v>1.8365196447388227E-2</v>
      </c>
      <c r="T329">
        <f t="shared" si="84"/>
        <v>0.24522053289176576</v>
      </c>
      <c r="U329">
        <f t="shared" si="85"/>
        <v>7.3761854583772393E-3</v>
      </c>
      <c r="V329">
        <f t="shared" si="86"/>
        <v>0.10401926840283005</v>
      </c>
      <c r="W329">
        <f t="shared" si="87"/>
        <v>2.2580159566460934E-3</v>
      </c>
      <c r="X329">
        <f t="shared" si="88"/>
        <v>2.7096191479753125E-3</v>
      </c>
      <c r="Y329">
        <f t="shared" si="89"/>
        <v>3.0106879421947915E-3</v>
      </c>
      <c r="Z329">
        <f t="shared" si="90"/>
        <v>0.61704049375282255</v>
      </c>
    </row>
    <row r="330" spans="1:26" x14ac:dyDescent="0.3">
      <c r="Q330">
        <f t="shared" si="81"/>
        <v>0</v>
      </c>
      <c r="R330">
        <f t="shared" si="82"/>
        <v>0</v>
      </c>
      <c r="S330">
        <f t="shared" si="83"/>
        <v>0</v>
      </c>
      <c r="T330">
        <f t="shared" si="84"/>
        <v>0</v>
      </c>
      <c r="U330">
        <f t="shared" si="85"/>
        <v>0</v>
      </c>
      <c r="V330">
        <f t="shared" si="86"/>
        <v>0</v>
      </c>
      <c r="W330">
        <f t="shared" si="87"/>
        <v>0</v>
      </c>
      <c r="X330">
        <f t="shared" si="88"/>
        <v>0</v>
      </c>
      <c r="Y330">
        <f t="shared" si="89"/>
        <v>0</v>
      </c>
      <c r="Z330">
        <f t="shared" si="90"/>
        <v>10</v>
      </c>
    </row>
    <row r="331" spans="1:26" x14ac:dyDescent="0.3">
      <c r="A331" t="s">
        <v>599</v>
      </c>
      <c r="B331" t="str">
        <f t="shared" ref="B331:B340" si="92">LEFT(A331,2)</f>
        <v>26</v>
      </c>
      <c r="C331" t="s">
        <v>58</v>
      </c>
      <c r="D331" t="s">
        <v>616</v>
      </c>
      <c r="E331" t="s">
        <v>608</v>
      </c>
      <c r="F331">
        <v>49.11</v>
      </c>
      <c r="G331">
        <v>1967</v>
      </c>
      <c r="H331">
        <v>966</v>
      </c>
      <c r="I331">
        <v>9</v>
      </c>
      <c r="J331">
        <v>212</v>
      </c>
      <c r="K331">
        <v>602</v>
      </c>
      <c r="L331">
        <v>0</v>
      </c>
      <c r="M331">
        <v>18</v>
      </c>
      <c r="N331">
        <v>116</v>
      </c>
      <c r="O331">
        <v>6</v>
      </c>
      <c r="P331">
        <v>2</v>
      </c>
      <c r="Q331">
        <f t="shared" si="81"/>
        <v>965</v>
      </c>
      <c r="R331">
        <f t="shared" si="82"/>
        <v>0.62383419689119168</v>
      </c>
      <c r="S331">
        <f t="shared" si="83"/>
        <v>1.8652849740932641E-2</v>
      </c>
      <c r="T331">
        <f t="shared" si="84"/>
        <v>0.21968911917098446</v>
      </c>
      <c r="U331">
        <f t="shared" si="85"/>
        <v>9.3264248704663204E-3</v>
      </c>
      <c r="V331">
        <f t="shared" si="86"/>
        <v>0.12020725388601036</v>
      </c>
      <c r="W331">
        <f t="shared" si="87"/>
        <v>0</v>
      </c>
      <c r="X331">
        <f t="shared" si="88"/>
        <v>6.2176165803108805E-3</v>
      </c>
      <c r="Y331">
        <f t="shared" si="89"/>
        <v>2.0725388601036268E-3</v>
      </c>
      <c r="Z331">
        <f t="shared" si="90"/>
        <v>0.62383419689119168</v>
      </c>
    </row>
    <row r="332" spans="1:26" x14ac:dyDescent="0.3">
      <c r="A332" t="s">
        <v>600</v>
      </c>
      <c r="B332" t="str">
        <f t="shared" si="92"/>
        <v>26</v>
      </c>
      <c r="C332" t="s">
        <v>58</v>
      </c>
      <c r="D332" t="s">
        <v>616</v>
      </c>
      <c r="E332" t="s">
        <v>609</v>
      </c>
      <c r="F332">
        <v>48.23</v>
      </c>
      <c r="G332">
        <v>1327</v>
      </c>
      <c r="H332">
        <v>640</v>
      </c>
      <c r="I332">
        <v>2</v>
      </c>
      <c r="J332">
        <v>114</v>
      </c>
      <c r="K332">
        <v>398</v>
      </c>
      <c r="L332">
        <v>1</v>
      </c>
      <c r="M332">
        <v>19</v>
      </c>
      <c r="N332">
        <v>100</v>
      </c>
      <c r="O332">
        <v>2</v>
      </c>
      <c r="P332">
        <v>1</v>
      </c>
      <c r="Q332">
        <f t="shared" si="81"/>
        <v>637</v>
      </c>
      <c r="R332">
        <f t="shared" si="82"/>
        <v>0.6248037676609105</v>
      </c>
      <c r="S332">
        <f t="shared" si="83"/>
        <v>2.9827315541601257E-2</v>
      </c>
      <c r="T332">
        <f t="shared" si="84"/>
        <v>0.17896389324960754</v>
      </c>
      <c r="U332">
        <f t="shared" si="85"/>
        <v>3.1397174254317113E-3</v>
      </c>
      <c r="V332">
        <f t="shared" si="86"/>
        <v>0.15698587127158556</v>
      </c>
      <c r="W332">
        <f t="shared" si="87"/>
        <v>1.5698587127158557E-3</v>
      </c>
      <c r="X332">
        <f t="shared" si="88"/>
        <v>3.1397174254317113E-3</v>
      </c>
      <c r="Y332">
        <f t="shared" si="89"/>
        <v>1.5698587127158557E-3</v>
      </c>
      <c r="Z332">
        <f t="shared" si="90"/>
        <v>0.6248037676609105</v>
      </c>
    </row>
    <row r="333" spans="1:26" x14ac:dyDescent="0.3">
      <c r="A333" t="s">
        <v>601</v>
      </c>
      <c r="B333" t="str">
        <f t="shared" si="92"/>
        <v>26</v>
      </c>
      <c r="C333" t="s">
        <v>58</v>
      </c>
      <c r="D333" t="s">
        <v>616</v>
      </c>
      <c r="E333" t="s">
        <v>610</v>
      </c>
      <c r="F333">
        <v>43.15</v>
      </c>
      <c r="G333">
        <v>1168</v>
      </c>
      <c r="H333">
        <v>504</v>
      </c>
      <c r="I333">
        <v>3</v>
      </c>
      <c r="J333">
        <v>126</v>
      </c>
      <c r="K333">
        <v>295</v>
      </c>
      <c r="L333">
        <v>1</v>
      </c>
      <c r="M333">
        <v>7</v>
      </c>
      <c r="N333">
        <v>64</v>
      </c>
      <c r="O333">
        <v>1</v>
      </c>
      <c r="P333">
        <v>2</v>
      </c>
      <c r="Q333">
        <f t="shared" si="81"/>
        <v>499</v>
      </c>
      <c r="R333">
        <f t="shared" si="82"/>
        <v>0.59118236472945895</v>
      </c>
      <c r="S333">
        <f t="shared" si="83"/>
        <v>1.4028056112224449E-2</v>
      </c>
      <c r="T333">
        <f t="shared" si="84"/>
        <v>0.25250501002004005</v>
      </c>
      <c r="U333">
        <f t="shared" si="85"/>
        <v>6.0120240480961923E-3</v>
      </c>
      <c r="V333">
        <f t="shared" si="86"/>
        <v>0.12825651302605209</v>
      </c>
      <c r="W333">
        <f t="shared" si="87"/>
        <v>2.004008016032064E-3</v>
      </c>
      <c r="X333">
        <f t="shared" si="88"/>
        <v>2.004008016032064E-3</v>
      </c>
      <c r="Y333">
        <f t="shared" si="89"/>
        <v>4.0080160320641279E-3</v>
      </c>
      <c r="Z333">
        <f t="shared" si="90"/>
        <v>0.59118236472945895</v>
      </c>
    </row>
    <row r="334" spans="1:26" x14ac:dyDescent="0.3">
      <c r="A334" t="s">
        <v>602</v>
      </c>
      <c r="B334" t="str">
        <f t="shared" si="92"/>
        <v>26</v>
      </c>
      <c r="C334" t="s">
        <v>58</v>
      </c>
      <c r="D334" t="s">
        <v>616</v>
      </c>
      <c r="E334" t="s">
        <v>613</v>
      </c>
      <c r="F334">
        <v>46.29</v>
      </c>
      <c r="G334">
        <v>1750</v>
      </c>
      <c r="H334">
        <v>810</v>
      </c>
      <c r="I334">
        <v>7</v>
      </c>
      <c r="J334">
        <v>178</v>
      </c>
      <c r="K334">
        <v>467</v>
      </c>
      <c r="L334">
        <v>2</v>
      </c>
      <c r="M334">
        <v>14</v>
      </c>
      <c r="N334">
        <v>124</v>
      </c>
      <c r="O334">
        <v>6</v>
      </c>
      <c r="P334">
        <v>1</v>
      </c>
      <c r="Q334">
        <f t="shared" si="81"/>
        <v>799</v>
      </c>
      <c r="R334">
        <f t="shared" si="82"/>
        <v>0.58448060075093866</v>
      </c>
      <c r="S334">
        <f t="shared" si="83"/>
        <v>1.7521902377972465E-2</v>
      </c>
      <c r="T334">
        <f t="shared" si="84"/>
        <v>0.2227784730913642</v>
      </c>
      <c r="U334">
        <f t="shared" si="85"/>
        <v>8.7609511889862324E-3</v>
      </c>
      <c r="V334">
        <f t="shared" si="86"/>
        <v>0.15519399249061328</v>
      </c>
      <c r="W334">
        <f t="shared" si="87"/>
        <v>2.5031289111389237E-3</v>
      </c>
      <c r="X334">
        <f t="shared" si="88"/>
        <v>7.5093867334167707E-3</v>
      </c>
      <c r="Y334">
        <f t="shared" si="89"/>
        <v>1.2515644555694619E-3</v>
      </c>
      <c r="Z334">
        <f t="shared" si="90"/>
        <v>0.58448060075093866</v>
      </c>
    </row>
    <row r="335" spans="1:26" x14ac:dyDescent="0.3">
      <c r="A335" t="s">
        <v>603</v>
      </c>
      <c r="B335" t="str">
        <f t="shared" si="92"/>
        <v>26</v>
      </c>
      <c r="C335" t="s">
        <v>58</v>
      </c>
      <c r="D335" t="s">
        <v>616</v>
      </c>
      <c r="E335" t="s">
        <v>614</v>
      </c>
      <c r="F335">
        <v>41.79</v>
      </c>
      <c r="G335">
        <v>1723</v>
      </c>
      <c r="H335">
        <v>720</v>
      </c>
      <c r="I335">
        <v>6</v>
      </c>
      <c r="J335">
        <v>162</v>
      </c>
      <c r="K335">
        <v>418</v>
      </c>
      <c r="L335">
        <v>0</v>
      </c>
      <c r="M335">
        <v>9</v>
      </c>
      <c r="N335">
        <v>109</v>
      </c>
      <c r="O335">
        <v>4</v>
      </c>
      <c r="P335">
        <v>1</v>
      </c>
      <c r="Q335">
        <f t="shared" si="81"/>
        <v>709</v>
      </c>
      <c r="R335">
        <f t="shared" si="82"/>
        <v>0.58956276445698164</v>
      </c>
      <c r="S335">
        <f t="shared" si="83"/>
        <v>1.2693935119887164E-2</v>
      </c>
      <c r="T335">
        <f t="shared" si="84"/>
        <v>0.22849083215796898</v>
      </c>
      <c r="U335">
        <f t="shared" si="85"/>
        <v>8.4626234132581107E-3</v>
      </c>
      <c r="V335">
        <f t="shared" si="86"/>
        <v>0.15373765867418901</v>
      </c>
      <c r="W335">
        <f t="shared" si="87"/>
        <v>0</v>
      </c>
      <c r="X335">
        <f t="shared" si="88"/>
        <v>5.6417489421720732E-3</v>
      </c>
      <c r="Y335">
        <f t="shared" si="89"/>
        <v>1.4104372355430183E-3</v>
      </c>
      <c r="Z335">
        <f t="shared" si="90"/>
        <v>0.58956276445698164</v>
      </c>
    </row>
    <row r="336" spans="1:26" x14ac:dyDescent="0.3">
      <c r="A336" t="s">
        <v>604</v>
      </c>
      <c r="B336" t="str">
        <f t="shared" si="92"/>
        <v>26</v>
      </c>
      <c r="C336" t="s">
        <v>58</v>
      </c>
      <c r="D336" t="s">
        <v>337</v>
      </c>
      <c r="E336" t="s">
        <v>611</v>
      </c>
      <c r="F336">
        <v>56.66</v>
      </c>
      <c r="G336">
        <v>1486</v>
      </c>
      <c r="H336">
        <v>842</v>
      </c>
      <c r="I336">
        <v>8</v>
      </c>
      <c r="J336">
        <v>183</v>
      </c>
      <c r="K336">
        <v>510</v>
      </c>
      <c r="L336">
        <v>2</v>
      </c>
      <c r="M336">
        <v>10</v>
      </c>
      <c r="N336">
        <v>112</v>
      </c>
      <c r="O336">
        <v>10</v>
      </c>
      <c r="P336">
        <v>2</v>
      </c>
      <c r="Q336">
        <f t="shared" si="81"/>
        <v>837</v>
      </c>
      <c r="R336">
        <f t="shared" si="82"/>
        <v>0.60931899641577059</v>
      </c>
      <c r="S336">
        <f t="shared" si="83"/>
        <v>1.1947431302270013E-2</v>
      </c>
      <c r="T336">
        <f t="shared" si="84"/>
        <v>0.21863799283154123</v>
      </c>
      <c r="U336">
        <f t="shared" si="85"/>
        <v>9.557945041816009E-3</v>
      </c>
      <c r="V336">
        <f t="shared" si="86"/>
        <v>0.13381123058542413</v>
      </c>
      <c r="W336">
        <f t="shared" si="87"/>
        <v>2.3894862604540022E-3</v>
      </c>
      <c r="X336">
        <f t="shared" si="88"/>
        <v>1.1947431302270013E-2</v>
      </c>
      <c r="Y336">
        <f t="shared" si="89"/>
        <v>2.3894862604540022E-3</v>
      </c>
      <c r="Z336">
        <f t="shared" si="90"/>
        <v>0.60931899641577059</v>
      </c>
    </row>
    <row r="337" spans="1:26" x14ac:dyDescent="0.3">
      <c r="A337" t="s">
        <v>605</v>
      </c>
      <c r="B337" t="str">
        <f t="shared" si="92"/>
        <v>26</v>
      </c>
      <c r="C337" t="s">
        <v>58</v>
      </c>
      <c r="D337" t="s">
        <v>337</v>
      </c>
      <c r="E337" t="s">
        <v>612</v>
      </c>
      <c r="F337">
        <v>53.38</v>
      </c>
      <c r="G337">
        <v>1551</v>
      </c>
      <c r="H337">
        <v>828</v>
      </c>
      <c r="I337">
        <v>9</v>
      </c>
      <c r="J337">
        <v>237</v>
      </c>
      <c r="K337">
        <v>445</v>
      </c>
      <c r="L337">
        <v>3</v>
      </c>
      <c r="M337">
        <v>24</v>
      </c>
      <c r="N337">
        <v>98</v>
      </c>
      <c r="O337">
        <v>1</v>
      </c>
      <c r="P337">
        <v>2</v>
      </c>
      <c r="Q337">
        <f t="shared" si="81"/>
        <v>819</v>
      </c>
      <c r="R337">
        <f t="shared" si="82"/>
        <v>0.5433455433455433</v>
      </c>
      <c r="S337">
        <f t="shared" si="83"/>
        <v>2.9304029304029304E-2</v>
      </c>
      <c r="T337">
        <f t="shared" si="84"/>
        <v>0.2893772893772894</v>
      </c>
      <c r="U337">
        <f t="shared" si="85"/>
        <v>1.098901098901099E-2</v>
      </c>
      <c r="V337">
        <f t="shared" si="86"/>
        <v>0.11965811965811966</v>
      </c>
      <c r="W337">
        <f t="shared" si="87"/>
        <v>3.663003663003663E-3</v>
      </c>
      <c r="X337">
        <f t="shared" si="88"/>
        <v>1.221001221001221E-3</v>
      </c>
      <c r="Y337">
        <f t="shared" si="89"/>
        <v>2.442002442002442E-3</v>
      </c>
      <c r="Z337">
        <f t="shared" si="90"/>
        <v>0.5433455433455433</v>
      </c>
    </row>
    <row r="338" spans="1:26" x14ac:dyDescent="0.3">
      <c r="A338" t="s">
        <v>606</v>
      </c>
      <c r="B338" t="str">
        <f t="shared" si="92"/>
        <v>26</v>
      </c>
      <c r="C338" t="s">
        <v>59</v>
      </c>
      <c r="E338" t="s">
        <v>20</v>
      </c>
      <c r="F338" t="s">
        <v>26</v>
      </c>
      <c r="G338">
        <v>0</v>
      </c>
      <c r="H338">
        <v>777</v>
      </c>
      <c r="I338">
        <v>5</v>
      </c>
      <c r="J338">
        <v>183</v>
      </c>
      <c r="K338">
        <v>492</v>
      </c>
      <c r="L338">
        <v>1</v>
      </c>
      <c r="M338">
        <v>10</v>
      </c>
      <c r="N338">
        <v>74</v>
      </c>
      <c r="O338">
        <v>9</v>
      </c>
      <c r="P338">
        <v>0</v>
      </c>
      <c r="Q338">
        <f t="shared" si="81"/>
        <v>774</v>
      </c>
      <c r="R338">
        <f t="shared" si="82"/>
        <v>0.63565891472868219</v>
      </c>
      <c r="S338">
        <f t="shared" si="83"/>
        <v>1.2919896640826873E-2</v>
      </c>
      <c r="T338">
        <f t="shared" si="84"/>
        <v>0.23643410852713179</v>
      </c>
      <c r="U338">
        <f t="shared" si="85"/>
        <v>6.4599483204134363E-3</v>
      </c>
      <c r="V338">
        <f t="shared" si="86"/>
        <v>9.5607235142118857E-2</v>
      </c>
      <c r="W338">
        <f t="shared" si="87"/>
        <v>1.2919896640826874E-3</v>
      </c>
      <c r="X338">
        <f t="shared" si="88"/>
        <v>1.1627906976744186E-2</v>
      </c>
      <c r="Y338">
        <f t="shared" si="89"/>
        <v>0</v>
      </c>
      <c r="Z338">
        <f t="shared" si="90"/>
        <v>0.63565891472868219</v>
      </c>
    </row>
    <row r="339" spans="1:26" x14ac:dyDescent="0.3">
      <c r="A339" t="s">
        <v>607</v>
      </c>
      <c r="B339" t="str">
        <f t="shared" si="92"/>
        <v>26</v>
      </c>
      <c r="C339" t="s">
        <v>60</v>
      </c>
      <c r="E339" t="s">
        <v>21</v>
      </c>
      <c r="F339" t="s">
        <v>26</v>
      </c>
      <c r="G339">
        <v>0</v>
      </c>
      <c r="H339">
        <v>522</v>
      </c>
      <c r="I339">
        <v>4</v>
      </c>
      <c r="J339">
        <v>124</v>
      </c>
      <c r="K339">
        <v>286</v>
      </c>
      <c r="L339">
        <v>2</v>
      </c>
      <c r="M339">
        <v>10</v>
      </c>
      <c r="N339">
        <v>86</v>
      </c>
      <c r="O339">
        <v>4</v>
      </c>
      <c r="P339">
        <v>1</v>
      </c>
      <c r="Q339">
        <f t="shared" si="81"/>
        <v>517</v>
      </c>
      <c r="R339">
        <f t="shared" si="82"/>
        <v>0.55319148936170215</v>
      </c>
      <c r="S339">
        <f t="shared" si="83"/>
        <v>1.9342359767891684E-2</v>
      </c>
      <c r="T339">
        <f t="shared" si="84"/>
        <v>0.23984526112185686</v>
      </c>
      <c r="U339">
        <f t="shared" si="85"/>
        <v>7.7369439071566732E-3</v>
      </c>
      <c r="V339">
        <f t="shared" si="86"/>
        <v>0.16634429400386846</v>
      </c>
      <c r="W339">
        <f t="shared" si="87"/>
        <v>3.8684719535783366E-3</v>
      </c>
      <c r="X339">
        <f t="shared" si="88"/>
        <v>7.7369439071566732E-3</v>
      </c>
      <c r="Y339">
        <f t="shared" si="89"/>
        <v>1.9342359767891683E-3</v>
      </c>
      <c r="Z339">
        <f t="shared" si="90"/>
        <v>0.55319148936170215</v>
      </c>
    </row>
    <row r="340" spans="1:26" x14ac:dyDescent="0.3">
      <c r="A340" t="s">
        <v>615</v>
      </c>
      <c r="B340" t="str">
        <f t="shared" si="92"/>
        <v>26</v>
      </c>
      <c r="C340" t="s">
        <v>61</v>
      </c>
      <c r="E340" t="s">
        <v>22</v>
      </c>
      <c r="F340">
        <v>60.24</v>
      </c>
      <c r="G340">
        <v>10972</v>
      </c>
      <c r="H340">
        <v>6609</v>
      </c>
      <c r="I340">
        <v>53</v>
      </c>
      <c r="J340">
        <v>1519</v>
      </c>
      <c r="K340">
        <v>3913</v>
      </c>
      <c r="L340">
        <v>12</v>
      </c>
      <c r="M340">
        <v>121</v>
      </c>
      <c r="N340">
        <v>883</v>
      </c>
      <c r="O340">
        <v>43</v>
      </c>
      <c r="P340">
        <v>12</v>
      </c>
      <c r="Q340">
        <f t="shared" si="81"/>
        <v>6556</v>
      </c>
      <c r="R340">
        <f t="shared" si="82"/>
        <v>0.59685784014643073</v>
      </c>
      <c r="S340">
        <f t="shared" si="83"/>
        <v>1.8456375838926176E-2</v>
      </c>
      <c r="T340">
        <f t="shared" si="84"/>
        <v>0.23169615619280048</v>
      </c>
      <c r="U340">
        <f t="shared" si="85"/>
        <v>8.0841976815131181E-3</v>
      </c>
      <c r="V340">
        <f t="shared" si="86"/>
        <v>0.13468578401464307</v>
      </c>
      <c r="W340">
        <f t="shared" si="87"/>
        <v>1.8303843807199512E-3</v>
      </c>
      <c r="X340">
        <f t="shared" si="88"/>
        <v>6.5588773642464918E-3</v>
      </c>
      <c r="Y340">
        <f t="shared" si="89"/>
        <v>1.8303843807199512E-3</v>
      </c>
      <c r="Z340">
        <f t="shared" si="90"/>
        <v>0.59685784014643073</v>
      </c>
    </row>
    <row r="341" spans="1:26" x14ac:dyDescent="0.3">
      <c r="Q341">
        <f t="shared" si="81"/>
        <v>0</v>
      </c>
      <c r="R341">
        <f t="shared" si="82"/>
        <v>0</v>
      </c>
      <c r="S341">
        <f t="shared" si="83"/>
        <v>0</v>
      </c>
      <c r="T341">
        <f t="shared" si="84"/>
        <v>0</v>
      </c>
      <c r="U341">
        <f t="shared" si="85"/>
        <v>0</v>
      </c>
      <c r="V341">
        <f t="shared" si="86"/>
        <v>0</v>
      </c>
      <c r="W341">
        <f t="shared" si="87"/>
        <v>0</v>
      </c>
      <c r="X341">
        <f t="shared" si="88"/>
        <v>0</v>
      </c>
      <c r="Y341">
        <f t="shared" si="89"/>
        <v>0</v>
      </c>
      <c r="Z341">
        <f t="shared" si="90"/>
        <v>10</v>
      </c>
    </row>
    <row r="342" spans="1:26" x14ac:dyDescent="0.3">
      <c r="A342" t="s">
        <v>621</v>
      </c>
      <c r="B342" t="str">
        <f t="shared" ref="B342:B349" si="93">LEFT(A342,2)</f>
        <v>27</v>
      </c>
      <c r="C342" t="s">
        <v>58</v>
      </c>
      <c r="D342" t="s">
        <v>616</v>
      </c>
      <c r="E342" t="s">
        <v>617</v>
      </c>
      <c r="F342">
        <v>54.25</v>
      </c>
      <c r="G342">
        <v>1401</v>
      </c>
      <c r="H342">
        <v>760</v>
      </c>
      <c r="I342">
        <v>11</v>
      </c>
      <c r="J342">
        <v>185</v>
      </c>
      <c r="K342">
        <v>413</v>
      </c>
      <c r="L342">
        <v>0</v>
      </c>
      <c r="M342">
        <v>8</v>
      </c>
      <c r="N342">
        <v>134</v>
      </c>
      <c r="O342">
        <v>1</v>
      </c>
      <c r="P342">
        <v>1</v>
      </c>
      <c r="Q342">
        <f t="shared" si="81"/>
        <v>753</v>
      </c>
      <c r="R342">
        <f t="shared" si="82"/>
        <v>0.54847277556440899</v>
      </c>
      <c r="S342">
        <f t="shared" si="83"/>
        <v>1.0624169986719787E-2</v>
      </c>
      <c r="T342">
        <f t="shared" si="84"/>
        <v>0.24568393094289509</v>
      </c>
      <c r="U342">
        <f t="shared" si="85"/>
        <v>1.4608233731739707E-2</v>
      </c>
      <c r="V342">
        <f t="shared" si="86"/>
        <v>0.17795484727755645</v>
      </c>
      <c r="W342">
        <f t="shared" si="87"/>
        <v>0</v>
      </c>
      <c r="X342">
        <f t="shared" si="88"/>
        <v>1.3280212483399733E-3</v>
      </c>
      <c r="Y342">
        <f t="shared" si="89"/>
        <v>1.3280212483399733E-3</v>
      </c>
      <c r="Z342">
        <f t="shared" si="90"/>
        <v>0.54847277556440899</v>
      </c>
    </row>
    <row r="343" spans="1:26" x14ac:dyDescent="0.3">
      <c r="A343" t="s">
        <v>622</v>
      </c>
      <c r="B343" t="str">
        <f t="shared" si="93"/>
        <v>27</v>
      </c>
      <c r="C343" t="s">
        <v>58</v>
      </c>
      <c r="D343" t="s">
        <v>616</v>
      </c>
      <c r="E343" t="s">
        <v>632</v>
      </c>
      <c r="F343">
        <v>54.98</v>
      </c>
      <c r="G343">
        <v>542</v>
      </c>
      <c r="H343">
        <v>298</v>
      </c>
      <c r="I343">
        <v>2</v>
      </c>
      <c r="J343">
        <v>74</v>
      </c>
      <c r="K343">
        <v>155</v>
      </c>
      <c r="L343">
        <v>2</v>
      </c>
      <c r="M343">
        <v>11</v>
      </c>
      <c r="N343">
        <v>47</v>
      </c>
      <c r="O343">
        <v>1</v>
      </c>
      <c r="P343">
        <v>0</v>
      </c>
      <c r="Q343">
        <f t="shared" si="81"/>
        <v>292</v>
      </c>
      <c r="R343">
        <f t="shared" si="82"/>
        <v>0.53082191780821919</v>
      </c>
      <c r="S343">
        <f t="shared" si="83"/>
        <v>3.7671232876712327E-2</v>
      </c>
      <c r="T343">
        <f t="shared" si="84"/>
        <v>0.25342465753424659</v>
      </c>
      <c r="U343">
        <f t="shared" si="85"/>
        <v>6.8493150684931503E-3</v>
      </c>
      <c r="V343">
        <f t="shared" si="86"/>
        <v>0.16095890410958905</v>
      </c>
      <c r="W343">
        <f t="shared" si="87"/>
        <v>6.8493150684931503E-3</v>
      </c>
      <c r="X343">
        <f t="shared" si="88"/>
        <v>3.4246575342465752E-3</v>
      </c>
      <c r="Y343">
        <f t="shared" si="89"/>
        <v>0</v>
      </c>
      <c r="Z343">
        <f t="shared" si="90"/>
        <v>0.53082191780821919</v>
      </c>
    </row>
    <row r="344" spans="1:26" x14ac:dyDescent="0.3">
      <c r="A344" t="s">
        <v>623</v>
      </c>
      <c r="B344" t="str">
        <f t="shared" si="93"/>
        <v>27</v>
      </c>
      <c r="C344" t="s">
        <v>58</v>
      </c>
      <c r="D344" t="s">
        <v>616</v>
      </c>
      <c r="E344" t="s">
        <v>633</v>
      </c>
      <c r="F344">
        <v>57.25</v>
      </c>
      <c r="G344">
        <v>2353</v>
      </c>
      <c r="H344">
        <v>1347</v>
      </c>
      <c r="I344">
        <v>19</v>
      </c>
      <c r="J344">
        <v>284</v>
      </c>
      <c r="K344">
        <v>813</v>
      </c>
      <c r="L344">
        <v>3</v>
      </c>
      <c r="M344">
        <v>30</v>
      </c>
      <c r="N344">
        <v>179</v>
      </c>
      <c r="O344">
        <v>6</v>
      </c>
      <c r="P344">
        <v>1</v>
      </c>
      <c r="Q344">
        <f t="shared" si="81"/>
        <v>1335</v>
      </c>
      <c r="R344">
        <f t="shared" si="82"/>
        <v>0.60898876404494384</v>
      </c>
      <c r="S344">
        <f t="shared" si="83"/>
        <v>2.247191011235955E-2</v>
      </c>
      <c r="T344">
        <f t="shared" si="84"/>
        <v>0.21273408239700375</v>
      </c>
      <c r="U344">
        <f t="shared" si="85"/>
        <v>1.4232209737827715E-2</v>
      </c>
      <c r="V344">
        <f t="shared" si="86"/>
        <v>0.13408239700374533</v>
      </c>
      <c r="W344">
        <f t="shared" si="87"/>
        <v>2.2471910112359553E-3</v>
      </c>
      <c r="X344">
        <f t="shared" si="88"/>
        <v>4.4943820224719105E-3</v>
      </c>
      <c r="Y344">
        <f t="shared" si="89"/>
        <v>7.4906367041198505E-4</v>
      </c>
      <c r="Z344">
        <f t="shared" si="90"/>
        <v>0.60898876404494384</v>
      </c>
    </row>
    <row r="345" spans="1:26" x14ac:dyDescent="0.3">
      <c r="A345" t="s">
        <v>624</v>
      </c>
      <c r="B345" t="str">
        <f t="shared" si="93"/>
        <v>27</v>
      </c>
      <c r="C345" t="s">
        <v>58</v>
      </c>
      <c r="D345" t="s">
        <v>616</v>
      </c>
      <c r="E345" t="s">
        <v>634</v>
      </c>
      <c r="F345">
        <v>51.98</v>
      </c>
      <c r="G345">
        <v>835</v>
      </c>
      <c r="H345">
        <v>434</v>
      </c>
      <c r="I345">
        <v>8</v>
      </c>
      <c r="J345">
        <v>87</v>
      </c>
      <c r="K345">
        <v>251</v>
      </c>
      <c r="L345">
        <v>3</v>
      </c>
      <c r="M345">
        <v>9</v>
      </c>
      <c r="N345">
        <v>73</v>
      </c>
      <c r="O345">
        <v>1</v>
      </c>
      <c r="P345">
        <v>1</v>
      </c>
      <c r="Q345">
        <f t="shared" si="81"/>
        <v>433</v>
      </c>
      <c r="R345">
        <f t="shared" si="82"/>
        <v>0.57967667436489612</v>
      </c>
      <c r="S345">
        <f t="shared" si="83"/>
        <v>2.0785219399538105E-2</v>
      </c>
      <c r="T345">
        <f t="shared" si="84"/>
        <v>0.20092378752886836</v>
      </c>
      <c r="U345">
        <f t="shared" si="85"/>
        <v>1.8475750577367205E-2</v>
      </c>
      <c r="V345">
        <f t="shared" si="86"/>
        <v>0.16859122401847576</v>
      </c>
      <c r="W345">
        <f t="shared" si="87"/>
        <v>6.9284064665127024E-3</v>
      </c>
      <c r="X345">
        <f t="shared" si="88"/>
        <v>2.3094688221709007E-3</v>
      </c>
      <c r="Y345">
        <f t="shared" si="89"/>
        <v>2.3094688221709007E-3</v>
      </c>
      <c r="Z345">
        <f t="shared" si="90"/>
        <v>0.57967667436489612</v>
      </c>
    </row>
    <row r="346" spans="1:26" x14ac:dyDescent="0.3">
      <c r="A346" t="s">
        <v>625</v>
      </c>
      <c r="B346" t="str">
        <f t="shared" si="93"/>
        <v>27</v>
      </c>
      <c r="C346" t="s">
        <v>58</v>
      </c>
      <c r="D346" t="s">
        <v>616</v>
      </c>
      <c r="E346" t="s">
        <v>635</v>
      </c>
      <c r="F346">
        <v>55.87</v>
      </c>
      <c r="G346">
        <v>1235</v>
      </c>
      <c r="H346">
        <v>690</v>
      </c>
      <c r="I346">
        <v>9</v>
      </c>
      <c r="J346">
        <v>148</v>
      </c>
      <c r="K346">
        <v>407</v>
      </c>
      <c r="L346">
        <v>1</v>
      </c>
      <c r="M346">
        <v>24</v>
      </c>
      <c r="N346">
        <v>92</v>
      </c>
      <c r="O346">
        <v>1</v>
      </c>
      <c r="P346">
        <v>3</v>
      </c>
      <c r="Q346">
        <f t="shared" si="81"/>
        <v>685</v>
      </c>
      <c r="R346">
        <f t="shared" si="82"/>
        <v>0.59416058394160587</v>
      </c>
      <c r="S346">
        <f t="shared" si="83"/>
        <v>3.5036496350364967E-2</v>
      </c>
      <c r="T346">
        <f t="shared" si="84"/>
        <v>0.21605839416058395</v>
      </c>
      <c r="U346">
        <f t="shared" si="85"/>
        <v>1.3138686131386862E-2</v>
      </c>
      <c r="V346">
        <f t="shared" si="86"/>
        <v>0.1343065693430657</v>
      </c>
      <c r="W346">
        <f t="shared" si="87"/>
        <v>1.4598540145985401E-3</v>
      </c>
      <c r="X346">
        <f t="shared" si="88"/>
        <v>1.4598540145985401E-3</v>
      </c>
      <c r="Y346">
        <f t="shared" si="89"/>
        <v>4.3795620437956208E-3</v>
      </c>
      <c r="Z346">
        <f t="shared" si="90"/>
        <v>0.59416058394160587</v>
      </c>
    </row>
    <row r="347" spans="1:26" x14ac:dyDescent="0.3">
      <c r="A347" t="s">
        <v>626</v>
      </c>
      <c r="B347" t="str">
        <f t="shared" si="93"/>
        <v>27</v>
      </c>
      <c r="C347" t="s">
        <v>58</v>
      </c>
      <c r="D347" t="s">
        <v>616</v>
      </c>
      <c r="E347" t="s">
        <v>618</v>
      </c>
      <c r="F347">
        <v>51.35</v>
      </c>
      <c r="G347">
        <v>2516</v>
      </c>
      <c r="H347">
        <v>1292</v>
      </c>
      <c r="I347">
        <v>10</v>
      </c>
      <c r="J347">
        <v>312</v>
      </c>
      <c r="K347">
        <v>753</v>
      </c>
      <c r="L347">
        <v>2</v>
      </c>
      <c r="M347">
        <v>36</v>
      </c>
      <c r="N347">
        <v>167</v>
      </c>
      <c r="O347">
        <v>5</v>
      </c>
      <c r="P347">
        <v>3</v>
      </c>
      <c r="Q347">
        <f t="shared" si="81"/>
        <v>1288</v>
      </c>
      <c r="R347">
        <f t="shared" si="82"/>
        <v>0.58462732919254656</v>
      </c>
      <c r="S347">
        <f t="shared" si="83"/>
        <v>2.7950310559006212E-2</v>
      </c>
      <c r="T347">
        <f t="shared" si="84"/>
        <v>0.24223602484472051</v>
      </c>
      <c r="U347">
        <f t="shared" si="85"/>
        <v>7.763975155279503E-3</v>
      </c>
      <c r="V347">
        <f t="shared" si="86"/>
        <v>0.12965838509316771</v>
      </c>
      <c r="W347">
        <f t="shared" si="87"/>
        <v>1.5527950310559005E-3</v>
      </c>
      <c r="X347">
        <f t="shared" si="88"/>
        <v>3.8819875776397515E-3</v>
      </c>
      <c r="Y347">
        <f t="shared" si="89"/>
        <v>2.329192546583851E-3</v>
      </c>
      <c r="Z347">
        <f t="shared" si="90"/>
        <v>0.58462732919254656</v>
      </c>
    </row>
    <row r="348" spans="1:26" x14ac:dyDescent="0.3">
      <c r="A348" t="s">
        <v>627</v>
      </c>
      <c r="B348" t="str">
        <f t="shared" si="93"/>
        <v>27</v>
      </c>
      <c r="C348" t="s">
        <v>58</v>
      </c>
      <c r="D348" t="s">
        <v>616</v>
      </c>
      <c r="E348" t="s">
        <v>619</v>
      </c>
      <c r="F348">
        <v>51.5</v>
      </c>
      <c r="G348">
        <v>2301</v>
      </c>
      <c r="H348">
        <v>1185</v>
      </c>
      <c r="I348">
        <v>15</v>
      </c>
      <c r="J348">
        <v>350</v>
      </c>
      <c r="K348">
        <v>585</v>
      </c>
      <c r="L348">
        <v>4</v>
      </c>
      <c r="M348">
        <v>25</v>
      </c>
      <c r="N348">
        <v>186</v>
      </c>
      <c r="O348">
        <v>3</v>
      </c>
      <c r="P348">
        <v>4</v>
      </c>
      <c r="Q348">
        <f t="shared" si="81"/>
        <v>1172</v>
      </c>
      <c r="R348">
        <f t="shared" si="82"/>
        <v>0.49914675767918087</v>
      </c>
      <c r="S348">
        <f t="shared" si="83"/>
        <v>2.1331058020477817E-2</v>
      </c>
      <c r="T348">
        <f t="shared" si="84"/>
        <v>0.29863481228668942</v>
      </c>
      <c r="U348">
        <f t="shared" si="85"/>
        <v>1.2798634812286689E-2</v>
      </c>
      <c r="V348">
        <f t="shared" si="86"/>
        <v>0.15870307167235495</v>
      </c>
      <c r="W348">
        <f t="shared" si="87"/>
        <v>3.4129692832764505E-3</v>
      </c>
      <c r="X348">
        <f t="shared" si="88"/>
        <v>2.5597269624573378E-3</v>
      </c>
      <c r="Y348">
        <f t="shared" si="89"/>
        <v>3.4129692832764505E-3</v>
      </c>
      <c r="Z348">
        <f t="shared" si="90"/>
        <v>0.49914675767918087</v>
      </c>
    </row>
    <row r="349" spans="1:26" x14ac:dyDescent="0.3">
      <c r="A349" t="s">
        <v>628</v>
      </c>
      <c r="B349" t="str">
        <f t="shared" si="93"/>
        <v>27</v>
      </c>
      <c r="C349" t="s">
        <v>58</v>
      </c>
      <c r="D349" t="s">
        <v>616</v>
      </c>
      <c r="E349" t="s">
        <v>636</v>
      </c>
      <c r="F349">
        <v>34.01</v>
      </c>
      <c r="G349">
        <v>294</v>
      </c>
      <c r="H349">
        <v>100</v>
      </c>
      <c r="I349">
        <v>2</v>
      </c>
      <c r="J349">
        <v>17</v>
      </c>
      <c r="K349">
        <v>75</v>
      </c>
      <c r="L349">
        <v>0</v>
      </c>
      <c r="M349">
        <v>2</v>
      </c>
      <c r="N349">
        <v>2</v>
      </c>
      <c r="O349">
        <v>1</v>
      </c>
      <c r="P349">
        <v>0</v>
      </c>
      <c r="Q349">
        <f t="shared" si="81"/>
        <v>99</v>
      </c>
      <c r="R349">
        <f t="shared" si="82"/>
        <v>0.75757575757575757</v>
      </c>
      <c r="S349">
        <f t="shared" si="83"/>
        <v>2.0202020202020204E-2</v>
      </c>
      <c r="T349">
        <f t="shared" si="84"/>
        <v>0.17171717171717171</v>
      </c>
      <c r="U349">
        <f t="shared" si="85"/>
        <v>2.0202020202020204E-2</v>
      </c>
      <c r="V349">
        <f t="shared" si="86"/>
        <v>2.0202020202020204E-2</v>
      </c>
      <c r="W349">
        <f t="shared" si="87"/>
        <v>0</v>
      </c>
      <c r="X349">
        <f t="shared" si="88"/>
        <v>1.0101010101010102E-2</v>
      </c>
      <c r="Y349">
        <f t="shared" si="89"/>
        <v>0</v>
      </c>
      <c r="Z349">
        <f t="shared" si="90"/>
        <v>0.75757575757575757</v>
      </c>
    </row>
    <row r="350" spans="1:26" x14ac:dyDescent="0.3">
      <c r="A350" t="s">
        <v>629</v>
      </c>
      <c r="B350" t="str">
        <f t="shared" ref="B350:B353" si="94">LEFT(A350,2)</f>
        <v>27</v>
      </c>
      <c r="C350" t="s">
        <v>58</v>
      </c>
      <c r="D350" t="s">
        <v>616</v>
      </c>
      <c r="E350" t="s">
        <v>620</v>
      </c>
      <c r="F350">
        <v>50.26</v>
      </c>
      <c r="G350">
        <v>587</v>
      </c>
      <c r="H350">
        <v>295</v>
      </c>
      <c r="I350">
        <v>9</v>
      </c>
      <c r="J350">
        <v>90</v>
      </c>
      <c r="K350">
        <v>105</v>
      </c>
      <c r="L350">
        <v>0</v>
      </c>
      <c r="M350">
        <v>20</v>
      </c>
      <c r="N350">
        <v>68</v>
      </c>
      <c r="O350">
        <v>0</v>
      </c>
      <c r="P350">
        <v>1</v>
      </c>
      <c r="Q350">
        <f t="shared" si="81"/>
        <v>293</v>
      </c>
      <c r="R350">
        <f t="shared" si="82"/>
        <v>0.35836177474402731</v>
      </c>
      <c r="S350">
        <f t="shared" si="83"/>
        <v>6.8259385665529013E-2</v>
      </c>
      <c r="T350">
        <f t="shared" si="84"/>
        <v>0.30716723549488056</v>
      </c>
      <c r="U350">
        <f t="shared" si="85"/>
        <v>3.0716723549488054E-2</v>
      </c>
      <c r="V350">
        <f t="shared" si="86"/>
        <v>0.23208191126279865</v>
      </c>
      <c r="W350">
        <f t="shared" si="87"/>
        <v>0</v>
      </c>
      <c r="X350">
        <f t="shared" si="88"/>
        <v>0</v>
      </c>
      <c r="Y350">
        <f t="shared" si="89"/>
        <v>3.4129692832764505E-3</v>
      </c>
      <c r="Z350">
        <f t="shared" si="90"/>
        <v>0.35836177474402731</v>
      </c>
    </row>
    <row r="351" spans="1:26" x14ac:dyDescent="0.3">
      <c r="A351" t="s">
        <v>630</v>
      </c>
      <c r="B351" t="str">
        <f t="shared" si="94"/>
        <v>27</v>
      </c>
      <c r="C351" t="s">
        <v>59</v>
      </c>
      <c r="D351" t="s">
        <v>616</v>
      </c>
      <c r="E351" t="s">
        <v>20</v>
      </c>
      <c r="F351" t="s">
        <v>26</v>
      </c>
      <c r="G351">
        <v>0</v>
      </c>
      <c r="H351">
        <v>973</v>
      </c>
      <c r="I351">
        <v>4</v>
      </c>
      <c r="J351">
        <v>242</v>
      </c>
      <c r="K351">
        <v>601</v>
      </c>
      <c r="L351">
        <v>3</v>
      </c>
      <c r="M351">
        <v>19</v>
      </c>
      <c r="N351">
        <v>79</v>
      </c>
      <c r="O351">
        <v>5</v>
      </c>
      <c r="P351">
        <v>1</v>
      </c>
      <c r="Q351">
        <f t="shared" si="81"/>
        <v>954</v>
      </c>
      <c r="R351">
        <f t="shared" si="82"/>
        <v>0.62997903563941304</v>
      </c>
      <c r="S351">
        <f t="shared" si="83"/>
        <v>1.9916142557651992E-2</v>
      </c>
      <c r="T351">
        <f t="shared" si="84"/>
        <v>0.25366876310272535</v>
      </c>
      <c r="U351">
        <f t="shared" si="85"/>
        <v>4.1928721174004195E-3</v>
      </c>
      <c r="V351">
        <f t="shared" si="86"/>
        <v>8.2809224318658281E-2</v>
      </c>
      <c r="W351">
        <f t="shared" si="87"/>
        <v>3.1446540880503146E-3</v>
      </c>
      <c r="X351">
        <f t="shared" si="88"/>
        <v>5.2410901467505244E-3</v>
      </c>
      <c r="Y351">
        <f t="shared" si="89"/>
        <v>1.0482180293501049E-3</v>
      </c>
      <c r="Z351">
        <f t="shared" si="90"/>
        <v>0.62997903563941304</v>
      </c>
    </row>
    <row r="352" spans="1:26" x14ac:dyDescent="0.3">
      <c r="A352" t="s">
        <v>631</v>
      </c>
      <c r="B352" t="str">
        <f t="shared" si="94"/>
        <v>27</v>
      </c>
      <c r="C352" t="s">
        <v>60</v>
      </c>
      <c r="D352" t="s">
        <v>616</v>
      </c>
      <c r="E352" t="s">
        <v>21</v>
      </c>
      <c r="F352" t="s">
        <v>26</v>
      </c>
      <c r="G352">
        <v>0</v>
      </c>
      <c r="H352">
        <v>456</v>
      </c>
      <c r="I352">
        <v>5</v>
      </c>
      <c r="J352">
        <v>98</v>
      </c>
      <c r="K352">
        <v>226</v>
      </c>
      <c r="L352">
        <v>3</v>
      </c>
      <c r="M352">
        <v>14</v>
      </c>
      <c r="N352">
        <v>95</v>
      </c>
      <c r="O352">
        <v>2</v>
      </c>
      <c r="P352">
        <v>2</v>
      </c>
      <c r="Q352">
        <f t="shared" si="81"/>
        <v>445</v>
      </c>
      <c r="R352">
        <f t="shared" si="82"/>
        <v>0.50786516853932584</v>
      </c>
      <c r="S352">
        <f t="shared" si="83"/>
        <v>3.1460674157303373E-2</v>
      </c>
      <c r="T352">
        <f t="shared" si="84"/>
        <v>0.22022471910112359</v>
      </c>
      <c r="U352">
        <f t="shared" si="85"/>
        <v>1.1235955056179775E-2</v>
      </c>
      <c r="V352">
        <f t="shared" si="86"/>
        <v>0.21348314606741572</v>
      </c>
      <c r="W352">
        <f t="shared" si="87"/>
        <v>6.7415730337078653E-3</v>
      </c>
      <c r="X352">
        <f t="shared" si="88"/>
        <v>4.4943820224719105E-3</v>
      </c>
      <c r="Y352">
        <f t="shared" si="89"/>
        <v>4.4943820224719105E-3</v>
      </c>
      <c r="Z352">
        <f t="shared" si="90"/>
        <v>0.50786516853932584</v>
      </c>
    </row>
    <row r="353" spans="1:26" x14ac:dyDescent="0.3">
      <c r="A353" t="s">
        <v>637</v>
      </c>
      <c r="B353" t="str">
        <f t="shared" si="94"/>
        <v>27</v>
      </c>
      <c r="C353" t="s">
        <v>61</v>
      </c>
      <c r="E353" t="s">
        <v>22</v>
      </c>
      <c r="F353">
        <v>64.900000000000006</v>
      </c>
      <c r="G353">
        <v>12064</v>
      </c>
      <c r="H353">
        <v>7830</v>
      </c>
      <c r="I353">
        <v>94</v>
      </c>
      <c r="J353">
        <v>1887</v>
      </c>
      <c r="K353">
        <v>4384</v>
      </c>
      <c r="L353">
        <v>21</v>
      </c>
      <c r="M353">
        <v>198</v>
      </c>
      <c r="N353">
        <v>1122</v>
      </c>
      <c r="O353">
        <v>26</v>
      </c>
      <c r="P353">
        <v>17</v>
      </c>
      <c r="Q353">
        <f t="shared" si="81"/>
        <v>7749</v>
      </c>
      <c r="R353">
        <f t="shared" si="82"/>
        <v>0.56575041940895598</v>
      </c>
      <c r="S353">
        <f t="shared" si="83"/>
        <v>2.5551684088269456E-2</v>
      </c>
      <c r="T353">
        <f t="shared" si="84"/>
        <v>0.24351529229578009</v>
      </c>
      <c r="U353">
        <f t="shared" si="85"/>
        <v>1.2130597496451154E-2</v>
      </c>
      <c r="V353">
        <f t="shared" si="86"/>
        <v>0.14479287650019357</v>
      </c>
      <c r="W353">
        <f t="shared" si="87"/>
        <v>2.7100271002710027E-3</v>
      </c>
      <c r="X353">
        <f t="shared" si="88"/>
        <v>3.3552716479545749E-3</v>
      </c>
      <c r="Y353">
        <f t="shared" si="89"/>
        <v>2.1938314621241452E-3</v>
      </c>
      <c r="Z353">
        <f t="shared" si="90"/>
        <v>0.56575041940895598</v>
      </c>
    </row>
    <row r="354" spans="1:26" x14ac:dyDescent="0.3">
      <c r="Q354">
        <f t="shared" si="81"/>
        <v>0</v>
      </c>
      <c r="R354">
        <f t="shared" si="82"/>
        <v>0</v>
      </c>
      <c r="S354">
        <f t="shared" si="83"/>
        <v>0</v>
      </c>
      <c r="T354">
        <f t="shared" si="84"/>
        <v>0</v>
      </c>
      <c r="U354">
        <f t="shared" si="85"/>
        <v>0</v>
      </c>
      <c r="V354">
        <f t="shared" si="86"/>
        <v>0</v>
      </c>
      <c r="W354">
        <f t="shared" si="87"/>
        <v>0</v>
      </c>
      <c r="X354">
        <f t="shared" si="88"/>
        <v>0</v>
      </c>
      <c r="Y354">
        <f t="shared" si="89"/>
        <v>0</v>
      </c>
      <c r="Z354">
        <f t="shared" si="90"/>
        <v>10</v>
      </c>
    </row>
    <row r="355" spans="1:26" x14ac:dyDescent="0.3">
      <c r="A355" t="s">
        <v>643</v>
      </c>
      <c r="B355" t="str">
        <f t="shared" ref="B355:B364" si="95">LEFT(A355,2)</f>
        <v>28</v>
      </c>
      <c r="C355" t="s">
        <v>58</v>
      </c>
      <c r="D355" t="s">
        <v>616</v>
      </c>
      <c r="E355" t="s">
        <v>656</v>
      </c>
      <c r="F355">
        <v>49.24</v>
      </c>
      <c r="G355">
        <v>1442</v>
      </c>
      <c r="H355">
        <v>710</v>
      </c>
      <c r="I355">
        <v>11</v>
      </c>
      <c r="J355">
        <v>145</v>
      </c>
      <c r="K355">
        <v>384</v>
      </c>
      <c r="L355">
        <v>0</v>
      </c>
      <c r="M355">
        <v>18</v>
      </c>
      <c r="N355">
        <v>138</v>
      </c>
      <c r="O355">
        <v>1</v>
      </c>
      <c r="P355">
        <v>0</v>
      </c>
      <c r="Q355">
        <f t="shared" si="81"/>
        <v>697</v>
      </c>
      <c r="R355">
        <f t="shared" si="82"/>
        <v>0.55093256814921088</v>
      </c>
      <c r="S355">
        <f t="shared" si="83"/>
        <v>2.5824964131994262E-2</v>
      </c>
      <c r="T355">
        <f t="shared" si="84"/>
        <v>0.20803443328550933</v>
      </c>
      <c r="U355">
        <f t="shared" si="85"/>
        <v>1.5781922525107604E-2</v>
      </c>
      <c r="V355">
        <f t="shared" si="86"/>
        <v>0.19799139167862267</v>
      </c>
      <c r="W355">
        <f t="shared" si="87"/>
        <v>0</v>
      </c>
      <c r="X355">
        <f t="shared" si="88"/>
        <v>1.4347202295552368E-3</v>
      </c>
      <c r="Y355">
        <f t="shared" si="89"/>
        <v>0</v>
      </c>
      <c r="Z355">
        <f t="shared" si="90"/>
        <v>0.55093256814921088</v>
      </c>
    </row>
    <row r="356" spans="1:26" x14ac:dyDescent="0.3">
      <c r="A356" t="s">
        <v>644</v>
      </c>
      <c r="B356" t="str">
        <f t="shared" si="95"/>
        <v>28</v>
      </c>
      <c r="C356" t="s">
        <v>58</v>
      </c>
      <c r="D356" t="s">
        <v>616</v>
      </c>
      <c r="E356" t="s">
        <v>638</v>
      </c>
      <c r="F356">
        <v>47.48</v>
      </c>
      <c r="G356">
        <v>754</v>
      </c>
      <c r="H356">
        <v>358</v>
      </c>
      <c r="I356">
        <v>6</v>
      </c>
      <c r="J356">
        <v>82</v>
      </c>
      <c r="K356">
        <v>213</v>
      </c>
      <c r="L356">
        <v>0</v>
      </c>
      <c r="M356">
        <v>9</v>
      </c>
      <c r="N356">
        <v>44</v>
      </c>
      <c r="O356">
        <v>0</v>
      </c>
      <c r="P356">
        <v>0</v>
      </c>
      <c r="Q356">
        <f t="shared" si="81"/>
        <v>354</v>
      </c>
      <c r="R356">
        <f t="shared" si="82"/>
        <v>0.60169491525423724</v>
      </c>
      <c r="S356">
        <f t="shared" si="83"/>
        <v>2.5423728813559324E-2</v>
      </c>
      <c r="T356">
        <f t="shared" si="84"/>
        <v>0.23163841807909605</v>
      </c>
      <c r="U356">
        <f t="shared" si="85"/>
        <v>1.6949152542372881E-2</v>
      </c>
      <c r="V356">
        <f t="shared" si="86"/>
        <v>0.12429378531073447</v>
      </c>
      <c r="W356">
        <f t="shared" si="87"/>
        <v>0</v>
      </c>
      <c r="X356">
        <f t="shared" si="88"/>
        <v>0</v>
      </c>
      <c r="Y356">
        <f t="shared" si="89"/>
        <v>0</v>
      </c>
      <c r="Z356">
        <f t="shared" si="90"/>
        <v>0.60169491525423724</v>
      </c>
    </row>
    <row r="357" spans="1:26" x14ac:dyDescent="0.3">
      <c r="A357" t="s">
        <v>645</v>
      </c>
      <c r="B357" t="str">
        <f t="shared" si="95"/>
        <v>28</v>
      </c>
      <c r="C357" t="s">
        <v>58</v>
      </c>
      <c r="D357" t="s">
        <v>616</v>
      </c>
      <c r="E357" t="s">
        <v>639</v>
      </c>
      <c r="F357">
        <v>47.35</v>
      </c>
      <c r="G357">
        <v>661</v>
      </c>
      <c r="H357">
        <v>313</v>
      </c>
      <c r="I357">
        <v>3</v>
      </c>
      <c r="J357">
        <v>54</v>
      </c>
      <c r="K357">
        <v>165</v>
      </c>
      <c r="L357">
        <v>2</v>
      </c>
      <c r="M357">
        <v>6</v>
      </c>
      <c r="N357">
        <v>74</v>
      </c>
      <c r="O357">
        <v>2</v>
      </c>
      <c r="P357">
        <v>3</v>
      </c>
      <c r="Q357">
        <f t="shared" si="81"/>
        <v>309</v>
      </c>
      <c r="R357">
        <f t="shared" si="82"/>
        <v>0.53398058252427183</v>
      </c>
      <c r="S357">
        <f t="shared" si="83"/>
        <v>1.9417475728155338E-2</v>
      </c>
      <c r="T357">
        <f t="shared" si="84"/>
        <v>0.17475728155339806</v>
      </c>
      <c r="U357">
        <f t="shared" si="85"/>
        <v>9.7087378640776691E-3</v>
      </c>
      <c r="V357">
        <f t="shared" si="86"/>
        <v>0.23948220064724918</v>
      </c>
      <c r="W357">
        <f t="shared" si="87"/>
        <v>6.4724919093851136E-3</v>
      </c>
      <c r="X357">
        <f t="shared" si="88"/>
        <v>6.4724919093851136E-3</v>
      </c>
      <c r="Y357">
        <f t="shared" si="89"/>
        <v>9.7087378640776691E-3</v>
      </c>
      <c r="Z357">
        <f t="shared" si="90"/>
        <v>0.53398058252427183</v>
      </c>
    </row>
    <row r="358" spans="1:26" x14ac:dyDescent="0.3">
      <c r="A358" t="s">
        <v>646</v>
      </c>
      <c r="B358" t="str">
        <f t="shared" si="95"/>
        <v>28</v>
      </c>
      <c r="C358" t="s">
        <v>58</v>
      </c>
      <c r="D358" t="s">
        <v>616</v>
      </c>
      <c r="E358" t="s">
        <v>657</v>
      </c>
      <c r="F358">
        <v>46.88</v>
      </c>
      <c r="G358">
        <v>2197</v>
      </c>
      <c r="H358">
        <v>1030</v>
      </c>
      <c r="I358">
        <v>14</v>
      </c>
      <c r="J358">
        <v>224</v>
      </c>
      <c r="K358">
        <v>560</v>
      </c>
      <c r="L358">
        <v>0</v>
      </c>
      <c r="M358">
        <v>21</v>
      </c>
      <c r="N358">
        <v>188</v>
      </c>
      <c r="O358">
        <v>5</v>
      </c>
      <c r="P358">
        <v>4</v>
      </c>
      <c r="Q358">
        <f t="shared" si="81"/>
        <v>1016</v>
      </c>
      <c r="R358">
        <f t="shared" si="82"/>
        <v>0.55118110236220474</v>
      </c>
      <c r="S358">
        <f t="shared" si="83"/>
        <v>2.0669291338582679E-2</v>
      </c>
      <c r="T358">
        <f t="shared" si="84"/>
        <v>0.22047244094488189</v>
      </c>
      <c r="U358">
        <f t="shared" si="85"/>
        <v>1.3779527559055118E-2</v>
      </c>
      <c r="V358">
        <f t="shared" si="86"/>
        <v>0.18503937007874016</v>
      </c>
      <c r="W358">
        <f t="shared" si="87"/>
        <v>0</v>
      </c>
      <c r="X358">
        <f t="shared" si="88"/>
        <v>4.921259842519685E-3</v>
      </c>
      <c r="Y358">
        <f t="shared" si="89"/>
        <v>3.937007874015748E-3</v>
      </c>
      <c r="Z358">
        <f t="shared" si="90"/>
        <v>0.55118110236220474</v>
      </c>
    </row>
    <row r="359" spans="1:26" x14ac:dyDescent="0.3">
      <c r="A359" t="s">
        <v>647</v>
      </c>
      <c r="B359" t="str">
        <f t="shared" si="95"/>
        <v>28</v>
      </c>
      <c r="C359" t="s">
        <v>58</v>
      </c>
      <c r="D359" t="s">
        <v>616</v>
      </c>
      <c r="E359" t="s">
        <v>658</v>
      </c>
      <c r="F359">
        <v>48.91</v>
      </c>
      <c r="G359">
        <v>2108</v>
      </c>
      <c r="H359">
        <v>1031</v>
      </c>
      <c r="I359">
        <v>12</v>
      </c>
      <c r="J359">
        <v>219</v>
      </c>
      <c r="K359">
        <v>552</v>
      </c>
      <c r="L359">
        <v>4</v>
      </c>
      <c r="M359">
        <v>20</v>
      </c>
      <c r="N359">
        <v>193</v>
      </c>
      <c r="O359">
        <v>5</v>
      </c>
      <c r="P359">
        <v>4</v>
      </c>
      <c r="Q359">
        <f t="shared" si="81"/>
        <v>1009</v>
      </c>
      <c r="R359">
        <f t="shared" si="82"/>
        <v>0.54707631318136773</v>
      </c>
      <c r="S359">
        <f t="shared" si="83"/>
        <v>1.9821605550049554E-2</v>
      </c>
      <c r="T359">
        <f t="shared" si="84"/>
        <v>0.21704658077304262</v>
      </c>
      <c r="U359">
        <f t="shared" si="85"/>
        <v>1.1892963330029732E-2</v>
      </c>
      <c r="V359">
        <f t="shared" si="86"/>
        <v>0.19127849355797819</v>
      </c>
      <c r="W359">
        <f t="shared" si="87"/>
        <v>3.9643211100099107E-3</v>
      </c>
      <c r="X359">
        <f t="shared" si="88"/>
        <v>4.9554013875123884E-3</v>
      </c>
      <c r="Y359">
        <f t="shared" si="89"/>
        <v>3.9643211100099107E-3</v>
      </c>
      <c r="Z359">
        <f t="shared" si="90"/>
        <v>0.54707631318136773</v>
      </c>
    </row>
    <row r="360" spans="1:26" x14ac:dyDescent="0.3">
      <c r="A360" t="s">
        <v>648</v>
      </c>
      <c r="B360" t="str">
        <f t="shared" si="95"/>
        <v>28</v>
      </c>
      <c r="C360" t="s">
        <v>58</v>
      </c>
      <c r="D360" t="s">
        <v>616</v>
      </c>
      <c r="E360" t="s">
        <v>640</v>
      </c>
      <c r="F360">
        <v>50.49</v>
      </c>
      <c r="G360">
        <v>2846</v>
      </c>
      <c r="H360">
        <v>1437</v>
      </c>
      <c r="I360">
        <v>14</v>
      </c>
      <c r="J360">
        <v>317</v>
      </c>
      <c r="K360">
        <v>851</v>
      </c>
      <c r="L360">
        <v>4</v>
      </c>
      <c r="M360">
        <v>18</v>
      </c>
      <c r="N360">
        <v>212</v>
      </c>
      <c r="O360">
        <v>10</v>
      </c>
      <c r="P360">
        <v>2</v>
      </c>
      <c r="Q360">
        <f t="shared" si="81"/>
        <v>1428</v>
      </c>
      <c r="R360">
        <f t="shared" si="82"/>
        <v>0.59593837535014005</v>
      </c>
      <c r="S360">
        <f t="shared" si="83"/>
        <v>1.2605042016806723E-2</v>
      </c>
      <c r="T360">
        <f t="shared" si="84"/>
        <v>0.22198879551820727</v>
      </c>
      <c r="U360">
        <f t="shared" si="85"/>
        <v>9.8039215686274508E-3</v>
      </c>
      <c r="V360">
        <f t="shared" si="86"/>
        <v>0.1484593837535014</v>
      </c>
      <c r="W360">
        <f t="shared" si="87"/>
        <v>2.8011204481792717E-3</v>
      </c>
      <c r="X360">
        <f t="shared" si="88"/>
        <v>7.0028011204481795E-3</v>
      </c>
      <c r="Y360">
        <f t="shared" si="89"/>
        <v>1.4005602240896359E-3</v>
      </c>
      <c r="Z360">
        <f t="shared" si="90"/>
        <v>0.59593837535014005</v>
      </c>
    </row>
    <row r="361" spans="1:26" x14ac:dyDescent="0.3">
      <c r="A361" t="s">
        <v>649</v>
      </c>
      <c r="B361" t="str">
        <f t="shared" si="95"/>
        <v>28</v>
      </c>
      <c r="C361" t="s">
        <v>58</v>
      </c>
      <c r="D361" t="s">
        <v>616</v>
      </c>
      <c r="E361" t="s">
        <v>641</v>
      </c>
      <c r="F361">
        <v>43.42</v>
      </c>
      <c r="G361">
        <v>486</v>
      </c>
      <c r="H361">
        <v>211</v>
      </c>
      <c r="I361">
        <v>2</v>
      </c>
      <c r="J361">
        <v>50</v>
      </c>
      <c r="K361">
        <v>102</v>
      </c>
      <c r="L361">
        <v>0</v>
      </c>
      <c r="M361">
        <v>7</v>
      </c>
      <c r="N361">
        <v>44</v>
      </c>
      <c r="O361">
        <v>5</v>
      </c>
      <c r="P361">
        <v>1</v>
      </c>
      <c r="Q361">
        <f t="shared" si="81"/>
        <v>211</v>
      </c>
      <c r="R361">
        <f t="shared" si="82"/>
        <v>0.48341232227488151</v>
      </c>
      <c r="S361">
        <f t="shared" si="83"/>
        <v>3.3175355450236969E-2</v>
      </c>
      <c r="T361">
        <f t="shared" si="84"/>
        <v>0.23696682464454977</v>
      </c>
      <c r="U361">
        <f t="shared" si="85"/>
        <v>9.4786729857819912E-3</v>
      </c>
      <c r="V361">
        <f t="shared" si="86"/>
        <v>0.20853080568720378</v>
      </c>
      <c r="W361">
        <f t="shared" si="87"/>
        <v>0</v>
      </c>
      <c r="X361">
        <f t="shared" si="88"/>
        <v>2.3696682464454975E-2</v>
      </c>
      <c r="Y361">
        <f t="shared" si="89"/>
        <v>4.7393364928909956E-3</v>
      </c>
      <c r="Z361">
        <f t="shared" si="90"/>
        <v>0.48341232227488151</v>
      </c>
    </row>
    <row r="362" spans="1:26" x14ac:dyDescent="0.3">
      <c r="A362" t="s">
        <v>650</v>
      </c>
      <c r="B362" t="str">
        <f t="shared" si="95"/>
        <v>28</v>
      </c>
      <c r="C362" t="s">
        <v>58</v>
      </c>
      <c r="D362" t="s">
        <v>616</v>
      </c>
      <c r="E362" t="s">
        <v>659</v>
      </c>
      <c r="F362">
        <v>48.77</v>
      </c>
      <c r="G362">
        <v>611</v>
      </c>
      <c r="H362">
        <v>298</v>
      </c>
      <c r="I362">
        <v>6</v>
      </c>
      <c r="J362">
        <v>94</v>
      </c>
      <c r="K362">
        <v>100</v>
      </c>
      <c r="L362">
        <v>1</v>
      </c>
      <c r="M362">
        <v>43</v>
      </c>
      <c r="N362">
        <v>39</v>
      </c>
      <c r="O362">
        <v>8</v>
      </c>
      <c r="P362">
        <v>0</v>
      </c>
      <c r="Q362">
        <f t="shared" si="81"/>
        <v>291</v>
      </c>
      <c r="R362">
        <f t="shared" si="82"/>
        <v>0.3436426116838488</v>
      </c>
      <c r="S362">
        <f t="shared" si="83"/>
        <v>0.14776632302405499</v>
      </c>
      <c r="T362">
        <f t="shared" si="84"/>
        <v>0.32302405498281789</v>
      </c>
      <c r="U362">
        <f t="shared" si="85"/>
        <v>2.0618556701030927E-2</v>
      </c>
      <c r="V362">
        <f t="shared" si="86"/>
        <v>0.13402061855670103</v>
      </c>
      <c r="W362">
        <f t="shared" si="87"/>
        <v>3.4364261168384879E-3</v>
      </c>
      <c r="X362">
        <f t="shared" si="88"/>
        <v>2.7491408934707903E-2</v>
      </c>
      <c r="Y362">
        <f t="shared" si="89"/>
        <v>0</v>
      </c>
      <c r="Z362">
        <f t="shared" si="90"/>
        <v>0.3436426116838488</v>
      </c>
    </row>
    <row r="363" spans="1:26" x14ac:dyDescent="0.3">
      <c r="A363" t="s">
        <v>651</v>
      </c>
      <c r="B363" t="str">
        <f t="shared" si="95"/>
        <v>28</v>
      </c>
      <c r="C363" t="s">
        <v>58</v>
      </c>
      <c r="D363" t="s">
        <v>616</v>
      </c>
      <c r="E363" t="s">
        <v>660</v>
      </c>
      <c r="F363">
        <v>24.87</v>
      </c>
      <c r="G363">
        <v>559</v>
      </c>
      <c r="H363">
        <v>139</v>
      </c>
      <c r="I363">
        <v>2</v>
      </c>
      <c r="J363">
        <v>24</v>
      </c>
      <c r="K363">
        <v>66</v>
      </c>
      <c r="L363">
        <v>1</v>
      </c>
      <c r="M363">
        <v>9</v>
      </c>
      <c r="N363">
        <v>34</v>
      </c>
      <c r="O363">
        <v>0</v>
      </c>
      <c r="P363">
        <v>1</v>
      </c>
      <c r="Q363">
        <f t="shared" si="81"/>
        <v>137</v>
      </c>
      <c r="R363">
        <f t="shared" si="82"/>
        <v>0.48175182481751827</v>
      </c>
      <c r="S363">
        <f t="shared" si="83"/>
        <v>6.569343065693431E-2</v>
      </c>
      <c r="T363">
        <f t="shared" si="84"/>
        <v>0.17518248175182483</v>
      </c>
      <c r="U363">
        <f t="shared" si="85"/>
        <v>1.4598540145985401E-2</v>
      </c>
      <c r="V363">
        <f t="shared" si="86"/>
        <v>0.24817518248175183</v>
      </c>
      <c r="W363">
        <f t="shared" si="87"/>
        <v>7.2992700729927005E-3</v>
      </c>
      <c r="X363">
        <f t="shared" si="88"/>
        <v>0</v>
      </c>
      <c r="Y363">
        <f t="shared" si="89"/>
        <v>7.2992700729927005E-3</v>
      </c>
      <c r="Z363">
        <f t="shared" si="90"/>
        <v>0.48175182481751827</v>
      </c>
    </row>
    <row r="364" spans="1:26" x14ac:dyDescent="0.3">
      <c r="A364" t="s">
        <v>652</v>
      </c>
      <c r="B364" t="str">
        <f t="shared" si="95"/>
        <v>28</v>
      </c>
      <c r="C364" t="s">
        <v>58</v>
      </c>
      <c r="D364" t="s">
        <v>616</v>
      </c>
      <c r="E364" t="s">
        <v>661</v>
      </c>
      <c r="F364">
        <v>50.27</v>
      </c>
      <c r="G364">
        <v>374</v>
      </c>
      <c r="H364">
        <v>188</v>
      </c>
      <c r="I364">
        <v>2</v>
      </c>
      <c r="J364">
        <v>45</v>
      </c>
      <c r="K364">
        <v>102</v>
      </c>
      <c r="L364">
        <v>1</v>
      </c>
      <c r="M364">
        <v>6</v>
      </c>
      <c r="N364">
        <v>29</v>
      </c>
      <c r="O364">
        <v>1</v>
      </c>
      <c r="P364">
        <v>2</v>
      </c>
      <c r="Q364">
        <f t="shared" si="81"/>
        <v>188</v>
      </c>
      <c r="R364">
        <f t="shared" si="82"/>
        <v>0.54255319148936165</v>
      </c>
      <c r="S364">
        <f t="shared" si="83"/>
        <v>3.1914893617021274E-2</v>
      </c>
      <c r="T364">
        <f t="shared" si="84"/>
        <v>0.23936170212765959</v>
      </c>
      <c r="U364">
        <f t="shared" si="85"/>
        <v>1.0638297872340425E-2</v>
      </c>
      <c r="V364">
        <f t="shared" si="86"/>
        <v>0.15425531914893617</v>
      </c>
      <c r="W364">
        <f t="shared" si="87"/>
        <v>5.3191489361702126E-3</v>
      </c>
      <c r="X364">
        <f t="shared" si="88"/>
        <v>5.3191489361702126E-3</v>
      </c>
      <c r="Y364">
        <f t="shared" si="89"/>
        <v>1.0638297872340425E-2</v>
      </c>
      <c r="Z364">
        <f t="shared" si="90"/>
        <v>0.54255319148936165</v>
      </c>
    </row>
    <row r="365" spans="1:26" x14ac:dyDescent="0.3">
      <c r="A365" t="s">
        <v>653</v>
      </c>
      <c r="B365" t="str">
        <f t="shared" ref="B365:B368" si="96">LEFT(A365,2)</f>
        <v>28</v>
      </c>
      <c r="C365" t="s">
        <v>58</v>
      </c>
      <c r="D365" t="s">
        <v>616</v>
      </c>
      <c r="E365" t="s">
        <v>642</v>
      </c>
      <c r="F365">
        <v>47.2</v>
      </c>
      <c r="G365">
        <v>964</v>
      </c>
      <c r="H365">
        <v>455</v>
      </c>
      <c r="I365">
        <v>9</v>
      </c>
      <c r="J365">
        <v>88</v>
      </c>
      <c r="K365">
        <v>242</v>
      </c>
      <c r="L365">
        <v>1</v>
      </c>
      <c r="M365">
        <v>18</v>
      </c>
      <c r="N365">
        <v>88</v>
      </c>
      <c r="O365">
        <v>1</v>
      </c>
      <c r="P365">
        <v>1</v>
      </c>
      <c r="Q365">
        <f t="shared" si="81"/>
        <v>448</v>
      </c>
      <c r="R365">
        <f t="shared" si="82"/>
        <v>0.5401785714285714</v>
      </c>
      <c r="S365">
        <f t="shared" si="83"/>
        <v>4.0178571428571432E-2</v>
      </c>
      <c r="T365">
        <f t="shared" si="84"/>
        <v>0.19642857142857142</v>
      </c>
      <c r="U365">
        <f t="shared" si="85"/>
        <v>2.0089285714285716E-2</v>
      </c>
      <c r="V365">
        <f t="shared" si="86"/>
        <v>0.19642857142857142</v>
      </c>
      <c r="W365">
        <f t="shared" si="87"/>
        <v>2.232142857142857E-3</v>
      </c>
      <c r="X365">
        <f t="shared" si="88"/>
        <v>2.232142857142857E-3</v>
      </c>
      <c r="Y365">
        <f t="shared" si="89"/>
        <v>2.232142857142857E-3</v>
      </c>
      <c r="Z365">
        <f t="shared" si="90"/>
        <v>0.5401785714285714</v>
      </c>
    </row>
    <row r="366" spans="1:26" x14ac:dyDescent="0.3">
      <c r="A366" t="s">
        <v>654</v>
      </c>
      <c r="B366" t="str">
        <f t="shared" si="96"/>
        <v>28</v>
      </c>
      <c r="C366" t="s">
        <v>59</v>
      </c>
      <c r="D366" t="s">
        <v>616</v>
      </c>
      <c r="E366" t="s">
        <v>20</v>
      </c>
      <c r="F366" t="s">
        <v>26</v>
      </c>
      <c r="G366">
        <v>0</v>
      </c>
      <c r="H366">
        <v>1028</v>
      </c>
      <c r="I366">
        <v>15</v>
      </c>
      <c r="J366">
        <v>218</v>
      </c>
      <c r="K366">
        <v>604</v>
      </c>
      <c r="L366">
        <v>1</v>
      </c>
      <c r="M366">
        <v>40</v>
      </c>
      <c r="N366">
        <v>126</v>
      </c>
      <c r="O366">
        <v>3</v>
      </c>
      <c r="P366">
        <v>6</v>
      </c>
      <c r="Q366">
        <f t="shared" si="81"/>
        <v>1013</v>
      </c>
      <c r="R366">
        <f t="shared" si="82"/>
        <v>0.59624876604146104</v>
      </c>
      <c r="S366">
        <f t="shared" si="83"/>
        <v>3.9486673247778874E-2</v>
      </c>
      <c r="T366">
        <f t="shared" si="84"/>
        <v>0.21520236920039487</v>
      </c>
      <c r="U366">
        <f t="shared" si="85"/>
        <v>1.4807502467917079E-2</v>
      </c>
      <c r="V366">
        <f t="shared" si="86"/>
        <v>0.12438302073050346</v>
      </c>
      <c r="W366">
        <f t="shared" si="87"/>
        <v>9.871668311944718E-4</v>
      </c>
      <c r="X366">
        <f t="shared" si="88"/>
        <v>2.9615004935834156E-3</v>
      </c>
      <c r="Y366">
        <f t="shared" si="89"/>
        <v>5.9230009871668312E-3</v>
      </c>
      <c r="Z366">
        <f t="shared" si="90"/>
        <v>0.59624876604146104</v>
      </c>
    </row>
    <row r="367" spans="1:26" x14ac:dyDescent="0.3">
      <c r="A367" t="s">
        <v>655</v>
      </c>
      <c r="B367" t="str">
        <f t="shared" si="96"/>
        <v>28</v>
      </c>
      <c r="C367" t="s">
        <v>60</v>
      </c>
      <c r="D367" t="s">
        <v>616</v>
      </c>
      <c r="E367" t="s">
        <v>21</v>
      </c>
      <c r="F367" t="s">
        <v>26</v>
      </c>
      <c r="G367">
        <v>0</v>
      </c>
      <c r="H367">
        <v>499</v>
      </c>
      <c r="I367">
        <v>4</v>
      </c>
      <c r="J367">
        <v>85</v>
      </c>
      <c r="K367">
        <v>261</v>
      </c>
      <c r="L367">
        <v>1</v>
      </c>
      <c r="M367">
        <v>11</v>
      </c>
      <c r="N367">
        <v>124</v>
      </c>
      <c r="O367">
        <v>3</v>
      </c>
      <c r="P367">
        <v>2</v>
      </c>
      <c r="Q367">
        <f t="shared" si="81"/>
        <v>491</v>
      </c>
      <c r="R367">
        <f t="shared" si="82"/>
        <v>0.53156822810590632</v>
      </c>
      <c r="S367">
        <f t="shared" si="83"/>
        <v>2.2403258655804479E-2</v>
      </c>
      <c r="T367">
        <f t="shared" si="84"/>
        <v>0.17311608961303462</v>
      </c>
      <c r="U367">
        <f t="shared" si="85"/>
        <v>8.1466395112016286E-3</v>
      </c>
      <c r="V367">
        <f t="shared" si="86"/>
        <v>0.25254582484725052</v>
      </c>
      <c r="W367">
        <f t="shared" si="87"/>
        <v>2.0366598778004071E-3</v>
      </c>
      <c r="X367">
        <f t="shared" si="88"/>
        <v>6.1099796334012219E-3</v>
      </c>
      <c r="Y367">
        <f t="shared" si="89"/>
        <v>4.0733197556008143E-3</v>
      </c>
      <c r="Z367">
        <f t="shared" si="90"/>
        <v>0.53156822810590632</v>
      </c>
    </row>
    <row r="368" spans="1:26" x14ac:dyDescent="0.3">
      <c r="A368" t="s">
        <v>662</v>
      </c>
      <c r="B368" t="str">
        <f t="shared" si="96"/>
        <v>28</v>
      </c>
      <c r="C368" t="s">
        <v>61</v>
      </c>
      <c r="E368" t="s">
        <v>22</v>
      </c>
      <c r="F368">
        <v>59.2</v>
      </c>
      <c r="G368">
        <v>13002</v>
      </c>
      <c r="H368">
        <v>7697</v>
      </c>
      <c r="I368">
        <v>100</v>
      </c>
      <c r="J368">
        <v>1645</v>
      </c>
      <c r="K368">
        <v>4202</v>
      </c>
      <c r="L368">
        <v>16</v>
      </c>
      <c r="M368">
        <v>226</v>
      </c>
      <c r="N368">
        <v>1333</v>
      </c>
      <c r="O368">
        <v>44</v>
      </c>
      <c r="P368">
        <v>26</v>
      </c>
      <c r="Q368">
        <f t="shared" si="81"/>
        <v>7592</v>
      </c>
      <c r="R368">
        <f t="shared" si="82"/>
        <v>0.55347734457323494</v>
      </c>
      <c r="S368">
        <f t="shared" si="83"/>
        <v>2.9768177028451002E-2</v>
      </c>
      <c r="T368">
        <f t="shared" si="84"/>
        <v>0.21667544783983139</v>
      </c>
      <c r="U368">
        <f t="shared" si="85"/>
        <v>1.3171759747102213E-2</v>
      </c>
      <c r="V368">
        <f t="shared" si="86"/>
        <v>0.17557955742887249</v>
      </c>
      <c r="W368">
        <f t="shared" si="87"/>
        <v>2.1074815595363539E-3</v>
      </c>
      <c r="X368">
        <f t="shared" si="88"/>
        <v>5.795574288724974E-3</v>
      </c>
      <c r="Y368">
        <f t="shared" si="89"/>
        <v>3.4246575342465752E-3</v>
      </c>
      <c r="Z368">
        <f t="shared" si="90"/>
        <v>0.55347734457323494</v>
      </c>
    </row>
    <row r="369" spans="1:26" x14ac:dyDescent="0.3">
      <c r="Q369">
        <f t="shared" si="81"/>
        <v>0</v>
      </c>
      <c r="R369">
        <f t="shared" si="82"/>
        <v>0</v>
      </c>
      <c r="S369">
        <f t="shared" si="83"/>
        <v>0</v>
      </c>
      <c r="T369">
        <f t="shared" si="84"/>
        <v>0</v>
      </c>
      <c r="U369">
        <f t="shared" si="85"/>
        <v>0</v>
      </c>
      <c r="V369">
        <f t="shared" si="86"/>
        <v>0</v>
      </c>
      <c r="W369">
        <f t="shared" si="87"/>
        <v>0</v>
      </c>
      <c r="X369">
        <f t="shared" si="88"/>
        <v>0</v>
      </c>
      <c r="Y369">
        <f t="shared" si="89"/>
        <v>0</v>
      </c>
      <c r="Z369">
        <f t="shared" si="90"/>
        <v>10</v>
      </c>
    </row>
    <row r="370" spans="1:26" x14ac:dyDescent="0.3">
      <c r="A370" t="s">
        <v>666</v>
      </c>
      <c r="B370" t="str">
        <f t="shared" ref="B370:B376" si="97">LEFT(A370,2)</f>
        <v>29</v>
      </c>
      <c r="C370" t="s">
        <v>58</v>
      </c>
      <c r="D370" t="s">
        <v>682</v>
      </c>
      <c r="E370" t="s">
        <v>663</v>
      </c>
      <c r="F370">
        <v>55.19</v>
      </c>
      <c r="G370">
        <v>1861</v>
      </c>
      <c r="H370">
        <v>1027</v>
      </c>
      <c r="I370">
        <v>13</v>
      </c>
      <c r="J370">
        <v>398</v>
      </c>
      <c r="K370">
        <v>438</v>
      </c>
      <c r="L370">
        <v>2</v>
      </c>
      <c r="M370">
        <v>85</v>
      </c>
      <c r="N370">
        <v>77</v>
      </c>
      <c r="O370">
        <v>1</v>
      </c>
      <c r="P370">
        <v>2</v>
      </c>
      <c r="Q370">
        <f t="shared" si="81"/>
        <v>1016</v>
      </c>
      <c r="R370">
        <f t="shared" si="82"/>
        <v>0.43110236220472442</v>
      </c>
      <c r="S370">
        <f t="shared" si="83"/>
        <v>8.366141732283465E-2</v>
      </c>
      <c r="T370">
        <f t="shared" si="84"/>
        <v>0.39173228346456695</v>
      </c>
      <c r="U370">
        <f t="shared" si="85"/>
        <v>1.2795275590551181E-2</v>
      </c>
      <c r="V370">
        <f t="shared" si="86"/>
        <v>7.5787401574803154E-2</v>
      </c>
      <c r="W370">
        <f t="shared" si="87"/>
        <v>1.968503937007874E-3</v>
      </c>
      <c r="X370">
        <f t="shared" si="88"/>
        <v>9.8425196850393699E-4</v>
      </c>
      <c r="Y370">
        <f t="shared" si="89"/>
        <v>1.968503937007874E-3</v>
      </c>
      <c r="Z370">
        <f t="shared" si="90"/>
        <v>0.43110236220472442</v>
      </c>
    </row>
    <row r="371" spans="1:26" x14ac:dyDescent="0.3">
      <c r="A371" t="s">
        <v>667</v>
      </c>
      <c r="B371" t="str">
        <f t="shared" si="97"/>
        <v>29</v>
      </c>
      <c r="C371" t="s">
        <v>58</v>
      </c>
      <c r="D371" t="s">
        <v>682</v>
      </c>
      <c r="E371" t="s">
        <v>664</v>
      </c>
      <c r="F371">
        <v>63.03</v>
      </c>
      <c r="G371">
        <v>1044</v>
      </c>
      <c r="H371">
        <v>658</v>
      </c>
      <c r="I371">
        <v>26</v>
      </c>
      <c r="J371">
        <v>254</v>
      </c>
      <c r="K371">
        <v>214</v>
      </c>
      <c r="L371">
        <v>3</v>
      </c>
      <c r="M371">
        <v>82</v>
      </c>
      <c r="N371">
        <v>68</v>
      </c>
      <c r="O371">
        <v>2</v>
      </c>
      <c r="P371">
        <v>6</v>
      </c>
      <c r="Q371">
        <f t="shared" si="81"/>
        <v>655</v>
      </c>
      <c r="R371">
        <f t="shared" si="82"/>
        <v>0.32671755725190837</v>
      </c>
      <c r="S371">
        <f t="shared" si="83"/>
        <v>0.1251908396946565</v>
      </c>
      <c r="T371">
        <f t="shared" si="84"/>
        <v>0.38778625954198476</v>
      </c>
      <c r="U371">
        <f t="shared" si="85"/>
        <v>3.9694656488549619E-2</v>
      </c>
      <c r="V371">
        <f t="shared" si="86"/>
        <v>0.10381679389312977</v>
      </c>
      <c r="W371">
        <f t="shared" si="87"/>
        <v>4.5801526717557254E-3</v>
      </c>
      <c r="X371">
        <f t="shared" si="88"/>
        <v>3.0534351145038168E-3</v>
      </c>
      <c r="Y371">
        <f t="shared" si="89"/>
        <v>9.1603053435114507E-3</v>
      </c>
      <c r="Z371">
        <f t="shared" si="90"/>
        <v>2.3877862595419845</v>
      </c>
    </row>
    <row r="372" spans="1:26" x14ac:dyDescent="0.3">
      <c r="A372" t="s">
        <v>668</v>
      </c>
      <c r="B372" t="str">
        <f t="shared" si="97"/>
        <v>29</v>
      </c>
      <c r="C372" t="s">
        <v>58</v>
      </c>
      <c r="D372" t="s">
        <v>682</v>
      </c>
      <c r="E372" t="s">
        <v>676</v>
      </c>
      <c r="F372">
        <v>61.3</v>
      </c>
      <c r="G372">
        <v>1372</v>
      </c>
      <c r="H372">
        <v>841</v>
      </c>
      <c r="I372">
        <v>7</v>
      </c>
      <c r="J372">
        <v>324</v>
      </c>
      <c r="K372">
        <v>375</v>
      </c>
      <c r="L372">
        <v>3</v>
      </c>
      <c r="M372">
        <v>55</v>
      </c>
      <c r="N372">
        <v>66</v>
      </c>
      <c r="O372">
        <v>4</v>
      </c>
      <c r="P372">
        <v>1</v>
      </c>
      <c r="Q372">
        <f t="shared" si="81"/>
        <v>835</v>
      </c>
      <c r="R372">
        <f t="shared" si="82"/>
        <v>0.44910179640718562</v>
      </c>
      <c r="S372">
        <f t="shared" si="83"/>
        <v>6.5868263473053898E-2</v>
      </c>
      <c r="T372">
        <f t="shared" si="84"/>
        <v>0.38802395209580837</v>
      </c>
      <c r="U372">
        <f t="shared" si="85"/>
        <v>8.3832335329341312E-3</v>
      </c>
      <c r="V372">
        <f t="shared" si="86"/>
        <v>7.9041916167664678E-2</v>
      </c>
      <c r="W372">
        <f t="shared" si="87"/>
        <v>3.592814371257485E-3</v>
      </c>
      <c r="X372">
        <f t="shared" si="88"/>
        <v>4.7904191616766467E-3</v>
      </c>
      <c r="Y372">
        <f t="shared" si="89"/>
        <v>1.1976047904191617E-3</v>
      </c>
      <c r="Z372">
        <f t="shared" si="90"/>
        <v>0.44910179640718562</v>
      </c>
    </row>
    <row r="373" spans="1:26" x14ac:dyDescent="0.3">
      <c r="A373" t="s">
        <v>669</v>
      </c>
      <c r="B373" t="str">
        <f t="shared" si="97"/>
        <v>29</v>
      </c>
      <c r="C373" t="s">
        <v>58</v>
      </c>
      <c r="D373" t="s">
        <v>682</v>
      </c>
      <c r="E373" t="s">
        <v>665</v>
      </c>
      <c r="F373">
        <v>51.62</v>
      </c>
      <c r="G373">
        <v>831</v>
      </c>
      <c r="H373">
        <v>429</v>
      </c>
      <c r="I373">
        <v>7</v>
      </c>
      <c r="J373">
        <v>144</v>
      </c>
      <c r="K373">
        <v>199</v>
      </c>
      <c r="L373">
        <v>2</v>
      </c>
      <c r="M373">
        <v>19</v>
      </c>
      <c r="N373">
        <v>52</v>
      </c>
      <c r="O373">
        <v>1</v>
      </c>
      <c r="P373">
        <v>3</v>
      </c>
      <c r="Q373">
        <f t="shared" si="81"/>
        <v>427</v>
      </c>
      <c r="R373">
        <f t="shared" si="82"/>
        <v>0.46604215456674475</v>
      </c>
      <c r="S373">
        <f t="shared" si="83"/>
        <v>4.449648711943794E-2</v>
      </c>
      <c r="T373">
        <f t="shared" si="84"/>
        <v>0.33723653395784542</v>
      </c>
      <c r="U373">
        <f t="shared" si="85"/>
        <v>1.6393442622950821E-2</v>
      </c>
      <c r="V373">
        <f t="shared" si="86"/>
        <v>0.12177985948477751</v>
      </c>
      <c r="W373">
        <f t="shared" si="87"/>
        <v>4.6838407494145199E-3</v>
      </c>
      <c r="X373">
        <f t="shared" si="88"/>
        <v>2.34192037470726E-3</v>
      </c>
      <c r="Y373">
        <f t="shared" si="89"/>
        <v>7.0257611241217799E-3</v>
      </c>
      <c r="Z373">
        <f t="shared" si="90"/>
        <v>0.46604215456674475</v>
      </c>
    </row>
    <row r="374" spans="1:26" x14ac:dyDescent="0.3">
      <c r="A374" t="s">
        <v>670</v>
      </c>
      <c r="B374" t="str">
        <f t="shared" si="97"/>
        <v>29</v>
      </c>
      <c r="C374" t="s">
        <v>58</v>
      </c>
      <c r="D374" t="s">
        <v>682</v>
      </c>
      <c r="E374" t="s">
        <v>677</v>
      </c>
      <c r="F374">
        <v>59.75</v>
      </c>
      <c r="G374">
        <v>1784</v>
      </c>
      <c r="H374">
        <v>1066</v>
      </c>
      <c r="I374">
        <v>38</v>
      </c>
      <c r="J374">
        <v>441</v>
      </c>
      <c r="K374">
        <v>368</v>
      </c>
      <c r="L374">
        <v>8</v>
      </c>
      <c r="M374">
        <v>101</v>
      </c>
      <c r="N374">
        <v>91</v>
      </c>
      <c r="O374">
        <v>8</v>
      </c>
      <c r="P374">
        <v>2</v>
      </c>
      <c r="Q374">
        <f t="shared" si="81"/>
        <v>1057</v>
      </c>
      <c r="R374">
        <f t="shared" si="82"/>
        <v>0.34815515610217596</v>
      </c>
      <c r="S374">
        <f t="shared" si="83"/>
        <v>9.5553453169347213E-2</v>
      </c>
      <c r="T374">
        <f t="shared" si="84"/>
        <v>0.41721854304635764</v>
      </c>
      <c r="U374">
        <f t="shared" si="85"/>
        <v>3.5950804162724691E-2</v>
      </c>
      <c r="V374">
        <f t="shared" si="86"/>
        <v>8.6092715231788075E-2</v>
      </c>
      <c r="W374">
        <f t="shared" si="87"/>
        <v>7.5685903500473037E-3</v>
      </c>
      <c r="X374">
        <f t="shared" si="88"/>
        <v>7.5685903500473037E-3</v>
      </c>
      <c r="Y374">
        <f t="shared" si="89"/>
        <v>1.8921475875118259E-3</v>
      </c>
      <c r="Z374">
        <f t="shared" si="90"/>
        <v>2.4172185430463577</v>
      </c>
    </row>
    <row r="375" spans="1:26" x14ac:dyDescent="0.3">
      <c r="A375" t="s">
        <v>671</v>
      </c>
      <c r="B375" t="str">
        <f t="shared" si="97"/>
        <v>29</v>
      </c>
      <c r="C375" t="s">
        <v>58</v>
      </c>
      <c r="D375" t="s">
        <v>682</v>
      </c>
      <c r="E375" t="s">
        <v>678</v>
      </c>
      <c r="F375">
        <v>40.46</v>
      </c>
      <c r="G375">
        <v>1080</v>
      </c>
      <c r="H375">
        <v>437</v>
      </c>
      <c r="I375">
        <v>9</v>
      </c>
      <c r="J375">
        <v>190</v>
      </c>
      <c r="K375">
        <v>132</v>
      </c>
      <c r="L375">
        <v>2</v>
      </c>
      <c r="M375">
        <v>37</v>
      </c>
      <c r="N375">
        <v>61</v>
      </c>
      <c r="O375">
        <v>1</v>
      </c>
      <c r="P375">
        <v>3</v>
      </c>
      <c r="Q375">
        <f t="shared" si="81"/>
        <v>435</v>
      </c>
      <c r="R375">
        <f t="shared" si="82"/>
        <v>0.30344827586206896</v>
      </c>
      <c r="S375">
        <f t="shared" si="83"/>
        <v>8.5057471264367815E-2</v>
      </c>
      <c r="T375">
        <f t="shared" si="84"/>
        <v>0.43678160919540232</v>
      </c>
      <c r="U375">
        <f t="shared" si="85"/>
        <v>2.0689655172413793E-2</v>
      </c>
      <c r="V375">
        <f t="shared" si="86"/>
        <v>0.14022988505747128</v>
      </c>
      <c r="W375">
        <f t="shared" si="87"/>
        <v>4.5977011494252873E-3</v>
      </c>
      <c r="X375">
        <f t="shared" si="88"/>
        <v>2.2988505747126436E-3</v>
      </c>
      <c r="Y375">
        <f t="shared" si="89"/>
        <v>6.8965517241379309E-3</v>
      </c>
      <c r="Z375">
        <f t="shared" si="90"/>
        <v>2.4367816091954024</v>
      </c>
    </row>
    <row r="376" spans="1:26" x14ac:dyDescent="0.3">
      <c r="A376" t="s">
        <v>672</v>
      </c>
      <c r="B376" t="str">
        <f t="shared" si="97"/>
        <v>29</v>
      </c>
      <c r="C376" t="s">
        <v>58</v>
      </c>
      <c r="D376" t="s">
        <v>682</v>
      </c>
      <c r="E376" t="s">
        <v>679</v>
      </c>
      <c r="F376">
        <v>54.33</v>
      </c>
      <c r="G376">
        <v>1132</v>
      </c>
      <c r="H376">
        <v>615</v>
      </c>
      <c r="I376">
        <v>6</v>
      </c>
      <c r="J376">
        <v>263</v>
      </c>
      <c r="K376">
        <v>225</v>
      </c>
      <c r="L376">
        <v>6</v>
      </c>
      <c r="M376">
        <v>57</v>
      </c>
      <c r="N376">
        <v>47</v>
      </c>
      <c r="O376">
        <v>0</v>
      </c>
      <c r="P376">
        <v>1</v>
      </c>
      <c r="Q376">
        <f t="shared" si="81"/>
        <v>605</v>
      </c>
      <c r="R376">
        <f t="shared" si="82"/>
        <v>0.37190082644628097</v>
      </c>
      <c r="S376">
        <f t="shared" si="83"/>
        <v>9.4214876033057851E-2</v>
      </c>
      <c r="T376">
        <f t="shared" si="84"/>
        <v>0.43471074380165287</v>
      </c>
      <c r="U376">
        <f t="shared" si="85"/>
        <v>9.9173553719008271E-3</v>
      </c>
      <c r="V376">
        <f t="shared" si="86"/>
        <v>7.768595041322314E-2</v>
      </c>
      <c r="W376">
        <f t="shared" si="87"/>
        <v>9.9173553719008271E-3</v>
      </c>
      <c r="X376">
        <f t="shared" si="88"/>
        <v>0</v>
      </c>
      <c r="Y376">
        <f t="shared" si="89"/>
        <v>1.652892561983471E-3</v>
      </c>
      <c r="Z376">
        <f t="shared" si="90"/>
        <v>2.4347107438016531</v>
      </c>
    </row>
    <row r="377" spans="1:26" x14ac:dyDescent="0.3">
      <c r="A377" t="s">
        <v>673</v>
      </c>
      <c r="B377" t="str">
        <f t="shared" ref="B377:B380" si="98">LEFT(A377,2)</f>
        <v>29</v>
      </c>
      <c r="C377" t="s">
        <v>58</v>
      </c>
      <c r="D377" t="s">
        <v>682</v>
      </c>
      <c r="E377" t="s">
        <v>680</v>
      </c>
      <c r="F377">
        <v>48.73</v>
      </c>
      <c r="G377">
        <v>2079</v>
      </c>
      <c r="H377">
        <v>1013</v>
      </c>
      <c r="I377">
        <v>15</v>
      </c>
      <c r="J377">
        <v>354</v>
      </c>
      <c r="K377">
        <v>506</v>
      </c>
      <c r="L377">
        <v>4</v>
      </c>
      <c r="M377">
        <v>36</v>
      </c>
      <c r="N377">
        <v>79</v>
      </c>
      <c r="O377">
        <v>3</v>
      </c>
      <c r="P377">
        <v>2</v>
      </c>
      <c r="Q377">
        <f t="shared" si="81"/>
        <v>999</v>
      </c>
      <c r="R377">
        <f t="shared" si="82"/>
        <v>0.50650650650650653</v>
      </c>
      <c r="S377">
        <f t="shared" si="83"/>
        <v>3.6036036036036036E-2</v>
      </c>
      <c r="T377">
        <f t="shared" si="84"/>
        <v>0.35435435435435436</v>
      </c>
      <c r="U377">
        <f t="shared" si="85"/>
        <v>1.5015015015015015E-2</v>
      </c>
      <c r="V377">
        <f t="shared" si="86"/>
        <v>7.9079079079079073E-2</v>
      </c>
      <c r="W377">
        <f t="shared" si="87"/>
        <v>4.004004004004004E-3</v>
      </c>
      <c r="X377">
        <f t="shared" si="88"/>
        <v>3.003003003003003E-3</v>
      </c>
      <c r="Y377">
        <f t="shared" si="89"/>
        <v>2.002002002002002E-3</v>
      </c>
      <c r="Z377">
        <f t="shared" si="90"/>
        <v>0.50650650650650653</v>
      </c>
    </row>
    <row r="378" spans="1:26" x14ac:dyDescent="0.3">
      <c r="A378" t="s">
        <v>674</v>
      </c>
      <c r="B378" t="str">
        <f t="shared" si="98"/>
        <v>29</v>
      </c>
      <c r="C378" t="s">
        <v>59</v>
      </c>
      <c r="D378" t="s">
        <v>682</v>
      </c>
      <c r="E378" t="s">
        <v>20</v>
      </c>
      <c r="F378" t="s">
        <v>26</v>
      </c>
      <c r="G378">
        <v>0</v>
      </c>
      <c r="H378">
        <v>966</v>
      </c>
      <c r="I378">
        <v>20</v>
      </c>
      <c r="J378">
        <v>447</v>
      </c>
      <c r="K378">
        <v>374</v>
      </c>
      <c r="L378">
        <v>5</v>
      </c>
      <c r="M378">
        <v>50</v>
      </c>
      <c r="N378">
        <v>50</v>
      </c>
      <c r="O378">
        <v>1</v>
      </c>
      <c r="P378">
        <v>5</v>
      </c>
      <c r="Q378">
        <f t="shared" si="81"/>
        <v>952</v>
      </c>
      <c r="R378">
        <f t="shared" si="82"/>
        <v>0.39285714285714285</v>
      </c>
      <c r="S378">
        <f t="shared" si="83"/>
        <v>5.2521008403361345E-2</v>
      </c>
      <c r="T378">
        <f t="shared" si="84"/>
        <v>0.46953781512605042</v>
      </c>
      <c r="U378">
        <f t="shared" si="85"/>
        <v>2.100840336134454E-2</v>
      </c>
      <c r="V378">
        <f t="shared" si="86"/>
        <v>5.2521008403361345E-2</v>
      </c>
      <c r="W378">
        <f t="shared" si="87"/>
        <v>5.2521008403361349E-3</v>
      </c>
      <c r="X378">
        <f t="shared" si="88"/>
        <v>1.0504201680672268E-3</v>
      </c>
      <c r="Y378">
        <f t="shared" si="89"/>
        <v>5.2521008403361349E-3</v>
      </c>
      <c r="Z378">
        <f t="shared" si="90"/>
        <v>2.4695378151260505</v>
      </c>
    </row>
    <row r="379" spans="1:26" x14ac:dyDescent="0.3">
      <c r="A379" t="s">
        <v>675</v>
      </c>
      <c r="B379" t="str">
        <f t="shared" si="98"/>
        <v>29</v>
      </c>
      <c r="C379" t="s">
        <v>60</v>
      </c>
      <c r="D379" t="s">
        <v>682</v>
      </c>
      <c r="E379" t="s">
        <v>21</v>
      </c>
      <c r="F379" t="s">
        <v>26</v>
      </c>
      <c r="G379">
        <v>0</v>
      </c>
      <c r="H379">
        <v>534</v>
      </c>
      <c r="I379">
        <v>9</v>
      </c>
      <c r="J379">
        <v>208</v>
      </c>
      <c r="K379">
        <v>181</v>
      </c>
      <c r="L379">
        <v>4</v>
      </c>
      <c r="M379">
        <v>58</v>
      </c>
      <c r="N379">
        <v>67</v>
      </c>
      <c r="O379">
        <v>1</v>
      </c>
      <c r="P379">
        <v>1</v>
      </c>
      <c r="Q379">
        <f t="shared" si="81"/>
        <v>529</v>
      </c>
      <c r="R379">
        <f t="shared" si="82"/>
        <v>0.34215500945179583</v>
      </c>
      <c r="S379">
        <f t="shared" si="83"/>
        <v>0.10964083175803403</v>
      </c>
      <c r="T379">
        <f t="shared" si="84"/>
        <v>0.3931947069943289</v>
      </c>
      <c r="U379">
        <f t="shared" si="85"/>
        <v>1.7013232514177693E-2</v>
      </c>
      <c r="V379">
        <f t="shared" si="86"/>
        <v>0.12665406427221171</v>
      </c>
      <c r="W379">
        <f t="shared" si="87"/>
        <v>7.5614366729678641E-3</v>
      </c>
      <c r="X379">
        <f t="shared" si="88"/>
        <v>1.890359168241966E-3</v>
      </c>
      <c r="Y379">
        <f t="shared" si="89"/>
        <v>1.890359168241966E-3</v>
      </c>
      <c r="Z379">
        <f t="shared" si="90"/>
        <v>2.3931947069943291</v>
      </c>
    </row>
    <row r="380" spans="1:26" x14ac:dyDescent="0.3">
      <c r="A380" t="s">
        <v>681</v>
      </c>
      <c r="B380" t="str">
        <f t="shared" si="98"/>
        <v>29</v>
      </c>
      <c r="C380" t="s">
        <v>61</v>
      </c>
      <c r="E380" t="s">
        <v>22</v>
      </c>
      <c r="F380">
        <v>67.84</v>
      </c>
      <c r="G380">
        <v>11183</v>
      </c>
      <c r="H380">
        <v>7586</v>
      </c>
      <c r="I380">
        <v>150</v>
      </c>
      <c r="J380">
        <v>3023</v>
      </c>
      <c r="K380">
        <v>3012</v>
      </c>
      <c r="L380">
        <v>39</v>
      </c>
      <c r="M380">
        <v>580</v>
      </c>
      <c r="N380">
        <v>658</v>
      </c>
      <c r="O380">
        <v>22</v>
      </c>
      <c r="P380">
        <v>26</v>
      </c>
      <c r="Q380">
        <f t="shared" si="81"/>
        <v>7510</v>
      </c>
      <c r="R380">
        <f t="shared" si="82"/>
        <v>0.40106524633821572</v>
      </c>
      <c r="S380">
        <f t="shared" si="83"/>
        <v>7.7230359520639141E-2</v>
      </c>
      <c r="T380">
        <f t="shared" si="84"/>
        <v>0.4025299600532623</v>
      </c>
      <c r="U380">
        <f t="shared" si="85"/>
        <v>1.9973368841544607E-2</v>
      </c>
      <c r="V380">
        <f t="shared" si="86"/>
        <v>8.7616511318242343E-2</v>
      </c>
      <c r="W380">
        <f t="shared" si="87"/>
        <v>5.1930758988015975E-3</v>
      </c>
      <c r="X380">
        <f t="shared" si="88"/>
        <v>2.9294274300932089E-3</v>
      </c>
      <c r="Y380">
        <f t="shared" si="89"/>
        <v>3.4620505992010654E-3</v>
      </c>
      <c r="Z380">
        <f t="shared" si="90"/>
        <v>2.4025299600532621</v>
      </c>
    </row>
    <row r="381" spans="1:26" x14ac:dyDescent="0.3">
      <c r="Q381">
        <f t="shared" si="81"/>
        <v>0</v>
      </c>
      <c r="R381">
        <f t="shared" si="82"/>
        <v>0</v>
      </c>
      <c r="S381">
        <f t="shared" si="83"/>
        <v>0</v>
      </c>
      <c r="T381">
        <f t="shared" si="84"/>
        <v>0</v>
      </c>
      <c r="U381">
        <f t="shared" si="85"/>
        <v>0</v>
      </c>
      <c r="V381">
        <f t="shared" si="86"/>
        <v>0</v>
      </c>
      <c r="W381">
        <f t="shared" si="87"/>
        <v>0</v>
      </c>
      <c r="X381">
        <f t="shared" si="88"/>
        <v>0</v>
      </c>
      <c r="Y381">
        <f t="shared" si="89"/>
        <v>0</v>
      </c>
      <c r="Z381">
        <f t="shared" si="90"/>
        <v>10</v>
      </c>
    </row>
    <row r="382" spans="1:26" x14ac:dyDescent="0.3">
      <c r="A382" t="s">
        <v>687</v>
      </c>
      <c r="B382" t="str">
        <f t="shared" ref="B382:B388" si="99">LEFT(A382,2)</f>
        <v>30</v>
      </c>
      <c r="C382" t="s">
        <v>58</v>
      </c>
      <c r="D382" t="s">
        <v>682</v>
      </c>
      <c r="E382" t="s">
        <v>100</v>
      </c>
      <c r="F382">
        <v>49.54</v>
      </c>
      <c r="G382">
        <v>1185</v>
      </c>
      <c r="H382">
        <v>587</v>
      </c>
      <c r="I382">
        <v>11</v>
      </c>
      <c r="J382">
        <v>193</v>
      </c>
      <c r="K382">
        <v>293</v>
      </c>
      <c r="L382">
        <v>3</v>
      </c>
      <c r="M382">
        <v>29</v>
      </c>
      <c r="N382">
        <v>52</v>
      </c>
      <c r="O382">
        <v>2</v>
      </c>
      <c r="P382">
        <v>0</v>
      </c>
      <c r="Q382">
        <f t="shared" si="81"/>
        <v>583</v>
      </c>
      <c r="R382">
        <f t="shared" si="82"/>
        <v>0.50257289879931388</v>
      </c>
      <c r="S382">
        <f t="shared" si="83"/>
        <v>4.974271012006861E-2</v>
      </c>
      <c r="T382">
        <f t="shared" si="84"/>
        <v>0.33104631217838765</v>
      </c>
      <c r="U382">
        <f t="shared" si="85"/>
        <v>1.8867924528301886E-2</v>
      </c>
      <c r="V382">
        <f t="shared" si="86"/>
        <v>8.9193825042881647E-2</v>
      </c>
      <c r="W382">
        <f t="shared" si="87"/>
        <v>5.1457975986277877E-3</v>
      </c>
      <c r="X382">
        <f t="shared" si="88"/>
        <v>3.4305317324185248E-3</v>
      </c>
      <c r="Y382">
        <f t="shared" si="89"/>
        <v>0</v>
      </c>
      <c r="Z382">
        <f t="shared" si="90"/>
        <v>0.50257289879931388</v>
      </c>
    </row>
    <row r="383" spans="1:26" x14ac:dyDescent="0.3">
      <c r="A383" t="s">
        <v>688</v>
      </c>
      <c r="B383" t="str">
        <f t="shared" si="99"/>
        <v>30</v>
      </c>
      <c r="C383" t="s">
        <v>58</v>
      </c>
      <c r="D383" t="s">
        <v>682</v>
      </c>
      <c r="E383" t="s">
        <v>683</v>
      </c>
      <c r="F383">
        <v>53.15</v>
      </c>
      <c r="G383">
        <v>1701</v>
      </c>
      <c r="H383">
        <v>904</v>
      </c>
      <c r="I383">
        <v>8</v>
      </c>
      <c r="J383">
        <v>294</v>
      </c>
      <c r="K383">
        <v>464</v>
      </c>
      <c r="L383">
        <v>2</v>
      </c>
      <c r="M383">
        <v>33</v>
      </c>
      <c r="N383">
        <v>84</v>
      </c>
      <c r="O383">
        <v>3</v>
      </c>
      <c r="P383">
        <v>1</v>
      </c>
      <c r="Q383">
        <f t="shared" si="81"/>
        <v>889</v>
      </c>
      <c r="R383">
        <f t="shared" si="82"/>
        <v>0.5219347581552306</v>
      </c>
      <c r="S383">
        <f t="shared" si="83"/>
        <v>3.7120359955005622E-2</v>
      </c>
      <c r="T383">
        <f t="shared" si="84"/>
        <v>0.33070866141732286</v>
      </c>
      <c r="U383">
        <f t="shared" si="85"/>
        <v>8.9988751406074249E-3</v>
      </c>
      <c r="V383">
        <f t="shared" si="86"/>
        <v>9.4488188976377951E-2</v>
      </c>
      <c r="W383">
        <f t="shared" si="87"/>
        <v>2.2497187851518562E-3</v>
      </c>
      <c r="X383">
        <f t="shared" si="88"/>
        <v>3.3745781777277839E-3</v>
      </c>
      <c r="Y383">
        <f t="shared" si="89"/>
        <v>1.1248593925759281E-3</v>
      </c>
      <c r="Z383">
        <f t="shared" si="90"/>
        <v>0.5219347581552306</v>
      </c>
    </row>
    <row r="384" spans="1:26" x14ac:dyDescent="0.3">
      <c r="A384" t="s">
        <v>689</v>
      </c>
      <c r="B384" t="str">
        <f t="shared" si="99"/>
        <v>30</v>
      </c>
      <c r="C384" t="s">
        <v>58</v>
      </c>
      <c r="D384" t="s">
        <v>682</v>
      </c>
      <c r="E384" t="s">
        <v>697</v>
      </c>
      <c r="F384">
        <v>47.11</v>
      </c>
      <c r="G384">
        <v>987</v>
      </c>
      <c r="H384">
        <v>465</v>
      </c>
      <c r="I384">
        <v>4</v>
      </c>
      <c r="J384">
        <v>166</v>
      </c>
      <c r="K384">
        <v>209</v>
      </c>
      <c r="L384">
        <v>0</v>
      </c>
      <c r="M384">
        <v>16</v>
      </c>
      <c r="N384">
        <v>63</v>
      </c>
      <c r="O384">
        <v>1</v>
      </c>
      <c r="P384">
        <v>1</v>
      </c>
      <c r="Q384">
        <f t="shared" si="81"/>
        <v>460</v>
      </c>
      <c r="R384">
        <f t="shared" si="82"/>
        <v>0.45434782608695651</v>
      </c>
      <c r="S384">
        <f t="shared" si="83"/>
        <v>3.4782608695652174E-2</v>
      </c>
      <c r="T384">
        <f t="shared" si="84"/>
        <v>0.36086956521739133</v>
      </c>
      <c r="U384">
        <f t="shared" si="85"/>
        <v>8.6956521739130436E-3</v>
      </c>
      <c r="V384">
        <f t="shared" si="86"/>
        <v>0.13695652173913042</v>
      </c>
      <c r="W384">
        <f t="shared" si="87"/>
        <v>0</v>
      </c>
      <c r="X384">
        <f t="shared" si="88"/>
        <v>2.1739130434782609E-3</v>
      </c>
      <c r="Y384">
        <f t="shared" si="89"/>
        <v>2.1739130434782609E-3</v>
      </c>
      <c r="Z384">
        <f t="shared" si="90"/>
        <v>0.45434782608695651</v>
      </c>
    </row>
    <row r="385" spans="1:26" x14ac:dyDescent="0.3">
      <c r="A385" t="s">
        <v>690</v>
      </c>
      <c r="B385" t="str">
        <f t="shared" si="99"/>
        <v>30</v>
      </c>
      <c r="C385" t="s">
        <v>58</v>
      </c>
      <c r="D385" t="s">
        <v>682</v>
      </c>
      <c r="E385" t="s">
        <v>698</v>
      </c>
      <c r="F385">
        <v>58.89</v>
      </c>
      <c r="G385">
        <v>1029</v>
      </c>
      <c r="H385">
        <v>606</v>
      </c>
      <c r="I385">
        <v>3</v>
      </c>
      <c r="J385">
        <v>165</v>
      </c>
      <c r="K385">
        <v>357</v>
      </c>
      <c r="L385">
        <v>2</v>
      </c>
      <c r="M385">
        <v>12</v>
      </c>
      <c r="N385">
        <v>54</v>
      </c>
      <c r="O385">
        <v>1</v>
      </c>
      <c r="P385">
        <v>1</v>
      </c>
      <c r="Q385">
        <f t="shared" si="81"/>
        <v>595</v>
      </c>
      <c r="R385">
        <f t="shared" si="82"/>
        <v>0.6</v>
      </c>
      <c r="S385">
        <f t="shared" si="83"/>
        <v>2.0168067226890758E-2</v>
      </c>
      <c r="T385">
        <f t="shared" si="84"/>
        <v>0.27731092436974791</v>
      </c>
      <c r="U385">
        <f t="shared" si="85"/>
        <v>5.0420168067226894E-3</v>
      </c>
      <c r="V385">
        <f t="shared" si="86"/>
        <v>9.07563025210084E-2</v>
      </c>
      <c r="W385">
        <f t="shared" si="87"/>
        <v>3.3613445378151263E-3</v>
      </c>
      <c r="X385">
        <f t="shared" si="88"/>
        <v>1.6806722689075631E-3</v>
      </c>
      <c r="Y385">
        <f t="shared" si="89"/>
        <v>1.6806722689075631E-3</v>
      </c>
      <c r="Z385">
        <f t="shared" si="90"/>
        <v>0.6</v>
      </c>
    </row>
    <row r="386" spans="1:26" x14ac:dyDescent="0.3">
      <c r="A386" t="s">
        <v>691</v>
      </c>
      <c r="B386" t="str">
        <f t="shared" si="99"/>
        <v>30</v>
      </c>
      <c r="C386" t="s">
        <v>58</v>
      </c>
      <c r="D386" t="s">
        <v>682</v>
      </c>
      <c r="E386" t="s">
        <v>699</v>
      </c>
      <c r="F386">
        <v>33.880000000000003</v>
      </c>
      <c r="G386">
        <v>1839</v>
      </c>
      <c r="H386">
        <v>623</v>
      </c>
      <c r="I386">
        <v>2</v>
      </c>
      <c r="J386">
        <v>217</v>
      </c>
      <c r="K386">
        <v>311</v>
      </c>
      <c r="L386">
        <v>1</v>
      </c>
      <c r="M386">
        <v>14</v>
      </c>
      <c r="N386">
        <v>65</v>
      </c>
      <c r="O386">
        <v>6</v>
      </c>
      <c r="P386">
        <v>2</v>
      </c>
      <c r="Q386">
        <f t="shared" si="81"/>
        <v>618</v>
      </c>
      <c r="R386">
        <f t="shared" si="82"/>
        <v>0.50323624595469252</v>
      </c>
      <c r="S386">
        <f t="shared" si="83"/>
        <v>2.2653721682847898E-2</v>
      </c>
      <c r="T386">
        <f t="shared" si="84"/>
        <v>0.35113268608414239</v>
      </c>
      <c r="U386">
        <f t="shared" si="85"/>
        <v>3.2362459546925568E-3</v>
      </c>
      <c r="V386">
        <f t="shared" si="86"/>
        <v>0.10517799352750809</v>
      </c>
      <c r="W386">
        <f t="shared" si="87"/>
        <v>1.6181229773462784E-3</v>
      </c>
      <c r="X386">
        <f t="shared" si="88"/>
        <v>9.7087378640776691E-3</v>
      </c>
      <c r="Y386">
        <f t="shared" si="89"/>
        <v>3.2362459546925568E-3</v>
      </c>
      <c r="Z386">
        <f t="shared" si="90"/>
        <v>0.50323624595469252</v>
      </c>
    </row>
    <row r="387" spans="1:26" x14ac:dyDescent="0.3">
      <c r="A387" t="s">
        <v>692</v>
      </c>
      <c r="B387" t="str">
        <f t="shared" si="99"/>
        <v>30</v>
      </c>
      <c r="C387" t="s">
        <v>58</v>
      </c>
      <c r="D387" t="s">
        <v>682</v>
      </c>
      <c r="E387" t="s">
        <v>684</v>
      </c>
      <c r="F387">
        <v>28.24</v>
      </c>
      <c r="G387">
        <v>1834</v>
      </c>
      <c r="H387">
        <v>518</v>
      </c>
      <c r="I387">
        <v>5</v>
      </c>
      <c r="J387">
        <v>175</v>
      </c>
      <c r="K387">
        <v>245</v>
      </c>
      <c r="L387">
        <v>0</v>
      </c>
      <c r="M387">
        <v>13</v>
      </c>
      <c r="N387">
        <v>72</v>
      </c>
      <c r="O387">
        <v>0</v>
      </c>
      <c r="P387">
        <v>1</v>
      </c>
      <c r="Q387">
        <f t="shared" ref="Q387:Q450" si="100">SUM(I387:P387)</f>
        <v>511</v>
      </c>
      <c r="R387">
        <f t="shared" ref="R387:R450" si="101">IF(Q387=0,0,K387/Q387)</f>
        <v>0.47945205479452052</v>
      </c>
      <c r="S387">
        <f t="shared" ref="S387:S450" si="102">IF(Q387=0,0,M387/Q387)</f>
        <v>2.5440313111545987E-2</v>
      </c>
      <c r="T387">
        <f t="shared" ref="T387:T450" si="103">IF(Q387=0,0,J387/Q387)</f>
        <v>0.34246575342465752</v>
      </c>
      <c r="U387">
        <f t="shared" ref="U387:U450" si="104">IF(Q387=0,0,I387/Q387)</f>
        <v>9.7847358121330719E-3</v>
      </c>
      <c r="V387">
        <f t="shared" ref="V387:V450" si="105">IF(Q387=0,0,N387/Q387)</f>
        <v>0.14090019569471623</v>
      </c>
      <c r="W387">
        <f t="shared" ref="W387:W450" si="106">IF(Q387=0,0,L387/Q387)</f>
        <v>0</v>
      </c>
      <c r="X387">
        <f t="shared" ref="X387:X450" si="107">IF(Q387=0,0,O387/Q387)</f>
        <v>0</v>
      </c>
      <c r="Y387">
        <f t="shared" ref="Y387:Y450" si="108">IF(Q387=0,0,P387/Q387)</f>
        <v>1.9569471624266144E-3</v>
      </c>
      <c r="Z387">
        <f t="shared" ref="Z387:Z450" si="109">IF(Q387=0,10,IF(MAX(R387:X387)=LARGE(R387:X387,2),9,IF(R387=MAX(R387:X387),R387,IF(S387=MAX(R387:X387),S387+1,IF(T387=MAX(R387:X387),T387+2,IF(U387=MAX(R387:X387),U387+3,IF(V387=MAX(R387:X387),V387+4,IF(W387=MAX(R387:X387),W387+5,IF(X387=MAX(R387:X387),X387+6,-1)))))))))</f>
        <v>0.47945205479452052</v>
      </c>
    </row>
    <row r="388" spans="1:26" x14ac:dyDescent="0.3">
      <c r="A388" t="s">
        <v>693</v>
      </c>
      <c r="B388" t="str">
        <f t="shared" si="99"/>
        <v>30</v>
      </c>
      <c r="C388" t="s">
        <v>58</v>
      </c>
      <c r="D388" t="s">
        <v>682</v>
      </c>
      <c r="E388" t="s">
        <v>685</v>
      </c>
      <c r="F388">
        <v>58.76</v>
      </c>
      <c r="G388">
        <v>502</v>
      </c>
      <c r="H388">
        <v>295</v>
      </c>
      <c r="I388">
        <v>3</v>
      </c>
      <c r="J388">
        <v>81</v>
      </c>
      <c r="K388">
        <v>155</v>
      </c>
      <c r="L388">
        <v>1</v>
      </c>
      <c r="M388">
        <v>10</v>
      </c>
      <c r="N388">
        <v>36</v>
      </c>
      <c r="O388">
        <v>3</v>
      </c>
      <c r="P388">
        <v>2</v>
      </c>
      <c r="Q388">
        <f t="shared" si="100"/>
        <v>291</v>
      </c>
      <c r="R388">
        <f t="shared" si="101"/>
        <v>0.53264604810996563</v>
      </c>
      <c r="S388">
        <f t="shared" si="102"/>
        <v>3.4364261168384883E-2</v>
      </c>
      <c r="T388">
        <f t="shared" si="103"/>
        <v>0.27835051546391754</v>
      </c>
      <c r="U388">
        <f t="shared" si="104"/>
        <v>1.0309278350515464E-2</v>
      </c>
      <c r="V388">
        <f t="shared" si="105"/>
        <v>0.12371134020618557</v>
      </c>
      <c r="W388">
        <f t="shared" si="106"/>
        <v>3.4364261168384879E-3</v>
      </c>
      <c r="X388">
        <f t="shared" si="107"/>
        <v>1.0309278350515464E-2</v>
      </c>
      <c r="Y388">
        <f t="shared" si="108"/>
        <v>6.8728522336769758E-3</v>
      </c>
      <c r="Z388">
        <f t="shared" si="109"/>
        <v>0.53264604810996563</v>
      </c>
    </row>
    <row r="389" spans="1:26" x14ac:dyDescent="0.3">
      <c r="A389" t="s">
        <v>694</v>
      </c>
      <c r="B389" t="str">
        <f t="shared" ref="B389:B400" si="110">LEFT(A389,2)</f>
        <v>30</v>
      </c>
      <c r="C389" t="s">
        <v>58</v>
      </c>
      <c r="D389" t="s">
        <v>682</v>
      </c>
      <c r="E389" t="s">
        <v>686</v>
      </c>
      <c r="F389">
        <v>50.99</v>
      </c>
      <c r="G389">
        <v>855</v>
      </c>
      <c r="H389">
        <v>436</v>
      </c>
      <c r="I389">
        <v>12</v>
      </c>
      <c r="J389">
        <v>126</v>
      </c>
      <c r="K389">
        <v>194</v>
      </c>
      <c r="L389">
        <v>3</v>
      </c>
      <c r="M389">
        <v>25</v>
      </c>
      <c r="N389">
        <v>68</v>
      </c>
      <c r="O389">
        <v>1</v>
      </c>
      <c r="P389">
        <v>3</v>
      </c>
      <c r="Q389">
        <f t="shared" si="100"/>
        <v>432</v>
      </c>
      <c r="R389">
        <f t="shared" si="101"/>
        <v>0.44907407407407407</v>
      </c>
      <c r="S389">
        <f t="shared" si="102"/>
        <v>5.7870370370370371E-2</v>
      </c>
      <c r="T389">
        <f t="shared" si="103"/>
        <v>0.29166666666666669</v>
      </c>
      <c r="U389">
        <f t="shared" si="104"/>
        <v>2.7777777777777776E-2</v>
      </c>
      <c r="V389">
        <f t="shared" si="105"/>
        <v>0.15740740740740741</v>
      </c>
      <c r="W389">
        <f t="shared" si="106"/>
        <v>6.9444444444444441E-3</v>
      </c>
      <c r="X389">
        <f t="shared" si="107"/>
        <v>2.3148148148148147E-3</v>
      </c>
      <c r="Y389">
        <f t="shared" si="108"/>
        <v>6.9444444444444441E-3</v>
      </c>
      <c r="Z389">
        <f t="shared" si="109"/>
        <v>0.44907407407407407</v>
      </c>
    </row>
    <row r="390" spans="1:26" x14ac:dyDescent="0.3">
      <c r="A390" t="s">
        <v>695</v>
      </c>
      <c r="B390" t="str">
        <f t="shared" si="110"/>
        <v>30</v>
      </c>
      <c r="C390" t="s">
        <v>59</v>
      </c>
      <c r="D390" t="s">
        <v>682</v>
      </c>
      <c r="E390" t="s">
        <v>20</v>
      </c>
      <c r="F390" t="s">
        <v>26</v>
      </c>
      <c r="G390">
        <v>0</v>
      </c>
      <c r="H390">
        <v>684</v>
      </c>
      <c r="I390">
        <v>7</v>
      </c>
      <c r="J390">
        <v>248</v>
      </c>
      <c r="K390">
        <v>358</v>
      </c>
      <c r="L390">
        <v>1</v>
      </c>
      <c r="M390">
        <v>11</v>
      </c>
      <c r="N390">
        <v>51</v>
      </c>
      <c r="O390">
        <v>2</v>
      </c>
      <c r="P390">
        <v>2</v>
      </c>
      <c r="Q390">
        <f t="shared" si="100"/>
        <v>680</v>
      </c>
      <c r="R390">
        <f t="shared" si="101"/>
        <v>0.52647058823529413</v>
      </c>
      <c r="S390">
        <f t="shared" si="102"/>
        <v>1.6176470588235296E-2</v>
      </c>
      <c r="T390">
        <f t="shared" si="103"/>
        <v>0.36470588235294116</v>
      </c>
      <c r="U390">
        <f t="shared" si="104"/>
        <v>1.0294117647058823E-2</v>
      </c>
      <c r="V390">
        <f t="shared" si="105"/>
        <v>7.4999999999999997E-2</v>
      </c>
      <c r="W390">
        <f t="shared" si="106"/>
        <v>1.4705882352941176E-3</v>
      </c>
      <c r="X390">
        <f t="shared" si="107"/>
        <v>2.9411764705882353E-3</v>
      </c>
      <c r="Y390">
        <f t="shared" si="108"/>
        <v>2.9411764705882353E-3</v>
      </c>
      <c r="Z390">
        <f t="shared" si="109"/>
        <v>0.52647058823529413</v>
      </c>
    </row>
    <row r="391" spans="1:26" x14ac:dyDescent="0.3">
      <c r="A391" t="s">
        <v>696</v>
      </c>
      <c r="B391" t="str">
        <f t="shared" si="110"/>
        <v>30</v>
      </c>
      <c r="C391" t="s">
        <v>60</v>
      </c>
      <c r="D391" t="s">
        <v>682</v>
      </c>
      <c r="E391" t="s">
        <v>21</v>
      </c>
      <c r="F391" t="s">
        <v>26</v>
      </c>
      <c r="G391">
        <v>0</v>
      </c>
      <c r="H391">
        <v>425</v>
      </c>
      <c r="I391">
        <v>6</v>
      </c>
      <c r="J391">
        <v>129</v>
      </c>
      <c r="K391">
        <v>199</v>
      </c>
      <c r="L391">
        <v>4</v>
      </c>
      <c r="M391">
        <v>21</v>
      </c>
      <c r="N391">
        <v>56</v>
      </c>
      <c r="O391">
        <v>1</v>
      </c>
      <c r="P391">
        <v>0</v>
      </c>
      <c r="Q391">
        <f t="shared" si="100"/>
        <v>416</v>
      </c>
      <c r="R391">
        <f t="shared" si="101"/>
        <v>0.47836538461538464</v>
      </c>
      <c r="S391">
        <f t="shared" si="102"/>
        <v>5.0480769230769232E-2</v>
      </c>
      <c r="T391">
        <f t="shared" si="103"/>
        <v>0.31009615384615385</v>
      </c>
      <c r="U391">
        <f t="shared" si="104"/>
        <v>1.4423076923076924E-2</v>
      </c>
      <c r="V391">
        <f t="shared" si="105"/>
        <v>0.13461538461538461</v>
      </c>
      <c r="W391">
        <f t="shared" si="106"/>
        <v>9.6153846153846159E-3</v>
      </c>
      <c r="X391">
        <f t="shared" si="107"/>
        <v>2.403846153846154E-3</v>
      </c>
      <c r="Y391">
        <f t="shared" si="108"/>
        <v>0</v>
      </c>
      <c r="Z391">
        <f t="shared" si="109"/>
        <v>0.47836538461538464</v>
      </c>
    </row>
    <row r="392" spans="1:26" x14ac:dyDescent="0.3">
      <c r="A392" t="s">
        <v>700</v>
      </c>
      <c r="B392" t="str">
        <f t="shared" si="110"/>
        <v>30</v>
      </c>
      <c r="C392" t="s">
        <v>61</v>
      </c>
      <c r="E392" t="s">
        <v>22</v>
      </c>
      <c r="F392">
        <v>55.81</v>
      </c>
      <c r="G392">
        <v>9932</v>
      </c>
      <c r="H392">
        <v>5543</v>
      </c>
      <c r="I392">
        <v>61</v>
      </c>
      <c r="J392">
        <v>1794</v>
      </c>
      <c r="K392">
        <v>2785</v>
      </c>
      <c r="L392">
        <v>17</v>
      </c>
      <c r="M392">
        <v>184</v>
      </c>
      <c r="N392">
        <v>601</v>
      </c>
      <c r="O392">
        <v>20</v>
      </c>
      <c r="P392">
        <v>13</v>
      </c>
      <c r="Q392">
        <f t="shared" si="100"/>
        <v>5475</v>
      </c>
      <c r="R392">
        <f t="shared" si="101"/>
        <v>0.50867579908675797</v>
      </c>
      <c r="S392">
        <f t="shared" si="102"/>
        <v>3.3607305936073056E-2</v>
      </c>
      <c r="T392">
        <f t="shared" si="103"/>
        <v>0.32767123287671235</v>
      </c>
      <c r="U392">
        <f t="shared" si="104"/>
        <v>1.1141552511415525E-2</v>
      </c>
      <c r="V392">
        <f t="shared" si="105"/>
        <v>0.1097716894977169</v>
      </c>
      <c r="W392">
        <f t="shared" si="106"/>
        <v>3.1050228310502285E-3</v>
      </c>
      <c r="X392">
        <f t="shared" si="107"/>
        <v>3.6529680365296802E-3</v>
      </c>
      <c r="Y392">
        <f t="shared" si="108"/>
        <v>2.3744292237442921E-3</v>
      </c>
      <c r="Z392">
        <f t="shared" si="109"/>
        <v>0.50867579908675797</v>
      </c>
    </row>
    <row r="393" spans="1:26" x14ac:dyDescent="0.3">
      <c r="Q393">
        <f t="shared" si="100"/>
        <v>0</v>
      </c>
      <c r="R393">
        <f t="shared" si="101"/>
        <v>0</v>
      </c>
      <c r="S393">
        <f t="shared" si="102"/>
        <v>0</v>
      </c>
      <c r="T393">
        <f t="shared" si="103"/>
        <v>0</v>
      </c>
      <c r="U393">
        <f t="shared" si="104"/>
        <v>0</v>
      </c>
      <c r="V393">
        <f t="shared" si="105"/>
        <v>0</v>
      </c>
      <c r="W393">
        <f t="shared" si="106"/>
        <v>0</v>
      </c>
      <c r="X393">
        <f t="shared" si="107"/>
        <v>0</v>
      </c>
      <c r="Y393">
        <f t="shared" si="108"/>
        <v>0</v>
      </c>
      <c r="Z393">
        <f t="shared" si="109"/>
        <v>10</v>
      </c>
    </row>
    <row r="394" spans="1:26" x14ac:dyDescent="0.3">
      <c r="A394" t="s">
        <v>701</v>
      </c>
      <c r="B394" t="str">
        <f t="shared" si="110"/>
        <v>31</v>
      </c>
      <c r="C394" t="s">
        <v>58</v>
      </c>
      <c r="D394" t="s">
        <v>682</v>
      </c>
      <c r="E394" t="s">
        <v>710</v>
      </c>
      <c r="F394">
        <v>47.95</v>
      </c>
      <c r="G394">
        <v>659</v>
      </c>
      <c r="H394">
        <v>316</v>
      </c>
      <c r="I394">
        <v>5</v>
      </c>
      <c r="J394">
        <v>90</v>
      </c>
      <c r="K394">
        <v>170</v>
      </c>
      <c r="L394">
        <v>0</v>
      </c>
      <c r="M394">
        <v>9</v>
      </c>
      <c r="N394">
        <v>36</v>
      </c>
      <c r="O394">
        <v>1</v>
      </c>
      <c r="P394">
        <v>0</v>
      </c>
      <c r="Q394">
        <f t="shared" si="100"/>
        <v>311</v>
      </c>
      <c r="R394">
        <f t="shared" si="101"/>
        <v>0.54662379421221863</v>
      </c>
      <c r="S394">
        <f t="shared" si="102"/>
        <v>2.8938906752411574E-2</v>
      </c>
      <c r="T394">
        <f t="shared" si="103"/>
        <v>0.28938906752411575</v>
      </c>
      <c r="U394">
        <f t="shared" si="104"/>
        <v>1.607717041800643E-2</v>
      </c>
      <c r="V394">
        <f t="shared" si="105"/>
        <v>0.1157556270096463</v>
      </c>
      <c r="W394">
        <f t="shared" si="106"/>
        <v>0</v>
      </c>
      <c r="X394">
        <f t="shared" si="107"/>
        <v>3.2154340836012861E-3</v>
      </c>
      <c r="Y394">
        <f t="shared" si="108"/>
        <v>0</v>
      </c>
      <c r="Z394">
        <f t="shared" si="109"/>
        <v>0.54662379421221863</v>
      </c>
    </row>
    <row r="395" spans="1:26" x14ac:dyDescent="0.3">
      <c r="A395" t="s">
        <v>702</v>
      </c>
      <c r="B395" t="str">
        <f t="shared" si="110"/>
        <v>31</v>
      </c>
      <c r="C395" t="s">
        <v>58</v>
      </c>
      <c r="D395" t="s">
        <v>682</v>
      </c>
      <c r="E395" t="s">
        <v>711</v>
      </c>
      <c r="F395">
        <v>39.340000000000003</v>
      </c>
      <c r="G395">
        <v>1098</v>
      </c>
      <c r="H395">
        <v>432</v>
      </c>
      <c r="I395">
        <v>10</v>
      </c>
      <c r="J395">
        <v>163</v>
      </c>
      <c r="K395">
        <v>162</v>
      </c>
      <c r="L395">
        <v>2</v>
      </c>
      <c r="M395">
        <v>16</v>
      </c>
      <c r="N395">
        <v>66</v>
      </c>
      <c r="O395">
        <v>4</v>
      </c>
      <c r="P395">
        <v>0</v>
      </c>
      <c r="Q395">
        <f t="shared" si="100"/>
        <v>423</v>
      </c>
      <c r="R395">
        <f t="shared" si="101"/>
        <v>0.38297872340425532</v>
      </c>
      <c r="S395">
        <f t="shared" si="102"/>
        <v>3.7825059101654845E-2</v>
      </c>
      <c r="T395">
        <f t="shared" si="103"/>
        <v>0.38534278959810875</v>
      </c>
      <c r="U395">
        <f t="shared" si="104"/>
        <v>2.3640661938534278E-2</v>
      </c>
      <c r="V395">
        <f t="shared" si="105"/>
        <v>0.15602836879432624</v>
      </c>
      <c r="W395">
        <f t="shared" si="106"/>
        <v>4.7281323877068557E-3</v>
      </c>
      <c r="X395">
        <f t="shared" si="107"/>
        <v>9.4562647754137114E-3</v>
      </c>
      <c r="Y395">
        <f t="shared" si="108"/>
        <v>0</v>
      </c>
      <c r="Z395">
        <f t="shared" si="109"/>
        <v>2.3853427895981087</v>
      </c>
    </row>
    <row r="396" spans="1:26" x14ac:dyDescent="0.3">
      <c r="A396" t="s">
        <v>703</v>
      </c>
      <c r="B396" t="str">
        <f t="shared" si="110"/>
        <v>31</v>
      </c>
      <c r="C396" t="s">
        <v>58</v>
      </c>
      <c r="D396" t="s">
        <v>682</v>
      </c>
      <c r="E396" t="s">
        <v>712</v>
      </c>
      <c r="F396">
        <v>47.41</v>
      </c>
      <c r="G396">
        <v>1272</v>
      </c>
      <c r="H396">
        <v>603</v>
      </c>
      <c r="I396">
        <v>9</v>
      </c>
      <c r="J396">
        <v>199</v>
      </c>
      <c r="K396">
        <v>299</v>
      </c>
      <c r="L396">
        <v>5</v>
      </c>
      <c r="M396">
        <v>14</v>
      </c>
      <c r="N396">
        <v>57</v>
      </c>
      <c r="O396">
        <v>5</v>
      </c>
      <c r="P396">
        <v>2</v>
      </c>
      <c r="Q396">
        <f t="shared" si="100"/>
        <v>590</v>
      </c>
      <c r="R396">
        <f t="shared" si="101"/>
        <v>0.50677966101694916</v>
      </c>
      <c r="S396">
        <f t="shared" si="102"/>
        <v>2.3728813559322035E-2</v>
      </c>
      <c r="T396">
        <f t="shared" si="103"/>
        <v>0.33728813559322035</v>
      </c>
      <c r="U396">
        <f t="shared" si="104"/>
        <v>1.5254237288135594E-2</v>
      </c>
      <c r="V396">
        <f t="shared" si="105"/>
        <v>9.6610169491525427E-2</v>
      </c>
      <c r="W396">
        <f t="shared" si="106"/>
        <v>8.4745762711864406E-3</v>
      </c>
      <c r="X396">
        <f t="shared" si="107"/>
        <v>8.4745762711864406E-3</v>
      </c>
      <c r="Y396">
        <f t="shared" si="108"/>
        <v>3.3898305084745762E-3</v>
      </c>
      <c r="Z396">
        <f t="shared" si="109"/>
        <v>0.50677966101694916</v>
      </c>
    </row>
    <row r="397" spans="1:26" x14ac:dyDescent="0.3">
      <c r="A397" t="s">
        <v>704</v>
      </c>
      <c r="B397" t="str">
        <f t="shared" si="110"/>
        <v>31</v>
      </c>
      <c r="C397" t="s">
        <v>58</v>
      </c>
      <c r="D397" t="s">
        <v>682</v>
      </c>
      <c r="E397" t="s">
        <v>713</v>
      </c>
      <c r="F397">
        <v>37.090000000000003</v>
      </c>
      <c r="G397">
        <v>1785</v>
      </c>
      <c r="H397">
        <v>662</v>
      </c>
      <c r="I397">
        <v>3</v>
      </c>
      <c r="J397">
        <v>268</v>
      </c>
      <c r="K397">
        <v>285</v>
      </c>
      <c r="L397">
        <v>2</v>
      </c>
      <c r="M397">
        <v>13</v>
      </c>
      <c r="N397">
        <v>75</v>
      </c>
      <c r="O397">
        <v>5</v>
      </c>
      <c r="P397">
        <v>2</v>
      </c>
      <c r="Q397">
        <f t="shared" si="100"/>
        <v>653</v>
      </c>
      <c r="R397">
        <f t="shared" si="101"/>
        <v>0.43644716692189894</v>
      </c>
      <c r="S397">
        <f t="shared" si="102"/>
        <v>1.9908116385911178E-2</v>
      </c>
      <c r="T397">
        <f t="shared" si="103"/>
        <v>0.41041347626339969</v>
      </c>
      <c r="U397">
        <f t="shared" si="104"/>
        <v>4.5941807044410417E-3</v>
      </c>
      <c r="V397">
        <f t="shared" si="105"/>
        <v>0.11485451761102604</v>
      </c>
      <c r="W397">
        <f t="shared" si="106"/>
        <v>3.0627871362940277E-3</v>
      </c>
      <c r="X397">
        <f t="shared" si="107"/>
        <v>7.656967840735069E-3</v>
      </c>
      <c r="Y397">
        <f t="shared" si="108"/>
        <v>3.0627871362940277E-3</v>
      </c>
      <c r="Z397">
        <f t="shared" si="109"/>
        <v>0.43644716692189894</v>
      </c>
    </row>
    <row r="398" spans="1:26" x14ac:dyDescent="0.3">
      <c r="A398" t="s">
        <v>705</v>
      </c>
      <c r="B398" t="str">
        <f t="shared" si="110"/>
        <v>31</v>
      </c>
      <c r="C398" t="s">
        <v>58</v>
      </c>
      <c r="D398" t="s">
        <v>682</v>
      </c>
      <c r="E398" t="s">
        <v>714</v>
      </c>
      <c r="F398">
        <v>35.69</v>
      </c>
      <c r="G398">
        <v>1922</v>
      </c>
      <c r="H398">
        <v>686</v>
      </c>
      <c r="I398">
        <v>7</v>
      </c>
      <c r="J398">
        <v>253</v>
      </c>
      <c r="K398">
        <v>295</v>
      </c>
      <c r="L398">
        <v>3</v>
      </c>
      <c r="M398">
        <v>13</v>
      </c>
      <c r="N398">
        <v>97</v>
      </c>
      <c r="O398">
        <v>2</v>
      </c>
      <c r="P398">
        <v>4</v>
      </c>
      <c r="Q398">
        <f t="shared" si="100"/>
        <v>674</v>
      </c>
      <c r="R398">
        <f t="shared" si="101"/>
        <v>0.43768545994065283</v>
      </c>
      <c r="S398">
        <f t="shared" si="102"/>
        <v>1.9287833827893175E-2</v>
      </c>
      <c r="T398">
        <f t="shared" si="103"/>
        <v>0.37537091988130566</v>
      </c>
      <c r="U398">
        <f t="shared" si="104"/>
        <v>1.0385756676557863E-2</v>
      </c>
      <c r="V398">
        <f t="shared" si="105"/>
        <v>0.14391691394658754</v>
      </c>
      <c r="W398">
        <f t="shared" si="106"/>
        <v>4.4510385756676559E-3</v>
      </c>
      <c r="X398">
        <f t="shared" si="107"/>
        <v>2.967359050445104E-3</v>
      </c>
      <c r="Y398">
        <f t="shared" si="108"/>
        <v>5.9347181008902079E-3</v>
      </c>
      <c r="Z398">
        <f t="shared" si="109"/>
        <v>0.43768545994065283</v>
      </c>
    </row>
    <row r="399" spans="1:26" x14ac:dyDescent="0.3">
      <c r="A399" t="s">
        <v>706</v>
      </c>
      <c r="B399" t="str">
        <f t="shared" si="110"/>
        <v>31</v>
      </c>
      <c r="C399" t="s">
        <v>58</v>
      </c>
      <c r="D399" t="s">
        <v>682</v>
      </c>
      <c r="E399" t="s">
        <v>715</v>
      </c>
      <c r="F399">
        <v>53.64</v>
      </c>
      <c r="G399">
        <v>1758</v>
      </c>
      <c r="H399">
        <v>943</v>
      </c>
      <c r="I399">
        <v>6</v>
      </c>
      <c r="J399">
        <v>282</v>
      </c>
      <c r="K399">
        <v>515</v>
      </c>
      <c r="L399">
        <v>1</v>
      </c>
      <c r="M399">
        <v>11</v>
      </c>
      <c r="N399">
        <v>107</v>
      </c>
      <c r="O399">
        <v>2</v>
      </c>
      <c r="P399">
        <v>4</v>
      </c>
      <c r="Q399">
        <f t="shared" si="100"/>
        <v>928</v>
      </c>
      <c r="R399">
        <f t="shared" si="101"/>
        <v>0.55495689655172409</v>
      </c>
      <c r="S399">
        <f t="shared" si="102"/>
        <v>1.1853448275862068E-2</v>
      </c>
      <c r="T399">
        <f t="shared" si="103"/>
        <v>0.30387931034482757</v>
      </c>
      <c r="U399">
        <f t="shared" si="104"/>
        <v>6.4655172413793103E-3</v>
      </c>
      <c r="V399">
        <f t="shared" si="105"/>
        <v>0.11530172413793104</v>
      </c>
      <c r="W399">
        <f t="shared" si="106"/>
        <v>1.0775862068965517E-3</v>
      </c>
      <c r="X399">
        <f t="shared" si="107"/>
        <v>2.1551724137931034E-3</v>
      </c>
      <c r="Y399">
        <f t="shared" si="108"/>
        <v>4.3103448275862068E-3</v>
      </c>
      <c r="Z399">
        <f t="shared" si="109"/>
        <v>0.55495689655172409</v>
      </c>
    </row>
    <row r="400" spans="1:26" x14ac:dyDescent="0.3">
      <c r="A400" t="s">
        <v>707</v>
      </c>
      <c r="B400" t="str">
        <f t="shared" si="110"/>
        <v>31</v>
      </c>
      <c r="C400" t="s">
        <v>58</v>
      </c>
      <c r="D400" t="s">
        <v>682</v>
      </c>
      <c r="E400" t="s">
        <v>716</v>
      </c>
      <c r="F400">
        <v>50.72</v>
      </c>
      <c r="G400">
        <v>1670</v>
      </c>
      <c r="H400">
        <v>847</v>
      </c>
      <c r="I400">
        <v>13</v>
      </c>
      <c r="J400">
        <v>240</v>
      </c>
      <c r="K400">
        <v>454</v>
      </c>
      <c r="L400">
        <v>2</v>
      </c>
      <c r="M400">
        <v>16</v>
      </c>
      <c r="N400">
        <v>111</v>
      </c>
      <c r="O400">
        <v>1</v>
      </c>
      <c r="P400">
        <v>4</v>
      </c>
      <c r="Q400">
        <f t="shared" si="100"/>
        <v>841</v>
      </c>
      <c r="R400">
        <f t="shared" si="101"/>
        <v>0.53983353151010705</v>
      </c>
      <c r="S400">
        <f t="shared" si="102"/>
        <v>1.9024970273483946E-2</v>
      </c>
      <c r="T400">
        <f t="shared" si="103"/>
        <v>0.2853745541022592</v>
      </c>
      <c r="U400">
        <f t="shared" si="104"/>
        <v>1.5457788347205707E-2</v>
      </c>
      <c r="V400">
        <f t="shared" si="105"/>
        <v>0.13198573127229488</v>
      </c>
      <c r="W400">
        <f t="shared" si="106"/>
        <v>2.3781212841854932E-3</v>
      </c>
      <c r="X400">
        <f t="shared" si="107"/>
        <v>1.1890606420927466E-3</v>
      </c>
      <c r="Y400">
        <f t="shared" si="108"/>
        <v>4.7562425683709865E-3</v>
      </c>
      <c r="Z400">
        <f t="shared" si="109"/>
        <v>0.53983353151010705</v>
      </c>
    </row>
    <row r="401" spans="1:26" x14ac:dyDescent="0.3">
      <c r="A401" t="s">
        <v>708</v>
      </c>
      <c r="B401" t="str">
        <f t="shared" ref="B401:B403" si="111">LEFT(A401,2)</f>
        <v>31</v>
      </c>
      <c r="C401" t="s">
        <v>59</v>
      </c>
      <c r="D401" t="s">
        <v>682</v>
      </c>
      <c r="E401" t="s">
        <v>20</v>
      </c>
      <c r="F401" t="s">
        <v>26</v>
      </c>
      <c r="G401">
        <v>0</v>
      </c>
      <c r="H401">
        <v>622</v>
      </c>
      <c r="I401">
        <v>8</v>
      </c>
      <c r="J401">
        <v>228</v>
      </c>
      <c r="K401">
        <v>305</v>
      </c>
      <c r="L401">
        <v>2</v>
      </c>
      <c r="M401">
        <v>13</v>
      </c>
      <c r="N401">
        <v>53</v>
      </c>
      <c r="O401">
        <v>4</v>
      </c>
      <c r="P401">
        <v>3</v>
      </c>
      <c r="Q401">
        <f t="shared" si="100"/>
        <v>616</v>
      </c>
      <c r="R401">
        <f t="shared" si="101"/>
        <v>0.49512987012987014</v>
      </c>
      <c r="S401">
        <f t="shared" si="102"/>
        <v>2.1103896103896104E-2</v>
      </c>
      <c r="T401">
        <f t="shared" si="103"/>
        <v>0.37012987012987014</v>
      </c>
      <c r="U401">
        <f t="shared" si="104"/>
        <v>1.2987012987012988E-2</v>
      </c>
      <c r="V401">
        <f t="shared" si="105"/>
        <v>8.603896103896104E-2</v>
      </c>
      <c r="W401">
        <f t="shared" si="106"/>
        <v>3.246753246753247E-3</v>
      </c>
      <c r="X401">
        <f t="shared" si="107"/>
        <v>6.4935064935064939E-3</v>
      </c>
      <c r="Y401">
        <f t="shared" si="108"/>
        <v>4.87012987012987E-3</v>
      </c>
      <c r="Z401">
        <f t="shared" si="109"/>
        <v>0.49512987012987014</v>
      </c>
    </row>
    <row r="402" spans="1:26" x14ac:dyDescent="0.3">
      <c r="A402" t="s">
        <v>709</v>
      </c>
      <c r="B402" t="str">
        <f t="shared" si="111"/>
        <v>31</v>
      </c>
      <c r="C402" t="s">
        <v>60</v>
      </c>
      <c r="D402" t="s">
        <v>682</v>
      </c>
      <c r="E402" t="s">
        <v>21</v>
      </c>
      <c r="F402" t="s">
        <v>26</v>
      </c>
      <c r="G402">
        <v>0</v>
      </c>
      <c r="H402">
        <v>537</v>
      </c>
      <c r="I402">
        <v>7</v>
      </c>
      <c r="J402">
        <v>180</v>
      </c>
      <c r="K402">
        <v>236</v>
      </c>
      <c r="L402">
        <v>3</v>
      </c>
      <c r="M402">
        <v>10</v>
      </c>
      <c r="N402">
        <v>82</v>
      </c>
      <c r="O402">
        <v>3</v>
      </c>
      <c r="P402">
        <v>0</v>
      </c>
      <c r="Q402">
        <f t="shared" si="100"/>
        <v>521</v>
      </c>
      <c r="R402">
        <f t="shared" si="101"/>
        <v>0.45297504798464494</v>
      </c>
      <c r="S402">
        <f t="shared" si="102"/>
        <v>1.9193857965451054E-2</v>
      </c>
      <c r="T402">
        <f t="shared" si="103"/>
        <v>0.34548944337811899</v>
      </c>
      <c r="U402">
        <f t="shared" si="104"/>
        <v>1.3435700575815739E-2</v>
      </c>
      <c r="V402">
        <f t="shared" si="105"/>
        <v>0.15738963531669867</v>
      </c>
      <c r="W402">
        <f t="shared" si="106"/>
        <v>5.7581573896353169E-3</v>
      </c>
      <c r="X402">
        <f t="shared" si="107"/>
        <v>5.7581573896353169E-3</v>
      </c>
      <c r="Y402">
        <f t="shared" si="108"/>
        <v>0</v>
      </c>
      <c r="Z402">
        <f t="shared" si="109"/>
        <v>0.45297504798464494</v>
      </c>
    </row>
    <row r="403" spans="1:26" x14ac:dyDescent="0.3">
      <c r="A403" t="s">
        <v>737</v>
      </c>
      <c r="B403" t="str">
        <f t="shared" si="111"/>
        <v>31</v>
      </c>
      <c r="C403" t="s">
        <v>61</v>
      </c>
      <c r="E403" t="s">
        <v>22</v>
      </c>
      <c r="F403">
        <v>55.57</v>
      </c>
      <c r="G403">
        <v>10164</v>
      </c>
      <c r="H403">
        <v>5648</v>
      </c>
      <c r="I403">
        <v>68</v>
      </c>
      <c r="J403">
        <v>1903</v>
      </c>
      <c r="K403">
        <v>2721</v>
      </c>
      <c r="L403">
        <v>20</v>
      </c>
      <c r="M403">
        <v>115</v>
      </c>
      <c r="N403">
        <v>684</v>
      </c>
      <c r="O403">
        <v>27</v>
      </c>
      <c r="P403">
        <v>19</v>
      </c>
      <c r="Q403">
        <f t="shared" si="100"/>
        <v>5557</v>
      </c>
      <c r="R403">
        <f t="shared" si="101"/>
        <v>0.48965269030052189</v>
      </c>
      <c r="S403">
        <f t="shared" si="102"/>
        <v>2.0694619398956272E-2</v>
      </c>
      <c r="T403">
        <f t="shared" si="103"/>
        <v>0.34245096274968506</v>
      </c>
      <c r="U403">
        <f t="shared" si="104"/>
        <v>1.2236818427208926E-2</v>
      </c>
      <c r="V403">
        <f t="shared" si="105"/>
        <v>0.12308799712074861</v>
      </c>
      <c r="W403">
        <f t="shared" si="106"/>
        <v>3.5990642432967429E-3</v>
      </c>
      <c r="X403">
        <f t="shared" si="107"/>
        <v>4.8587367284506026E-3</v>
      </c>
      <c r="Y403">
        <f t="shared" si="108"/>
        <v>3.4191110311319055E-3</v>
      </c>
      <c r="Z403">
        <f t="shared" si="109"/>
        <v>0.48965269030052189</v>
      </c>
    </row>
    <row r="404" spans="1:26" x14ac:dyDescent="0.3">
      <c r="Q404">
        <f t="shared" si="100"/>
        <v>0</v>
      </c>
      <c r="R404">
        <f t="shared" si="101"/>
        <v>0</v>
      </c>
      <c r="S404">
        <f t="shared" si="102"/>
        <v>0</v>
      </c>
      <c r="T404">
        <f t="shared" si="103"/>
        <v>0</v>
      </c>
      <c r="U404">
        <f t="shared" si="104"/>
        <v>0</v>
      </c>
      <c r="V404">
        <f t="shared" si="105"/>
        <v>0</v>
      </c>
      <c r="W404">
        <f t="shared" si="106"/>
        <v>0</v>
      </c>
      <c r="X404">
        <f t="shared" si="107"/>
        <v>0</v>
      </c>
      <c r="Y404">
        <f t="shared" si="108"/>
        <v>0</v>
      </c>
      <c r="Z404">
        <f t="shared" si="109"/>
        <v>10</v>
      </c>
    </row>
    <row r="405" spans="1:26" x14ac:dyDescent="0.3">
      <c r="A405" t="s">
        <v>738</v>
      </c>
      <c r="B405" t="str">
        <f t="shared" ref="B405:B420" si="112">LEFT(A405,2)</f>
        <v>32</v>
      </c>
      <c r="C405" t="s">
        <v>58</v>
      </c>
      <c r="D405" t="s">
        <v>682</v>
      </c>
      <c r="E405" t="s">
        <v>745</v>
      </c>
      <c r="F405">
        <v>51.41</v>
      </c>
      <c r="G405">
        <v>1173</v>
      </c>
      <c r="H405">
        <v>603</v>
      </c>
      <c r="I405">
        <v>4</v>
      </c>
      <c r="J405">
        <v>117</v>
      </c>
      <c r="K405">
        <v>360</v>
      </c>
      <c r="L405">
        <v>0</v>
      </c>
      <c r="M405">
        <v>13</v>
      </c>
      <c r="N405">
        <v>95</v>
      </c>
      <c r="O405">
        <v>6</v>
      </c>
      <c r="P405">
        <v>1</v>
      </c>
      <c r="Q405">
        <f t="shared" si="100"/>
        <v>596</v>
      </c>
      <c r="R405">
        <f t="shared" si="101"/>
        <v>0.60402684563758391</v>
      </c>
      <c r="S405">
        <f t="shared" si="102"/>
        <v>2.1812080536912751E-2</v>
      </c>
      <c r="T405">
        <f t="shared" si="103"/>
        <v>0.19630872483221476</v>
      </c>
      <c r="U405">
        <f t="shared" si="104"/>
        <v>6.7114093959731542E-3</v>
      </c>
      <c r="V405">
        <f t="shared" si="105"/>
        <v>0.15939597315436241</v>
      </c>
      <c r="W405">
        <f t="shared" si="106"/>
        <v>0</v>
      </c>
      <c r="X405">
        <f t="shared" si="107"/>
        <v>1.0067114093959731E-2</v>
      </c>
      <c r="Y405">
        <f t="shared" si="108"/>
        <v>1.6778523489932886E-3</v>
      </c>
      <c r="Z405">
        <f t="shared" si="109"/>
        <v>0.60402684563758391</v>
      </c>
    </row>
    <row r="406" spans="1:26" x14ac:dyDescent="0.3">
      <c r="A406" t="s">
        <v>739</v>
      </c>
      <c r="B406" t="str">
        <f t="shared" si="112"/>
        <v>32</v>
      </c>
      <c r="C406" t="s">
        <v>58</v>
      </c>
      <c r="D406" t="s">
        <v>682</v>
      </c>
      <c r="E406" t="s">
        <v>746</v>
      </c>
      <c r="F406">
        <v>50.08</v>
      </c>
      <c r="G406">
        <v>1859</v>
      </c>
      <c r="H406">
        <v>931</v>
      </c>
      <c r="I406">
        <v>13</v>
      </c>
      <c r="J406">
        <v>201</v>
      </c>
      <c r="K406">
        <v>502</v>
      </c>
      <c r="L406">
        <v>3</v>
      </c>
      <c r="M406">
        <v>11</v>
      </c>
      <c r="N406">
        <v>184</v>
      </c>
      <c r="O406">
        <v>6</v>
      </c>
      <c r="P406">
        <v>0</v>
      </c>
      <c r="Q406">
        <f t="shared" si="100"/>
        <v>920</v>
      </c>
      <c r="R406">
        <f t="shared" si="101"/>
        <v>0.54565217391304344</v>
      </c>
      <c r="S406">
        <f t="shared" si="102"/>
        <v>1.1956521739130435E-2</v>
      </c>
      <c r="T406">
        <f t="shared" si="103"/>
        <v>0.21847826086956521</v>
      </c>
      <c r="U406">
        <f t="shared" si="104"/>
        <v>1.4130434782608696E-2</v>
      </c>
      <c r="V406">
        <f t="shared" si="105"/>
        <v>0.2</v>
      </c>
      <c r="W406">
        <f t="shared" si="106"/>
        <v>3.2608695652173911E-3</v>
      </c>
      <c r="X406">
        <f t="shared" si="107"/>
        <v>6.5217391304347823E-3</v>
      </c>
      <c r="Y406">
        <f t="shared" si="108"/>
        <v>0</v>
      </c>
      <c r="Z406">
        <f t="shared" si="109"/>
        <v>0.54565217391304344</v>
      </c>
    </row>
    <row r="407" spans="1:26" x14ac:dyDescent="0.3">
      <c r="A407" t="s">
        <v>740</v>
      </c>
      <c r="B407" t="str">
        <f t="shared" si="112"/>
        <v>32</v>
      </c>
      <c r="C407" t="s">
        <v>58</v>
      </c>
      <c r="D407" t="s">
        <v>682</v>
      </c>
      <c r="E407" t="s">
        <v>747</v>
      </c>
      <c r="F407">
        <v>19.670000000000002</v>
      </c>
      <c r="G407">
        <v>5530</v>
      </c>
      <c r="H407">
        <v>1088</v>
      </c>
      <c r="I407">
        <v>2</v>
      </c>
      <c r="J407">
        <v>350</v>
      </c>
      <c r="K407">
        <v>585</v>
      </c>
      <c r="L407">
        <v>1</v>
      </c>
      <c r="M407">
        <v>5</v>
      </c>
      <c r="N407">
        <v>132</v>
      </c>
      <c r="O407">
        <v>2</v>
      </c>
      <c r="P407">
        <v>3</v>
      </c>
      <c r="Q407">
        <f t="shared" si="100"/>
        <v>1080</v>
      </c>
      <c r="R407">
        <f t="shared" si="101"/>
        <v>0.54166666666666663</v>
      </c>
      <c r="S407">
        <f t="shared" si="102"/>
        <v>4.6296296296296294E-3</v>
      </c>
      <c r="T407">
        <f t="shared" si="103"/>
        <v>0.32407407407407407</v>
      </c>
      <c r="U407">
        <f t="shared" si="104"/>
        <v>1.8518518518518519E-3</v>
      </c>
      <c r="V407">
        <f t="shared" si="105"/>
        <v>0.12222222222222222</v>
      </c>
      <c r="W407">
        <f t="shared" si="106"/>
        <v>9.2592592592592596E-4</v>
      </c>
      <c r="X407">
        <f t="shared" si="107"/>
        <v>1.8518518518518519E-3</v>
      </c>
      <c r="Y407">
        <f t="shared" si="108"/>
        <v>2.7777777777777779E-3</v>
      </c>
      <c r="Z407">
        <f t="shared" si="109"/>
        <v>0.54166666666666663</v>
      </c>
    </row>
    <row r="408" spans="1:26" x14ac:dyDescent="0.3">
      <c r="A408" t="s">
        <v>741</v>
      </c>
      <c r="B408" t="str">
        <f t="shared" si="112"/>
        <v>32</v>
      </c>
      <c r="C408" t="s">
        <v>58</v>
      </c>
      <c r="D408" t="s">
        <v>682</v>
      </c>
      <c r="E408" t="s">
        <v>748</v>
      </c>
      <c r="F408">
        <v>40.159999999999997</v>
      </c>
      <c r="G408">
        <v>371</v>
      </c>
      <c r="H408">
        <v>149</v>
      </c>
      <c r="I408">
        <v>1</v>
      </c>
      <c r="J408">
        <v>41</v>
      </c>
      <c r="K408">
        <v>82</v>
      </c>
      <c r="L408">
        <v>1</v>
      </c>
      <c r="M408">
        <v>1</v>
      </c>
      <c r="N408">
        <v>21</v>
      </c>
      <c r="O408">
        <v>0</v>
      </c>
      <c r="P408">
        <v>0</v>
      </c>
      <c r="Q408">
        <f t="shared" si="100"/>
        <v>147</v>
      </c>
      <c r="R408">
        <f t="shared" si="101"/>
        <v>0.55782312925170063</v>
      </c>
      <c r="S408">
        <f t="shared" si="102"/>
        <v>6.8027210884353739E-3</v>
      </c>
      <c r="T408">
        <f t="shared" si="103"/>
        <v>0.27891156462585032</v>
      </c>
      <c r="U408">
        <f t="shared" si="104"/>
        <v>6.8027210884353739E-3</v>
      </c>
      <c r="V408">
        <f t="shared" si="105"/>
        <v>0.14285714285714285</v>
      </c>
      <c r="W408">
        <f t="shared" si="106"/>
        <v>6.8027210884353739E-3</v>
      </c>
      <c r="X408">
        <f t="shared" si="107"/>
        <v>0</v>
      </c>
      <c r="Y408">
        <f t="shared" si="108"/>
        <v>0</v>
      </c>
      <c r="Z408">
        <f t="shared" si="109"/>
        <v>0.55782312925170063</v>
      </c>
    </row>
    <row r="409" spans="1:26" x14ac:dyDescent="0.3">
      <c r="A409" t="s">
        <v>742</v>
      </c>
      <c r="B409" t="str">
        <f t="shared" si="112"/>
        <v>32</v>
      </c>
      <c r="C409" t="s">
        <v>58</v>
      </c>
      <c r="D409" t="s">
        <v>682</v>
      </c>
      <c r="E409" t="s">
        <v>749</v>
      </c>
      <c r="F409">
        <v>57.89</v>
      </c>
      <c r="G409">
        <v>1045</v>
      </c>
      <c r="H409">
        <v>605</v>
      </c>
      <c r="I409">
        <v>6</v>
      </c>
      <c r="J409">
        <v>177</v>
      </c>
      <c r="K409">
        <v>322</v>
      </c>
      <c r="L409">
        <v>2</v>
      </c>
      <c r="M409">
        <v>22</v>
      </c>
      <c r="N409">
        <v>70</v>
      </c>
      <c r="O409">
        <v>5</v>
      </c>
      <c r="P409">
        <v>1</v>
      </c>
      <c r="Q409">
        <f t="shared" si="100"/>
        <v>605</v>
      </c>
      <c r="R409">
        <f t="shared" si="101"/>
        <v>0.53223140495867771</v>
      </c>
      <c r="S409">
        <f t="shared" si="102"/>
        <v>3.6363636363636362E-2</v>
      </c>
      <c r="T409">
        <f t="shared" si="103"/>
        <v>0.29256198347107437</v>
      </c>
      <c r="U409">
        <f t="shared" si="104"/>
        <v>9.9173553719008271E-3</v>
      </c>
      <c r="V409">
        <f t="shared" si="105"/>
        <v>0.11570247933884298</v>
      </c>
      <c r="W409">
        <f t="shared" si="106"/>
        <v>3.3057851239669421E-3</v>
      </c>
      <c r="X409">
        <f t="shared" si="107"/>
        <v>8.2644628099173556E-3</v>
      </c>
      <c r="Y409">
        <f t="shared" si="108"/>
        <v>1.652892561983471E-3</v>
      </c>
      <c r="Z409">
        <f t="shared" si="109"/>
        <v>0.53223140495867771</v>
      </c>
    </row>
    <row r="410" spans="1:26" x14ac:dyDescent="0.3">
      <c r="A410" t="s">
        <v>743</v>
      </c>
      <c r="B410" t="str">
        <f t="shared" si="112"/>
        <v>32</v>
      </c>
      <c r="C410" t="s">
        <v>59</v>
      </c>
      <c r="D410" t="s">
        <v>682</v>
      </c>
      <c r="E410" t="s">
        <v>20</v>
      </c>
      <c r="F410" t="s">
        <v>26</v>
      </c>
      <c r="G410">
        <v>0</v>
      </c>
      <c r="H410">
        <v>964</v>
      </c>
      <c r="I410">
        <v>2</v>
      </c>
      <c r="J410">
        <v>226</v>
      </c>
      <c r="K410">
        <v>640</v>
      </c>
      <c r="L410">
        <v>2</v>
      </c>
      <c r="M410">
        <v>8</v>
      </c>
      <c r="N410">
        <v>68</v>
      </c>
      <c r="O410">
        <v>2</v>
      </c>
      <c r="P410">
        <v>3</v>
      </c>
      <c r="Q410">
        <f t="shared" si="100"/>
        <v>951</v>
      </c>
      <c r="R410">
        <f t="shared" si="101"/>
        <v>0.67297581493165093</v>
      </c>
      <c r="S410">
        <f t="shared" si="102"/>
        <v>8.4121976866456359E-3</v>
      </c>
      <c r="T410">
        <f t="shared" si="103"/>
        <v>0.23764458464773922</v>
      </c>
      <c r="U410">
        <f t="shared" si="104"/>
        <v>2.103049421661409E-3</v>
      </c>
      <c r="V410">
        <f t="shared" si="105"/>
        <v>7.1503680336487907E-2</v>
      </c>
      <c r="W410">
        <f t="shared" si="106"/>
        <v>2.103049421661409E-3</v>
      </c>
      <c r="X410">
        <f t="shared" si="107"/>
        <v>2.103049421661409E-3</v>
      </c>
      <c r="Y410">
        <f t="shared" si="108"/>
        <v>3.1545741324921135E-3</v>
      </c>
      <c r="Z410">
        <f t="shared" si="109"/>
        <v>0.67297581493165093</v>
      </c>
    </row>
    <row r="411" spans="1:26" x14ac:dyDescent="0.3">
      <c r="A411" t="s">
        <v>744</v>
      </c>
      <c r="B411" t="str">
        <f t="shared" si="112"/>
        <v>32</v>
      </c>
      <c r="C411" t="s">
        <v>60</v>
      </c>
      <c r="D411" t="s">
        <v>682</v>
      </c>
      <c r="E411" t="s">
        <v>21</v>
      </c>
      <c r="F411" t="s">
        <v>26</v>
      </c>
      <c r="G411">
        <v>0</v>
      </c>
      <c r="H411">
        <v>531</v>
      </c>
      <c r="I411">
        <v>5</v>
      </c>
      <c r="J411">
        <v>163</v>
      </c>
      <c r="K411">
        <v>245</v>
      </c>
      <c r="L411">
        <v>0</v>
      </c>
      <c r="M411">
        <v>6</v>
      </c>
      <c r="N411">
        <v>105</v>
      </c>
      <c r="O411">
        <v>0</v>
      </c>
      <c r="P411">
        <v>3</v>
      </c>
      <c r="Q411">
        <f t="shared" si="100"/>
        <v>527</v>
      </c>
      <c r="R411">
        <f t="shared" si="101"/>
        <v>0.4648956356736243</v>
      </c>
      <c r="S411">
        <f t="shared" si="102"/>
        <v>1.1385199240986717E-2</v>
      </c>
      <c r="T411">
        <f t="shared" si="103"/>
        <v>0.30929791271347251</v>
      </c>
      <c r="U411">
        <f t="shared" si="104"/>
        <v>9.4876660341555973E-3</v>
      </c>
      <c r="V411">
        <f t="shared" si="105"/>
        <v>0.19924098671726756</v>
      </c>
      <c r="W411">
        <f t="shared" si="106"/>
        <v>0</v>
      </c>
      <c r="X411">
        <f t="shared" si="107"/>
        <v>0</v>
      </c>
      <c r="Y411">
        <f t="shared" si="108"/>
        <v>5.6925996204933585E-3</v>
      </c>
      <c r="Z411">
        <f t="shared" si="109"/>
        <v>0.4648956356736243</v>
      </c>
    </row>
    <row r="412" spans="1:26" x14ac:dyDescent="0.3">
      <c r="A412" t="s">
        <v>750</v>
      </c>
      <c r="B412" t="str">
        <f t="shared" si="112"/>
        <v>32</v>
      </c>
      <c r="C412" t="s">
        <v>61</v>
      </c>
      <c r="E412" t="s">
        <v>22</v>
      </c>
      <c r="F412">
        <v>48.82</v>
      </c>
      <c r="G412">
        <v>9978</v>
      </c>
      <c r="H412">
        <v>4871</v>
      </c>
      <c r="I412">
        <v>33</v>
      </c>
      <c r="J412">
        <v>1275</v>
      </c>
      <c r="K412">
        <v>2736</v>
      </c>
      <c r="L412">
        <v>9</v>
      </c>
      <c r="M412">
        <v>66</v>
      </c>
      <c r="N412">
        <v>675</v>
      </c>
      <c r="O412">
        <v>21</v>
      </c>
      <c r="P412">
        <v>11</v>
      </c>
      <c r="Q412">
        <f t="shared" si="100"/>
        <v>4826</v>
      </c>
      <c r="R412">
        <f t="shared" si="101"/>
        <v>0.56692913385826771</v>
      </c>
      <c r="S412">
        <f t="shared" si="102"/>
        <v>1.3675922088686282E-2</v>
      </c>
      <c r="T412">
        <f t="shared" si="103"/>
        <v>0.26419394944053048</v>
      </c>
      <c r="U412">
        <f t="shared" si="104"/>
        <v>6.8379610443431412E-3</v>
      </c>
      <c r="V412">
        <f t="shared" si="105"/>
        <v>0.13986738499792789</v>
      </c>
      <c r="W412">
        <f t="shared" si="106"/>
        <v>1.8648984666390386E-3</v>
      </c>
      <c r="X412">
        <f t="shared" si="107"/>
        <v>4.3514297554910902E-3</v>
      </c>
      <c r="Y412">
        <f t="shared" si="108"/>
        <v>2.2793203481143802E-3</v>
      </c>
      <c r="Z412">
        <f t="shared" si="109"/>
        <v>0.56692913385826771</v>
      </c>
    </row>
    <row r="413" spans="1:26" x14ac:dyDescent="0.3">
      <c r="Q413">
        <f t="shared" si="100"/>
        <v>0</v>
      </c>
      <c r="R413">
        <f t="shared" si="101"/>
        <v>0</v>
      </c>
      <c r="S413">
        <f t="shared" si="102"/>
        <v>0</v>
      </c>
      <c r="T413">
        <f t="shared" si="103"/>
        <v>0</v>
      </c>
      <c r="U413">
        <f t="shared" si="104"/>
        <v>0</v>
      </c>
      <c r="V413">
        <f t="shared" si="105"/>
        <v>0</v>
      </c>
      <c r="W413">
        <f t="shared" si="106"/>
        <v>0</v>
      </c>
      <c r="X413">
        <f t="shared" si="107"/>
        <v>0</v>
      </c>
      <c r="Y413">
        <f t="shared" si="108"/>
        <v>0</v>
      </c>
      <c r="Z413">
        <f t="shared" si="109"/>
        <v>10</v>
      </c>
    </row>
    <row r="414" spans="1:26" x14ac:dyDescent="0.3">
      <c r="A414" t="s">
        <v>753</v>
      </c>
      <c r="B414" t="str">
        <f t="shared" si="112"/>
        <v>33</v>
      </c>
      <c r="C414" t="s">
        <v>58</v>
      </c>
      <c r="D414" t="s">
        <v>682</v>
      </c>
      <c r="E414" t="s">
        <v>763</v>
      </c>
      <c r="F414">
        <v>48.21</v>
      </c>
      <c r="G414">
        <v>56</v>
      </c>
      <c r="H414">
        <v>27</v>
      </c>
      <c r="I414">
        <v>0</v>
      </c>
      <c r="J414">
        <v>5</v>
      </c>
      <c r="K414">
        <v>15</v>
      </c>
      <c r="L414">
        <v>0</v>
      </c>
      <c r="M414">
        <v>1</v>
      </c>
      <c r="N414">
        <v>6</v>
      </c>
      <c r="O414">
        <v>0</v>
      </c>
      <c r="P414">
        <v>0</v>
      </c>
      <c r="Q414">
        <f t="shared" si="100"/>
        <v>27</v>
      </c>
      <c r="R414">
        <f t="shared" si="101"/>
        <v>0.55555555555555558</v>
      </c>
      <c r="S414">
        <f t="shared" si="102"/>
        <v>3.7037037037037035E-2</v>
      </c>
      <c r="T414">
        <f t="shared" si="103"/>
        <v>0.18518518518518517</v>
      </c>
      <c r="U414">
        <f t="shared" si="104"/>
        <v>0</v>
      </c>
      <c r="V414">
        <f t="shared" si="105"/>
        <v>0.22222222222222221</v>
      </c>
      <c r="W414">
        <f t="shared" si="106"/>
        <v>0</v>
      </c>
      <c r="X414">
        <f t="shared" si="107"/>
        <v>0</v>
      </c>
      <c r="Y414">
        <f t="shared" si="108"/>
        <v>0</v>
      </c>
      <c r="Z414">
        <f t="shared" si="109"/>
        <v>0.55555555555555558</v>
      </c>
    </row>
    <row r="415" spans="1:26" x14ac:dyDescent="0.3">
      <c r="A415" t="s">
        <v>754</v>
      </c>
      <c r="B415" t="str">
        <f t="shared" si="112"/>
        <v>33</v>
      </c>
      <c r="C415" t="s">
        <v>58</v>
      </c>
      <c r="D415" t="s">
        <v>682</v>
      </c>
      <c r="E415" t="s">
        <v>764</v>
      </c>
      <c r="F415">
        <v>45.35</v>
      </c>
      <c r="G415">
        <v>1764</v>
      </c>
      <c r="H415">
        <v>800</v>
      </c>
      <c r="I415">
        <v>14</v>
      </c>
      <c r="J415">
        <v>166</v>
      </c>
      <c r="K415">
        <v>509</v>
      </c>
      <c r="L415">
        <v>0</v>
      </c>
      <c r="M415">
        <v>8</v>
      </c>
      <c r="N415">
        <v>87</v>
      </c>
      <c r="O415">
        <v>5</v>
      </c>
      <c r="P415">
        <v>2</v>
      </c>
      <c r="Q415">
        <f t="shared" si="100"/>
        <v>791</v>
      </c>
      <c r="R415">
        <f t="shared" si="101"/>
        <v>0.64348925410872315</v>
      </c>
      <c r="S415">
        <f t="shared" si="102"/>
        <v>1.0113780025284451E-2</v>
      </c>
      <c r="T415">
        <f t="shared" si="103"/>
        <v>0.20986093552465235</v>
      </c>
      <c r="U415">
        <f t="shared" si="104"/>
        <v>1.7699115044247787E-2</v>
      </c>
      <c r="V415">
        <f t="shared" si="105"/>
        <v>0.10998735777496839</v>
      </c>
      <c r="W415">
        <f t="shared" si="106"/>
        <v>0</v>
      </c>
      <c r="X415">
        <f t="shared" si="107"/>
        <v>6.321112515802781E-3</v>
      </c>
      <c r="Y415">
        <f t="shared" si="108"/>
        <v>2.5284450063211127E-3</v>
      </c>
      <c r="Z415">
        <f t="shared" si="109"/>
        <v>0.64348925410872315</v>
      </c>
    </row>
    <row r="416" spans="1:26" x14ac:dyDescent="0.3">
      <c r="A416" t="s">
        <v>755</v>
      </c>
      <c r="B416" t="str">
        <f t="shared" si="112"/>
        <v>33</v>
      </c>
      <c r="C416" t="s">
        <v>58</v>
      </c>
      <c r="D416" t="s">
        <v>682</v>
      </c>
      <c r="E416" t="s">
        <v>765</v>
      </c>
      <c r="F416">
        <v>56.98</v>
      </c>
      <c r="G416">
        <v>530</v>
      </c>
      <c r="H416">
        <v>302</v>
      </c>
      <c r="I416">
        <v>13</v>
      </c>
      <c r="J416">
        <v>71</v>
      </c>
      <c r="K416">
        <v>161</v>
      </c>
      <c r="L416">
        <v>1</v>
      </c>
      <c r="M416">
        <v>15</v>
      </c>
      <c r="N416">
        <v>33</v>
      </c>
      <c r="O416">
        <v>1</v>
      </c>
      <c r="P416">
        <v>3</v>
      </c>
      <c r="Q416">
        <f t="shared" si="100"/>
        <v>298</v>
      </c>
      <c r="R416">
        <f t="shared" si="101"/>
        <v>0.54026845637583898</v>
      </c>
      <c r="S416">
        <f t="shared" si="102"/>
        <v>5.0335570469798654E-2</v>
      </c>
      <c r="T416">
        <f t="shared" si="103"/>
        <v>0.23825503355704697</v>
      </c>
      <c r="U416">
        <f t="shared" si="104"/>
        <v>4.3624161073825503E-2</v>
      </c>
      <c r="V416">
        <f t="shared" si="105"/>
        <v>0.11073825503355705</v>
      </c>
      <c r="W416">
        <f t="shared" si="106"/>
        <v>3.3557046979865771E-3</v>
      </c>
      <c r="X416">
        <f t="shared" si="107"/>
        <v>3.3557046979865771E-3</v>
      </c>
      <c r="Y416">
        <f t="shared" si="108"/>
        <v>1.0067114093959731E-2</v>
      </c>
      <c r="Z416">
        <f t="shared" si="109"/>
        <v>0.54026845637583898</v>
      </c>
    </row>
    <row r="417" spans="1:26" x14ac:dyDescent="0.3">
      <c r="A417" t="s">
        <v>756</v>
      </c>
      <c r="B417" t="str">
        <f t="shared" si="112"/>
        <v>33</v>
      </c>
      <c r="C417" t="s">
        <v>58</v>
      </c>
      <c r="D417" t="s">
        <v>682</v>
      </c>
      <c r="E417" t="s">
        <v>751</v>
      </c>
      <c r="F417">
        <v>45.42</v>
      </c>
      <c r="G417">
        <v>1737</v>
      </c>
      <c r="H417">
        <v>789</v>
      </c>
      <c r="I417">
        <v>7</v>
      </c>
      <c r="J417">
        <v>155</v>
      </c>
      <c r="K417">
        <v>526</v>
      </c>
      <c r="L417">
        <v>1</v>
      </c>
      <c r="M417">
        <v>8</v>
      </c>
      <c r="N417">
        <v>84</v>
      </c>
      <c r="O417">
        <v>3</v>
      </c>
      <c r="P417">
        <v>0</v>
      </c>
      <c r="Q417">
        <f t="shared" si="100"/>
        <v>784</v>
      </c>
      <c r="R417">
        <f t="shared" si="101"/>
        <v>0.67091836734693877</v>
      </c>
      <c r="S417">
        <f t="shared" si="102"/>
        <v>1.020408163265306E-2</v>
      </c>
      <c r="T417">
        <f t="shared" si="103"/>
        <v>0.19770408163265307</v>
      </c>
      <c r="U417">
        <f t="shared" si="104"/>
        <v>8.9285714285714281E-3</v>
      </c>
      <c r="V417">
        <f t="shared" si="105"/>
        <v>0.10714285714285714</v>
      </c>
      <c r="W417">
        <f t="shared" si="106"/>
        <v>1.2755102040816326E-3</v>
      </c>
      <c r="X417">
        <f t="shared" si="107"/>
        <v>3.8265306122448979E-3</v>
      </c>
      <c r="Y417">
        <f t="shared" si="108"/>
        <v>0</v>
      </c>
      <c r="Z417">
        <f t="shared" si="109"/>
        <v>0.67091836734693877</v>
      </c>
    </row>
    <row r="418" spans="1:26" x14ac:dyDescent="0.3">
      <c r="A418" t="s">
        <v>757</v>
      </c>
      <c r="B418" t="str">
        <f t="shared" si="112"/>
        <v>33</v>
      </c>
      <c r="C418" t="s">
        <v>58</v>
      </c>
      <c r="D418" t="s">
        <v>682</v>
      </c>
      <c r="E418" t="s">
        <v>752</v>
      </c>
      <c r="F418">
        <v>49.97</v>
      </c>
      <c r="G418">
        <v>1671</v>
      </c>
      <c r="H418">
        <v>835</v>
      </c>
      <c r="I418">
        <v>12</v>
      </c>
      <c r="J418">
        <v>165</v>
      </c>
      <c r="K418">
        <v>529</v>
      </c>
      <c r="L418">
        <v>3</v>
      </c>
      <c r="M418">
        <v>13</v>
      </c>
      <c r="N418">
        <v>100</v>
      </c>
      <c r="O418">
        <v>3</v>
      </c>
      <c r="P418">
        <v>5</v>
      </c>
      <c r="Q418">
        <f t="shared" si="100"/>
        <v>830</v>
      </c>
      <c r="R418">
        <f t="shared" si="101"/>
        <v>0.63734939759036147</v>
      </c>
      <c r="S418">
        <f t="shared" si="102"/>
        <v>1.566265060240964E-2</v>
      </c>
      <c r="T418">
        <f t="shared" si="103"/>
        <v>0.19879518072289157</v>
      </c>
      <c r="U418">
        <f t="shared" si="104"/>
        <v>1.4457831325301205E-2</v>
      </c>
      <c r="V418">
        <f t="shared" si="105"/>
        <v>0.12048192771084337</v>
      </c>
      <c r="W418">
        <f t="shared" si="106"/>
        <v>3.6144578313253013E-3</v>
      </c>
      <c r="X418">
        <f t="shared" si="107"/>
        <v>3.6144578313253013E-3</v>
      </c>
      <c r="Y418">
        <f t="shared" si="108"/>
        <v>6.024096385542169E-3</v>
      </c>
      <c r="Z418">
        <f t="shared" si="109"/>
        <v>0.63734939759036147</v>
      </c>
    </row>
    <row r="419" spans="1:26" x14ac:dyDescent="0.3">
      <c r="A419" t="s">
        <v>758</v>
      </c>
      <c r="B419" t="str">
        <f t="shared" si="112"/>
        <v>33</v>
      </c>
      <c r="C419" t="s">
        <v>58</v>
      </c>
      <c r="D419" t="s">
        <v>682</v>
      </c>
      <c r="E419" t="s">
        <v>766</v>
      </c>
      <c r="F419">
        <v>58.13</v>
      </c>
      <c r="G419">
        <v>2116</v>
      </c>
      <c r="H419">
        <v>1230</v>
      </c>
      <c r="I419">
        <v>18</v>
      </c>
      <c r="J419">
        <v>382</v>
      </c>
      <c r="K419">
        <v>613</v>
      </c>
      <c r="L419">
        <v>6</v>
      </c>
      <c r="M419">
        <v>64</v>
      </c>
      <c r="N419">
        <v>126</v>
      </c>
      <c r="O419">
        <v>6</v>
      </c>
      <c r="P419">
        <v>3</v>
      </c>
      <c r="Q419">
        <f t="shared" si="100"/>
        <v>1218</v>
      </c>
      <c r="R419">
        <f t="shared" si="101"/>
        <v>0.50328407224958949</v>
      </c>
      <c r="S419">
        <f t="shared" si="102"/>
        <v>5.2545155993431854E-2</v>
      </c>
      <c r="T419">
        <f t="shared" si="103"/>
        <v>0.31362889983579639</v>
      </c>
      <c r="U419">
        <f t="shared" si="104"/>
        <v>1.4778325123152709E-2</v>
      </c>
      <c r="V419">
        <f t="shared" si="105"/>
        <v>0.10344827586206896</v>
      </c>
      <c r="W419">
        <f t="shared" si="106"/>
        <v>4.9261083743842365E-3</v>
      </c>
      <c r="X419">
        <f t="shared" si="107"/>
        <v>4.9261083743842365E-3</v>
      </c>
      <c r="Y419">
        <f t="shared" si="108"/>
        <v>2.4630541871921183E-3</v>
      </c>
      <c r="Z419">
        <f t="shared" si="109"/>
        <v>0.50328407224958949</v>
      </c>
    </row>
    <row r="420" spans="1:26" x14ac:dyDescent="0.3">
      <c r="A420" t="s">
        <v>759</v>
      </c>
      <c r="B420" t="str">
        <f t="shared" si="112"/>
        <v>33</v>
      </c>
      <c r="C420" t="s">
        <v>58</v>
      </c>
      <c r="D420" t="s">
        <v>682</v>
      </c>
      <c r="E420" t="s">
        <v>767</v>
      </c>
      <c r="F420">
        <v>54.23</v>
      </c>
      <c r="G420">
        <v>2506</v>
      </c>
      <c r="H420">
        <v>1359</v>
      </c>
      <c r="I420">
        <v>26</v>
      </c>
      <c r="J420">
        <v>418</v>
      </c>
      <c r="K420">
        <v>698</v>
      </c>
      <c r="L420">
        <v>4</v>
      </c>
      <c r="M420">
        <v>50</v>
      </c>
      <c r="N420">
        <v>138</v>
      </c>
      <c r="O420">
        <v>8</v>
      </c>
      <c r="P420">
        <v>7</v>
      </c>
      <c r="Q420">
        <f t="shared" si="100"/>
        <v>1349</v>
      </c>
      <c r="R420">
        <f t="shared" si="101"/>
        <v>0.51742031134173461</v>
      </c>
      <c r="S420">
        <f t="shared" si="102"/>
        <v>3.7064492216456635E-2</v>
      </c>
      <c r="T420">
        <f t="shared" si="103"/>
        <v>0.30985915492957744</v>
      </c>
      <c r="U420">
        <f t="shared" si="104"/>
        <v>1.9273535952557451E-2</v>
      </c>
      <c r="V420">
        <f t="shared" si="105"/>
        <v>0.10229799851742032</v>
      </c>
      <c r="W420">
        <f t="shared" si="106"/>
        <v>2.9651593773165306E-3</v>
      </c>
      <c r="X420">
        <f t="shared" si="107"/>
        <v>5.9303187546330613E-3</v>
      </c>
      <c r="Y420">
        <f t="shared" si="108"/>
        <v>5.1890289103039286E-3</v>
      </c>
      <c r="Z420">
        <f t="shared" si="109"/>
        <v>0.51742031134173461</v>
      </c>
    </row>
    <row r="421" spans="1:26" x14ac:dyDescent="0.3">
      <c r="A421" t="s">
        <v>760</v>
      </c>
      <c r="B421" t="str">
        <f t="shared" ref="B421:B424" si="113">LEFT(A421,2)</f>
        <v>33</v>
      </c>
      <c r="C421" t="s">
        <v>58</v>
      </c>
      <c r="D421" t="s">
        <v>682</v>
      </c>
      <c r="E421" t="s">
        <v>768</v>
      </c>
      <c r="F421">
        <v>52.21</v>
      </c>
      <c r="G421">
        <v>816</v>
      </c>
      <c r="H421">
        <v>426</v>
      </c>
      <c r="I421">
        <v>13</v>
      </c>
      <c r="J421">
        <v>104</v>
      </c>
      <c r="K421">
        <v>235</v>
      </c>
      <c r="L421">
        <v>2</v>
      </c>
      <c r="M421">
        <v>12</v>
      </c>
      <c r="N421">
        <v>48</v>
      </c>
      <c r="O421">
        <v>4</v>
      </c>
      <c r="P421">
        <v>2</v>
      </c>
      <c r="Q421">
        <f t="shared" si="100"/>
        <v>420</v>
      </c>
      <c r="R421">
        <f t="shared" si="101"/>
        <v>0.55952380952380953</v>
      </c>
      <c r="S421">
        <f t="shared" si="102"/>
        <v>2.8571428571428571E-2</v>
      </c>
      <c r="T421">
        <f t="shared" si="103"/>
        <v>0.24761904761904763</v>
      </c>
      <c r="U421">
        <f t="shared" si="104"/>
        <v>3.0952380952380953E-2</v>
      </c>
      <c r="V421">
        <f t="shared" si="105"/>
        <v>0.11428571428571428</v>
      </c>
      <c r="W421">
        <f t="shared" si="106"/>
        <v>4.7619047619047623E-3</v>
      </c>
      <c r="X421">
        <f t="shared" si="107"/>
        <v>9.5238095238095247E-3</v>
      </c>
      <c r="Y421">
        <f t="shared" si="108"/>
        <v>4.7619047619047623E-3</v>
      </c>
      <c r="Z421">
        <f t="shared" si="109"/>
        <v>0.55952380952380953</v>
      </c>
    </row>
    <row r="422" spans="1:26" x14ac:dyDescent="0.3">
      <c r="A422" t="s">
        <v>761</v>
      </c>
      <c r="B422" t="str">
        <f t="shared" si="113"/>
        <v>33</v>
      </c>
      <c r="C422" t="s">
        <v>59</v>
      </c>
      <c r="D422" t="s">
        <v>682</v>
      </c>
      <c r="E422" t="s">
        <v>20</v>
      </c>
      <c r="F422" t="s">
        <v>26</v>
      </c>
      <c r="G422">
        <v>0</v>
      </c>
      <c r="H422">
        <v>917</v>
      </c>
      <c r="I422">
        <v>11</v>
      </c>
      <c r="J422">
        <v>259</v>
      </c>
      <c r="K422">
        <v>551</v>
      </c>
      <c r="L422">
        <v>5</v>
      </c>
      <c r="M422">
        <v>27</v>
      </c>
      <c r="N422">
        <v>55</v>
      </c>
      <c r="O422">
        <v>0</v>
      </c>
      <c r="P422">
        <v>2</v>
      </c>
      <c r="Q422">
        <f t="shared" si="100"/>
        <v>910</v>
      </c>
      <c r="R422">
        <f t="shared" si="101"/>
        <v>0.60549450549450545</v>
      </c>
      <c r="S422">
        <f t="shared" si="102"/>
        <v>2.9670329670329669E-2</v>
      </c>
      <c r="T422">
        <f t="shared" si="103"/>
        <v>0.2846153846153846</v>
      </c>
      <c r="U422">
        <f t="shared" si="104"/>
        <v>1.2087912087912088E-2</v>
      </c>
      <c r="V422">
        <f t="shared" si="105"/>
        <v>6.043956043956044E-2</v>
      </c>
      <c r="W422">
        <f t="shared" si="106"/>
        <v>5.4945054945054949E-3</v>
      </c>
      <c r="X422">
        <f t="shared" si="107"/>
        <v>0</v>
      </c>
      <c r="Y422">
        <f t="shared" si="108"/>
        <v>2.1978021978021978E-3</v>
      </c>
      <c r="Z422">
        <f t="shared" si="109"/>
        <v>0.60549450549450545</v>
      </c>
    </row>
    <row r="423" spans="1:26" x14ac:dyDescent="0.3">
      <c r="A423" t="s">
        <v>762</v>
      </c>
      <c r="B423" t="str">
        <f t="shared" si="113"/>
        <v>33</v>
      </c>
      <c r="C423" t="s">
        <v>60</v>
      </c>
      <c r="D423" t="s">
        <v>682</v>
      </c>
      <c r="E423" t="s">
        <v>21</v>
      </c>
      <c r="F423" t="s">
        <v>26</v>
      </c>
      <c r="G423">
        <v>0</v>
      </c>
      <c r="H423">
        <v>490</v>
      </c>
      <c r="I423">
        <v>3</v>
      </c>
      <c r="J423">
        <v>127</v>
      </c>
      <c r="K423">
        <v>252</v>
      </c>
      <c r="L423">
        <v>2</v>
      </c>
      <c r="M423">
        <v>12</v>
      </c>
      <c r="N423">
        <v>82</v>
      </c>
      <c r="O423">
        <v>6</v>
      </c>
      <c r="P423">
        <v>1</v>
      </c>
      <c r="Q423">
        <f t="shared" si="100"/>
        <v>485</v>
      </c>
      <c r="R423">
        <f t="shared" si="101"/>
        <v>0.51958762886597942</v>
      </c>
      <c r="S423">
        <f t="shared" si="102"/>
        <v>2.4742268041237112E-2</v>
      </c>
      <c r="T423">
        <f t="shared" si="103"/>
        <v>0.2618556701030928</v>
      </c>
      <c r="U423">
        <f t="shared" si="104"/>
        <v>6.1855670103092781E-3</v>
      </c>
      <c r="V423">
        <f t="shared" si="105"/>
        <v>0.16907216494845362</v>
      </c>
      <c r="W423">
        <f t="shared" si="106"/>
        <v>4.1237113402061857E-3</v>
      </c>
      <c r="X423">
        <f t="shared" si="107"/>
        <v>1.2371134020618556E-2</v>
      </c>
      <c r="Y423">
        <f t="shared" si="108"/>
        <v>2.0618556701030928E-3</v>
      </c>
      <c r="Z423">
        <f t="shared" si="109"/>
        <v>0.51958762886597942</v>
      </c>
    </row>
    <row r="424" spans="1:26" x14ac:dyDescent="0.3">
      <c r="A424" t="s">
        <v>769</v>
      </c>
      <c r="B424" t="str">
        <f t="shared" si="113"/>
        <v>33</v>
      </c>
      <c r="C424" t="s">
        <v>61</v>
      </c>
      <c r="E424" t="s">
        <v>22</v>
      </c>
      <c r="F424">
        <v>64.09</v>
      </c>
      <c r="G424">
        <v>11196</v>
      </c>
      <c r="H424">
        <v>7175</v>
      </c>
      <c r="I424">
        <v>117</v>
      </c>
      <c r="J424">
        <v>1852</v>
      </c>
      <c r="K424">
        <v>4089</v>
      </c>
      <c r="L424">
        <v>24</v>
      </c>
      <c r="M424">
        <v>210</v>
      </c>
      <c r="N424">
        <v>759</v>
      </c>
      <c r="O424">
        <v>36</v>
      </c>
      <c r="P424">
        <v>25</v>
      </c>
      <c r="Q424">
        <f t="shared" si="100"/>
        <v>7112</v>
      </c>
      <c r="R424">
        <f t="shared" si="101"/>
        <v>0.57494375703037115</v>
      </c>
      <c r="S424">
        <f t="shared" si="102"/>
        <v>2.952755905511811E-2</v>
      </c>
      <c r="T424">
        <f t="shared" si="103"/>
        <v>0.26040494938132736</v>
      </c>
      <c r="U424">
        <f t="shared" si="104"/>
        <v>1.6451068616422947E-2</v>
      </c>
      <c r="V424">
        <f t="shared" si="105"/>
        <v>0.10672103487064118</v>
      </c>
      <c r="W424">
        <f t="shared" si="106"/>
        <v>3.3745781777277839E-3</v>
      </c>
      <c r="X424">
        <f t="shared" si="107"/>
        <v>5.0618672665916761E-3</v>
      </c>
      <c r="Y424">
        <f t="shared" si="108"/>
        <v>3.515185601799775E-3</v>
      </c>
      <c r="Z424">
        <f t="shared" si="109"/>
        <v>0.57494375703037115</v>
      </c>
    </row>
    <row r="425" spans="1:26" x14ac:dyDescent="0.3">
      <c r="Q425">
        <f t="shared" si="100"/>
        <v>0</v>
      </c>
      <c r="R425">
        <f t="shared" si="101"/>
        <v>0</v>
      </c>
      <c r="S425">
        <f t="shared" si="102"/>
        <v>0</v>
      </c>
      <c r="T425">
        <f t="shared" si="103"/>
        <v>0</v>
      </c>
      <c r="U425">
        <f t="shared" si="104"/>
        <v>0</v>
      </c>
      <c r="V425">
        <f t="shared" si="105"/>
        <v>0</v>
      </c>
      <c r="W425">
        <f t="shared" si="106"/>
        <v>0</v>
      </c>
      <c r="X425">
        <f t="shared" si="107"/>
        <v>0</v>
      </c>
      <c r="Y425">
        <f t="shared" si="108"/>
        <v>0</v>
      </c>
      <c r="Z425">
        <f t="shared" si="109"/>
        <v>10</v>
      </c>
    </row>
    <row r="426" spans="1:26" x14ac:dyDescent="0.3">
      <c r="A426" t="s">
        <v>774</v>
      </c>
      <c r="B426" t="str">
        <f t="shared" ref="B426:B434" si="114">LEFT(A426,2)</f>
        <v>34</v>
      </c>
      <c r="C426" t="s">
        <v>58</v>
      </c>
      <c r="D426" t="s">
        <v>793</v>
      </c>
      <c r="E426" t="s">
        <v>786</v>
      </c>
      <c r="F426">
        <v>47.99</v>
      </c>
      <c r="G426">
        <v>273</v>
      </c>
      <c r="H426">
        <v>131</v>
      </c>
      <c r="I426">
        <v>3</v>
      </c>
      <c r="J426">
        <v>36</v>
      </c>
      <c r="K426">
        <v>62</v>
      </c>
      <c r="L426">
        <v>1</v>
      </c>
      <c r="M426">
        <v>5</v>
      </c>
      <c r="N426">
        <v>21</v>
      </c>
      <c r="O426">
        <v>2</v>
      </c>
      <c r="P426">
        <v>0</v>
      </c>
      <c r="Q426">
        <f t="shared" si="100"/>
        <v>130</v>
      </c>
      <c r="R426">
        <f t="shared" si="101"/>
        <v>0.47692307692307695</v>
      </c>
      <c r="S426">
        <f t="shared" si="102"/>
        <v>3.8461538461538464E-2</v>
      </c>
      <c r="T426">
        <f t="shared" si="103"/>
        <v>0.27692307692307694</v>
      </c>
      <c r="U426">
        <f t="shared" si="104"/>
        <v>2.3076923076923078E-2</v>
      </c>
      <c r="V426">
        <f t="shared" si="105"/>
        <v>0.16153846153846155</v>
      </c>
      <c r="W426">
        <f t="shared" si="106"/>
        <v>7.6923076923076927E-3</v>
      </c>
      <c r="X426">
        <f t="shared" si="107"/>
        <v>1.5384615384615385E-2</v>
      </c>
      <c r="Y426">
        <f t="shared" si="108"/>
        <v>0</v>
      </c>
      <c r="Z426">
        <f t="shared" si="109"/>
        <v>0.47692307692307695</v>
      </c>
    </row>
    <row r="427" spans="1:26" x14ac:dyDescent="0.3">
      <c r="A427" t="s">
        <v>775</v>
      </c>
      <c r="B427" t="str">
        <f t="shared" si="114"/>
        <v>34</v>
      </c>
      <c r="C427" t="s">
        <v>58</v>
      </c>
      <c r="D427" t="s">
        <v>793</v>
      </c>
      <c r="E427" t="s">
        <v>787</v>
      </c>
      <c r="F427">
        <v>50.61</v>
      </c>
      <c r="G427">
        <v>164</v>
      </c>
      <c r="H427">
        <v>83</v>
      </c>
      <c r="I427">
        <v>0</v>
      </c>
      <c r="J427">
        <v>17</v>
      </c>
      <c r="K427">
        <v>52</v>
      </c>
      <c r="L427">
        <v>0</v>
      </c>
      <c r="M427">
        <v>1</v>
      </c>
      <c r="N427">
        <v>12</v>
      </c>
      <c r="O427">
        <v>0</v>
      </c>
      <c r="P427">
        <v>0</v>
      </c>
      <c r="Q427">
        <f t="shared" si="100"/>
        <v>82</v>
      </c>
      <c r="R427">
        <f t="shared" si="101"/>
        <v>0.63414634146341464</v>
      </c>
      <c r="S427">
        <f t="shared" si="102"/>
        <v>1.2195121951219513E-2</v>
      </c>
      <c r="T427">
        <f t="shared" si="103"/>
        <v>0.2073170731707317</v>
      </c>
      <c r="U427">
        <f t="shared" si="104"/>
        <v>0</v>
      </c>
      <c r="V427">
        <f t="shared" si="105"/>
        <v>0.14634146341463414</v>
      </c>
      <c r="W427">
        <f t="shared" si="106"/>
        <v>0</v>
      </c>
      <c r="X427">
        <f t="shared" si="107"/>
        <v>0</v>
      </c>
      <c r="Y427">
        <f t="shared" si="108"/>
        <v>0</v>
      </c>
      <c r="Z427">
        <f t="shared" si="109"/>
        <v>0.63414634146341464</v>
      </c>
    </row>
    <row r="428" spans="1:26" x14ac:dyDescent="0.3">
      <c r="A428" t="s">
        <v>776</v>
      </c>
      <c r="B428" t="str">
        <f t="shared" si="114"/>
        <v>34</v>
      </c>
      <c r="C428" t="s">
        <v>58</v>
      </c>
      <c r="D428" t="s">
        <v>793</v>
      </c>
      <c r="E428" t="s">
        <v>770</v>
      </c>
      <c r="F428">
        <v>31.47</v>
      </c>
      <c r="G428">
        <v>429</v>
      </c>
      <c r="H428">
        <v>135</v>
      </c>
      <c r="I428">
        <v>1</v>
      </c>
      <c r="J428">
        <v>31</v>
      </c>
      <c r="K428">
        <v>80</v>
      </c>
      <c r="L428">
        <v>0</v>
      </c>
      <c r="M428">
        <v>3</v>
      </c>
      <c r="N428">
        <v>18</v>
      </c>
      <c r="O428">
        <v>1</v>
      </c>
      <c r="P428">
        <v>0</v>
      </c>
      <c r="Q428">
        <f t="shared" si="100"/>
        <v>134</v>
      </c>
      <c r="R428">
        <f t="shared" si="101"/>
        <v>0.59701492537313428</v>
      </c>
      <c r="S428">
        <f t="shared" si="102"/>
        <v>2.2388059701492536E-2</v>
      </c>
      <c r="T428">
        <f t="shared" si="103"/>
        <v>0.23134328358208955</v>
      </c>
      <c r="U428">
        <f t="shared" si="104"/>
        <v>7.462686567164179E-3</v>
      </c>
      <c r="V428">
        <f t="shared" si="105"/>
        <v>0.13432835820895522</v>
      </c>
      <c r="W428">
        <f t="shared" si="106"/>
        <v>0</v>
      </c>
      <c r="X428">
        <f t="shared" si="107"/>
        <v>7.462686567164179E-3</v>
      </c>
      <c r="Y428">
        <f t="shared" si="108"/>
        <v>0</v>
      </c>
      <c r="Z428">
        <f t="shared" si="109"/>
        <v>0.59701492537313428</v>
      </c>
    </row>
    <row r="429" spans="1:26" x14ac:dyDescent="0.3">
      <c r="A429" t="s">
        <v>777</v>
      </c>
      <c r="B429" t="str">
        <f t="shared" si="114"/>
        <v>34</v>
      </c>
      <c r="C429" t="s">
        <v>58</v>
      </c>
      <c r="D429" t="s">
        <v>793</v>
      </c>
      <c r="E429" t="s">
        <v>792</v>
      </c>
      <c r="F429">
        <v>30.38</v>
      </c>
      <c r="G429">
        <v>339</v>
      </c>
      <c r="H429">
        <v>103</v>
      </c>
      <c r="I429">
        <v>1</v>
      </c>
      <c r="J429">
        <v>62</v>
      </c>
      <c r="K429">
        <v>18</v>
      </c>
      <c r="L429">
        <v>1</v>
      </c>
      <c r="M429">
        <v>18</v>
      </c>
      <c r="N429">
        <v>2</v>
      </c>
      <c r="O429">
        <v>0</v>
      </c>
      <c r="P429">
        <v>1</v>
      </c>
      <c r="Q429">
        <f t="shared" si="100"/>
        <v>103</v>
      </c>
      <c r="R429">
        <f t="shared" si="101"/>
        <v>0.17475728155339806</v>
      </c>
      <c r="S429">
        <f t="shared" si="102"/>
        <v>0.17475728155339806</v>
      </c>
      <c r="T429">
        <f t="shared" si="103"/>
        <v>0.60194174757281549</v>
      </c>
      <c r="U429">
        <f t="shared" si="104"/>
        <v>9.7087378640776691E-3</v>
      </c>
      <c r="V429">
        <f t="shared" si="105"/>
        <v>1.9417475728155338E-2</v>
      </c>
      <c r="W429">
        <f t="shared" si="106"/>
        <v>9.7087378640776691E-3</v>
      </c>
      <c r="X429">
        <f t="shared" si="107"/>
        <v>0</v>
      </c>
      <c r="Y429">
        <f t="shared" si="108"/>
        <v>9.7087378640776691E-3</v>
      </c>
      <c r="Z429">
        <f t="shared" si="109"/>
        <v>2.6019417475728153</v>
      </c>
    </row>
    <row r="430" spans="1:26" x14ac:dyDescent="0.3">
      <c r="A430" t="s">
        <v>778</v>
      </c>
      <c r="B430" t="str">
        <f t="shared" si="114"/>
        <v>34</v>
      </c>
      <c r="C430" t="s">
        <v>58</v>
      </c>
      <c r="D430" t="s">
        <v>682</v>
      </c>
      <c r="E430" t="s">
        <v>771</v>
      </c>
      <c r="F430">
        <v>28.4</v>
      </c>
      <c r="G430">
        <v>5018</v>
      </c>
      <c r="H430">
        <v>1425</v>
      </c>
      <c r="I430">
        <v>3</v>
      </c>
      <c r="J430">
        <v>281</v>
      </c>
      <c r="K430">
        <v>976</v>
      </c>
      <c r="L430">
        <v>3</v>
      </c>
      <c r="M430">
        <v>5</v>
      </c>
      <c r="N430">
        <v>144</v>
      </c>
      <c r="O430">
        <v>5</v>
      </c>
      <c r="P430">
        <v>5</v>
      </c>
      <c r="Q430">
        <f t="shared" si="100"/>
        <v>1422</v>
      </c>
      <c r="R430">
        <f t="shared" si="101"/>
        <v>0.68635724331926862</v>
      </c>
      <c r="S430">
        <f t="shared" si="102"/>
        <v>3.5161744022503515E-3</v>
      </c>
      <c r="T430">
        <f t="shared" si="103"/>
        <v>0.19760900140646975</v>
      </c>
      <c r="U430">
        <f t="shared" si="104"/>
        <v>2.1097046413502108E-3</v>
      </c>
      <c r="V430">
        <f t="shared" si="105"/>
        <v>0.10126582278481013</v>
      </c>
      <c r="W430">
        <f t="shared" si="106"/>
        <v>2.1097046413502108E-3</v>
      </c>
      <c r="X430">
        <f t="shared" si="107"/>
        <v>3.5161744022503515E-3</v>
      </c>
      <c r="Y430">
        <f t="shared" si="108"/>
        <v>3.5161744022503515E-3</v>
      </c>
      <c r="Z430">
        <f t="shared" si="109"/>
        <v>0.68635724331926862</v>
      </c>
    </row>
    <row r="431" spans="1:26" x14ac:dyDescent="0.3">
      <c r="A431" t="s">
        <v>779</v>
      </c>
      <c r="B431" t="str">
        <f t="shared" si="114"/>
        <v>34</v>
      </c>
      <c r="C431" t="s">
        <v>58</v>
      </c>
      <c r="D431" t="s">
        <v>793</v>
      </c>
      <c r="E431" t="s">
        <v>772</v>
      </c>
      <c r="F431">
        <v>59.61</v>
      </c>
      <c r="G431">
        <v>619</v>
      </c>
      <c r="H431">
        <v>369</v>
      </c>
      <c r="I431">
        <v>0</v>
      </c>
      <c r="J431">
        <v>136</v>
      </c>
      <c r="K431">
        <v>137</v>
      </c>
      <c r="L431">
        <v>2</v>
      </c>
      <c r="M431">
        <v>15</v>
      </c>
      <c r="N431">
        <v>74</v>
      </c>
      <c r="O431">
        <v>2</v>
      </c>
      <c r="P431">
        <v>1</v>
      </c>
      <c r="Q431">
        <f t="shared" si="100"/>
        <v>367</v>
      </c>
      <c r="R431">
        <f t="shared" si="101"/>
        <v>0.37329700272479566</v>
      </c>
      <c r="S431">
        <f t="shared" si="102"/>
        <v>4.0871934604904632E-2</v>
      </c>
      <c r="T431">
        <f t="shared" si="103"/>
        <v>0.37057220708446864</v>
      </c>
      <c r="U431">
        <f t="shared" si="104"/>
        <v>0</v>
      </c>
      <c r="V431">
        <f t="shared" si="105"/>
        <v>0.20163487738419619</v>
      </c>
      <c r="W431">
        <f t="shared" si="106"/>
        <v>5.4495912806539508E-3</v>
      </c>
      <c r="X431">
        <f t="shared" si="107"/>
        <v>5.4495912806539508E-3</v>
      </c>
      <c r="Y431">
        <f t="shared" si="108"/>
        <v>2.7247956403269754E-3</v>
      </c>
      <c r="Z431">
        <f t="shared" si="109"/>
        <v>0.37329700272479566</v>
      </c>
    </row>
    <row r="432" spans="1:26" x14ac:dyDescent="0.3">
      <c r="A432" t="s">
        <v>780</v>
      </c>
      <c r="B432" t="str">
        <f t="shared" si="114"/>
        <v>34</v>
      </c>
      <c r="C432" t="s">
        <v>58</v>
      </c>
      <c r="D432" t="s">
        <v>682</v>
      </c>
      <c r="E432" t="s">
        <v>788</v>
      </c>
      <c r="F432">
        <v>34.299999999999997</v>
      </c>
      <c r="G432">
        <v>621</v>
      </c>
      <c r="H432">
        <v>213</v>
      </c>
      <c r="I432">
        <v>6</v>
      </c>
      <c r="J432">
        <v>50</v>
      </c>
      <c r="K432">
        <v>111</v>
      </c>
      <c r="L432">
        <v>0</v>
      </c>
      <c r="M432">
        <v>3</v>
      </c>
      <c r="N432">
        <v>35</v>
      </c>
      <c r="O432">
        <v>2</v>
      </c>
      <c r="P432">
        <v>3</v>
      </c>
      <c r="Q432">
        <f t="shared" si="100"/>
        <v>210</v>
      </c>
      <c r="R432">
        <f t="shared" si="101"/>
        <v>0.52857142857142858</v>
      </c>
      <c r="S432">
        <f t="shared" si="102"/>
        <v>1.4285714285714285E-2</v>
      </c>
      <c r="T432">
        <f t="shared" si="103"/>
        <v>0.23809523809523808</v>
      </c>
      <c r="U432">
        <f t="shared" si="104"/>
        <v>2.8571428571428571E-2</v>
      </c>
      <c r="V432">
        <f t="shared" si="105"/>
        <v>0.16666666666666666</v>
      </c>
      <c r="W432">
        <f t="shared" si="106"/>
        <v>0</v>
      </c>
      <c r="X432">
        <f t="shared" si="107"/>
        <v>9.5238095238095247E-3</v>
      </c>
      <c r="Y432">
        <f t="shared" si="108"/>
        <v>1.4285714285714285E-2</v>
      </c>
      <c r="Z432">
        <f t="shared" si="109"/>
        <v>0.52857142857142858</v>
      </c>
    </row>
    <row r="433" spans="1:26" x14ac:dyDescent="0.3">
      <c r="A433" t="s">
        <v>781</v>
      </c>
      <c r="B433" t="str">
        <f t="shared" si="114"/>
        <v>34</v>
      </c>
      <c r="C433" t="s">
        <v>58</v>
      </c>
      <c r="D433" t="s">
        <v>682</v>
      </c>
      <c r="E433" t="s">
        <v>789</v>
      </c>
      <c r="F433">
        <v>36.659999999999997</v>
      </c>
      <c r="G433">
        <v>1282</v>
      </c>
      <c r="H433">
        <v>470</v>
      </c>
      <c r="I433">
        <v>4</v>
      </c>
      <c r="J433">
        <v>105</v>
      </c>
      <c r="K433">
        <v>275</v>
      </c>
      <c r="L433">
        <v>1</v>
      </c>
      <c r="M433">
        <v>10</v>
      </c>
      <c r="N433">
        <v>66</v>
      </c>
      <c r="O433">
        <v>2</v>
      </c>
      <c r="P433">
        <v>1</v>
      </c>
      <c r="Q433">
        <f t="shared" si="100"/>
        <v>464</v>
      </c>
      <c r="R433">
        <f t="shared" si="101"/>
        <v>0.59267241379310343</v>
      </c>
      <c r="S433">
        <f t="shared" si="102"/>
        <v>2.1551724137931036E-2</v>
      </c>
      <c r="T433">
        <f t="shared" si="103"/>
        <v>0.22629310344827586</v>
      </c>
      <c r="U433">
        <f t="shared" si="104"/>
        <v>8.6206896551724137E-3</v>
      </c>
      <c r="V433">
        <f t="shared" si="105"/>
        <v>0.14224137931034483</v>
      </c>
      <c r="W433">
        <f t="shared" si="106"/>
        <v>2.1551724137931034E-3</v>
      </c>
      <c r="X433">
        <f t="shared" si="107"/>
        <v>4.3103448275862068E-3</v>
      </c>
      <c r="Y433">
        <f t="shared" si="108"/>
        <v>2.1551724137931034E-3</v>
      </c>
      <c r="Z433">
        <f t="shared" si="109"/>
        <v>0.59267241379310343</v>
      </c>
    </row>
    <row r="434" spans="1:26" x14ac:dyDescent="0.3">
      <c r="A434" t="s">
        <v>782</v>
      </c>
      <c r="B434" t="str">
        <f t="shared" si="114"/>
        <v>34</v>
      </c>
      <c r="C434" t="s">
        <v>58</v>
      </c>
      <c r="D434" t="s">
        <v>682</v>
      </c>
      <c r="E434" t="s">
        <v>790</v>
      </c>
      <c r="F434">
        <v>44.4</v>
      </c>
      <c r="G434">
        <v>2106</v>
      </c>
      <c r="H434">
        <v>935</v>
      </c>
      <c r="I434">
        <v>10</v>
      </c>
      <c r="J434">
        <v>181</v>
      </c>
      <c r="K434">
        <v>588</v>
      </c>
      <c r="L434">
        <v>3</v>
      </c>
      <c r="M434">
        <v>19</v>
      </c>
      <c r="N434">
        <v>117</v>
      </c>
      <c r="O434">
        <v>7</v>
      </c>
      <c r="P434">
        <v>4</v>
      </c>
      <c r="Q434">
        <f t="shared" si="100"/>
        <v>929</v>
      </c>
      <c r="R434">
        <f t="shared" si="101"/>
        <v>0.63293864370290631</v>
      </c>
      <c r="S434">
        <f t="shared" si="102"/>
        <v>2.0452099031216361E-2</v>
      </c>
      <c r="T434">
        <f t="shared" si="103"/>
        <v>0.19483315392895587</v>
      </c>
      <c r="U434">
        <f t="shared" si="104"/>
        <v>1.0764262648008612E-2</v>
      </c>
      <c r="V434">
        <f t="shared" si="105"/>
        <v>0.12594187298170076</v>
      </c>
      <c r="W434">
        <f t="shared" si="106"/>
        <v>3.2292787944025836E-3</v>
      </c>
      <c r="X434">
        <f t="shared" si="107"/>
        <v>7.5349838536060282E-3</v>
      </c>
      <c r="Y434">
        <f t="shared" si="108"/>
        <v>4.3057050592034442E-3</v>
      </c>
      <c r="Z434">
        <f t="shared" si="109"/>
        <v>0.63293864370290631</v>
      </c>
    </row>
    <row r="435" spans="1:26" x14ac:dyDescent="0.3">
      <c r="A435" t="s">
        <v>783</v>
      </c>
      <c r="B435" t="str">
        <f t="shared" ref="B435:B438" si="115">LEFT(A435,2)</f>
        <v>34</v>
      </c>
      <c r="C435" t="s">
        <v>58</v>
      </c>
      <c r="D435" t="s">
        <v>682</v>
      </c>
      <c r="E435" t="s">
        <v>773</v>
      </c>
      <c r="F435">
        <v>52.13</v>
      </c>
      <c r="G435">
        <v>752</v>
      </c>
      <c r="H435">
        <v>392</v>
      </c>
      <c r="I435">
        <v>4</v>
      </c>
      <c r="J435">
        <v>76</v>
      </c>
      <c r="K435">
        <v>244</v>
      </c>
      <c r="L435">
        <v>0</v>
      </c>
      <c r="M435">
        <v>8</v>
      </c>
      <c r="N435">
        <v>50</v>
      </c>
      <c r="O435">
        <v>4</v>
      </c>
      <c r="P435">
        <v>2</v>
      </c>
      <c r="Q435">
        <f t="shared" si="100"/>
        <v>388</v>
      </c>
      <c r="R435">
        <f t="shared" si="101"/>
        <v>0.62886597938144329</v>
      </c>
      <c r="S435">
        <f t="shared" si="102"/>
        <v>2.0618556701030927E-2</v>
      </c>
      <c r="T435">
        <f t="shared" si="103"/>
        <v>0.19587628865979381</v>
      </c>
      <c r="U435">
        <f t="shared" si="104"/>
        <v>1.0309278350515464E-2</v>
      </c>
      <c r="V435">
        <f t="shared" si="105"/>
        <v>0.12886597938144329</v>
      </c>
      <c r="W435">
        <f t="shared" si="106"/>
        <v>0</v>
      </c>
      <c r="X435">
        <f t="shared" si="107"/>
        <v>1.0309278350515464E-2</v>
      </c>
      <c r="Y435">
        <f t="shared" si="108"/>
        <v>5.1546391752577319E-3</v>
      </c>
      <c r="Z435">
        <f t="shared" si="109"/>
        <v>0.62886597938144329</v>
      </c>
    </row>
    <row r="436" spans="1:26" x14ac:dyDescent="0.3">
      <c r="A436" t="s">
        <v>784</v>
      </c>
      <c r="B436" t="str">
        <f t="shared" si="115"/>
        <v>34</v>
      </c>
      <c r="C436" t="s">
        <v>59</v>
      </c>
      <c r="E436" t="s">
        <v>20</v>
      </c>
      <c r="F436" t="s">
        <v>26</v>
      </c>
      <c r="G436">
        <v>0</v>
      </c>
      <c r="H436">
        <v>1321</v>
      </c>
      <c r="I436">
        <v>5</v>
      </c>
      <c r="J436">
        <v>292</v>
      </c>
      <c r="K436">
        <v>871</v>
      </c>
      <c r="L436">
        <v>2</v>
      </c>
      <c r="M436">
        <v>27</v>
      </c>
      <c r="N436">
        <v>105</v>
      </c>
      <c r="O436">
        <v>4</v>
      </c>
      <c r="P436">
        <v>2</v>
      </c>
      <c r="Q436">
        <f t="shared" si="100"/>
        <v>1308</v>
      </c>
      <c r="R436">
        <f t="shared" si="101"/>
        <v>0.66590214067278286</v>
      </c>
      <c r="S436">
        <f t="shared" si="102"/>
        <v>2.0642201834862386E-2</v>
      </c>
      <c r="T436">
        <f t="shared" si="103"/>
        <v>0.22324159021406728</v>
      </c>
      <c r="U436">
        <f t="shared" si="104"/>
        <v>3.8226299694189602E-3</v>
      </c>
      <c r="V436">
        <f t="shared" si="105"/>
        <v>8.027522935779817E-2</v>
      </c>
      <c r="W436">
        <f t="shared" si="106"/>
        <v>1.5290519877675841E-3</v>
      </c>
      <c r="X436">
        <f t="shared" si="107"/>
        <v>3.0581039755351682E-3</v>
      </c>
      <c r="Y436">
        <f t="shared" si="108"/>
        <v>1.5290519877675841E-3</v>
      </c>
      <c r="Z436">
        <f t="shared" si="109"/>
        <v>0.66590214067278286</v>
      </c>
    </row>
    <row r="437" spans="1:26" x14ac:dyDescent="0.3">
      <c r="A437" t="s">
        <v>785</v>
      </c>
      <c r="B437" t="str">
        <f t="shared" si="115"/>
        <v>34</v>
      </c>
      <c r="C437" t="s">
        <v>60</v>
      </c>
      <c r="E437" t="s">
        <v>21</v>
      </c>
      <c r="F437" t="s">
        <v>26</v>
      </c>
      <c r="G437">
        <v>0</v>
      </c>
      <c r="H437">
        <v>498</v>
      </c>
      <c r="I437">
        <v>7</v>
      </c>
      <c r="J437">
        <v>121</v>
      </c>
      <c r="K437">
        <v>263</v>
      </c>
      <c r="L437">
        <v>4</v>
      </c>
      <c r="M437">
        <v>4</v>
      </c>
      <c r="N437">
        <v>90</v>
      </c>
      <c r="O437">
        <v>2</v>
      </c>
      <c r="P437">
        <v>1</v>
      </c>
      <c r="Q437">
        <f t="shared" si="100"/>
        <v>492</v>
      </c>
      <c r="R437">
        <f t="shared" si="101"/>
        <v>0.53455284552845528</v>
      </c>
      <c r="S437">
        <f t="shared" si="102"/>
        <v>8.130081300813009E-3</v>
      </c>
      <c r="T437">
        <f t="shared" si="103"/>
        <v>0.2459349593495935</v>
      </c>
      <c r="U437">
        <f t="shared" si="104"/>
        <v>1.4227642276422764E-2</v>
      </c>
      <c r="V437">
        <f t="shared" si="105"/>
        <v>0.18292682926829268</v>
      </c>
      <c r="W437">
        <f t="shared" si="106"/>
        <v>8.130081300813009E-3</v>
      </c>
      <c r="X437">
        <f t="shared" si="107"/>
        <v>4.0650406504065045E-3</v>
      </c>
      <c r="Y437">
        <f t="shared" si="108"/>
        <v>2.0325203252032522E-3</v>
      </c>
      <c r="Z437">
        <f t="shared" si="109"/>
        <v>0.53455284552845528</v>
      </c>
    </row>
    <row r="438" spans="1:26" x14ac:dyDescent="0.3">
      <c r="A438" t="s">
        <v>791</v>
      </c>
      <c r="B438" t="str">
        <f t="shared" si="115"/>
        <v>34</v>
      </c>
      <c r="C438" t="s">
        <v>61</v>
      </c>
      <c r="E438" t="s">
        <v>22</v>
      </c>
      <c r="F438">
        <v>52.36</v>
      </c>
      <c r="G438">
        <v>11603</v>
      </c>
      <c r="H438">
        <v>6075</v>
      </c>
      <c r="I438">
        <v>44</v>
      </c>
      <c r="J438">
        <v>1388</v>
      </c>
      <c r="K438">
        <v>3677</v>
      </c>
      <c r="L438">
        <v>17</v>
      </c>
      <c r="M438">
        <v>118</v>
      </c>
      <c r="N438">
        <v>734</v>
      </c>
      <c r="O438">
        <v>31</v>
      </c>
      <c r="P438">
        <v>20</v>
      </c>
      <c r="Q438">
        <f t="shared" si="100"/>
        <v>6029</v>
      </c>
      <c r="R438">
        <f t="shared" si="101"/>
        <v>0.60988555315972803</v>
      </c>
      <c r="S438">
        <f t="shared" si="102"/>
        <v>1.957206833637419E-2</v>
      </c>
      <c r="T438">
        <f t="shared" si="103"/>
        <v>0.23022060043124895</v>
      </c>
      <c r="U438">
        <f t="shared" si="104"/>
        <v>7.2980593796649531E-3</v>
      </c>
      <c r="V438">
        <f t="shared" si="105"/>
        <v>0.12174489965168353</v>
      </c>
      <c r="W438">
        <f t="shared" si="106"/>
        <v>2.8197047603250956E-3</v>
      </c>
      <c r="X438">
        <f t="shared" si="107"/>
        <v>5.1418145629457618E-3</v>
      </c>
      <c r="Y438">
        <f t="shared" si="108"/>
        <v>3.317299718029524E-3</v>
      </c>
      <c r="Z438">
        <f t="shared" si="109"/>
        <v>0.60988555315972803</v>
      </c>
    </row>
    <row r="439" spans="1:26" x14ac:dyDescent="0.3">
      <c r="Q439">
        <f t="shared" si="100"/>
        <v>0</v>
      </c>
      <c r="R439">
        <f t="shared" si="101"/>
        <v>0</v>
      </c>
      <c r="S439">
        <f t="shared" si="102"/>
        <v>0</v>
      </c>
      <c r="T439">
        <f t="shared" si="103"/>
        <v>0</v>
      </c>
      <c r="U439">
        <f t="shared" si="104"/>
        <v>0</v>
      </c>
      <c r="V439">
        <f t="shared" si="105"/>
        <v>0</v>
      </c>
      <c r="W439">
        <f t="shared" si="106"/>
        <v>0</v>
      </c>
      <c r="X439">
        <f t="shared" si="107"/>
        <v>0</v>
      </c>
      <c r="Y439">
        <f t="shared" si="108"/>
        <v>0</v>
      </c>
      <c r="Z439">
        <f t="shared" si="109"/>
        <v>10</v>
      </c>
    </row>
    <row r="440" spans="1:26" x14ac:dyDescent="0.3">
      <c r="A440" t="s">
        <v>797</v>
      </c>
      <c r="B440" t="str">
        <f t="shared" ref="B440:B450" si="116">LEFT(A440,2)</f>
        <v>35</v>
      </c>
      <c r="C440" t="s">
        <v>58</v>
      </c>
      <c r="D440" t="s">
        <v>825</v>
      </c>
      <c r="E440" t="s">
        <v>811</v>
      </c>
      <c r="F440">
        <v>43.76</v>
      </c>
      <c r="G440">
        <v>2084</v>
      </c>
      <c r="H440">
        <v>912</v>
      </c>
      <c r="I440">
        <v>5</v>
      </c>
      <c r="J440">
        <v>171</v>
      </c>
      <c r="K440">
        <v>563</v>
      </c>
      <c r="L440">
        <v>2</v>
      </c>
      <c r="M440">
        <v>19</v>
      </c>
      <c r="N440">
        <v>125</v>
      </c>
      <c r="O440">
        <v>16</v>
      </c>
      <c r="P440">
        <v>3</v>
      </c>
      <c r="Q440">
        <f t="shared" si="100"/>
        <v>904</v>
      </c>
      <c r="R440">
        <f t="shared" si="101"/>
        <v>0.62278761061946908</v>
      </c>
      <c r="S440">
        <f t="shared" si="102"/>
        <v>2.1017699115044249E-2</v>
      </c>
      <c r="T440">
        <f t="shared" si="103"/>
        <v>0.18915929203539822</v>
      </c>
      <c r="U440">
        <f t="shared" si="104"/>
        <v>5.5309734513274336E-3</v>
      </c>
      <c r="V440">
        <f t="shared" si="105"/>
        <v>0.13827433628318583</v>
      </c>
      <c r="W440">
        <f t="shared" si="106"/>
        <v>2.2123893805309734E-3</v>
      </c>
      <c r="X440">
        <f t="shared" si="107"/>
        <v>1.7699115044247787E-2</v>
      </c>
      <c r="Y440">
        <f t="shared" si="108"/>
        <v>3.3185840707964601E-3</v>
      </c>
      <c r="Z440">
        <f t="shared" si="109"/>
        <v>0.62278761061946908</v>
      </c>
    </row>
    <row r="441" spans="1:26" x14ac:dyDescent="0.3">
      <c r="A441" t="s">
        <v>798</v>
      </c>
      <c r="B441" t="str">
        <f t="shared" si="116"/>
        <v>35</v>
      </c>
      <c r="C441" t="s">
        <v>58</v>
      </c>
      <c r="D441" t="s">
        <v>826</v>
      </c>
      <c r="E441" t="s">
        <v>794</v>
      </c>
      <c r="F441">
        <v>45.58</v>
      </c>
      <c r="G441">
        <v>1979</v>
      </c>
      <c r="H441">
        <v>902</v>
      </c>
      <c r="I441">
        <v>15</v>
      </c>
      <c r="J441">
        <v>308</v>
      </c>
      <c r="K441">
        <v>321</v>
      </c>
      <c r="L441">
        <v>13</v>
      </c>
      <c r="M441">
        <v>46</v>
      </c>
      <c r="N441">
        <v>180</v>
      </c>
      <c r="O441">
        <v>5</v>
      </c>
      <c r="P441">
        <v>1</v>
      </c>
      <c r="Q441">
        <f t="shared" si="100"/>
        <v>889</v>
      </c>
      <c r="R441">
        <f t="shared" si="101"/>
        <v>0.36107986501687289</v>
      </c>
      <c r="S441">
        <f t="shared" si="102"/>
        <v>5.1743532058492692E-2</v>
      </c>
      <c r="T441">
        <f t="shared" si="103"/>
        <v>0.34645669291338582</v>
      </c>
      <c r="U441">
        <f t="shared" si="104"/>
        <v>1.6872890888638921E-2</v>
      </c>
      <c r="V441">
        <f t="shared" si="105"/>
        <v>0.20247469066366705</v>
      </c>
      <c r="W441">
        <f t="shared" si="106"/>
        <v>1.4623172103487065E-2</v>
      </c>
      <c r="X441">
        <f t="shared" si="107"/>
        <v>5.6242969628796397E-3</v>
      </c>
      <c r="Y441">
        <f t="shared" si="108"/>
        <v>1.1248593925759281E-3</v>
      </c>
      <c r="Z441">
        <f t="shared" si="109"/>
        <v>0.36107986501687289</v>
      </c>
    </row>
    <row r="442" spans="1:26" x14ac:dyDescent="0.3">
      <c r="A442" t="s">
        <v>799</v>
      </c>
      <c r="B442" t="str">
        <f t="shared" si="116"/>
        <v>35</v>
      </c>
      <c r="C442" t="s">
        <v>58</v>
      </c>
      <c r="D442" t="s">
        <v>825</v>
      </c>
      <c r="E442" t="s">
        <v>812</v>
      </c>
      <c r="F442">
        <v>53.43</v>
      </c>
      <c r="G442">
        <v>569</v>
      </c>
      <c r="H442">
        <v>304</v>
      </c>
      <c r="I442">
        <v>3</v>
      </c>
      <c r="J442">
        <v>66</v>
      </c>
      <c r="K442">
        <v>185</v>
      </c>
      <c r="L442">
        <v>1</v>
      </c>
      <c r="M442">
        <v>8</v>
      </c>
      <c r="N442">
        <v>32</v>
      </c>
      <c r="O442">
        <v>2</v>
      </c>
      <c r="P442">
        <v>0</v>
      </c>
      <c r="Q442">
        <f t="shared" si="100"/>
        <v>297</v>
      </c>
      <c r="R442">
        <f t="shared" si="101"/>
        <v>0.62289562289562295</v>
      </c>
      <c r="S442">
        <f t="shared" si="102"/>
        <v>2.6936026936026935E-2</v>
      </c>
      <c r="T442">
        <f t="shared" si="103"/>
        <v>0.22222222222222221</v>
      </c>
      <c r="U442">
        <f t="shared" si="104"/>
        <v>1.0101010101010102E-2</v>
      </c>
      <c r="V442">
        <f t="shared" si="105"/>
        <v>0.10774410774410774</v>
      </c>
      <c r="W442">
        <f t="shared" si="106"/>
        <v>3.3670033670033669E-3</v>
      </c>
      <c r="X442">
        <f t="shared" si="107"/>
        <v>6.7340067340067337E-3</v>
      </c>
      <c r="Y442">
        <f t="shared" si="108"/>
        <v>0</v>
      </c>
      <c r="Z442">
        <f t="shared" si="109"/>
        <v>0.62289562289562295</v>
      </c>
    </row>
    <row r="443" spans="1:26" x14ac:dyDescent="0.3">
      <c r="A443" t="s">
        <v>800</v>
      </c>
      <c r="B443" t="str">
        <f t="shared" si="116"/>
        <v>35</v>
      </c>
      <c r="C443" t="s">
        <v>58</v>
      </c>
      <c r="D443" t="s">
        <v>826</v>
      </c>
      <c r="E443" t="s">
        <v>795</v>
      </c>
      <c r="F443">
        <v>43.02</v>
      </c>
      <c r="G443">
        <v>179</v>
      </c>
      <c r="H443">
        <v>77</v>
      </c>
      <c r="I443">
        <v>2</v>
      </c>
      <c r="J443">
        <v>12</v>
      </c>
      <c r="K443">
        <v>54</v>
      </c>
      <c r="L443">
        <v>0</v>
      </c>
      <c r="M443">
        <v>0</v>
      </c>
      <c r="N443">
        <v>7</v>
      </c>
      <c r="O443">
        <v>0</v>
      </c>
      <c r="P443">
        <v>0</v>
      </c>
      <c r="Q443">
        <f t="shared" si="100"/>
        <v>75</v>
      </c>
      <c r="R443">
        <f t="shared" si="101"/>
        <v>0.72</v>
      </c>
      <c r="S443">
        <f t="shared" si="102"/>
        <v>0</v>
      </c>
      <c r="T443">
        <f t="shared" si="103"/>
        <v>0.16</v>
      </c>
      <c r="U443">
        <f t="shared" si="104"/>
        <v>2.6666666666666668E-2</v>
      </c>
      <c r="V443">
        <f t="shared" si="105"/>
        <v>9.3333333333333338E-2</v>
      </c>
      <c r="W443">
        <f t="shared" si="106"/>
        <v>0</v>
      </c>
      <c r="X443">
        <f t="shared" si="107"/>
        <v>0</v>
      </c>
      <c r="Y443">
        <f t="shared" si="108"/>
        <v>0</v>
      </c>
      <c r="Z443">
        <f t="shared" si="109"/>
        <v>0.72</v>
      </c>
    </row>
    <row r="444" spans="1:26" x14ac:dyDescent="0.3">
      <c r="A444" t="s">
        <v>801</v>
      </c>
      <c r="B444" t="str">
        <f t="shared" si="116"/>
        <v>35</v>
      </c>
      <c r="C444" t="s">
        <v>58</v>
      </c>
      <c r="D444" t="s">
        <v>826</v>
      </c>
      <c r="E444" t="s">
        <v>813</v>
      </c>
      <c r="F444">
        <v>52.13</v>
      </c>
      <c r="G444">
        <v>823</v>
      </c>
      <c r="H444">
        <v>429</v>
      </c>
      <c r="I444">
        <v>2</v>
      </c>
      <c r="J444">
        <v>61</v>
      </c>
      <c r="K444">
        <v>309</v>
      </c>
      <c r="L444">
        <v>2</v>
      </c>
      <c r="M444">
        <v>4</v>
      </c>
      <c r="N444">
        <v>38</v>
      </c>
      <c r="O444">
        <v>4</v>
      </c>
      <c r="P444">
        <v>4</v>
      </c>
      <c r="Q444">
        <f t="shared" si="100"/>
        <v>424</v>
      </c>
      <c r="R444">
        <f t="shared" si="101"/>
        <v>0.72877358490566035</v>
      </c>
      <c r="S444">
        <f t="shared" si="102"/>
        <v>9.433962264150943E-3</v>
      </c>
      <c r="T444">
        <f t="shared" si="103"/>
        <v>0.14386792452830188</v>
      </c>
      <c r="U444">
        <f t="shared" si="104"/>
        <v>4.7169811320754715E-3</v>
      </c>
      <c r="V444">
        <f t="shared" si="105"/>
        <v>8.9622641509433956E-2</v>
      </c>
      <c r="W444">
        <f t="shared" si="106"/>
        <v>4.7169811320754715E-3</v>
      </c>
      <c r="X444">
        <f t="shared" si="107"/>
        <v>9.433962264150943E-3</v>
      </c>
      <c r="Y444">
        <f t="shared" si="108"/>
        <v>9.433962264150943E-3</v>
      </c>
      <c r="Z444">
        <f t="shared" si="109"/>
        <v>0.72877358490566035</v>
      </c>
    </row>
    <row r="445" spans="1:26" x14ac:dyDescent="0.3">
      <c r="A445" t="s">
        <v>802</v>
      </c>
      <c r="B445" t="str">
        <f t="shared" si="116"/>
        <v>35</v>
      </c>
      <c r="C445" t="s">
        <v>58</v>
      </c>
      <c r="D445" t="s">
        <v>826</v>
      </c>
      <c r="E445" t="s">
        <v>814</v>
      </c>
      <c r="F445">
        <v>45.49</v>
      </c>
      <c r="G445">
        <v>477</v>
      </c>
      <c r="H445">
        <v>217</v>
      </c>
      <c r="I445">
        <v>13</v>
      </c>
      <c r="J445">
        <v>56</v>
      </c>
      <c r="K445">
        <v>101</v>
      </c>
      <c r="L445">
        <v>1</v>
      </c>
      <c r="M445">
        <v>8</v>
      </c>
      <c r="N445">
        <v>26</v>
      </c>
      <c r="O445">
        <v>9</v>
      </c>
      <c r="P445">
        <v>1</v>
      </c>
      <c r="Q445">
        <f t="shared" si="100"/>
        <v>215</v>
      </c>
      <c r="R445">
        <f t="shared" si="101"/>
        <v>0.4697674418604651</v>
      </c>
      <c r="S445">
        <f t="shared" si="102"/>
        <v>3.7209302325581395E-2</v>
      </c>
      <c r="T445">
        <f t="shared" si="103"/>
        <v>0.26046511627906976</v>
      </c>
      <c r="U445">
        <f t="shared" si="104"/>
        <v>6.0465116279069767E-2</v>
      </c>
      <c r="V445">
        <f t="shared" si="105"/>
        <v>0.12093023255813953</v>
      </c>
      <c r="W445">
        <f t="shared" si="106"/>
        <v>4.6511627906976744E-3</v>
      </c>
      <c r="X445">
        <f t="shared" si="107"/>
        <v>4.1860465116279069E-2</v>
      </c>
      <c r="Y445">
        <f t="shared" si="108"/>
        <v>4.6511627906976744E-3</v>
      </c>
      <c r="Z445">
        <f t="shared" si="109"/>
        <v>0.4697674418604651</v>
      </c>
    </row>
    <row r="446" spans="1:26" x14ac:dyDescent="0.3">
      <c r="A446" t="s">
        <v>803</v>
      </c>
      <c r="B446" t="str">
        <f t="shared" si="116"/>
        <v>35</v>
      </c>
      <c r="C446" t="s">
        <v>58</v>
      </c>
      <c r="D446" t="s">
        <v>826</v>
      </c>
      <c r="E446" t="s">
        <v>796</v>
      </c>
      <c r="F446">
        <v>42.42</v>
      </c>
      <c r="G446">
        <v>66</v>
      </c>
      <c r="H446">
        <v>28</v>
      </c>
      <c r="I446">
        <v>1</v>
      </c>
      <c r="J446">
        <v>3</v>
      </c>
      <c r="K446">
        <v>20</v>
      </c>
      <c r="L446">
        <v>0</v>
      </c>
      <c r="M446">
        <v>0</v>
      </c>
      <c r="N446">
        <v>4</v>
      </c>
      <c r="O446">
        <v>0</v>
      </c>
      <c r="P446">
        <v>0</v>
      </c>
      <c r="Q446">
        <f t="shared" si="100"/>
        <v>28</v>
      </c>
      <c r="R446">
        <f t="shared" si="101"/>
        <v>0.7142857142857143</v>
      </c>
      <c r="S446">
        <f t="shared" si="102"/>
        <v>0</v>
      </c>
      <c r="T446">
        <f t="shared" si="103"/>
        <v>0.10714285714285714</v>
      </c>
      <c r="U446">
        <f t="shared" si="104"/>
        <v>3.5714285714285712E-2</v>
      </c>
      <c r="V446">
        <f t="shared" si="105"/>
        <v>0.14285714285714285</v>
      </c>
      <c r="W446">
        <f t="shared" si="106"/>
        <v>0</v>
      </c>
      <c r="X446">
        <f t="shared" si="107"/>
        <v>0</v>
      </c>
      <c r="Y446">
        <f t="shared" si="108"/>
        <v>0</v>
      </c>
      <c r="Z446">
        <f t="shared" si="109"/>
        <v>0.7142857142857143</v>
      </c>
    </row>
    <row r="447" spans="1:26" x14ac:dyDescent="0.3">
      <c r="A447" t="s">
        <v>804</v>
      </c>
      <c r="B447" t="str">
        <f t="shared" si="116"/>
        <v>35</v>
      </c>
      <c r="C447" t="s">
        <v>58</v>
      </c>
      <c r="D447" t="s">
        <v>826</v>
      </c>
      <c r="E447" t="s">
        <v>815</v>
      </c>
      <c r="F447">
        <v>22.66</v>
      </c>
      <c r="G447">
        <v>128</v>
      </c>
      <c r="H447">
        <v>29</v>
      </c>
      <c r="I447">
        <v>0</v>
      </c>
      <c r="J447">
        <v>23</v>
      </c>
      <c r="K447">
        <v>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100"/>
        <v>29</v>
      </c>
      <c r="R447">
        <f t="shared" si="101"/>
        <v>0.20689655172413793</v>
      </c>
      <c r="S447">
        <f t="shared" si="102"/>
        <v>0</v>
      </c>
      <c r="T447">
        <f t="shared" si="103"/>
        <v>0.7931034482758621</v>
      </c>
      <c r="U447">
        <f t="shared" si="104"/>
        <v>0</v>
      </c>
      <c r="V447">
        <f t="shared" si="105"/>
        <v>0</v>
      </c>
      <c r="W447">
        <f t="shared" si="106"/>
        <v>0</v>
      </c>
      <c r="X447">
        <f t="shared" si="107"/>
        <v>0</v>
      </c>
      <c r="Y447">
        <f t="shared" si="108"/>
        <v>0</v>
      </c>
      <c r="Z447">
        <f t="shared" si="109"/>
        <v>2.7931034482758621</v>
      </c>
    </row>
    <row r="448" spans="1:26" x14ac:dyDescent="0.3">
      <c r="A448" t="s">
        <v>805</v>
      </c>
      <c r="B448" t="str">
        <f t="shared" si="116"/>
        <v>35</v>
      </c>
      <c r="C448" t="s">
        <v>58</v>
      </c>
      <c r="D448" t="s">
        <v>826</v>
      </c>
      <c r="E448" t="s">
        <v>816</v>
      </c>
      <c r="F448">
        <v>50.76</v>
      </c>
      <c r="G448">
        <v>859</v>
      </c>
      <c r="H448">
        <v>436</v>
      </c>
      <c r="I448">
        <v>5</v>
      </c>
      <c r="J448">
        <v>109</v>
      </c>
      <c r="K448">
        <v>235</v>
      </c>
      <c r="L448">
        <v>0</v>
      </c>
      <c r="M448">
        <v>8</v>
      </c>
      <c r="N448">
        <v>73</v>
      </c>
      <c r="O448">
        <v>3</v>
      </c>
      <c r="P448">
        <v>2</v>
      </c>
      <c r="Q448">
        <f t="shared" si="100"/>
        <v>435</v>
      </c>
      <c r="R448">
        <f t="shared" si="101"/>
        <v>0.54022988505747127</v>
      </c>
      <c r="S448">
        <f t="shared" si="102"/>
        <v>1.8390804597701149E-2</v>
      </c>
      <c r="T448">
        <f t="shared" si="103"/>
        <v>0.25057471264367814</v>
      </c>
      <c r="U448">
        <f t="shared" si="104"/>
        <v>1.1494252873563218E-2</v>
      </c>
      <c r="V448">
        <f t="shared" si="105"/>
        <v>0.167816091954023</v>
      </c>
      <c r="W448">
        <f t="shared" si="106"/>
        <v>0</v>
      </c>
      <c r="X448">
        <f t="shared" si="107"/>
        <v>6.8965517241379309E-3</v>
      </c>
      <c r="Y448">
        <f t="shared" si="108"/>
        <v>4.5977011494252873E-3</v>
      </c>
      <c r="Z448">
        <f t="shared" si="109"/>
        <v>0.54022988505747127</v>
      </c>
    </row>
    <row r="449" spans="1:26" x14ac:dyDescent="0.3">
      <c r="A449" t="s">
        <v>806</v>
      </c>
      <c r="B449" t="str">
        <f t="shared" si="116"/>
        <v>35</v>
      </c>
      <c r="C449" t="s">
        <v>58</v>
      </c>
      <c r="D449" t="s">
        <v>826</v>
      </c>
      <c r="E449" t="s">
        <v>817</v>
      </c>
      <c r="F449">
        <v>44.49</v>
      </c>
      <c r="G449">
        <v>1052</v>
      </c>
      <c r="H449">
        <v>468</v>
      </c>
      <c r="I449">
        <v>4</v>
      </c>
      <c r="J449">
        <v>127</v>
      </c>
      <c r="K449">
        <v>237</v>
      </c>
      <c r="L449">
        <v>1</v>
      </c>
      <c r="M449">
        <v>16</v>
      </c>
      <c r="N449">
        <v>75</v>
      </c>
      <c r="O449">
        <v>1</v>
      </c>
      <c r="P449">
        <v>3</v>
      </c>
      <c r="Q449">
        <f t="shared" si="100"/>
        <v>464</v>
      </c>
      <c r="R449">
        <f t="shared" si="101"/>
        <v>0.51077586206896552</v>
      </c>
      <c r="S449">
        <f t="shared" si="102"/>
        <v>3.4482758620689655E-2</v>
      </c>
      <c r="T449">
        <f t="shared" si="103"/>
        <v>0.27370689655172414</v>
      </c>
      <c r="U449">
        <f t="shared" si="104"/>
        <v>8.6206896551724137E-3</v>
      </c>
      <c r="V449">
        <f t="shared" si="105"/>
        <v>0.16163793103448276</v>
      </c>
      <c r="W449">
        <f t="shared" si="106"/>
        <v>2.1551724137931034E-3</v>
      </c>
      <c r="X449">
        <f t="shared" si="107"/>
        <v>2.1551724137931034E-3</v>
      </c>
      <c r="Y449">
        <f t="shared" si="108"/>
        <v>6.4655172413793103E-3</v>
      </c>
      <c r="Z449">
        <f t="shared" si="109"/>
        <v>0.51077586206896552</v>
      </c>
    </row>
    <row r="450" spans="1:26" x14ac:dyDescent="0.3">
      <c r="A450" t="s">
        <v>807</v>
      </c>
      <c r="B450" t="str">
        <f t="shared" si="116"/>
        <v>35</v>
      </c>
      <c r="C450" t="s">
        <v>58</v>
      </c>
      <c r="D450" t="s">
        <v>826</v>
      </c>
      <c r="E450" t="s">
        <v>818</v>
      </c>
      <c r="F450">
        <v>42.8</v>
      </c>
      <c r="G450">
        <v>1152</v>
      </c>
      <c r="H450">
        <v>493</v>
      </c>
      <c r="I450">
        <v>6</v>
      </c>
      <c r="J450">
        <v>129</v>
      </c>
      <c r="K450">
        <v>216</v>
      </c>
      <c r="L450">
        <v>1</v>
      </c>
      <c r="M450">
        <v>28</v>
      </c>
      <c r="N450">
        <v>101</v>
      </c>
      <c r="O450">
        <v>3</v>
      </c>
      <c r="P450">
        <v>3</v>
      </c>
      <c r="Q450">
        <f t="shared" si="100"/>
        <v>487</v>
      </c>
      <c r="R450">
        <f t="shared" si="101"/>
        <v>0.44353182751540043</v>
      </c>
      <c r="S450">
        <f t="shared" si="102"/>
        <v>5.7494866529774126E-2</v>
      </c>
      <c r="T450">
        <f t="shared" si="103"/>
        <v>0.26488706365503079</v>
      </c>
      <c r="U450">
        <f t="shared" si="104"/>
        <v>1.2320328542094456E-2</v>
      </c>
      <c r="V450">
        <f t="shared" si="105"/>
        <v>0.20739219712525667</v>
      </c>
      <c r="W450">
        <f t="shared" si="106"/>
        <v>2.0533880903490761E-3</v>
      </c>
      <c r="X450">
        <f t="shared" si="107"/>
        <v>6.1601642710472282E-3</v>
      </c>
      <c r="Y450">
        <f t="shared" si="108"/>
        <v>6.1601642710472282E-3</v>
      </c>
      <c r="Z450">
        <f t="shared" si="109"/>
        <v>0.44353182751540043</v>
      </c>
    </row>
    <row r="451" spans="1:26" x14ac:dyDescent="0.3">
      <c r="A451" t="s">
        <v>808</v>
      </c>
      <c r="B451" t="str">
        <f t="shared" ref="B451:B454" si="117">LEFT(A451,2)</f>
        <v>35</v>
      </c>
      <c r="C451" t="s">
        <v>58</v>
      </c>
      <c r="D451" t="s">
        <v>826</v>
      </c>
      <c r="E451" t="s">
        <v>819</v>
      </c>
      <c r="F451">
        <v>25.99</v>
      </c>
      <c r="G451">
        <v>377</v>
      </c>
      <c r="H451">
        <v>98</v>
      </c>
      <c r="I451">
        <v>1</v>
      </c>
      <c r="J451">
        <v>21</v>
      </c>
      <c r="K451">
        <v>48</v>
      </c>
      <c r="L451">
        <v>0</v>
      </c>
      <c r="M451">
        <v>5</v>
      </c>
      <c r="N451">
        <v>21</v>
      </c>
      <c r="O451">
        <v>0</v>
      </c>
      <c r="P451">
        <v>0</v>
      </c>
      <c r="Q451">
        <f t="shared" ref="Q451:Q514" si="118">SUM(I451:P451)</f>
        <v>96</v>
      </c>
      <c r="R451">
        <f t="shared" ref="R451:R514" si="119">IF(Q451=0,0,K451/Q451)</f>
        <v>0.5</v>
      </c>
      <c r="S451">
        <f t="shared" ref="S451:S514" si="120">IF(Q451=0,0,M451/Q451)</f>
        <v>5.2083333333333336E-2</v>
      </c>
      <c r="T451">
        <f t="shared" ref="T451:T514" si="121">IF(Q451=0,0,J451/Q451)</f>
        <v>0.21875</v>
      </c>
      <c r="U451">
        <f t="shared" ref="U451:U514" si="122">IF(Q451=0,0,I451/Q451)</f>
        <v>1.0416666666666666E-2</v>
      </c>
      <c r="V451">
        <f t="shared" ref="V451:V514" si="123">IF(Q451=0,0,N451/Q451)</f>
        <v>0.21875</v>
      </c>
      <c r="W451">
        <f t="shared" ref="W451:W514" si="124">IF(Q451=0,0,L451/Q451)</f>
        <v>0</v>
      </c>
      <c r="X451">
        <f t="shared" ref="X451:X514" si="125">IF(Q451=0,0,O451/Q451)</f>
        <v>0</v>
      </c>
      <c r="Y451">
        <f t="shared" ref="Y451:Y514" si="126">IF(Q451=0,0,P451/Q451)</f>
        <v>0</v>
      </c>
      <c r="Z451">
        <f t="shared" ref="Z451:Z514" si="127">IF(Q451=0,10,IF(MAX(R451:X451)=LARGE(R451:X451,2),9,IF(R451=MAX(R451:X451),R451,IF(S451=MAX(R451:X451),S451+1,IF(T451=MAX(R451:X451),T451+2,IF(U451=MAX(R451:X451),U451+3,IF(V451=MAX(R451:X451),V451+4,IF(W451=MAX(R451:X451),W451+5,IF(X451=MAX(R451:X451),X451+6,-1)))))))))</f>
        <v>0.5</v>
      </c>
    </row>
    <row r="452" spans="1:26" x14ac:dyDescent="0.3">
      <c r="A452" t="s">
        <v>809</v>
      </c>
      <c r="B452" t="str">
        <f t="shared" si="117"/>
        <v>35</v>
      </c>
      <c r="C452" t="s">
        <v>59</v>
      </c>
      <c r="E452" t="s">
        <v>20</v>
      </c>
      <c r="F452" t="s">
        <v>26</v>
      </c>
      <c r="G452">
        <v>0</v>
      </c>
      <c r="H452">
        <v>1044</v>
      </c>
      <c r="I452">
        <v>7</v>
      </c>
      <c r="J452">
        <v>279</v>
      </c>
      <c r="K452">
        <v>578</v>
      </c>
      <c r="L452">
        <v>2</v>
      </c>
      <c r="M452">
        <v>35</v>
      </c>
      <c r="N452">
        <v>127</v>
      </c>
      <c r="O452">
        <v>6</v>
      </c>
      <c r="P452">
        <v>1</v>
      </c>
      <c r="Q452">
        <f t="shared" si="118"/>
        <v>1035</v>
      </c>
      <c r="R452">
        <f t="shared" si="119"/>
        <v>0.55845410628019321</v>
      </c>
      <c r="S452">
        <f t="shared" si="120"/>
        <v>3.3816425120772944E-2</v>
      </c>
      <c r="T452">
        <f t="shared" si="121"/>
        <v>0.26956521739130435</v>
      </c>
      <c r="U452">
        <f t="shared" si="122"/>
        <v>6.7632850241545897E-3</v>
      </c>
      <c r="V452">
        <f t="shared" si="123"/>
        <v>0.12270531400966184</v>
      </c>
      <c r="W452">
        <f t="shared" si="124"/>
        <v>1.9323671497584541E-3</v>
      </c>
      <c r="X452">
        <f t="shared" si="125"/>
        <v>5.7971014492753624E-3</v>
      </c>
      <c r="Y452">
        <f t="shared" si="126"/>
        <v>9.6618357487922703E-4</v>
      </c>
      <c r="Z452">
        <f t="shared" si="127"/>
        <v>0.55845410628019321</v>
      </c>
    </row>
    <row r="453" spans="1:26" x14ac:dyDescent="0.3">
      <c r="A453" t="s">
        <v>810</v>
      </c>
      <c r="B453" t="str">
        <f t="shared" si="117"/>
        <v>35</v>
      </c>
      <c r="C453" t="s">
        <v>60</v>
      </c>
      <c r="E453" t="s">
        <v>21</v>
      </c>
      <c r="F453" t="s">
        <v>26</v>
      </c>
      <c r="G453">
        <v>0</v>
      </c>
      <c r="H453">
        <v>314</v>
      </c>
      <c r="I453">
        <v>6</v>
      </c>
      <c r="J453">
        <v>82</v>
      </c>
      <c r="K453">
        <v>143</v>
      </c>
      <c r="L453">
        <v>1</v>
      </c>
      <c r="M453">
        <v>10</v>
      </c>
      <c r="N453">
        <v>66</v>
      </c>
      <c r="O453">
        <v>1</v>
      </c>
      <c r="P453">
        <v>0</v>
      </c>
      <c r="Q453">
        <f t="shared" si="118"/>
        <v>309</v>
      </c>
      <c r="R453">
        <f t="shared" si="119"/>
        <v>0.4627831715210356</v>
      </c>
      <c r="S453">
        <f t="shared" si="120"/>
        <v>3.2362459546925564E-2</v>
      </c>
      <c r="T453">
        <f t="shared" si="121"/>
        <v>0.26537216828478966</v>
      </c>
      <c r="U453">
        <f t="shared" si="122"/>
        <v>1.9417475728155338E-2</v>
      </c>
      <c r="V453">
        <f t="shared" si="123"/>
        <v>0.21359223300970873</v>
      </c>
      <c r="W453">
        <f t="shared" si="124"/>
        <v>3.2362459546925568E-3</v>
      </c>
      <c r="X453">
        <f t="shared" si="125"/>
        <v>3.2362459546925568E-3</v>
      </c>
      <c r="Y453">
        <f t="shared" si="126"/>
        <v>0</v>
      </c>
      <c r="Z453">
        <f t="shared" si="127"/>
        <v>0.4627831715210356</v>
      </c>
    </row>
    <row r="454" spans="1:26" x14ac:dyDescent="0.3">
      <c r="A454" t="s">
        <v>820</v>
      </c>
      <c r="B454" t="str">
        <f t="shared" si="117"/>
        <v>35</v>
      </c>
      <c r="C454" t="s">
        <v>61</v>
      </c>
      <c r="E454" t="s">
        <v>22</v>
      </c>
      <c r="F454">
        <v>59.01</v>
      </c>
      <c r="G454">
        <v>9745</v>
      </c>
      <c r="H454">
        <v>5751</v>
      </c>
      <c r="I454">
        <v>70</v>
      </c>
      <c r="J454">
        <v>1447</v>
      </c>
      <c r="K454">
        <v>3016</v>
      </c>
      <c r="L454">
        <v>24</v>
      </c>
      <c r="M454">
        <v>187</v>
      </c>
      <c r="N454">
        <v>875</v>
      </c>
      <c r="O454">
        <v>50</v>
      </c>
      <c r="P454">
        <v>18</v>
      </c>
      <c r="Q454">
        <f t="shared" si="118"/>
        <v>5687</v>
      </c>
      <c r="R454">
        <f t="shared" si="119"/>
        <v>0.53033233690873927</v>
      </c>
      <c r="S454">
        <f t="shared" si="120"/>
        <v>3.2882011605415859E-2</v>
      </c>
      <c r="T454">
        <f t="shared" si="121"/>
        <v>0.25443995076490239</v>
      </c>
      <c r="U454">
        <f t="shared" si="122"/>
        <v>1.2308774397749253E-2</v>
      </c>
      <c r="V454">
        <f t="shared" si="123"/>
        <v>0.15385967997186567</v>
      </c>
      <c r="W454">
        <f t="shared" si="124"/>
        <v>4.2201512220854578E-3</v>
      </c>
      <c r="X454">
        <f t="shared" si="125"/>
        <v>8.7919817126780372E-3</v>
      </c>
      <c r="Y454">
        <f t="shared" si="126"/>
        <v>3.1651134165640933E-3</v>
      </c>
      <c r="Z454">
        <f t="shared" si="127"/>
        <v>0.53033233690873927</v>
      </c>
    </row>
    <row r="455" spans="1:26" x14ac:dyDescent="0.3">
      <c r="Q455">
        <f t="shared" si="118"/>
        <v>0</v>
      </c>
      <c r="R455">
        <f t="shared" si="119"/>
        <v>0</v>
      </c>
      <c r="S455">
        <f t="shared" si="120"/>
        <v>0</v>
      </c>
      <c r="T455">
        <f t="shared" si="121"/>
        <v>0</v>
      </c>
      <c r="U455">
        <f t="shared" si="122"/>
        <v>0</v>
      </c>
      <c r="V455">
        <f t="shared" si="123"/>
        <v>0</v>
      </c>
      <c r="W455">
        <f t="shared" si="124"/>
        <v>0</v>
      </c>
      <c r="X455">
        <f t="shared" si="125"/>
        <v>0</v>
      </c>
      <c r="Y455">
        <f t="shared" si="126"/>
        <v>0</v>
      </c>
      <c r="Z455">
        <f t="shared" si="127"/>
        <v>10</v>
      </c>
    </row>
    <row r="456" spans="1:26" x14ac:dyDescent="0.3">
      <c r="A456" t="s">
        <v>834</v>
      </c>
      <c r="B456" t="str">
        <f t="shared" ref="B456:B503" si="128">LEFT(A456,2)</f>
        <v>36</v>
      </c>
      <c r="C456" t="s">
        <v>58</v>
      </c>
      <c r="D456" t="s">
        <v>933</v>
      </c>
      <c r="E456" t="s">
        <v>906</v>
      </c>
      <c r="F456">
        <v>59.54</v>
      </c>
      <c r="G456">
        <v>131</v>
      </c>
      <c r="H456">
        <v>78</v>
      </c>
      <c r="I456">
        <v>0</v>
      </c>
      <c r="J456">
        <v>59</v>
      </c>
      <c r="K456">
        <v>12</v>
      </c>
      <c r="L456">
        <v>1</v>
      </c>
      <c r="M456">
        <v>0</v>
      </c>
      <c r="N456">
        <v>4</v>
      </c>
      <c r="O456">
        <v>0</v>
      </c>
      <c r="P456">
        <v>0</v>
      </c>
      <c r="Q456">
        <f t="shared" si="118"/>
        <v>76</v>
      </c>
      <c r="R456">
        <f t="shared" si="119"/>
        <v>0.15789473684210525</v>
      </c>
      <c r="S456">
        <f t="shared" si="120"/>
        <v>0</v>
      </c>
      <c r="T456">
        <f t="shared" si="121"/>
        <v>0.77631578947368418</v>
      </c>
      <c r="U456">
        <f t="shared" si="122"/>
        <v>0</v>
      </c>
      <c r="V456">
        <f t="shared" si="123"/>
        <v>5.2631578947368418E-2</v>
      </c>
      <c r="W456">
        <f t="shared" si="124"/>
        <v>1.3157894736842105E-2</v>
      </c>
      <c r="X456">
        <f t="shared" si="125"/>
        <v>0</v>
      </c>
      <c r="Y456">
        <f t="shared" si="126"/>
        <v>0</v>
      </c>
      <c r="Z456">
        <f t="shared" si="127"/>
        <v>2.7763157894736841</v>
      </c>
    </row>
    <row r="457" spans="1:26" x14ac:dyDescent="0.3">
      <c r="A457" t="s">
        <v>835</v>
      </c>
      <c r="B457" t="str">
        <f t="shared" si="128"/>
        <v>36</v>
      </c>
      <c r="C457" t="s">
        <v>58</v>
      </c>
      <c r="D457" t="s">
        <v>934</v>
      </c>
      <c r="E457" t="s">
        <v>827</v>
      </c>
      <c r="F457">
        <v>58.46</v>
      </c>
      <c r="G457">
        <v>325</v>
      </c>
      <c r="H457">
        <v>190</v>
      </c>
      <c r="I457">
        <v>0</v>
      </c>
      <c r="J457">
        <v>97</v>
      </c>
      <c r="K457">
        <v>70</v>
      </c>
      <c r="L457">
        <v>1</v>
      </c>
      <c r="M457">
        <v>6</v>
      </c>
      <c r="N457">
        <v>8</v>
      </c>
      <c r="O457">
        <v>2</v>
      </c>
      <c r="P457">
        <v>0</v>
      </c>
      <c r="Q457">
        <f t="shared" si="118"/>
        <v>184</v>
      </c>
      <c r="R457">
        <f t="shared" si="119"/>
        <v>0.38043478260869568</v>
      </c>
      <c r="S457">
        <f t="shared" si="120"/>
        <v>3.2608695652173912E-2</v>
      </c>
      <c r="T457">
        <f t="shared" si="121"/>
        <v>0.52717391304347827</v>
      </c>
      <c r="U457">
        <f t="shared" si="122"/>
        <v>0</v>
      </c>
      <c r="V457">
        <f t="shared" si="123"/>
        <v>4.3478260869565216E-2</v>
      </c>
      <c r="W457">
        <f t="shared" si="124"/>
        <v>5.434782608695652E-3</v>
      </c>
      <c r="X457">
        <f t="shared" si="125"/>
        <v>1.0869565217391304E-2</v>
      </c>
      <c r="Y457">
        <f t="shared" si="126"/>
        <v>0</v>
      </c>
      <c r="Z457">
        <f t="shared" si="127"/>
        <v>2.5271739130434785</v>
      </c>
    </row>
    <row r="458" spans="1:26" x14ac:dyDescent="0.3">
      <c r="A458" t="s">
        <v>836</v>
      </c>
      <c r="B458" t="str">
        <f t="shared" si="128"/>
        <v>36</v>
      </c>
      <c r="C458" t="s">
        <v>58</v>
      </c>
      <c r="D458" t="s">
        <v>933</v>
      </c>
      <c r="E458" t="s">
        <v>828</v>
      </c>
      <c r="F458">
        <v>42.62</v>
      </c>
      <c r="G458">
        <v>61</v>
      </c>
      <c r="H458">
        <v>26</v>
      </c>
      <c r="I458">
        <v>1</v>
      </c>
      <c r="J458">
        <v>10</v>
      </c>
      <c r="K458">
        <v>12</v>
      </c>
      <c r="L458">
        <v>0</v>
      </c>
      <c r="M458">
        <v>0</v>
      </c>
      <c r="N458">
        <v>1</v>
      </c>
      <c r="O458">
        <v>0</v>
      </c>
      <c r="P458">
        <v>0</v>
      </c>
      <c r="Q458">
        <f t="shared" si="118"/>
        <v>24</v>
      </c>
      <c r="R458">
        <f t="shared" si="119"/>
        <v>0.5</v>
      </c>
      <c r="S458">
        <f t="shared" si="120"/>
        <v>0</v>
      </c>
      <c r="T458">
        <f t="shared" si="121"/>
        <v>0.41666666666666669</v>
      </c>
      <c r="U458">
        <f t="shared" si="122"/>
        <v>4.1666666666666664E-2</v>
      </c>
      <c r="V458">
        <f t="shared" si="123"/>
        <v>4.1666666666666664E-2</v>
      </c>
      <c r="W458">
        <f t="shared" si="124"/>
        <v>0</v>
      </c>
      <c r="X458">
        <f t="shared" si="125"/>
        <v>0</v>
      </c>
      <c r="Y458">
        <f t="shared" si="126"/>
        <v>0</v>
      </c>
      <c r="Z458">
        <f t="shared" si="127"/>
        <v>0.5</v>
      </c>
    </row>
    <row r="459" spans="1:26" x14ac:dyDescent="0.3">
      <c r="A459" t="s">
        <v>837</v>
      </c>
      <c r="B459" t="str">
        <f t="shared" si="128"/>
        <v>36</v>
      </c>
      <c r="C459" t="s">
        <v>58</v>
      </c>
      <c r="D459" t="s">
        <v>933</v>
      </c>
      <c r="E459" t="s">
        <v>907</v>
      </c>
      <c r="F459">
        <v>50</v>
      </c>
      <c r="G459">
        <v>90</v>
      </c>
      <c r="H459">
        <v>45</v>
      </c>
      <c r="I459">
        <v>0</v>
      </c>
      <c r="J459">
        <v>39</v>
      </c>
      <c r="K459">
        <v>3</v>
      </c>
      <c r="L459">
        <v>0</v>
      </c>
      <c r="M459">
        <v>1</v>
      </c>
      <c r="N459">
        <v>1</v>
      </c>
      <c r="O459">
        <v>0</v>
      </c>
      <c r="P459">
        <v>0</v>
      </c>
      <c r="Q459">
        <f t="shared" si="118"/>
        <v>44</v>
      </c>
      <c r="R459">
        <f t="shared" si="119"/>
        <v>6.8181818181818177E-2</v>
      </c>
      <c r="S459">
        <f t="shared" si="120"/>
        <v>2.2727272727272728E-2</v>
      </c>
      <c r="T459">
        <f t="shared" si="121"/>
        <v>0.88636363636363635</v>
      </c>
      <c r="U459">
        <f t="shared" si="122"/>
        <v>0</v>
      </c>
      <c r="V459">
        <f t="shared" si="123"/>
        <v>2.2727272727272728E-2</v>
      </c>
      <c r="W459">
        <f t="shared" si="124"/>
        <v>0</v>
      </c>
      <c r="X459">
        <f t="shared" si="125"/>
        <v>0</v>
      </c>
      <c r="Y459">
        <f t="shared" si="126"/>
        <v>0</v>
      </c>
      <c r="Z459">
        <f t="shared" si="127"/>
        <v>2.8863636363636362</v>
      </c>
    </row>
    <row r="460" spans="1:26" x14ac:dyDescent="0.3">
      <c r="A460" t="s">
        <v>838</v>
      </c>
      <c r="B460" t="str">
        <f t="shared" si="128"/>
        <v>36</v>
      </c>
      <c r="C460" t="s">
        <v>58</v>
      </c>
      <c r="D460" t="s">
        <v>933</v>
      </c>
      <c r="E460" t="s">
        <v>829</v>
      </c>
      <c r="F460">
        <v>61.19</v>
      </c>
      <c r="G460">
        <v>67</v>
      </c>
      <c r="H460">
        <v>41</v>
      </c>
      <c r="I460">
        <v>0</v>
      </c>
      <c r="J460">
        <v>34</v>
      </c>
      <c r="K460">
        <v>3</v>
      </c>
      <c r="L460">
        <v>0</v>
      </c>
      <c r="M460">
        <v>1</v>
      </c>
      <c r="N460">
        <v>3</v>
      </c>
      <c r="O460">
        <v>0</v>
      </c>
      <c r="P460">
        <v>0</v>
      </c>
      <c r="Q460">
        <f t="shared" si="118"/>
        <v>41</v>
      </c>
      <c r="R460">
        <f t="shared" si="119"/>
        <v>7.3170731707317069E-2</v>
      </c>
      <c r="S460">
        <f t="shared" si="120"/>
        <v>2.4390243902439025E-2</v>
      </c>
      <c r="T460">
        <f t="shared" si="121"/>
        <v>0.82926829268292679</v>
      </c>
      <c r="U460">
        <f t="shared" si="122"/>
        <v>0</v>
      </c>
      <c r="V460">
        <f t="shared" si="123"/>
        <v>7.3170731707317069E-2</v>
      </c>
      <c r="W460">
        <f t="shared" si="124"/>
        <v>0</v>
      </c>
      <c r="X460">
        <f t="shared" si="125"/>
        <v>0</v>
      </c>
      <c r="Y460">
        <f t="shared" si="126"/>
        <v>0</v>
      </c>
      <c r="Z460">
        <f t="shared" si="127"/>
        <v>2.8292682926829267</v>
      </c>
    </row>
    <row r="461" spans="1:26" x14ac:dyDescent="0.3">
      <c r="A461" t="s">
        <v>839</v>
      </c>
      <c r="B461" t="str">
        <f t="shared" si="128"/>
        <v>36</v>
      </c>
      <c r="C461" t="s">
        <v>58</v>
      </c>
      <c r="D461" t="s">
        <v>933</v>
      </c>
      <c r="E461" t="s">
        <v>830</v>
      </c>
      <c r="F461">
        <v>19.440000000000001</v>
      </c>
      <c r="G461">
        <v>144</v>
      </c>
      <c r="H461">
        <v>28</v>
      </c>
      <c r="I461">
        <v>0</v>
      </c>
      <c r="J461">
        <v>5</v>
      </c>
      <c r="K461">
        <v>18</v>
      </c>
      <c r="L461">
        <v>0</v>
      </c>
      <c r="M461">
        <v>1</v>
      </c>
      <c r="N461">
        <v>4</v>
      </c>
      <c r="O461">
        <v>0</v>
      </c>
      <c r="P461">
        <v>0</v>
      </c>
      <c r="Q461">
        <f t="shared" si="118"/>
        <v>28</v>
      </c>
      <c r="R461">
        <f t="shared" si="119"/>
        <v>0.6428571428571429</v>
      </c>
      <c r="S461">
        <f t="shared" si="120"/>
        <v>3.5714285714285712E-2</v>
      </c>
      <c r="T461">
        <f t="shared" si="121"/>
        <v>0.17857142857142858</v>
      </c>
      <c r="U461">
        <f t="shared" si="122"/>
        <v>0</v>
      </c>
      <c r="V461">
        <f t="shared" si="123"/>
        <v>0.14285714285714285</v>
      </c>
      <c r="W461">
        <f t="shared" si="124"/>
        <v>0</v>
      </c>
      <c r="X461">
        <f t="shared" si="125"/>
        <v>0</v>
      </c>
      <c r="Y461">
        <f t="shared" si="126"/>
        <v>0</v>
      </c>
      <c r="Z461">
        <f t="shared" si="127"/>
        <v>0.6428571428571429</v>
      </c>
    </row>
    <row r="462" spans="1:26" x14ac:dyDescent="0.3">
      <c r="A462" t="s">
        <v>840</v>
      </c>
      <c r="B462" t="str">
        <f t="shared" si="128"/>
        <v>36</v>
      </c>
      <c r="C462" t="s">
        <v>58</v>
      </c>
      <c r="D462" t="s">
        <v>933</v>
      </c>
      <c r="E462" t="s">
        <v>831</v>
      </c>
      <c r="F462">
        <v>43.04</v>
      </c>
      <c r="G462">
        <v>158</v>
      </c>
      <c r="H462">
        <v>68</v>
      </c>
      <c r="I462">
        <v>6</v>
      </c>
      <c r="J462">
        <v>3</v>
      </c>
      <c r="K462">
        <v>49</v>
      </c>
      <c r="L462">
        <v>0</v>
      </c>
      <c r="M462">
        <v>0</v>
      </c>
      <c r="N462">
        <v>10</v>
      </c>
      <c r="O462">
        <v>0</v>
      </c>
      <c r="P462">
        <v>0</v>
      </c>
      <c r="Q462">
        <f t="shared" si="118"/>
        <v>68</v>
      </c>
      <c r="R462">
        <f t="shared" si="119"/>
        <v>0.72058823529411764</v>
      </c>
      <c r="S462">
        <f t="shared" si="120"/>
        <v>0</v>
      </c>
      <c r="T462">
        <f t="shared" si="121"/>
        <v>4.4117647058823532E-2</v>
      </c>
      <c r="U462">
        <f t="shared" si="122"/>
        <v>8.8235294117647065E-2</v>
      </c>
      <c r="V462">
        <f t="shared" si="123"/>
        <v>0.14705882352941177</v>
      </c>
      <c r="W462">
        <f t="shared" si="124"/>
        <v>0</v>
      </c>
      <c r="X462">
        <f t="shared" si="125"/>
        <v>0</v>
      </c>
      <c r="Y462">
        <f t="shared" si="126"/>
        <v>0</v>
      </c>
      <c r="Z462">
        <f t="shared" si="127"/>
        <v>0.72058823529411764</v>
      </c>
    </row>
    <row r="463" spans="1:26" x14ac:dyDescent="0.3">
      <c r="A463" t="s">
        <v>841</v>
      </c>
      <c r="B463" t="str">
        <f t="shared" si="128"/>
        <v>36</v>
      </c>
      <c r="C463" t="s">
        <v>58</v>
      </c>
      <c r="D463" t="s">
        <v>933</v>
      </c>
      <c r="E463" t="s">
        <v>908</v>
      </c>
      <c r="F463">
        <v>41.07</v>
      </c>
      <c r="G463">
        <v>56</v>
      </c>
      <c r="H463">
        <v>23</v>
      </c>
      <c r="I463">
        <v>0</v>
      </c>
      <c r="J463">
        <v>14</v>
      </c>
      <c r="K463">
        <v>6</v>
      </c>
      <c r="L463">
        <v>0</v>
      </c>
      <c r="M463">
        <v>0</v>
      </c>
      <c r="N463">
        <v>3</v>
      </c>
      <c r="O463">
        <v>0</v>
      </c>
      <c r="P463">
        <v>0</v>
      </c>
      <c r="Q463">
        <f t="shared" si="118"/>
        <v>23</v>
      </c>
      <c r="R463">
        <f t="shared" si="119"/>
        <v>0.2608695652173913</v>
      </c>
      <c r="S463">
        <f t="shared" si="120"/>
        <v>0</v>
      </c>
      <c r="T463">
        <f t="shared" si="121"/>
        <v>0.60869565217391308</v>
      </c>
      <c r="U463">
        <f t="shared" si="122"/>
        <v>0</v>
      </c>
      <c r="V463">
        <f t="shared" si="123"/>
        <v>0.13043478260869565</v>
      </c>
      <c r="W463">
        <f t="shared" si="124"/>
        <v>0</v>
      </c>
      <c r="X463">
        <f t="shared" si="125"/>
        <v>0</v>
      </c>
      <c r="Y463">
        <f t="shared" si="126"/>
        <v>0</v>
      </c>
      <c r="Z463">
        <f t="shared" si="127"/>
        <v>2.6086956521739131</v>
      </c>
    </row>
    <row r="464" spans="1:26" x14ac:dyDescent="0.3">
      <c r="A464" t="s">
        <v>842</v>
      </c>
      <c r="B464" t="str">
        <f t="shared" si="128"/>
        <v>36</v>
      </c>
      <c r="C464" t="s">
        <v>58</v>
      </c>
      <c r="D464" t="s">
        <v>826</v>
      </c>
      <c r="E464" t="s">
        <v>909</v>
      </c>
      <c r="F464">
        <v>33.94</v>
      </c>
      <c r="G464">
        <v>274</v>
      </c>
      <c r="H464">
        <v>93</v>
      </c>
      <c r="I464">
        <v>1</v>
      </c>
      <c r="J464">
        <v>19</v>
      </c>
      <c r="K464">
        <v>47</v>
      </c>
      <c r="L464">
        <v>0</v>
      </c>
      <c r="M464">
        <v>4</v>
      </c>
      <c r="N464">
        <v>19</v>
      </c>
      <c r="O464">
        <v>0</v>
      </c>
      <c r="P464">
        <v>0</v>
      </c>
      <c r="Q464">
        <f t="shared" si="118"/>
        <v>90</v>
      </c>
      <c r="R464">
        <f t="shared" si="119"/>
        <v>0.52222222222222225</v>
      </c>
      <c r="S464">
        <f t="shared" si="120"/>
        <v>4.4444444444444446E-2</v>
      </c>
      <c r="T464">
        <f t="shared" si="121"/>
        <v>0.21111111111111111</v>
      </c>
      <c r="U464">
        <f t="shared" si="122"/>
        <v>1.1111111111111112E-2</v>
      </c>
      <c r="V464">
        <f t="shared" si="123"/>
        <v>0.21111111111111111</v>
      </c>
      <c r="W464">
        <f t="shared" si="124"/>
        <v>0</v>
      </c>
      <c r="X464">
        <f t="shared" si="125"/>
        <v>0</v>
      </c>
      <c r="Y464">
        <f t="shared" si="126"/>
        <v>0</v>
      </c>
      <c r="Z464">
        <f t="shared" si="127"/>
        <v>0.52222222222222225</v>
      </c>
    </row>
    <row r="465" spans="1:26" x14ac:dyDescent="0.3">
      <c r="A465" t="s">
        <v>843</v>
      </c>
      <c r="B465" t="str">
        <f t="shared" si="128"/>
        <v>36</v>
      </c>
      <c r="C465" t="s">
        <v>58</v>
      </c>
      <c r="D465" t="s">
        <v>934</v>
      </c>
      <c r="E465" t="s">
        <v>910</v>
      </c>
      <c r="F465">
        <v>46.27</v>
      </c>
      <c r="G465">
        <v>67</v>
      </c>
      <c r="H465">
        <v>31</v>
      </c>
      <c r="I465">
        <v>0</v>
      </c>
      <c r="J465">
        <v>17</v>
      </c>
      <c r="K465">
        <v>8</v>
      </c>
      <c r="L465">
        <v>0</v>
      </c>
      <c r="M465">
        <v>0</v>
      </c>
      <c r="N465">
        <v>3</v>
      </c>
      <c r="O465">
        <v>1</v>
      </c>
      <c r="P465">
        <v>0</v>
      </c>
      <c r="Q465">
        <f t="shared" si="118"/>
        <v>29</v>
      </c>
      <c r="R465">
        <f t="shared" si="119"/>
        <v>0.27586206896551724</v>
      </c>
      <c r="S465">
        <f t="shared" si="120"/>
        <v>0</v>
      </c>
      <c r="T465">
        <f t="shared" si="121"/>
        <v>0.58620689655172409</v>
      </c>
      <c r="U465">
        <f t="shared" si="122"/>
        <v>0</v>
      </c>
      <c r="V465">
        <f t="shared" si="123"/>
        <v>0.10344827586206896</v>
      </c>
      <c r="W465">
        <f t="shared" si="124"/>
        <v>0</v>
      </c>
      <c r="X465">
        <f t="shared" si="125"/>
        <v>3.4482758620689655E-2</v>
      </c>
      <c r="Y465">
        <f t="shared" si="126"/>
        <v>0</v>
      </c>
      <c r="Z465">
        <f t="shared" si="127"/>
        <v>2.5862068965517242</v>
      </c>
    </row>
    <row r="466" spans="1:26" x14ac:dyDescent="0.3">
      <c r="A466" t="s">
        <v>844</v>
      </c>
      <c r="B466" t="str">
        <f t="shared" si="128"/>
        <v>36</v>
      </c>
      <c r="C466" t="s">
        <v>58</v>
      </c>
      <c r="D466" t="s">
        <v>933</v>
      </c>
      <c r="E466" t="s">
        <v>832</v>
      </c>
      <c r="F466">
        <v>42.65</v>
      </c>
      <c r="G466">
        <v>68</v>
      </c>
      <c r="H466">
        <v>29</v>
      </c>
      <c r="I466">
        <v>0</v>
      </c>
      <c r="J466">
        <v>17</v>
      </c>
      <c r="K466">
        <v>11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118"/>
        <v>28</v>
      </c>
      <c r="R466">
        <f t="shared" si="119"/>
        <v>0.39285714285714285</v>
      </c>
      <c r="S466">
        <f t="shared" si="120"/>
        <v>0</v>
      </c>
      <c r="T466">
        <f t="shared" si="121"/>
        <v>0.6071428571428571</v>
      </c>
      <c r="U466">
        <f t="shared" si="122"/>
        <v>0</v>
      </c>
      <c r="V466">
        <f t="shared" si="123"/>
        <v>0</v>
      </c>
      <c r="W466">
        <f t="shared" si="124"/>
        <v>0</v>
      </c>
      <c r="X466">
        <f t="shared" si="125"/>
        <v>0</v>
      </c>
      <c r="Y466">
        <f t="shared" si="126"/>
        <v>0</v>
      </c>
      <c r="Z466">
        <f t="shared" si="127"/>
        <v>2.6071428571428572</v>
      </c>
    </row>
    <row r="467" spans="1:26" x14ac:dyDescent="0.3">
      <c r="A467" t="s">
        <v>845</v>
      </c>
      <c r="B467" t="str">
        <f t="shared" si="128"/>
        <v>36</v>
      </c>
      <c r="C467" t="s">
        <v>58</v>
      </c>
      <c r="D467" t="s">
        <v>826</v>
      </c>
      <c r="E467" t="s">
        <v>911</v>
      </c>
      <c r="F467">
        <v>34.630000000000003</v>
      </c>
      <c r="G467">
        <v>540</v>
      </c>
      <c r="H467">
        <v>187</v>
      </c>
      <c r="I467">
        <v>0</v>
      </c>
      <c r="J467">
        <v>69</v>
      </c>
      <c r="K467">
        <v>80</v>
      </c>
      <c r="L467">
        <v>0</v>
      </c>
      <c r="M467">
        <v>4</v>
      </c>
      <c r="N467">
        <v>26</v>
      </c>
      <c r="O467">
        <v>1</v>
      </c>
      <c r="P467">
        <v>3</v>
      </c>
      <c r="Q467">
        <f t="shared" si="118"/>
        <v>183</v>
      </c>
      <c r="R467">
        <f t="shared" si="119"/>
        <v>0.43715846994535518</v>
      </c>
      <c r="S467">
        <f t="shared" si="120"/>
        <v>2.185792349726776E-2</v>
      </c>
      <c r="T467">
        <f t="shared" si="121"/>
        <v>0.37704918032786883</v>
      </c>
      <c r="U467">
        <f t="shared" si="122"/>
        <v>0</v>
      </c>
      <c r="V467">
        <f t="shared" si="123"/>
        <v>0.14207650273224043</v>
      </c>
      <c r="W467">
        <f t="shared" si="124"/>
        <v>0</v>
      </c>
      <c r="X467">
        <f t="shared" si="125"/>
        <v>5.4644808743169399E-3</v>
      </c>
      <c r="Y467">
        <f t="shared" si="126"/>
        <v>1.6393442622950821E-2</v>
      </c>
      <c r="Z467">
        <f t="shared" si="127"/>
        <v>0.43715846994535518</v>
      </c>
    </row>
    <row r="468" spans="1:26" x14ac:dyDescent="0.3">
      <c r="A468" t="s">
        <v>846</v>
      </c>
      <c r="B468" t="str">
        <f t="shared" si="128"/>
        <v>36</v>
      </c>
      <c r="C468" t="s">
        <v>58</v>
      </c>
      <c r="D468" t="s">
        <v>934</v>
      </c>
      <c r="E468" t="s">
        <v>912</v>
      </c>
      <c r="F468">
        <v>67.739999999999995</v>
      </c>
      <c r="G468">
        <v>62</v>
      </c>
      <c r="H468">
        <v>42</v>
      </c>
      <c r="I468">
        <v>0</v>
      </c>
      <c r="J468">
        <v>17</v>
      </c>
      <c r="K468">
        <v>22</v>
      </c>
      <c r="L468">
        <v>0</v>
      </c>
      <c r="M468">
        <v>0</v>
      </c>
      <c r="N468">
        <v>2</v>
      </c>
      <c r="O468">
        <v>1</v>
      </c>
      <c r="P468">
        <v>0</v>
      </c>
      <c r="Q468">
        <f t="shared" si="118"/>
        <v>42</v>
      </c>
      <c r="R468">
        <f t="shared" si="119"/>
        <v>0.52380952380952384</v>
      </c>
      <c r="S468">
        <f t="shared" si="120"/>
        <v>0</v>
      </c>
      <c r="T468">
        <f t="shared" si="121"/>
        <v>0.40476190476190477</v>
      </c>
      <c r="U468">
        <f t="shared" si="122"/>
        <v>0</v>
      </c>
      <c r="V468">
        <f t="shared" si="123"/>
        <v>4.7619047619047616E-2</v>
      </c>
      <c r="W468">
        <f t="shared" si="124"/>
        <v>0</v>
      </c>
      <c r="X468">
        <f t="shared" si="125"/>
        <v>2.3809523809523808E-2</v>
      </c>
      <c r="Y468">
        <f t="shared" si="126"/>
        <v>0</v>
      </c>
      <c r="Z468">
        <f t="shared" si="127"/>
        <v>0.52380952380952384</v>
      </c>
    </row>
    <row r="469" spans="1:26" x14ac:dyDescent="0.3">
      <c r="A469" t="s">
        <v>847</v>
      </c>
      <c r="B469" t="str">
        <f t="shared" si="128"/>
        <v>36</v>
      </c>
      <c r="C469" t="s">
        <v>58</v>
      </c>
      <c r="D469" t="s">
        <v>825</v>
      </c>
      <c r="E469" t="s">
        <v>913</v>
      </c>
      <c r="F469">
        <v>49.65</v>
      </c>
      <c r="G469">
        <v>141</v>
      </c>
      <c r="H469">
        <v>70</v>
      </c>
      <c r="I469">
        <v>0</v>
      </c>
      <c r="J469">
        <v>13</v>
      </c>
      <c r="K469">
        <v>53</v>
      </c>
      <c r="L469">
        <v>0</v>
      </c>
      <c r="M469">
        <v>0</v>
      </c>
      <c r="N469">
        <v>4</v>
      </c>
      <c r="O469">
        <v>0</v>
      </c>
      <c r="P469">
        <v>0</v>
      </c>
      <c r="Q469">
        <f t="shared" si="118"/>
        <v>70</v>
      </c>
      <c r="R469">
        <f t="shared" si="119"/>
        <v>0.75714285714285712</v>
      </c>
      <c r="S469">
        <f t="shared" si="120"/>
        <v>0</v>
      </c>
      <c r="T469">
        <f t="shared" si="121"/>
        <v>0.18571428571428572</v>
      </c>
      <c r="U469">
        <f t="shared" si="122"/>
        <v>0</v>
      </c>
      <c r="V469">
        <f t="shared" si="123"/>
        <v>5.7142857142857141E-2</v>
      </c>
      <c r="W469">
        <f t="shared" si="124"/>
        <v>0</v>
      </c>
      <c r="X469">
        <f t="shared" si="125"/>
        <v>0</v>
      </c>
      <c r="Y469">
        <f t="shared" si="126"/>
        <v>0</v>
      </c>
      <c r="Z469">
        <f t="shared" si="127"/>
        <v>0.75714285714285712</v>
      </c>
    </row>
    <row r="470" spans="1:26" x14ac:dyDescent="0.3">
      <c r="A470" t="s">
        <v>848</v>
      </c>
      <c r="B470" t="str">
        <f t="shared" si="128"/>
        <v>36</v>
      </c>
      <c r="C470" t="s">
        <v>58</v>
      </c>
      <c r="D470" t="s">
        <v>825</v>
      </c>
      <c r="E470" t="s">
        <v>833</v>
      </c>
      <c r="F470">
        <v>37.72</v>
      </c>
      <c r="G470">
        <v>228</v>
      </c>
      <c r="H470">
        <v>86</v>
      </c>
      <c r="I470">
        <v>4</v>
      </c>
      <c r="J470">
        <v>23</v>
      </c>
      <c r="K470">
        <v>50</v>
      </c>
      <c r="L470">
        <v>0</v>
      </c>
      <c r="M470">
        <v>1</v>
      </c>
      <c r="N470">
        <v>7</v>
      </c>
      <c r="O470">
        <v>0</v>
      </c>
      <c r="P470">
        <v>1</v>
      </c>
      <c r="Q470">
        <f t="shared" si="118"/>
        <v>86</v>
      </c>
      <c r="R470">
        <f t="shared" si="119"/>
        <v>0.58139534883720934</v>
      </c>
      <c r="S470">
        <f t="shared" si="120"/>
        <v>1.1627906976744186E-2</v>
      </c>
      <c r="T470">
        <f t="shared" si="121"/>
        <v>0.26744186046511625</v>
      </c>
      <c r="U470">
        <f t="shared" si="122"/>
        <v>4.6511627906976744E-2</v>
      </c>
      <c r="V470">
        <f t="shared" si="123"/>
        <v>8.1395348837209308E-2</v>
      </c>
      <c r="W470">
        <f t="shared" si="124"/>
        <v>0</v>
      </c>
      <c r="X470">
        <f t="shared" si="125"/>
        <v>0</v>
      </c>
      <c r="Y470">
        <f t="shared" si="126"/>
        <v>1.1627906976744186E-2</v>
      </c>
      <c r="Z470">
        <f t="shared" si="127"/>
        <v>0.58139534883720934</v>
      </c>
    </row>
    <row r="471" spans="1:26" x14ac:dyDescent="0.3">
      <c r="A471" t="s">
        <v>849</v>
      </c>
      <c r="B471" t="str">
        <f t="shared" si="128"/>
        <v>36</v>
      </c>
      <c r="C471" t="s">
        <v>58</v>
      </c>
      <c r="D471" t="s">
        <v>935</v>
      </c>
      <c r="E471" t="s">
        <v>914</v>
      </c>
      <c r="F471">
        <v>65.52</v>
      </c>
      <c r="G471">
        <v>145</v>
      </c>
      <c r="H471">
        <v>95</v>
      </c>
      <c r="I471">
        <v>1</v>
      </c>
      <c r="J471">
        <v>52</v>
      </c>
      <c r="K471">
        <v>28</v>
      </c>
      <c r="L471">
        <v>1</v>
      </c>
      <c r="M471">
        <v>3</v>
      </c>
      <c r="N471">
        <v>3</v>
      </c>
      <c r="O471">
        <v>2</v>
      </c>
      <c r="P471">
        <v>0</v>
      </c>
      <c r="Q471">
        <f t="shared" si="118"/>
        <v>90</v>
      </c>
      <c r="R471">
        <f t="shared" si="119"/>
        <v>0.31111111111111112</v>
      </c>
      <c r="S471">
        <f t="shared" si="120"/>
        <v>3.3333333333333333E-2</v>
      </c>
      <c r="T471">
        <f t="shared" si="121"/>
        <v>0.57777777777777772</v>
      </c>
      <c r="U471">
        <f t="shared" si="122"/>
        <v>1.1111111111111112E-2</v>
      </c>
      <c r="V471">
        <f t="shared" si="123"/>
        <v>3.3333333333333333E-2</v>
      </c>
      <c r="W471">
        <f t="shared" si="124"/>
        <v>1.1111111111111112E-2</v>
      </c>
      <c r="X471">
        <f t="shared" si="125"/>
        <v>2.2222222222222223E-2</v>
      </c>
      <c r="Y471">
        <f t="shared" si="126"/>
        <v>0</v>
      </c>
      <c r="Z471">
        <f t="shared" si="127"/>
        <v>2.5777777777777775</v>
      </c>
    </row>
    <row r="472" spans="1:26" x14ac:dyDescent="0.3">
      <c r="A472" t="s">
        <v>859</v>
      </c>
      <c r="B472" t="str">
        <f t="shared" si="128"/>
        <v>36</v>
      </c>
      <c r="C472" t="s">
        <v>58</v>
      </c>
      <c r="D472" t="s">
        <v>933</v>
      </c>
      <c r="E472" t="s">
        <v>915</v>
      </c>
      <c r="F472">
        <v>42.72</v>
      </c>
      <c r="G472">
        <v>426</v>
      </c>
      <c r="H472">
        <v>182</v>
      </c>
      <c r="I472">
        <v>0</v>
      </c>
      <c r="J472">
        <v>101</v>
      </c>
      <c r="K472">
        <v>66</v>
      </c>
      <c r="L472">
        <v>0</v>
      </c>
      <c r="M472">
        <v>2</v>
      </c>
      <c r="N472">
        <v>6</v>
      </c>
      <c r="O472">
        <v>0</v>
      </c>
      <c r="P472">
        <v>1</v>
      </c>
      <c r="Q472">
        <f t="shared" si="118"/>
        <v>176</v>
      </c>
      <c r="R472">
        <f t="shared" si="119"/>
        <v>0.375</v>
      </c>
      <c r="S472">
        <f t="shared" si="120"/>
        <v>1.1363636363636364E-2</v>
      </c>
      <c r="T472">
        <f t="shared" si="121"/>
        <v>0.57386363636363635</v>
      </c>
      <c r="U472">
        <f t="shared" si="122"/>
        <v>0</v>
      </c>
      <c r="V472">
        <f t="shared" si="123"/>
        <v>3.4090909090909088E-2</v>
      </c>
      <c r="W472">
        <f t="shared" si="124"/>
        <v>0</v>
      </c>
      <c r="X472">
        <f t="shared" si="125"/>
        <v>0</v>
      </c>
      <c r="Y472">
        <f t="shared" si="126"/>
        <v>5.681818181818182E-3</v>
      </c>
      <c r="Z472">
        <f t="shared" si="127"/>
        <v>2.5738636363636362</v>
      </c>
    </row>
    <row r="473" spans="1:26" x14ac:dyDescent="0.3">
      <c r="A473" t="s">
        <v>860</v>
      </c>
      <c r="B473" t="str">
        <f t="shared" si="128"/>
        <v>36</v>
      </c>
      <c r="C473" t="s">
        <v>58</v>
      </c>
      <c r="D473" t="s">
        <v>933</v>
      </c>
      <c r="E473" t="s">
        <v>850</v>
      </c>
      <c r="F473">
        <v>52.66</v>
      </c>
      <c r="G473">
        <v>338</v>
      </c>
      <c r="H473">
        <v>178</v>
      </c>
      <c r="I473">
        <v>1</v>
      </c>
      <c r="J473">
        <v>74</v>
      </c>
      <c r="K473">
        <v>55</v>
      </c>
      <c r="L473">
        <v>1</v>
      </c>
      <c r="M473">
        <v>9</v>
      </c>
      <c r="N473">
        <v>30</v>
      </c>
      <c r="O473">
        <v>2</v>
      </c>
      <c r="P473">
        <v>0</v>
      </c>
      <c r="Q473">
        <f t="shared" si="118"/>
        <v>172</v>
      </c>
      <c r="R473">
        <f t="shared" si="119"/>
        <v>0.31976744186046513</v>
      </c>
      <c r="S473">
        <f t="shared" si="120"/>
        <v>5.232558139534884E-2</v>
      </c>
      <c r="T473">
        <f t="shared" si="121"/>
        <v>0.43023255813953487</v>
      </c>
      <c r="U473">
        <f t="shared" si="122"/>
        <v>5.8139534883720929E-3</v>
      </c>
      <c r="V473">
        <f t="shared" si="123"/>
        <v>0.1744186046511628</v>
      </c>
      <c r="W473">
        <f t="shared" si="124"/>
        <v>5.8139534883720929E-3</v>
      </c>
      <c r="X473">
        <f t="shared" si="125"/>
        <v>1.1627906976744186E-2</v>
      </c>
      <c r="Y473">
        <f t="shared" si="126"/>
        <v>0</v>
      </c>
      <c r="Z473">
        <f t="shared" si="127"/>
        <v>2.4302325581395348</v>
      </c>
    </row>
    <row r="474" spans="1:26" x14ac:dyDescent="0.3">
      <c r="A474" t="s">
        <v>861</v>
      </c>
      <c r="B474" t="str">
        <f t="shared" si="128"/>
        <v>36</v>
      </c>
      <c r="C474" t="s">
        <v>58</v>
      </c>
      <c r="D474" t="s">
        <v>933</v>
      </c>
      <c r="E474" t="s">
        <v>916</v>
      </c>
      <c r="F474">
        <v>59.26</v>
      </c>
      <c r="G474">
        <v>108</v>
      </c>
      <c r="H474">
        <v>64</v>
      </c>
      <c r="I474">
        <v>2</v>
      </c>
      <c r="J474">
        <v>28</v>
      </c>
      <c r="K474">
        <v>16</v>
      </c>
      <c r="L474">
        <v>1</v>
      </c>
      <c r="M474">
        <v>0</v>
      </c>
      <c r="N474">
        <v>11</v>
      </c>
      <c r="O474">
        <v>1</v>
      </c>
      <c r="P474">
        <v>0</v>
      </c>
      <c r="Q474">
        <f t="shared" si="118"/>
        <v>59</v>
      </c>
      <c r="R474">
        <f t="shared" si="119"/>
        <v>0.2711864406779661</v>
      </c>
      <c r="S474">
        <f t="shared" si="120"/>
        <v>0</v>
      </c>
      <c r="T474">
        <f t="shared" si="121"/>
        <v>0.47457627118644069</v>
      </c>
      <c r="U474">
        <f t="shared" si="122"/>
        <v>3.3898305084745763E-2</v>
      </c>
      <c r="V474">
        <f t="shared" si="123"/>
        <v>0.1864406779661017</v>
      </c>
      <c r="W474">
        <f t="shared" si="124"/>
        <v>1.6949152542372881E-2</v>
      </c>
      <c r="X474">
        <f t="shared" si="125"/>
        <v>1.6949152542372881E-2</v>
      </c>
      <c r="Y474">
        <f t="shared" si="126"/>
        <v>0</v>
      </c>
      <c r="Z474">
        <f t="shared" si="127"/>
        <v>2.4745762711864407</v>
      </c>
    </row>
    <row r="475" spans="1:26" x14ac:dyDescent="0.3">
      <c r="A475" t="s">
        <v>862</v>
      </c>
      <c r="B475" t="str">
        <f t="shared" si="128"/>
        <v>36</v>
      </c>
      <c r="C475" t="s">
        <v>58</v>
      </c>
      <c r="D475" t="s">
        <v>933</v>
      </c>
      <c r="E475" t="s">
        <v>917</v>
      </c>
      <c r="F475">
        <v>58.9</v>
      </c>
      <c r="G475">
        <v>146</v>
      </c>
      <c r="H475">
        <v>86</v>
      </c>
      <c r="I475">
        <v>0</v>
      </c>
      <c r="J475">
        <v>62</v>
      </c>
      <c r="K475">
        <v>18</v>
      </c>
      <c r="L475">
        <v>0</v>
      </c>
      <c r="M475">
        <v>0</v>
      </c>
      <c r="N475">
        <v>2</v>
      </c>
      <c r="O475">
        <v>1</v>
      </c>
      <c r="P475">
        <v>0</v>
      </c>
      <c r="Q475">
        <f t="shared" si="118"/>
        <v>83</v>
      </c>
      <c r="R475">
        <f t="shared" si="119"/>
        <v>0.21686746987951808</v>
      </c>
      <c r="S475">
        <f t="shared" si="120"/>
        <v>0</v>
      </c>
      <c r="T475">
        <f t="shared" si="121"/>
        <v>0.74698795180722888</v>
      </c>
      <c r="U475">
        <f t="shared" si="122"/>
        <v>0</v>
      </c>
      <c r="V475">
        <f t="shared" si="123"/>
        <v>2.4096385542168676E-2</v>
      </c>
      <c r="W475">
        <f t="shared" si="124"/>
        <v>0</v>
      </c>
      <c r="X475">
        <f t="shared" si="125"/>
        <v>1.2048192771084338E-2</v>
      </c>
      <c r="Y475">
        <f t="shared" si="126"/>
        <v>0</v>
      </c>
      <c r="Z475">
        <f t="shared" si="127"/>
        <v>2.7469879518072289</v>
      </c>
    </row>
    <row r="476" spans="1:26" x14ac:dyDescent="0.3">
      <c r="A476" t="s">
        <v>863</v>
      </c>
      <c r="B476" t="str">
        <f t="shared" si="128"/>
        <v>36</v>
      </c>
      <c r="C476" t="s">
        <v>58</v>
      </c>
      <c r="D476" t="s">
        <v>933</v>
      </c>
      <c r="E476" t="s">
        <v>851</v>
      </c>
      <c r="F476">
        <v>57.78</v>
      </c>
      <c r="G476">
        <v>45</v>
      </c>
      <c r="H476">
        <v>26</v>
      </c>
      <c r="I476">
        <v>0</v>
      </c>
      <c r="J476">
        <v>17</v>
      </c>
      <c r="K476">
        <v>3</v>
      </c>
      <c r="L476">
        <v>0</v>
      </c>
      <c r="M476">
        <v>1</v>
      </c>
      <c r="N476">
        <v>2</v>
      </c>
      <c r="O476">
        <v>1</v>
      </c>
      <c r="P476">
        <v>0</v>
      </c>
      <c r="Q476">
        <f t="shared" si="118"/>
        <v>24</v>
      </c>
      <c r="R476">
        <f t="shared" si="119"/>
        <v>0.125</v>
      </c>
      <c r="S476">
        <f t="shared" si="120"/>
        <v>4.1666666666666664E-2</v>
      </c>
      <c r="T476">
        <f t="shared" si="121"/>
        <v>0.70833333333333337</v>
      </c>
      <c r="U476">
        <f t="shared" si="122"/>
        <v>0</v>
      </c>
      <c r="V476">
        <f t="shared" si="123"/>
        <v>8.3333333333333329E-2</v>
      </c>
      <c r="W476">
        <f t="shared" si="124"/>
        <v>0</v>
      </c>
      <c r="X476">
        <f t="shared" si="125"/>
        <v>4.1666666666666664E-2</v>
      </c>
      <c r="Y476">
        <f t="shared" si="126"/>
        <v>0</v>
      </c>
      <c r="Z476">
        <f t="shared" si="127"/>
        <v>2.7083333333333335</v>
      </c>
    </row>
    <row r="477" spans="1:26" x14ac:dyDescent="0.3">
      <c r="A477" t="s">
        <v>864</v>
      </c>
      <c r="B477" t="str">
        <f t="shared" si="128"/>
        <v>36</v>
      </c>
      <c r="C477" t="s">
        <v>58</v>
      </c>
      <c r="D477" t="s">
        <v>933</v>
      </c>
      <c r="E477" t="s">
        <v>852</v>
      </c>
      <c r="F477">
        <v>59.86</v>
      </c>
      <c r="G477">
        <v>142</v>
      </c>
      <c r="H477">
        <v>85</v>
      </c>
      <c r="I477">
        <v>0</v>
      </c>
      <c r="J477">
        <v>45</v>
      </c>
      <c r="K477">
        <v>28</v>
      </c>
      <c r="L477">
        <v>0</v>
      </c>
      <c r="M477">
        <v>0</v>
      </c>
      <c r="N477">
        <v>7</v>
      </c>
      <c r="O477">
        <v>2</v>
      </c>
      <c r="P477">
        <v>0</v>
      </c>
      <c r="Q477">
        <f t="shared" si="118"/>
        <v>82</v>
      </c>
      <c r="R477">
        <f t="shared" si="119"/>
        <v>0.34146341463414637</v>
      </c>
      <c r="S477">
        <f t="shared" si="120"/>
        <v>0</v>
      </c>
      <c r="T477">
        <f t="shared" si="121"/>
        <v>0.54878048780487809</v>
      </c>
      <c r="U477">
        <f t="shared" si="122"/>
        <v>0</v>
      </c>
      <c r="V477">
        <f t="shared" si="123"/>
        <v>8.5365853658536592E-2</v>
      </c>
      <c r="W477">
        <f t="shared" si="124"/>
        <v>0</v>
      </c>
      <c r="X477">
        <f t="shared" si="125"/>
        <v>2.4390243902439025E-2</v>
      </c>
      <c r="Y477">
        <f t="shared" si="126"/>
        <v>0</v>
      </c>
      <c r="Z477">
        <f t="shared" si="127"/>
        <v>2.5487804878048781</v>
      </c>
    </row>
    <row r="478" spans="1:26" x14ac:dyDescent="0.3">
      <c r="A478" t="s">
        <v>865</v>
      </c>
      <c r="B478" t="str">
        <f t="shared" si="128"/>
        <v>36</v>
      </c>
      <c r="C478" t="s">
        <v>58</v>
      </c>
      <c r="D478" t="s">
        <v>934</v>
      </c>
      <c r="E478" t="s">
        <v>853</v>
      </c>
      <c r="F478">
        <v>65</v>
      </c>
      <c r="G478">
        <v>100</v>
      </c>
      <c r="H478">
        <v>65</v>
      </c>
      <c r="I478">
        <v>0</v>
      </c>
      <c r="J478">
        <v>32</v>
      </c>
      <c r="K478">
        <v>26</v>
      </c>
      <c r="L478">
        <v>1</v>
      </c>
      <c r="M478">
        <v>0</v>
      </c>
      <c r="N478">
        <v>3</v>
      </c>
      <c r="O478">
        <v>1</v>
      </c>
      <c r="P478">
        <v>2</v>
      </c>
      <c r="Q478">
        <f t="shared" si="118"/>
        <v>65</v>
      </c>
      <c r="R478">
        <f t="shared" si="119"/>
        <v>0.4</v>
      </c>
      <c r="S478">
        <f t="shared" si="120"/>
        <v>0</v>
      </c>
      <c r="T478">
        <f t="shared" si="121"/>
        <v>0.49230769230769234</v>
      </c>
      <c r="U478">
        <f t="shared" si="122"/>
        <v>0</v>
      </c>
      <c r="V478">
        <f t="shared" si="123"/>
        <v>4.6153846153846156E-2</v>
      </c>
      <c r="W478">
        <f t="shared" si="124"/>
        <v>1.5384615384615385E-2</v>
      </c>
      <c r="X478">
        <f t="shared" si="125"/>
        <v>1.5384615384615385E-2</v>
      </c>
      <c r="Y478">
        <f t="shared" si="126"/>
        <v>3.0769230769230771E-2</v>
      </c>
      <c r="Z478">
        <f t="shared" si="127"/>
        <v>2.4923076923076923</v>
      </c>
    </row>
    <row r="479" spans="1:26" x14ac:dyDescent="0.3">
      <c r="A479" t="s">
        <v>866</v>
      </c>
      <c r="B479" t="str">
        <f t="shared" si="128"/>
        <v>36</v>
      </c>
      <c r="C479" t="s">
        <v>58</v>
      </c>
      <c r="D479" t="s">
        <v>933</v>
      </c>
      <c r="E479" t="s">
        <v>854</v>
      </c>
      <c r="F479">
        <v>58.16</v>
      </c>
      <c r="G479">
        <v>141</v>
      </c>
      <c r="H479">
        <v>82</v>
      </c>
      <c r="I479">
        <v>0</v>
      </c>
      <c r="J479">
        <v>55</v>
      </c>
      <c r="K479">
        <v>21</v>
      </c>
      <c r="L479">
        <v>0</v>
      </c>
      <c r="M479">
        <v>0</v>
      </c>
      <c r="N479">
        <v>5</v>
      </c>
      <c r="O479">
        <v>0</v>
      </c>
      <c r="P479">
        <v>0</v>
      </c>
      <c r="Q479">
        <f t="shared" si="118"/>
        <v>81</v>
      </c>
      <c r="R479">
        <f t="shared" si="119"/>
        <v>0.25925925925925924</v>
      </c>
      <c r="S479">
        <f t="shared" si="120"/>
        <v>0</v>
      </c>
      <c r="T479">
        <f t="shared" si="121"/>
        <v>0.67901234567901236</v>
      </c>
      <c r="U479">
        <f t="shared" si="122"/>
        <v>0</v>
      </c>
      <c r="V479">
        <f t="shared" si="123"/>
        <v>6.1728395061728392E-2</v>
      </c>
      <c r="W479">
        <f t="shared" si="124"/>
        <v>0</v>
      </c>
      <c r="X479">
        <f t="shared" si="125"/>
        <v>0</v>
      </c>
      <c r="Y479">
        <f t="shared" si="126"/>
        <v>0</v>
      </c>
      <c r="Z479">
        <f t="shared" si="127"/>
        <v>2.6790123456790123</v>
      </c>
    </row>
    <row r="480" spans="1:26" x14ac:dyDescent="0.3">
      <c r="A480" t="s">
        <v>867</v>
      </c>
      <c r="B480" t="str">
        <f t="shared" si="128"/>
        <v>36</v>
      </c>
      <c r="C480" t="s">
        <v>58</v>
      </c>
      <c r="D480" t="s">
        <v>933</v>
      </c>
      <c r="E480" t="s">
        <v>855</v>
      </c>
      <c r="F480">
        <v>49.33</v>
      </c>
      <c r="G480">
        <v>75</v>
      </c>
      <c r="H480">
        <v>37</v>
      </c>
      <c r="I480">
        <v>0</v>
      </c>
      <c r="J480">
        <v>28</v>
      </c>
      <c r="K480">
        <v>6</v>
      </c>
      <c r="L480">
        <v>0</v>
      </c>
      <c r="M480">
        <v>1</v>
      </c>
      <c r="N480">
        <v>1</v>
      </c>
      <c r="O480">
        <v>0</v>
      </c>
      <c r="P480">
        <v>0</v>
      </c>
      <c r="Q480">
        <f t="shared" si="118"/>
        <v>36</v>
      </c>
      <c r="R480">
        <f t="shared" si="119"/>
        <v>0.16666666666666666</v>
      </c>
      <c r="S480">
        <f t="shared" si="120"/>
        <v>2.7777777777777776E-2</v>
      </c>
      <c r="T480">
        <f t="shared" si="121"/>
        <v>0.77777777777777779</v>
      </c>
      <c r="U480">
        <f t="shared" si="122"/>
        <v>0</v>
      </c>
      <c r="V480">
        <f t="shared" si="123"/>
        <v>2.7777777777777776E-2</v>
      </c>
      <c r="W480">
        <f t="shared" si="124"/>
        <v>0</v>
      </c>
      <c r="X480">
        <f t="shared" si="125"/>
        <v>0</v>
      </c>
      <c r="Y480">
        <f t="shared" si="126"/>
        <v>0</v>
      </c>
      <c r="Z480">
        <f t="shared" si="127"/>
        <v>2.7777777777777777</v>
      </c>
    </row>
    <row r="481" spans="1:26" x14ac:dyDescent="0.3">
      <c r="A481" t="s">
        <v>868</v>
      </c>
      <c r="B481" t="str">
        <f t="shared" si="128"/>
        <v>36</v>
      </c>
      <c r="C481" t="s">
        <v>58</v>
      </c>
      <c r="D481" t="s">
        <v>933</v>
      </c>
      <c r="E481" t="s">
        <v>918</v>
      </c>
      <c r="F481">
        <v>43.75</v>
      </c>
      <c r="G481">
        <v>64</v>
      </c>
      <c r="H481">
        <v>28</v>
      </c>
      <c r="I481">
        <v>1</v>
      </c>
      <c r="J481">
        <v>4</v>
      </c>
      <c r="K481">
        <v>18</v>
      </c>
      <c r="L481">
        <v>0</v>
      </c>
      <c r="M481">
        <v>0</v>
      </c>
      <c r="N481">
        <v>5</v>
      </c>
      <c r="O481">
        <v>0</v>
      </c>
      <c r="P481">
        <v>0</v>
      </c>
      <c r="Q481">
        <f t="shared" si="118"/>
        <v>28</v>
      </c>
      <c r="R481">
        <f t="shared" si="119"/>
        <v>0.6428571428571429</v>
      </c>
      <c r="S481">
        <f t="shared" si="120"/>
        <v>0</v>
      </c>
      <c r="T481">
        <f t="shared" si="121"/>
        <v>0.14285714285714285</v>
      </c>
      <c r="U481">
        <f t="shared" si="122"/>
        <v>3.5714285714285712E-2</v>
      </c>
      <c r="V481">
        <f t="shared" si="123"/>
        <v>0.17857142857142858</v>
      </c>
      <c r="W481">
        <f t="shared" si="124"/>
        <v>0</v>
      </c>
      <c r="X481">
        <f t="shared" si="125"/>
        <v>0</v>
      </c>
      <c r="Y481">
        <f t="shared" si="126"/>
        <v>0</v>
      </c>
      <c r="Z481">
        <f t="shared" si="127"/>
        <v>0.6428571428571429</v>
      </c>
    </row>
    <row r="482" spans="1:26" x14ac:dyDescent="0.3">
      <c r="A482" t="s">
        <v>869</v>
      </c>
      <c r="B482" t="str">
        <f t="shared" si="128"/>
        <v>36</v>
      </c>
      <c r="C482" t="s">
        <v>58</v>
      </c>
      <c r="D482" t="s">
        <v>934</v>
      </c>
      <c r="E482" t="s">
        <v>919</v>
      </c>
      <c r="F482">
        <v>58.11</v>
      </c>
      <c r="G482">
        <v>148</v>
      </c>
      <c r="H482">
        <v>86</v>
      </c>
      <c r="I482">
        <v>3</v>
      </c>
      <c r="J482">
        <v>54</v>
      </c>
      <c r="K482">
        <v>17</v>
      </c>
      <c r="L482">
        <v>1</v>
      </c>
      <c r="M482">
        <v>3</v>
      </c>
      <c r="N482">
        <v>3</v>
      </c>
      <c r="O482">
        <v>3</v>
      </c>
      <c r="P482">
        <v>0</v>
      </c>
      <c r="Q482">
        <f t="shared" si="118"/>
        <v>84</v>
      </c>
      <c r="R482">
        <f t="shared" si="119"/>
        <v>0.20238095238095238</v>
      </c>
      <c r="S482">
        <f t="shared" si="120"/>
        <v>3.5714285714285712E-2</v>
      </c>
      <c r="T482">
        <f t="shared" si="121"/>
        <v>0.6428571428571429</v>
      </c>
      <c r="U482">
        <f t="shared" si="122"/>
        <v>3.5714285714285712E-2</v>
      </c>
      <c r="V482">
        <f t="shared" si="123"/>
        <v>3.5714285714285712E-2</v>
      </c>
      <c r="W482">
        <f t="shared" si="124"/>
        <v>1.1904761904761904E-2</v>
      </c>
      <c r="X482">
        <f t="shared" si="125"/>
        <v>3.5714285714285712E-2</v>
      </c>
      <c r="Y482">
        <f t="shared" si="126"/>
        <v>0</v>
      </c>
      <c r="Z482">
        <f t="shared" si="127"/>
        <v>2.6428571428571428</v>
      </c>
    </row>
    <row r="483" spans="1:26" x14ac:dyDescent="0.3">
      <c r="A483" t="s">
        <v>870</v>
      </c>
      <c r="B483" t="str">
        <f t="shared" si="128"/>
        <v>36</v>
      </c>
      <c r="C483" t="s">
        <v>58</v>
      </c>
      <c r="D483" t="s">
        <v>933</v>
      </c>
      <c r="E483" t="s">
        <v>920</v>
      </c>
      <c r="F483">
        <v>33.950000000000003</v>
      </c>
      <c r="G483">
        <v>162</v>
      </c>
      <c r="H483">
        <v>55</v>
      </c>
      <c r="I483">
        <v>17</v>
      </c>
      <c r="J483">
        <v>11</v>
      </c>
      <c r="K483">
        <v>20</v>
      </c>
      <c r="L483">
        <v>0</v>
      </c>
      <c r="M483">
        <v>4</v>
      </c>
      <c r="N483">
        <v>3</v>
      </c>
      <c r="O483">
        <v>0</v>
      </c>
      <c r="P483">
        <v>0</v>
      </c>
      <c r="Q483">
        <f t="shared" si="118"/>
        <v>55</v>
      </c>
      <c r="R483">
        <f t="shared" si="119"/>
        <v>0.36363636363636365</v>
      </c>
      <c r="S483">
        <f t="shared" si="120"/>
        <v>7.2727272727272724E-2</v>
      </c>
      <c r="T483">
        <f t="shared" si="121"/>
        <v>0.2</v>
      </c>
      <c r="U483">
        <f t="shared" si="122"/>
        <v>0.30909090909090908</v>
      </c>
      <c r="V483">
        <f t="shared" si="123"/>
        <v>5.4545454545454543E-2</v>
      </c>
      <c r="W483">
        <f t="shared" si="124"/>
        <v>0</v>
      </c>
      <c r="X483">
        <f t="shared" si="125"/>
        <v>0</v>
      </c>
      <c r="Y483">
        <f t="shared" si="126"/>
        <v>0</v>
      </c>
      <c r="Z483">
        <f t="shared" si="127"/>
        <v>0.36363636363636365</v>
      </c>
    </row>
    <row r="484" spans="1:26" x14ac:dyDescent="0.3">
      <c r="A484" t="s">
        <v>871</v>
      </c>
      <c r="B484" t="str">
        <f t="shared" si="128"/>
        <v>36</v>
      </c>
      <c r="C484" t="s">
        <v>58</v>
      </c>
      <c r="D484" t="s">
        <v>933</v>
      </c>
      <c r="E484" t="s">
        <v>856</v>
      </c>
      <c r="F484">
        <v>45.58</v>
      </c>
      <c r="G484">
        <v>351</v>
      </c>
      <c r="H484">
        <v>160</v>
      </c>
      <c r="I484">
        <v>1</v>
      </c>
      <c r="J484">
        <v>57</v>
      </c>
      <c r="K484">
        <v>66</v>
      </c>
      <c r="L484">
        <v>0</v>
      </c>
      <c r="M484">
        <v>8</v>
      </c>
      <c r="N484">
        <v>23</v>
      </c>
      <c r="O484">
        <v>1</v>
      </c>
      <c r="P484">
        <v>0</v>
      </c>
      <c r="Q484">
        <f t="shared" si="118"/>
        <v>156</v>
      </c>
      <c r="R484">
        <f t="shared" si="119"/>
        <v>0.42307692307692307</v>
      </c>
      <c r="S484">
        <f t="shared" si="120"/>
        <v>5.128205128205128E-2</v>
      </c>
      <c r="T484">
        <f t="shared" si="121"/>
        <v>0.36538461538461536</v>
      </c>
      <c r="U484">
        <f t="shared" si="122"/>
        <v>6.41025641025641E-3</v>
      </c>
      <c r="V484">
        <f t="shared" si="123"/>
        <v>0.14743589743589744</v>
      </c>
      <c r="W484">
        <f t="shared" si="124"/>
        <v>0</v>
      </c>
      <c r="X484">
        <f t="shared" si="125"/>
        <v>6.41025641025641E-3</v>
      </c>
      <c r="Y484">
        <f t="shared" si="126"/>
        <v>0</v>
      </c>
      <c r="Z484">
        <f t="shared" si="127"/>
        <v>0.42307692307692307</v>
      </c>
    </row>
    <row r="485" spans="1:26" x14ac:dyDescent="0.3">
      <c r="A485" t="s">
        <v>872</v>
      </c>
      <c r="B485" t="str">
        <f t="shared" si="128"/>
        <v>36</v>
      </c>
      <c r="C485" t="s">
        <v>58</v>
      </c>
      <c r="D485" t="s">
        <v>826</v>
      </c>
      <c r="E485" t="s">
        <v>921</v>
      </c>
      <c r="F485">
        <v>33.71</v>
      </c>
      <c r="G485">
        <v>89</v>
      </c>
      <c r="H485">
        <v>30</v>
      </c>
      <c r="I485">
        <v>0</v>
      </c>
      <c r="J485">
        <v>12</v>
      </c>
      <c r="K485">
        <v>9</v>
      </c>
      <c r="L485">
        <v>0</v>
      </c>
      <c r="M485">
        <v>0</v>
      </c>
      <c r="N485">
        <v>5</v>
      </c>
      <c r="O485">
        <v>0</v>
      </c>
      <c r="P485">
        <v>0</v>
      </c>
      <c r="Q485">
        <f t="shared" si="118"/>
        <v>26</v>
      </c>
      <c r="R485">
        <f t="shared" si="119"/>
        <v>0.34615384615384615</v>
      </c>
      <c r="S485">
        <f t="shared" si="120"/>
        <v>0</v>
      </c>
      <c r="T485">
        <f t="shared" si="121"/>
        <v>0.46153846153846156</v>
      </c>
      <c r="U485">
        <f t="shared" si="122"/>
        <v>0</v>
      </c>
      <c r="V485">
        <f t="shared" si="123"/>
        <v>0.19230769230769232</v>
      </c>
      <c r="W485">
        <f t="shared" si="124"/>
        <v>0</v>
      </c>
      <c r="X485">
        <f t="shared" si="125"/>
        <v>0</v>
      </c>
      <c r="Y485">
        <f t="shared" si="126"/>
        <v>0</v>
      </c>
      <c r="Z485">
        <f t="shared" si="127"/>
        <v>2.4615384615384617</v>
      </c>
    </row>
    <row r="486" spans="1:26" x14ac:dyDescent="0.3">
      <c r="A486" t="s">
        <v>873</v>
      </c>
      <c r="B486" t="str">
        <f t="shared" si="128"/>
        <v>36</v>
      </c>
      <c r="C486" t="s">
        <v>58</v>
      </c>
      <c r="D486" t="s">
        <v>933</v>
      </c>
      <c r="E486" t="s">
        <v>857</v>
      </c>
      <c r="F486">
        <v>60.14</v>
      </c>
      <c r="G486">
        <v>148</v>
      </c>
      <c r="H486">
        <v>89</v>
      </c>
      <c r="I486">
        <v>2</v>
      </c>
      <c r="J486">
        <v>51</v>
      </c>
      <c r="K486">
        <v>24</v>
      </c>
      <c r="L486">
        <v>0</v>
      </c>
      <c r="M486">
        <v>1</v>
      </c>
      <c r="N486">
        <v>5</v>
      </c>
      <c r="O486">
        <v>0</v>
      </c>
      <c r="P486">
        <v>0</v>
      </c>
      <c r="Q486">
        <f t="shared" si="118"/>
        <v>83</v>
      </c>
      <c r="R486">
        <f t="shared" si="119"/>
        <v>0.28915662650602408</v>
      </c>
      <c r="S486">
        <f t="shared" si="120"/>
        <v>1.2048192771084338E-2</v>
      </c>
      <c r="T486">
        <f t="shared" si="121"/>
        <v>0.61445783132530118</v>
      </c>
      <c r="U486">
        <f t="shared" si="122"/>
        <v>2.4096385542168676E-2</v>
      </c>
      <c r="V486">
        <f t="shared" si="123"/>
        <v>6.0240963855421686E-2</v>
      </c>
      <c r="W486">
        <f t="shared" si="124"/>
        <v>0</v>
      </c>
      <c r="X486">
        <f t="shared" si="125"/>
        <v>0</v>
      </c>
      <c r="Y486">
        <f t="shared" si="126"/>
        <v>0</v>
      </c>
      <c r="Z486">
        <f t="shared" si="127"/>
        <v>2.6144578313253013</v>
      </c>
    </row>
    <row r="487" spans="1:26" x14ac:dyDescent="0.3">
      <c r="A487" t="s">
        <v>874</v>
      </c>
      <c r="B487" t="str">
        <f t="shared" si="128"/>
        <v>36</v>
      </c>
      <c r="C487" t="s">
        <v>58</v>
      </c>
      <c r="D487" t="s">
        <v>933</v>
      </c>
      <c r="E487" t="s">
        <v>858</v>
      </c>
      <c r="F487">
        <v>51.07</v>
      </c>
      <c r="G487">
        <v>419</v>
      </c>
      <c r="H487">
        <v>214</v>
      </c>
      <c r="I487">
        <v>2</v>
      </c>
      <c r="J487">
        <v>70</v>
      </c>
      <c r="K487">
        <v>99</v>
      </c>
      <c r="L487">
        <v>0</v>
      </c>
      <c r="M487">
        <v>2</v>
      </c>
      <c r="N487">
        <v>32</v>
      </c>
      <c r="O487">
        <v>5</v>
      </c>
      <c r="P487">
        <v>1</v>
      </c>
      <c r="Q487">
        <f t="shared" si="118"/>
        <v>211</v>
      </c>
      <c r="R487">
        <f t="shared" si="119"/>
        <v>0.46919431279620855</v>
      </c>
      <c r="S487">
        <f t="shared" si="120"/>
        <v>9.4786729857819912E-3</v>
      </c>
      <c r="T487">
        <f t="shared" si="121"/>
        <v>0.33175355450236965</v>
      </c>
      <c r="U487">
        <f t="shared" si="122"/>
        <v>9.4786729857819912E-3</v>
      </c>
      <c r="V487">
        <f t="shared" si="123"/>
        <v>0.15165876777251186</v>
      </c>
      <c r="W487">
        <f t="shared" si="124"/>
        <v>0</v>
      </c>
      <c r="X487">
        <f t="shared" si="125"/>
        <v>2.3696682464454975E-2</v>
      </c>
      <c r="Y487">
        <f t="shared" si="126"/>
        <v>4.7393364928909956E-3</v>
      </c>
      <c r="Z487">
        <f t="shared" si="127"/>
        <v>0.46919431279620855</v>
      </c>
    </row>
    <row r="488" spans="1:26" x14ac:dyDescent="0.3">
      <c r="A488" t="s">
        <v>883</v>
      </c>
      <c r="B488" t="str">
        <f t="shared" si="128"/>
        <v>36</v>
      </c>
      <c r="C488" t="s">
        <v>58</v>
      </c>
      <c r="D488" t="s">
        <v>933</v>
      </c>
      <c r="E488" t="s">
        <v>875</v>
      </c>
      <c r="F488">
        <v>60</v>
      </c>
      <c r="G488">
        <v>70</v>
      </c>
      <c r="H488">
        <v>42</v>
      </c>
      <c r="I488">
        <v>0</v>
      </c>
      <c r="J488">
        <v>20</v>
      </c>
      <c r="K488">
        <v>9</v>
      </c>
      <c r="L488">
        <v>0</v>
      </c>
      <c r="M488">
        <v>0</v>
      </c>
      <c r="N488">
        <v>8</v>
      </c>
      <c r="O488">
        <v>0</v>
      </c>
      <c r="P488">
        <v>0</v>
      </c>
      <c r="Q488">
        <f t="shared" si="118"/>
        <v>37</v>
      </c>
      <c r="R488">
        <f t="shared" si="119"/>
        <v>0.24324324324324326</v>
      </c>
      <c r="S488">
        <f t="shared" si="120"/>
        <v>0</v>
      </c>
      <c r="T488">
        <f t="shared" si="121"/>
        <v>0.54054054054054057</v>
      </c>
      <c r="U488">
        <f t="shared" si="122"/>
        <v>0</v>
      </c>
      <c r="V488">
        <f t="shared" si="123"/>
        <v>0.21621621621621623</v>
      </c>
      <c r="W488">
        <f t="shared" si="124"/>
        <v>0</v>
      </c>
      <c r="X488">
        <f t="shared" si="125"/>
        <v>0</v>
      </c>
      <c r="Y488">
        <f t="shared" si="126"/>
        <v>0</v>
      </c>
      <c r="Z488">
        <f t="shared" si="127"/>
        <v>2.5405405405405403</v>
      </c>
    </row>
    <row r="489" spans="1:26" x14ac:dyDescent="0.3">
      <c r="A489" t="s">
        <v>884</v>
      </c>
      <c r="B489" t="str">
        <f t="shared" si="128"/>
        <v>36</v>
      </c>
      <c r="C489" t="s">
        <v>58</v>
      </c>
      <c r="D489" t="s">
        <v>825</v>
      </c>
      <c r="E489" t="s">
        <v>922</v>
      </c>
      <c r="F489">
        <v>43.15</v>
      </c>
      <c r="G489">
        <v>248</v>
      </c>
      <c r="H489">
        <v>107</v>
      </c>
      <c r="I489">
        <v>2</v>
      </c>
      <c r="J489">
        <v>53</v>
      </c>
      <c r="K489">
        <v>50</v>
      </c>
      <c r="L489">
        <v>0</v>
      </c>
      <c r="M489">
        <v>0</v>
      </c>
      <c r="N489">
        <v>1</v>
      </c>
      <c r="O489">
        <v>0</v>
      </c>
      <c r="P489">
        <v>0</v>
      </c>
      <c r="Q489">
        <f t="shared" si="118"/>
        <v>106</v>
      </c>
      <c r="R489">
        <f t="shared" si="119"/>
        <v>0.47169811320754718</v>
      </c>
      <c r="S489">
        <f t="shared" si="120"/>
        <v>0</v>
      </c>
      <c r="T489">
        <f t="shared" si="121"/>
        <v>0.5</v>
      </c>
      <c r="U489">
        <f t="shared" si="122"/>
        <v>1.8867924528301886E-2</v>
      </c>
      <c r="V489">
        <f t="shared" si="123"/>
        <v>9.433962264150943E-3</v>
      </c>
      <c r="W489">
        <f t="shared" si="124"/>
        <v>0</v>
      </c>
      <c r="X489">
        <f t="shared" si="125"/>
        <v>0</v>
      </c>
      <c r="Y489">
        <f t="shared" si="126"/>
        <v>0</v>
      </c>
      <c r="Z489">
        <f t="shared" si="127"/>
        <v>2.5</v>
      </c>
    </row>
    <row r="490" spans="1:26" x14ac:dyDescent="0.3">
      <c r="A490" t="s">
        <v>885</v>
      </c>
      <c r="B490" t="str">
        <f t="shared" si="128"/>
        <v>36</v>
      </c>
      <c r="C490" t="s">
        <v>58</v>
      </c>
      <c r="D490" t="s">
        <v>933</v>
      </c>
      <c r="E490" t="s">
        <v>876</v>
      </c>
      <c r="F490">
        <v>61.68</v>
      </c>
      <c r="G490">
        <v>167</v>
      </c>
      <c r="H490">
        <v>103</v>
      </c>
      <c r="I490">
        <v>0</v>
      </c>
      <c r="J490">
        <v>79</v>
      </c>
      <c r="K490">
        <v>14</v>
      </c>
      <c r="L490">
        <v>0</v>
      </c>
      <c r="M490">
        <v>2</v>
      </c>
      <c r="N490">
        <v>4</v>
      </c>
      <c r="O490">
        <v>0</v>
      </c>
      <c r="P490">
        <v>0</v>
      </c>
      <c r="Q490">
        <f t="shared" si="118"/>
        <v>99</v>
      </c>
      <c r="R490">
        <f t="shared" si="119"/>
        <v>0.14141414141414141</v>
      </c>
      <c r="S490">
        <f t="shared" si="120"/>
        <v>2.0202020202020204E-2</v>
      </c>
      <c r="T490">
        <f t="shared" si="121"/>
        <v>0.79797979797979801</v>
      </c>
      <c r="U490">
        <f t="shared" si="122"/>
        <v>0</v>
      </c>
      <c r="V490">
        <f t="shared" si="123"/>
        <v>4.0404040404040407E-2</v>
      </c>
      <c r="W490">
        <f t="shared" si="124"/>
        <v>0</v>
      </c>
      <c r="X490">
        <f t="shared" si="125"/>
        <v>0</v>
      </c>
      <c r="Y490">
        <f t="shared" si="126"/>
        <v>0</v>
      </c>
      <c r="Z490">
        <f t="shared" si="127"/>
        <v>2.797979797979798</v>
      </c>
    </row>
    <row r="491" spans="1:26" x14ac:dyDescent="0.3">
      <c r="A491" t="s">
        <v>886</v>
      </c>
      <c r="B491" t="str">
        <f t="shared" si="128"/>
        <v>36</v>
      </c>
      <c r="C491" t="s">
        <v>58</v>
      </c>
      <c r="D491" t="s">
        <v>935</v>
      </c>
      <c r="E491" t="s">
        <v>923</v>
      </c>
      <c r="F491">
        <v>64.38</v>
      </c>
      <c r="G491">
        <v>233</v>
      </c>
      <c r="H491">
        <v>150</v>
      </c>
      <c r="I491">
        <v>0</v>
      </c>
      <c r="J491">
        <v>70</v>
      </c>
      <c r="K491">
        <v>44</v>
      </c>
      <c r="L491">
        <v>2</v>
      </c>
      <c r="M491">
        <v>5</v>
      </c>
      <c r="N491">
        <v>17</v>
      </c>
      <c r="O491">
        <v>0</v>
      </c>
      <c r="P491">
        <v>0</v>
      </c>
      <c r="Q491">
        <f t="shared" si="118"/>
        <v>138</v>
      </c>
      <c r="R491">
        <f t="shared" si="119"/>
        <v>0.3188405797101449</v>
      </c>
      <c r="S491">
        <f t="shared" si="120"/>
        <v>3.6231884057971016E-2</v>
      </c>
      <c r="T491">
        <f t="shared" si="121"/>
        <v>0.50724637681159424</v>
      </c>
      <c r="U491">
        <f t="shared" si="122"/>
        <v>0</v>
      </c>
      <c r="V491">
        <f t="shared" si="123"/>
        <v>0.12318840579710146</v>
      </c>
      <c r="W491">
        <f t="shared" si="124"/>
        <v>1.4492753623188406E-2</v>
      </c>
      <c r="X491">
        <f t="shared" si="125"/>
        <v>0</v>
      </c>
      <c r="Y491">
        <f t="shared" si="126"/>
        <v>0</v>
      </c>
      <c r="Z491">
        <f t="shared" si="127"/>
        <v>2.5072463768115942</v>
      </c>
    </row>
    <row r="492" spans="1:26" x14ac:dyDescent="0.3">
      <c r="A492" t="s">
        <v>887</v>
      </c>
      <c r="B492" t="str">
        <f t="shared" si="128"/>
        <v>36</v>
      </c>
      <c r="C492" t="s">
        <v>58</v>
      </c>
      <c r="D492" t="s">
        <v>933</v>
      </c>
      <c r="E492" t="s">
        <v>877</v>
      </c>
      <c r="F492">
        <v>44.68</v>
      </c>
      <c r="G492">
        <v>47</v>
      </c>
      <c r="H492">
        <v>21</v>
      </c>
      <c r="I492">
        <v>0</v>
      </c>
      <c r="J492">
        <v>11</v>
      </c>
      <c r="K492">
        <v>9</v>
      </c>
      <c r="L492">
        <v>0</v>
      </c>
      <c r="M492">
        <v>0</v>
      </c>
      <c r="N492">
        <v>1</v>
      </c>
      <c r="O492">
        <v>0</v>
      </c>
      <c r="P492">
        <v>0</v>
      </c>
      <c r="Q492">
        <f t="shared" si="118"/>
        <v>21</v>
      </c>
      <c r="R492">
        <f t="shared" si="119"/>
        <v>0.42857142857142855</v>
      </c>
      <c r="S492">
        <f t="shared" si="120"/>
        <v>0</v>
      </c>
      <c r="T492">
        <f t="shared" si="121"/>
        <v>0.52380952380952384</v>
      </c>
      <c r="U492">
        <f t="shared" si="122"/>
        <v>0</v>
      </c>
      <c r="V492">
        <f t="shared" si="123"/>
        <v>4.7619047619047616E-2</v>
      </c>
      <c r="W492">
        <f t="shared" si="124"/>
        <v>0</v>
      </c>
      <c r="X492">
        <f t="shared" si="125"/>
        <v>0</v>
      </c>
      <c r="Y492">
        <f t="shared" si="126"/>
        <v>0</v>
      </c>
      <c r="Z492">
        <f t="shared" si="127"/>
        <v>2.5238095238095237</v>
      </c>
    </row>
    <row r="493" spans="1:26" x14ac:dyDescent="0.3">
      <c r="A493" t="s">
        <v>888</v>
      </c>
      <c r="B493" t="str">
        <f t="shared" si="128"/>
        <v>36</v>
      </c>
      <c r="C493" t="s">
        <v>58</v>
      </c>
      <c r="D493" t="s">
        <v>933</v>
      </c>
      <c r="E493" t="s">
        <v>878</v>
      </c>
      <c r="F493">
        <v>45.08</v>
      </c>
      <c r="G493">
        <v>122</v>
      </c>
      <c r="H493">
        <v>55</v>
      </c>
      <c r="I493">
        <v>0</v>
      </c>
      <c r="J493">
        <v>31</v>
      </c>
      <c r="K493">
        <v>17</v>
      </c>
      <c r="L493">
        <v>0</v>
      </c>
      <c r="M493">
        <v>0</v>
      </c>
      <c r="N493">
        <v>3</v>
      </c>
      <c r="O493">
        <v>0</v>
      </c>
      <c r="P493">
        <v>0</v>
      </c>
      <c r="Q493">
        <f t="shared" si="118"/>
        <v>51</v>
      </c>
      <c r="R493">
        <f t="shared" si="119"/>
        <v>0.33333333333333331</v>
      </c>
      <c r="S493">
        <f t="shared" si="120"/>
        <v>0</v>
      </c>
      <c r="T493">
        <f t="shared" si="121"/>
        <v>0.60784313725490191</v>
      </c>
      <c r="U493">
        <f t="shared" si="122"/>
        <v>0</v>
      </c>
      <c r="V493">
        <f t="shared" si="123"/>
        <v>5.8823529411764705E-2</v>
      </c>
      <c r="W493">
        <f t="shared" si="124"/>
        <v>0</v>
      </c>
      <c r="X493">
        <f t="shared" si="125"/>
        <v>0</v>
      </c>
      <c r="Y493">
        <f t="shared" si="126"/>
        <v>0</v>
      </c>
      <c r="Z493">
        <f t="shared" si="127"/>
        <v>2.607843137254902</v>
      </c>
    </row>
    <row r="494" spans="1:26" x14ac:dyDescent="0.3">
      <c r="A494" t="s">
        <v>889</v>
      </c>
      <c r="B494" t="str">
        <f t="shared" si="128"/>
        <v>36</v>
      </c>
      <c r="C494" t="s">
        <v>58</v>
      </c>
      <c r="D494" t="s">
        <v>935</v>
      </c>
      <c r="E494" t="s">
        <v>924</v>
      </c>
      <c r="F494">
        <v>60.63</v>
      </c>
      <c r="G494">
        <v>127</v>
      </c>
      <c r="H494">
        <v>77</v>
      </c>
      <c r="I494">
        <v>0</v>
      </c>
      <c r="J494">
        <v>46</v>
      </c>
      <c r="K494">
        <v>25</v>
      </c>
      <c r="L494">
        <v>1</v>
      </c>
      <c r="M494">
        <v>0</v>
      </c>
      <c r="N494">
        <v>1</v>
      </c>
      <c r="O494">
        <v>2</v>
      </c>
      <c r="P494">
        <v>0</v>
      </c>
      <c r="Q494">
        <f t="shared" si="118"/>
        <v>75</v>
      </c>
      <c r="R494">
        <f t="shared" si="119"/>
        <v>0.33333333333333331</v>
      </c>
      <c r="S494">
        <f t="shared" si="120"/>
        <v>0</v>
      </c>
      <c r="T494">
        <f t="shared" si="121"/>
        <v>0.61333333333333329</v>
      </c>
      <c r="U494">
        <f t="shared" si="122"/>
        <v>0</v>
      </c>
      <c r="V494">
        <f t="shared" si="123"/>
        <v>1.3333333333333334E-2</v>
      </c>
      <c r="W494">
        <f t="shared" si="124"/>
        <v>1.3333333333333334E-2</v>
      </c>
      <c r="X494">
        <f t="shared" si="125"/>
        <v>2.6666666666666668E-2</v>
      </c>
      <c r="Y494">
        <f t="shared" si="126"/>
        <v>0</v>
      </c>
      <c r="Z494">
        <f t="shared" si="127"/>
        <v>2.6133333333333333</v>
      </c>
    </row>
    <row r="495" spans="1:26" x14ac:dyDescent="0.3">
      <c r="A495" t="s">
        <v>890</v>
      </c>
      <c r="B495" t="str">
        <f t="shared" si="128"/>
        <v>36</v>
      </c>
      <c r="C495" t="s">
        <v>58</v>
      </c>
      <c r="D495" t="s">
        <v>933</v>
      </c>
      <c r="E495" t="s">
        <v>925</v>
      </c>
      <c r="F495">
        <v>68.239999999999995</v>
      </c>
      <c r="G495">
        <v>85</v>
      </c>
      <c r="H495">
        <v>58</v>
      </c>
      <c r="I495">
        <v>1</v>
      </c>
      <c r="J495">
        <v>44</v>
      </c>
      <c r="K495">
        <v>7</v>
      </c>
      <c r="L495">
        <v>0</v>
      </c>
      <c r="M495">
        <v>2</v>
      </c>
      <c r="N495">
        <v>2</v>
      </c>
      <c r="O495">
        <v>0</v>
      </c>
      <c r="P495">
        <v>0</v>
      </c>
      <c r="Q495">
        <f t="shared" si="118"/>
        <v>56</v>
      </c>
      <c r="R495">
        <f t="shared" si="119"/>
        <v>0.125</v>
      </c>
      <c r="S495">
        <f t="shared" si="120"/>
        <v>3.5714285714285712E-2</v>
      </c>
      <c r="T495">
        <f t="shared" si="121"/>
        <v>0.7857142857142857</v>
      </c>
      <c r="U495">
        <f t="shared" si="122"/>
        <v>1.7857142857142856E-2</v>
      </c>
      <c r="V495">
        <f t="shared" si="123"/>
        <v>3.5714285714285712E-2</v>
      </c>
      <c r="W495">
        <f t="shared" si="124"/>
        <v>0</v>
      </c>
      <c r="X495">
        <f t="shared" si="125"/>
        <v>0</v>
      </c>
      <c r="Y495">
        <f t="shared" si="126"/>
        <v>0</v>
      </c>
      <c r="Z495">
        <f t="shared" si="127"/>
        <v>2.7857142857142856</v>
      </c>
    </row>
    <row r="496" spans="1:26" x14ac:dyDescent="0.3">
      <c r="A496" t="s">
        <v>891</v>
      </c>
      <c r="B496" t="str">
        <f t="shared" si="128"/>
        <v>36</v>
      </c>
      <c r="C496" t="s">
        <v>58</v>
      </c>
      <c r="D496" t="s">
        <v>934</v>
      </c>
      <c r="E496" t="s">
        <v>926</v>
      </c>
      <c r="F496">
        <v>20.83</v>
      </c>
      <c r="G496">
        <v>120</v>
      </c>
      <c r="H496">
        <v>25</v>
      </c>
      <c r="I496">
        <v>0</v>
      </c>
      <c r="J496">
        <v>18</v>
      </c>
      <c r="K496">
        <v>7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118"/>
        <v>25</v>
      </c>
      <c r="R496">
        <f t="shared" si="119"/>
        <v>0.28000000000000003</v>
      </c>
      <c r="S496">
        <f t="shared" si="120"/>
        <v>0</v>
      </c>
      <c r="T496">
        <f t="shared" si="121"/>
        <v>0.72</v>
      </c>
      <c r="U496">
        <f t="shared" si="122"/>
        <v>0</v>
      </c>
      <c r="V496">
        <f t="shared" si="123"/>
        <v>0</v>
      </c>
      <c r="W496">
        <f t="shared" si="124"/>
        <v>0</v>
      </c>
      <c r="X496">
        <f t="shared" si="125"/>
        <v>0</v>
      </c>
      <c r="Y496">
        <f t="shared" si="126"/>
        <v>0</v>
      </c>
      <c r="Z496">
        <f t="shared" si="127"/>
        <v>2.7199999999999998</v>
      </c>
    </row>
    <row r="497" spans="1:26" x14ac:dyDescent="0.3">
      <c r="A497" t="s">
        <v>892</v>
      </c>
      <c r="B497" t="str">
        <f t="shared" si="128"/>
        <v>36</v>
      </c>
      <c r="C497" t="s">
        <v>58</v>
      </c>
      <c r="D497" t="s">
        <v>933</v>
      </c>
      <c r="E497" t="s">
        <v>927</v>
      </c>
      <c r="F497">
        <v>57.58</v>
      </c>
      <c r="G497">
        <v>66</v>
      </c>
      <c r="H497">
        <v>38</v>
      </c>
      <c r="I497">
        <v>0</v>
      </c>
      <c r="J497">
        <v>29</v>
      </c>
      <c r="K497">
        <v>5</v>
      </c>
      <c r="L497">
        <v>0</v>
      </c>
      <c r="M497">
        <v>0</v>
      </c>
      <c r="N497">
        <v>3</v>
      </c>
      <c r="O497">
        <v>0</v>
      </c>
      <c r="P497">
        <v>0</v>
      </c>
      <c r="Q497">
        <f t="shared" si="118"/>
        <v>37</v>
      </c>
      <c r="R497">
        <f t="shared" si="119"/>
        <v>0.13513513513513514</v>
      </c>
      <c r="S497">
        <f t="shared" si="120"/>
        <v>0</v>
      </c>
      <c r="T497">
        <f t="shared" si="121"/>
        <v>0.78378378378378377</v>
      </c>
      <c r="U497">
        <f t="shared" si="122"/>
        <v>0</v>
      </c>
      <c r="V497">
        <f t="shared" si="123"/>
        <v>8.1081081081081086E-2</v>
      </c>
      <c r="W497">
        <f t="shared" si="124"/>
        <v>0</v>
      </c>
      <c r="X497">
        <f t="shared" si="125"/>
        <v>0</v>
      </c>
      <c r="Y497">
        <f t="shared" si="126"/>
        <v>0</v>
      </c>
      <c r="Z497">
        <f t="shared" si="127"/>
        <v>2.7837837837837838</v>
      </c>
    </row>
    <row r="498" spans="1:26" x14ac:dyDescent="0.3">
      <c r="A498" t="s">
        <v>893</v>
      </c>
      <c r="B498" t="str">
        <f t="shared" si="128"/>
        <v>36</v>
      </c>
      <c r="C498" t="s">
        <v>58</v>
      </c>
      <c r="D498" t="s">
        <v>934</v>
      </c>
      <c r="E498" t="s">
        <v>928</v>
      </c>
      <c r="F498">
        <v>60.53</v>
      </c>
      <c r="G498">
        <v>38</v>
      </c>
      <c r="H498">
        <v>23</v>
      </c>
      <c r="I498">
        <v>0</v>
      </c>
      <c r="J498">
        <v>11</v>
      </c>
      <c r="K498">
        <v>7</v>
      </c>
      <c r="L498">
        <v>1</v>
      </c>
      <c r="M498">
        <v>0</v>
      </c>
      <c r="N498">
        <v>1</v>
      </c>
      <c r="O498">
        <v>0</v>
      </c>
      <c r="P498">
        <v>0</v>
      </c>
      <c r="Q498">
        <f t="shared" si="118"/>
        <v>20</v>
      </c>
      <c r="R498">
        <f t="shared" si="119"/>
        <v>0.35</v>
      </c>
      <c r="S498">
        <f t="shared" si="120"/>
        <v>0</v>
      </c>
      <c r="T498">
        <f t="shared" si="121"/>
        <v>0.55000000000000004</v>
      </c>
      <c r="U498">
        <f t="shared" si="122"/>
        <v>0</v>
      </c>
      <c r="V498">
        <f t="shared" si="123"/>
        <v>0.05</v>
      </c>
      <c r="W498">
        <f t="shared" si="124"/>
        <v>0.05</v>
      </c>
      <c r="X498">
        <f t="shared" si="125"/>
        <v>0</v>
      </c>
      <c r="Y498">
        <f t="shared" si="126"/>
        <v>0</v>
      </c>
      <c r="Z498">
        <f t="shared" si="127"/>
        <v>2.5499999999999998</v>
      </c>
    </row>
    <row r="499" spans="1:26" x14ac:dyDescent="0.3">
      <c r="A499" t="s">
        <v>894</v>
      </c>
      <c r="B499" t="str">
        <f t="shared" si="128"/>
        <v>36</v>
      </c>
      <c r="C499" t="s">
        <v>58</v>
      </c>
      <c r="D499" t="s">
        <v>933</v>
      </c>
      <c r="E499" t="s">
        <v>879</v>
      </c>
      <c r="F499">
        <v>36.67</v>
      </c>
      <c r="G499">
        <v>60</v>
      </c>
      <c r="H499">
        <v>22</v>
      </c>
      <c r="I499">
        <v>0</v>
      </c>
      <c r="J499">
        <v>13</v>
      </c>
      <c r="K499">
        <v>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118"/>
        <v>21</v>
      </c>
      <c r="R499">
        <f t="shared" si="119"/>
        <v>0.38095238095238093</v>
      </c>
      <c r="S499">
        <f t="shared" si="120"/>
        <v>0</v>
      </c>
      <c r="T499">
        <f t="shared" si="121"/>
        <v>0.61904761904761907</v>
      </c>
      <c r="U499">
        <f t="shared" si="122"/>
        <v>0</v>
      </c>
      <c r="V499">
        <f t="shared" si="123"/>
        <v>0</v>
      </c>
      <c r="W499">
        <f t="shared" si="124"/>
        <v>0</v>
      </c>
      <c r="X499">
        <f t="shared" si="125"/>
        <v>0</v>
      </c>
      <c r="Y499">
        <f t="shared" si="126"/>
        <v>0</v>
      </c>
      <c r="Z499">
        <f t="shared" si="127"/>
        <v>2.6190476190476191</v>
      </c>
    </row>
    <row r="500" spans="1:26" x14ac:dyDescent="0.3">
      <c r="A500" t="s">
        <v>895</v>
      </c>
      <c r="B500" t="str">
        <f t="shared" si="128"/>
        <v>36</v>
      </c>
      <c r="C500" t="s">
        <v>58</v>
      </c>
      <c r="D500" t="s">
        <v>825</v>
      </c>
      <c r="E500" t="s">
        <v>929</v>
      </c>
      <c r="F500">
        <v>56.32</v>
      </c>
      <c r="G500">
        <v>87</v>
      </c>
      <c r="H500">
        <v>49</v>
      </c>
      <c r="I500">
        <v>0</v>
      </c>
      <c r="J500">
        <v>32</v>
      </c>
      <c r="K500">
        <v>14</v>
      </c>
      <c r="L500">
        <v>0</v>
      </c>
      <c r="M500">
        <v>1</v>
      </c>
      <c r="N500">
        <v>1</v>
      </c>
      <c r="O500">
        <v>0</v>
      </c>
      <c r="P500">
        <v>0</v>
      </c>
      <c r="Q500">
        <f t="shared" si="118"/>
        <v>48</v>
      </c>
      <c r="R500">
        <f t="shared" si="119"/>
        <v>0.29166666666666669</v>
      </c>
      <c r="S500">
        <f t="shared" si="120"/>
        <v>2.0833333333333332E-2</v>
      </c>
      <c r="T500">
        <f t="shared" si="121"/>
        <v>0.66666666666666663</v>
      </c>
      <c r="U500">
        <f t="shared" si="122"/>
        <v>0</v>
      </c>
      <c r="V500">
        <f t="shared" si="123"/>
        <v>2.0833333333333332E-2</v>
      </c>
      <c r="W500">
        <f t="shared" si="124"/>
        <v>0</v>
      </c>
      <c r="X500">
        <f t="shared" si="125"/>
        <v>0</v>
      </c>
      <c r="Y500">
        <f t="shared" si="126"/>
        <v>0</v>
      </c>
      <c r="Z500">
        <f t="shared" si="127"/>
        <v>2.6666666666666665</v>
      </c>
    </row>
    <row r="501" spans="1:26" x14ac:dyDescent="0.3">
      <c r="A501" t="s">
        <v>896</v>
      </c>
      <c r="B501" t="str">
        <f t="shared" si="128"/>
        <v>36</v>
      </c>
      <c r="C501" t="s">
        <v>58</v>
      </c>
      <c r="D501" t="s">
        <v>933</v>
      </c>
      <c r="E501" t="s">
        <v>880</v>
      </c>
      <c r="F501">
        <v>60.59</v>
      </c>
      <c r="G501">
        <v>203</v>
      </c>
      <c r="H501">
        <v>123</v>
      </c>
      <c r="I501">
        <v>4</v>
      </c>
      <c r="J501">
        <v>68</v>
      </c>
      <c r="K501">
        <v>22</v>
      </c>
      <c r="L501">
        <v>0</v>
      </c>
      <c r="M501">
        <v>5</v>
      </c>
      <c r="N501">
        <v>19</v>
      </c>
      <c r="O501">
        <v>0</v>
      </c>
      <c r="P501">
        <v>0</v>
      </c>
      <c r="Q501">
        <f t="shared" si="118"/>
        <v>118</v>
      </c>
      <c r="R501">
        <f t="shared" si="119"/>
        <v>0.1864406779661017</v>
      </c>
      <c r="S501">
        <f t="shared" si="120"/>
        <v>4.2372881355932202E-2</v>
      </c>
      <c r="T501">
        <f t="shared" si="121"/>
        <v>0.57627118644067798</v>
      </c>
      <c r="U501">
        <f t="shared" si="122"/>
        <v>3.3898305084745763E-2</v>
      </c>
      <c r="V501">
        <f t="shared" si="123"/>
        <v>0.16101694915254236</v>
      </c>
      <c r="W501">
        <f t="shared" si="124"/>
        <v>0</v>
      </c>
      <c r="X501">
        <f t="shared" si="125"/>
        <v>0</v>
      </c>
      <c r="Y501">
        <f t="shared" si="126"/>
        <v>0</v>
      </c>
      <c r="Z501">
        <f t="shared" si="127"/>
        <v>2.5762711864406782</v>
      </c>
    </row>
    <row r="502" spans="1:26" x14ac:dyDescent="0.3">
      <c r="A502" t="s">
        <v>897</v>
      </c>
      <c r="B502" t="str">
        <f t="shared" si="128"/>
        <v>36</v>
      </c>
      <c r="C502" t="s">
        <v>58</v>
      </c>
      <c r="D502" t="s">
        <v>825</v>
      </c>
      <c r="E502" t="s">
        <v>881</v>
      </c>
      <c r="F502">
        <v>30.49</v>
      </c>
      <c r="G502">
        <v>82</v>
      </c>
      <c r="H502">
        <v>25</v>
      </c>
      <c r="I502">
        <v>0</v>
      </c>
      <c r="J502">
        <v>17</v>
      </c>
      <c r="K502">
        <v>5</v>
      </c>
      <c r="L502">
        <v>0</v>
      </c>
      <c r="M502">
        <v>0</v>
      </c>
      <c r="N502">
        <v>2</v>
      </c>
      <c r="O502">
        <v>0</v>
      </c>
      <c r="P502">
        <v>0</v>
      </c>
      <c r="Q502">
        <f t="shared" si="118"/>
        <v>24</v>
      </c>
      <c r="R502">
        <f t="shared" si="119"/>
        <v>0.20833333333333334</v>
      </c>
      <c r="S502">
        <f t="shared" si="120"/>
        <v>0</v>
      </c>
      <c r="T502">
        <f t="shared" si="121"/>
        <v>0.70833333333333337</v>
      </c>
      <c r="U502">
        <f t="shared" si="122"/>
        <v>0</v>
      </c>
      <c r="V502">
        <f t="shared" si="123"/>
        <v>8.3333333333333329E-2</v>
      </c>
      <c r="W502">
        <f t="shared" si="124"/>
        <v>0</v>
      </c>
      <c r="X502">
        <f t="shared" si="125"/>
        <v>0</v>
      </c>
      <c r="Y502">
        <f t="shared" si="126"/>
        <v>0</v>
      </c>
      <c r="Z502">
        <f t="shared" si="127"/>
        <v>2.7083333333333335</v>
      </c>
    </row>
    <row r="503" spans="1:26" x14ac:dyDescent="0.3">
      <c r="A503" t="s">
        <v>898</v>
      </c>
      <c r="B503" t="str">
        <f t="shared" si="128"/>
        <v>36</v>
      </c>
      <c r="C503" t="s">
        <v>58</v>
      </c>
      <c r="D503" t="s">
        <v>825</v>
      </c>
      <c r="E503" t="s">
        <v>882</v>
      </c>
      <c r="F503">
        <v>47.98</v>
      </c>
      <c r="G503">
        <v>842</v>
      </c>
      <c r="H503">
        <v>404</v>
      </c>
      <c r="I503">
        <v>6</v>
      </c>
      <c r="J503">
        <v>76</v>
      </c>
      <c r="K503">
        <v>249</v>
      </c>
      <c r="L503">
        <v>4</v>
      </c>
      <c r="M503">
        <v>9</v>
      </c>
      <c r="N503">
        <v>47</v>
      </c>
      <c r="O503">
        <v>3</v>
      </c>
      <c r="P503">
        <v>2</v>
      </c>
      <c r="Q503">
        <f t="shared" si="118"/>
        <v>396</v>
      </c>
      <c r="R503">
        <f t="shared" si="119"/>
        <v>0.62878787878787878</v>
      </c>
      <c r="S503">
        <f t="shared" si="120"/>
        <v>2.2727272727272728E-2</v>
      </c>
      <c r="T503">
        <f t="shared" si="121"/>
        <v>0.19191919191919191</v>
      </c>
      <c r="U503">
        <f t="shared" si="122"/>
        <v>1.5151515151515152E-2</v>
      </c>
      <c r="V503">
        <f t="shared" si="123"/>
        <v>0.11868686868686869</v>
      </c>
      <c r="W503">
        <f t="shared" si="124"/>
        <v>1.0101010101010102E-2</v>
      </c>
      <c r="X503">
        <f t="shared" si="125"/>
        <v>7.575757575757576E-3</v>
      </c>
      <c r="Y503">
        <f t="shared" si="126"/>
        <v>5.0505050505050509E-3</v>
      </c>
      <c r="Z503">
        <f t="shared" si="127"/>
        <v>0.62878787878787878</v>
      </c>
    </row>
    <row r="504" spans="1:26" x14ac:dyDescent="0.3">
      <c r="A504" t="s">
        <v>901</v>
      </c>
      <c r="B504" t="str">
        <f t="shared" ref="B504:B509" si="129">LEFT(A504,2)</f>
        <v>36</v>
      </c>
      <c r="C504" t="s">
        <v>58</v>
      </c>
      <c r="D504" t="s">
        <v>934</v>
      </c>
      <c r="E504" t="s">
        <v>930</v>
      </c>
      <c r="F504">
        <v>58.82</v>
      </c>
      <c r="G504">
        <v>170</v>
      </c>
      <c r="H504">
        <v>100</v>
      </c>
      <c r="I504">
        <v>0</v>
      </c>
      <c r="J504">
        <v>64</v>
      </c>
      <c r="K504">
        <v>19</v>
      </c>
      <c r="L504">
        <v>3</v>
      </c>
      <c r="M504">
        <v>1</v>
      </c>
      <c r="N504">
        <v>11</v>
      </c>
      <c r="O504">
        <v>2</v>
      </c>
      <c r="P504">
        <v>0</v>
      </c>
      <c r="Q504">
        <f t="shared" si="118"/>
        <v>100</v>
      </c>
      <c r="R504">
        <f t="shared" si="119"/>
        <v>0.19</v>
      </c>
      <c r="S504">
        <f t="shared" si="120"/>
        <v>0.01</v>
      </c>
      <c r="T504">
        <f t="shared" si="121"/>
        <v>0.64</v>
      </c>
      <c r="U504">
        <f t="shared" si="122"/>
        <v>0</v>
      </c>
      <c r="V504">
        <f t="shared" si="123"/>
        <v>0.11</v>
      </c>
      <c r="W504">
        <f t="shared" si="124"/>
        <v>0.03</v>
      </c>
      <c r="X504">
        <f t="shared" si="125"/>
        <v>0.02</v>
      </c>
      <c r="Y504">
        <f t="shared" si="126"/>
        <v>0</v>
      </c>
      <c r="Z504">
        <f t="shared" si="127"/>
        <v>2.64</v>
      </c>
    </row>
    <row r="505" spans="1:26" x14ac:dyDescent="0.3">
      <c r="A505" t="s">
        <v>902</v>
      </c>
      <c r="B505" t="str">
        <f t="shared" si="129"/>
        <v>36</v>
      </c>
      <c r="C505" t="s">
        <v>58</v>
      </c>
      <c r="D505" t="s">
        <v>273</v>
      </c>
      <c r="E505" t="s">
        <v>899</v>
      </c>
      <c r="F505">
        <v>32.729999999999997</v>
      </c>
      <c r="G505">
        <v>110</v>
      </c>
      <c r="H505">
        <v>36</v>
      </c>
      <c r="I505">
        <v>0</v>
      </c>
      <c r="J505">
        <v>24</v>
      </c>
      <c r="K505">
        <v>6</v>
      </c>
      <c r="L505">
        <v>1</v>
      </c>
      <c r="M505">
        <v>0</v>
      </c>
      <c r="N505">
        <v>4</v>
      </c>
      <c r="O505">
        <v>0</v>
      </c>
      <c r="P505">
        <v>0</v>
      </c>
      <c r="Q505">
        <f t="shared" si="118"/>
        <v>35</v>
      </c>
      <c r="R505">
        <f t="shared" si="119"/>
        <v>0.17142857142857143</v>
      </c>
      <c r="S505">
        <f t="shared" si="120"/>
        <v>0</v>
      </c>
      <c r="T505">
        <f t="shared" si="121"/>
        <v>0.68571428571428572</v>
      </c>
      <c r="U505">
        <f t="shared" si="122"/>
        <v>0</v>
      </c>
      <c r="V505">
        <f t="shared" si="123"/>
        <v>0.11428571428571428</v>
      </c>
      <c r="W505">
        <f t="shared" si="124"/>
        <v>2.8571428571428571E-2</v>
      </c>
      <c r="X505">
        <f t="shared" si="125"/>
        <v>0</v>
      </c>
      <c r="Y505">
        <f t="shared" si="126"/>
        <v>0</v>
      </c>
      <c r="Z505">
        <f t="shared" si="127"/>
        <v>2.6857142857142859</v>
      </c>
    </row>
    <row r="506" spans="1:26" x14ac:dyDescent="0.3">
      <c r="A506" t="s">
        <v>903</v>
      </c>
      <c r="B506" t="str">
        <f t="shared" si="129"/>
        <v>36</v>
      </c>
      <c r="C506" t="s">
        <v>58</v>
      </c>
      <c r="D506" t="s">
        <v>933</v>
      </c>
      <c r="E506" t="s">
        <v>900</v>
      </c>
      <c r="F506">
        <v>45.16</v>
      </c>
      <c r="G506">
        <v>155</v>
      </c>
      <c r="H506">
        <v>70</v>
      </c>
      <c r="I506">
        <v>0</v>
      </c>
      <c r="J506">
        <v>54</v>
      </c>
      <c r="K506">
        <v>12</v>
      </c>
      <c r="L506">
        <v>0</v>
      </c>
      <c r="M506">
        <v>0</v>
      </c>
      <c r="N506">
        <v>2</v>
      </c>
      <c r="O506">
        <v>1</v>
      </c>
      <c r="P506">
        <v>0</v>
      </c>
      <c r="Q506">
        <f t="shared" si="118"/>
        <v>69</v>
      </c>
      <c r="R506">
        <f t="shared" si="119"/>
        <v>0.17391304347826086</v>
      </c>
      <c r="S506">
        <f t="shared" si="120"/>
        <v>0</v>
      </c>
      <c r="T506">
        <f t="shared" si="121"/>
        <v>0.78260869565217395</v>
      </c>
      <c r="U506">
        <f t="shared" si="122"/>
        <v>0</v>
      </c>
      <c r="V506">
        <f t="shared" si="123"/>
        <v>2.8985507246376812E-2</v>
      </c>
      <c r="W506">
        <f t="shared" si="124"/>
        <v>0</v>
      </c>
      <c r="X506">
        <f t="shared" si="125"/>
        <v>1.4492753623188406E-2</v>
      </c>
      <c r="Y506">
        <f t="shared" si="126"/>
        <v>0</v>
      </c>
      <c r="Z506">
        <f t="shared" si="127"/>
        <v>2.7826086956521738</v>
      </c>
    </row>
    <row r="507" spans="1:26" x14ac:dyDescent="0.3">
      <c r="A507" t="s">
        <v>904</v>
      </c>
      <c r="B507" t="str">
        <f t="shared" si="129"/>
        <v>36</v>
      </c>
      <c r="C507" t="s">
        <v>59</v>
      </c>
      <c r="E507" t="s">
        <v>20</v>
      </c>
      <c r="F507" t="s">
        <v>26</v>
      </c>
      <c r="G507">
        <v>0</v>
      </c>
      <c r="H507">
        <v>788</v>
      </c>
      <c r="I507">
        <v>21</v>
      </c>
      <c r="J507">
        <v>254</v>
      </c>
      <c r="K507">
        <v>389</v>
      </c>
      <c r="L507">
        <v>2</v>
      </c>
      <c r="M507">
        <v>27</v>
      </c>
      <c r="N507">
        <v>60</v>
      </c>
      <c r="O507">
        <v>8</v>
      </c>
      <c r="P507">
        <v>4</v>
      </c>
      <c r="Q507">
        <f t="shared" si="118"/>
        <v>765</v>
      </c>
      <c r="R507">
        <f t="shared" si="119"/>
        <v>0.50849673202614376</v>
      </c>
      <c r="S507">
        <f t="shared" si="120"/>
        <v>3.5294117647058823E-2</v>
      </c>
      <c r="T507">
        <f t="shared" si="121"/>
        <v>0.33202614379084966</v>
      </c>
      <c r="U507">
        <f t="shared" si="122"/>
        <v>2.7450980392156862E-2</v>
      </c>
      <c r="V507">
        <f t="shared" si="123"/>
        <v>7.8431372549019607E-2</v>
      </c>
      <c r="W507">
        <f t="shared" si="124"/>
        <v>2.6143790849673201E-3</v>
      </c>
      <c r="X507">
        <f t="shared" si="125"/>
        <v>1.045751633986928E-2</v>
      </c>
      <c r="Y507">
        <f t="shared" si="126"/>
        <v>5.2287581699346402E-3</v>
      </c>
      <c r="Z507">
        <f t="shared" si="127"/>
        <v>0.50849673202614376</v>
      </c>
    </row>
    <row r="508" spans="1:26" x14ac:dyDescent="0.3">
      <c r="A508" t="s">
        <v>905</v>
      </c>
      <c r="B508" t="str">
        <f t="shared" si="129"/>
        <v>36</v>
      </c>
      <c r="C508" t="s">
        <v>60</v>
      </c>
      <c r="E508" t="s">
        <v>21</v>
      </c>
      <c r="F508" t="s">
        <v>26</v>
      </c>
      <c r="G508">
        <v>0</v>
      </c>
      <c r="H508">
        <v>273</v>
      </c>
      <c r="I508">
        <v>6</v>
      </c>
      <c r="J508">
        <v>118</v>
      </c>
      <c r="K508">
        <v>110</v>
      </c>
      <c r="L508">
        <v>1</v>
      </c>
      <c r="M508">
        <v>4</v>
      </c>
      <c r="N508">
        <v>25</v>
      </c>
      <c r="O508">
        <v>2</v>
      </c>
      <c r="P508">
        <v>0</v>
      </c>
      <c r="Q508">
        <f t="shared" si="118"/>
        <v>266</v>
      </c>
      <c r="R508">
        <f t="shared" si="119"/>
        <v>0.41353383458646614</v>
      </c>
      <c r="S508">
        <f t="shared" si="120"/>
        <v>1.5037593984962405E-2</v>
      </c>
      <c r="T508">
        <f t="shared" si="121"/>
        <v>0.44360902255639095</v>
      </c>
      <c r="U508">
        <f t="shared" si="122"/>
        <v>2.2556390977443608E-2</v>
      </c>
      <c r="V508">
        <f t="shared" si="123"/>
        <v>9.3984962406015032E-2</v>
      </c>
      <c r="W508">
        <f t="shared" si="124"/>
        <v>3.7593984962406013E-3</v>
      </c>
      <c r="X508">
        <f t="shared" si="125"/>
        <v>7.5187969924812026E-3</v>
      </c>
      <c r="Y508">
        <f t="shared" si="126"/>
        <v>0</v>
      </c>
      <c r="Z508">
        <f t="shared" si="127"/>
        <v>2.4436090225563909</v>
      </c>
    </row>
    <row r="509" spans="1:26" x14ac:dyDescent="0.3">
      <c r="A509" t="s">
        <v>932</v>
      </c>
      <c r="B509" t="str">
        <f t="shared" si="129"/>
        <v>36</v>
      </c>
      <c r="C509" t="s">
        <v>61</v>
      </c>
      <c r="E509" t="s">
        <v>22</v>
      </c>
      <c r="F509">
        <v>61.1</v>
      </c>
      <c r="G509">
        <v>8491</v>
      </c>
      <c r="H509">
        <v>5188</v>
      </c>
      <c r="I509">
        <v>82</v>
      </c>
      <c r="J509">
        <v>2321</v>
      </c>
      <c r="K509">
        <v>1992</v>
      </c>
      <c r="L509">
        <v>22</v>
      </c>
      <c r="M509">
        <v>108</v>
      </c>
      <c r="N509">
        <v>453</v>
      </c>
      <c r="O509">
        <v>42</v>
      </c>
      <c r="P509">
        <v>14</v>
      </c>
      <c r="Q509">
        <f t="shared" si="118"/>
        <v>5034</v>
      </c>
      <c r="R509">
        <f t="shared" si="119"/>
        <v>0.3957091775923719</v>
      </c>
      <c r="S509">
        <f t="shared" si="120"/>
        <v>2.1454112038140644E-2</v>
      </c>
      <c r="T509">
        <f t="shared" si="121"/>
        <v>0.46106475963448551</v>
      </c>
      <c r="U509">
        <f t="shared" si="122"/>
        <v>1.6289233214143821E-2</v>
      </c>
      <c r="V509">
        <f t="shared" si="123"/>
        <v>8.9988081048867699E-2</v>
      </c>
      <c r="W509">
        <f t="shared" si="124"/>
        <v>4.3702820818434648E-3</v>
      </c>
      <c r="X509">
        <f t="shared" si="125"/>
        <v>8.3432657926102508E-3</v>
      </c>
      <c r="Y509">
        <f t="shared" si="126"/>
        <v>2.7810885975367503E-3</v>
      </c>
      <c r="Z509">
        <f t="shared" si="127"/>
        <v>2.4610647596344855</v>
      </c>
    </row>
    <row r="510" spans="1:26" x14ac:dyDescent="0.3">
      <c r="Q510">
        <f t="shared" si="118"/>
        <v>0</v>
      </c>
      <c r="R510">
        <f t="shared" si="119"/>
        <v>0</v>
      </c>
      <c r="S510">
        <f t="shared" si="120"/>
        <v>0</v>
      </c>
      <c r="T510">
        <f t="shared" si="121"/>
        <v>0</v>
      </c>
      <c r="U510">
        <f t="shared" si="122"/>
        <v>0</v>
      </c>
      <c r="V510">
        <f t="shared" si="123"/>
        <v>0</v>
      </c>
      <c r="W510">
        <f t="shared" si="124"/>
        <v>0</v>
      </c>
      <c r="X510">
        <f t="shared" si="125"/>
        <v>0</v>
      </c>
      <c r="Y510">
        <f t="shared" si="126"/>
        <v>0</v>
      </c>
      <c r="Z510">
        <f t="shared" si="127"/>
        <v>10</v>
      </c>
    </row>
    <row r="511" spans="1:26" x14ac:dyDescent="0.3">
      <c r="A511" t="s">
        <v>946</v>
      </c>
      <c r="B511" t="str">
        <f t="shared" ref="B511:B532" si="130">LEFT(A511,2)</f>
        <v>37</v>
      </c>
      <c r="C511" t="s">
        <v>58</v>
      </c>
      <c r="D511" t="s">
        <v>985</v>
      </c>
      <c r="E511" t="s">
        <v>936</v>
      </c>
      <c r="F511">
        <v>53.23</v>
      </c>
      <c r="G511">
        <v>186</v>
      </c>
      <c r="H511">
        <v>99</v>
      </c>
      <c r="I511">
        <v>1</v>
      </c>
      <c r="J511">
        <v>55</v>
      </c>
      <c r="K511">
        <v>34</v>
      </c>
      <c r="L511">
        <v>1</v>
      </c>
      <c r="M511">
        <v>0</v>
      </c>
      <c r="N511">
        <v>6</v>
      </c>
      <c r="O511">
        <v>1</v>
      </c>
      <c r="P511">
        <v>0</v>
      </c>
      <c r="Q511">
        <f t="shared" si="118"/>
        <v>98</v>
      </c>
      <c r="R511">
        <f t="shared" si="119"/>
        <v>0.34693877551020408</v>
      </c>
      <c r="S511">
        <f t="shared" si="120"/>
        <v>0</v>
      </c>
      <c r="T511">
        <f t="shared" si="121"/>
        <v>0.56122448979591832</v>
      </c>
      <c r="U511">
        <f t="shared" si="122"/>
        <v>1.020408163265306E-2</v>
      </c>
      <c r="V511">
        <f t="shared" si="123"/>
        <v>6.1224489795918366E-2</v>
      </c>
      <c r="W511">
        <f t="shared" si="124"/>
        <v>1.020408163265306E-2</v>
      </c>
      <c r="X511">
        <f t="shared" si="125"/>
        <v>1.020408163265306E-2</v>
      </c>
      <c r="Y511">
        <f t="shared" si="126"/>
        <v>0</v>
      </c>
      <c r="Z511">
        <f t="shared" si="127"/>
        <v>2.5612244897959182</v>
      </c>
    </row>
    <row r="512" spans="1:26" x14ac:dyDescent="0.3">
      <c r="A512" t="s">
        <v>947</v>
      </c>
      <c r="B512" t="str">
        <f t="shared" si="130"/>
        <v>37</v>
      </c>
      <c r="C512" t="s">
        <v>58</v>
      </c>
      <c r="D512" t="s">
        <v>986</v>
      </c>
      <c r="E512" t="s">
        <v>973</v>
      </c>
      <c r="F512">
        <v>34.85</v>
      </c>
      <c r="G512">
        <v>264</v>
      </c>
      <c r="H512">
        <v>92</v>
      </c>
      <c r="I512">
        <v>1</v>
      </c>
      <c r="J512">
        <v>40</v>
      </c>
      <c r="K512">
        <v>34</v>
      </c>
      <c r="L512">
        <v>0</v>
      </c>
      <c r="M512">
        <v>1</v>
      </c>
      <c r="N512">
        <v>13</v>
      </c>
      <c r="O512">
        <v>0</v>
      </c>
      <c r="P512">
        <v>0</v>
      </c>
      <c r="Q512">
        <f t="shared" si="118"/>
        <v>89</v>
      </c>
      <c r="R512">
        <f t="shared" si="119"/>
        <v>0.38202247191011235</v>
      </c>
      <c r="S512">
        <f t="shared" si="120"/>
        <v>1.1235955056179775E-2</v>
      </c>
      <c r="T512">
        <f t="shared" si="121"/>
        <v>0.449438202247191</v>
      </c>
      <c r="U512">
        <f t="shared" si="122"/>
        <v>1.1235955056179775E-2</v>
      </c>
      <c r="V512">
        <f t="shared" si="123"/>
        <v>0.14606741573033707</v>
      </c>
      <c r="W512">
        <f t="shared" si="124"/>
        <v>0</v>
      </c>
      <c r="X512">
        <f t="shared" si="125"/>
        <v>0</v>
      </c>
      <c r="Y512">
        <f t="shared" si="126"/>
        <v>0</v>
      </c>
      <c r="Z512">
        <f t="shared" si="127"/>
        <v>2.4494382022471912</v>
      </c>
    </row>
    <row r="513" spans="1:26" x14ac:dyDescent="0.3">
      <c r="A513" t="s">
        <v>948</v>
      </c>
      <c r="B513" t="str">
        <f t="shared" si="130"/>
        <v>37</v>
      </c>
      <c r="C513" t="s">
        <v>58</v>
      </c>
      <c r="D513" t="s">
        <v>986</v>
      </c>
      <c r="E513" t="s">
        <v>937</v>
      </c>
      <c r="F513">
        <v>50</v>
      </c>
      <c r="G513">
        <v>132</v>
      </c>
      <c r="H513">
        <v>66</v>
      </c>
      <c r="I513">
        <v>0</v>
      </c>
      <c r="J513">
        <v>24</v>
      </c>
      <c r="K513">
        <v>30</v>
      </c>
      <c r="L513">
        <v>0</v>
      </c>
      <c r="M513">
        <v>0</v>
      </c>
      <c r="N513">
        <v>9</v>
      </c>
      <c r="O513">
        <v>0</v>
      </c>
      <c r="P513">
        <v>0</v>
      </c>
      <c r="Q513">
        <f t="shared" si="118"/>
        <v>63</v>
      </c>
      <c r="R513">
        <f t="shared" si="119"/>
        <v>0.47619047619047616</v>
      </c>
      <c r="S513">
        <f t="shared" si="120"/>
        <v>0</v>
      </c>
      <c r="T513">
        <f t="shared" si="121"/>
        <v>0.38095238095238093</v>
      </c>
      <c r="U513">
        <f t="shared" si="122"/>
        <v>0</v>
      </c>
      <c r="V513">
        <f t="shared" si="123"/>
        <v>0.14285714285714285</v>
      </c>
      <c r="W513">
        <f t="shared" si="124"/>
        <v>0</v>
      </c>
      <c r="X513">
        <f t="shared" si="125"/>
        <v>0</v>
      </c>
      <c r="Y513">
        <f t="shared" si="126"/>
        <v>0</v>
      </c>
      <c r="Z513">
        <f t="shared" si="127"/>
        <v>0.47619047619047616</v>
      </c>
    </row>
    <row r="514" spans="1:26" x14ac:dyDescent="0.3">
      <c r="A514" t="s">
        <v>949</v>
      </c>
      <c r="B514" t="str">
        <f t="shared" si="130"/>
        <v>37</v>
      </c>
      <c r="C514" t="s">
        <v>58</v>
      </c>
      <c r="D514" t="s">
        <v>986</v>
      </c>
      <c r="E514" t="s">
        <v>938</v>
      </c>
      <c r="F514">
        <v>46.19</v>
      </c>
      <c r="G514">
        <v>2373</v>
      </c>
      <c r="H514">
        <v>1096</v>
      </c>
      <c r="I514">
        <v>12</v>
      </c>
      <c r="J514">
        <v>449</v>
      </c>
      <c r="K514">
        <v>440</v>
      </c>
      <c r="L514">
        <v>6</v>
      </c>
      <c r="M514">
        <v>21</v>
      </c>
      <c r="N514">
        <v>116</v>
      </c>
      <c r="O514">
        <v>1</v>
      </c>
      <c r="P514">
        <v>4</v>
      </c>
      <c r="Q514">
        <f t="shared" si="118"/>
        <v>1049</v>
      </c>
      <c r="R514">
        <f t="shared" si="119"/>
        <v>0.41944709246901812</v>
      </c>
      <c r="S514">
        <f t="shared" si="120"/>
        <v>2.0019065776930411E-2</v>
      </c>
      <c r="T514">
        <f t="shared" si="121"/>
        <v>0.42802669208770255</v>
      </c>
      <c r="U514">
        <f t="shared" si="122"/>
        <v>1.1439466158245948E-2</v>
      </c>
      <c r="V514">
        <f t="shared" si="123"/>
        <v>0.11058150619637751</v>
      </c>
      <c r="W514">
        <f t="shared" si="124"/>
        <v>5.7197330791229741E-3</v>
      </c>
      <c r="X514">
        <f t="shared" si="125"/>
        <v>9.5328884652049568E-4</v>
      </c>
      <c r="Y514">
        <f t="shared" si="126"/>
        <v>3.8131553860819827E-3</v>
      </c>
      <c r="Z514">
        <f t="shared" si="127"/>
        <v>2.4280266920877027</v>
      </c>
    </row>
    <row r="515" spans="1:26" x14ac:dyDescent="0.3">
      <c r="A515" t="s">
        <v>950</v>
      </c>
      <c r="B515" t="str">
        <f t="shared" si="130"/>
        <v>37</v>
      </c>
      <c r="C515" t="s">
        <v>58</v>
      </c>
      <c r="D515" t="s">
        <v>986</v>
      </c>
      <c r="E515" t="s">
        <v>974</v>
      </c>
      <c r="F515">
        <v>50.11</v>
      </c>
      <c r="G515">
        <v>465</v>
      </c>
      <c r="H515">
        <v>233</v>
      </c>
      <c r="I515">
        <v>1</v>
      </c>
      <c r="J515">
        <v>103</v>
      </c>
      <c r="K515">
        <v>90</v>
      </c>
      <c r="L515">
        <v>1</v>
      </c>
      <c r="M515">
        <v>7</v>
      </c>
      <c r="N515">
        <v>24</v>
      </c>
      <c r="O515">
        <v>3</v>
      </c>
      <c r="P515">
        <v>0</v>
      </c>
      <c r="Q515">
        <f t="shared" ref="Q515:Q578" si="131">SUM(I515:P515)</f>
        <v>229</v>
      </c>
      <c r="R515">
        <f t="shared" ref="R515:R578" si="132">IF(Q515=0,0,K515/Q515)</f>
        <v>0.3930131004366812</v>
      </c>
      <c r="S515">
        <f t="shared" ref="S515:S578" si="133">IF(Q515=0,0,M515/Q515)</f>
        <v>3.0567685589519649E-2</v>
      </c>
      <c r="T515">
        <f t="shared" ref="T515:T578" si="134">IF(Q515=0,0,J515/Q515)</f>
        <v>0.44978165938864628</v>
      </c>
      <c r="U515">
        <f t="shared" ref="U515:U578" si="135">IF(Q515=0,0,I515/Q515)</f>
        <v>4.3668122270742356E-3</v>
      </c>
      <c r="V515">
        <f t="shared" ref="V515:V578" si="136">IF(Q515=0,0,N515/Q515)</f>
        <v>0.10480349344978165</v>
      </c>
      <c r="W515">
        <f t="shared" ref="W515:W578" si="137">IF(Q515=0,0,L515/Q515)</f>
        <v>4.3668122270742356E-3</v>
      </c>
      <c r="X515">
        <f t="shared" ref="X515:X578" si="138">IF(Q515=0,0,O515/Q515)</f>
        <v>1.3100436681222707E-2</v>
      </c>
      <c r="Y515">
        <f t="shared" ref="Y515:Y578" si="139">IF(Q515=0,0,P515/Q515)</f>
        <v>0</v>
      </c>
      <c r="Z515">
        <f t="shared" ref="Z515:Z578" si="140">IF(Q515=0,10,IF(MAX(R515:X515)=LARGE(R515:X515,2),9,IF(R515=MAX(R515:X515),R515,IF(S515=MAX(R515:X515),S515+1,IF(T515=MAX(R515:X515),T515+2,IF(U515=MAX(R515:X515),U515+3,IF(V515=MAX(R515:X515),V515+4,IF(W515=MAX(R515:X515),W515+5,IF(X515=MAX(R515:X515),X515+6,-1)))))))))</f>
        <v>2.4497816593886461</v>
      </c>
    </row>
    <row r="516" spans="1:26" x14ac:dyDescent="0.3">
      <c r="A516" t="s">
        <v>951</v>
      </c>
      <c r="B516" t="str">
        <f t="shared" si="130"/>
        <v>37</v>
      </c>
      <c r="C516" t="s">
        <v>58</v>
      </c>
      <c r="D516" t="s">
        <v>985</v>
      </c>
      <c r="E516" t="s">
        <v>975</v>
      </c>
      <c r="F516">
        <v>68.180000000000007</v>
      </c>
      <c r="G516">
        <v>176</v>
      </c>
      <c r="H516">
        <v>120</v>
      </c>
      <c r="I516">
        <v>0</v>
      </c>
      <c r="J516">
        <v>80</v>
      </c>
      <c r="K516">
        <v>31</v>
      </c>
      <c r="L516">
        <v>1</v>
      </c>
      <c r="M516">
        <v>1</v>
      </c>
      <c r="N516">
        <v>7</v>
      </c>
      <c r="O516">
        <v>0</v>
      </c>
      <c r="P516">
        <v>0</v>
      </c>
      <c r="Q516">
        <f t="shared" si="131"/>
        <v>120</v>
      </c>
      <c r="R516">
        <f t="shared" si="132"/>
        <v>0.25833333333333336</v>
      </c>
      <c r="S516">
        <f t="shared" si="133"/>
        <v>8.3333333333333332E-3</v>
      </c>
      <c r="T516">
        <f t="shared" si="134"/>
        <v>0.66666666666666663</v>
      </c>
      <c r="U516">
        <f t="shared" si="135"/>
        <v>0</v>
      </c>
      <c r="V516">
        <f t="shared" si="136"/>
        <v>5.8333333333333334E-2</v>
      </c>
      <c r="W516">
        <f t="shared" si="137"/>
        <v>8.3333333333333332E-3</v>
      </c>
      <c r="X516">
        <f t="shared" si="138"/>
        <v>0</v>
      </c>
      <c r="Y516">
        <f t="shared" si="139"/>
        <v>0</v>
      </c>
      <c r="Z516">
        <f t="shared" si="140"/>
        <v>2.6666666666666665</v>
      </c>
    </row>
    <row r="517" spans="1:26" x14ac:dyDescent="0.3">
      <c r="A517" t="s">
        <v>952</v>
      </c>
      <c r="B517" t="str">
        <f t="shared" si="130"/>
        <v>37</v>
      </c>
      <c r="C517" t="s">
        <v>58</v>
      </c>
      <c r="D517" t="s">
        <v>985</v>
      </c>
      <c r="E517" t="s">
        <v>939</v>
      </c>
      <c r="F517">
        <v>63.74</v>
      </c>
      <c r="G517">
        <v>91</v>
      </c>
      <c r="H517">
        <v>58</v>
      </c>
      <c r="I517">
        <v>0</v>
      </c>
      <c r="J517">
        <v>41</v>
      </c>
      <c r="K517">
        <v>9</v>
      </c>
      <c r="L517">
        <v>3</v>
      </c>
      <c r="M517">
        <v>0</v>
      </c>
      <c r="N517">
        <v>1</v>
      </c>
      <c r="O517">
        <v>0</v>
      </c>
      <c r="P517">
        <v>0</v>
      </c>
      <c r="Q517">
        <f t="shared" si="131"/>
        <v>54</v>
      </c>
      <c r="R517">
        <f t="shared" si="132"/>
        <v>0.16666666666666666</v>
      </c>
      <c r="S517">
        <f t="shared" si="133"/>
        <v>0</v>
      </c>
      <c r="T517">
        <f t="shared" si="134"/>
        <v>0.7592592592592593</v>
      </c>
      <c r="U517">
        <f t="shared" si="135"/>
        <v>0</v>
      </c>
      <c r="V517">
        <f t="shared" si="136"/>
        <v>1.8518518518518517E-2</v>
      </c>
      <c r="W517">
        <f t="shared" si="137"/>
        <v>5.5555555555555552E-2</v>
      </c>
      <c r="X517">
        <f t="shared" si="138"/>
        <v>0</v>
      </c>
      <c r="Y517">
        <f t="shared" si="139"/>
        <v>0</v>
      </c>
      <c r="Z517">
        <f t="shared" si="140"/>
        <v>2.7592592592592595</v>
      </c>
    </row>
    <row r="518" spans="1:26" x14ac:dyDescent="0.3">
      <c r="A518" t="s">
        <v>953</v>
      </c>
      <c r="B518" t="str">
        <f t="shared" si="130"/>
        <v>37</v>
      </c>
      <c r="C518" t="s">
        <v>58</v>
      </c>
      <c r="D518" t="s">
        <v>987</v>
      </c>
      <c r="E518" t="s">
        <v>940</v>
      </c>
      <c r="F518">
        <v>27.91</v>
      </c>
      <c r="G518">
        <v>86</v>
      </c>
      <c r="H518">
        <v>24</v>
      </c>
      <c r="I518">
        <v>0</v>
      </c>
      <c r="J518">
        <v>16</v>
      </c>
      <c r="K518">
        <v>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131"/>
        <v>24</v>
      </c>
      <c r="R518">
        <f t="shared" si="132"/>
        <v>0.33333333333333331</v>
      </c>
      <c r="S518">
        <f t="shared" si="133"/>
        <v>0</v>
      </c>
      <c r="T518">
        <f t="shared" si="134"/>
        <v>0.66666666666666663</v>
      </c>
      <c r="U518">
        <f t="shared" si="135"/>
        <v>0</v>
      </c>
      <c r="V518">
        <f t="shared" si="136"/>
        <v>0</v>
      </c>
      <c r="W518">
        <f t="shared" si="137"/>
        <v>0</v>
      </c>
      <c r="X518">
        <f t="shared" si="138"/>
        <v>0</v>
      </c>
      <c r="Y518">
        <f t="shared" si="139"/>
        <v>0</v>
      </c>
      <c r="Z518">
        <f t="shared" si="140"/>
        <v>2.6666666666666665</v>
      </c>
    </row>
    <row r="519" spans="1:26" x14ac:dyDescent="0.3">
      <c r="A519" t="s">
        <v>954</v>
      </c>
      <c r="B519" t="str">
        <f t="shared" si="130"/>
        <v>37</v>
      </c>
      <c r="C519" t="s">
        <v>58</v>
      </c>
      <c r="D519" t="s">
        <v>986</v>
      </c>
      <c r="E519" t="s">
        <v>976</v>
      </c>
      <c r="F519">
        <v>60.98</v>
      </c>
      <c r="G519">
        <v>164</v>
      </c>
      <c r="H519">
        <v>100</v>
      </c>
      <c r="I519">
        <v>1</v>
      </c>
      <c r="J519">
        <v>28</v>
      </c>
      <c r="K519">
        <v>56</v>
      </c>
      <c r="L519">
        <v>0</v>
      </c>
      <c r="M519">
        <v>0</v>
      </c>
      <c r="N519">
        <v>12</v>
      </c>
      <c r="O519">
        <v>0</v>
      </c>
      <c r="P519">
        <v>0</v>
      </c>
      <c r="Q519">
        <f t="shared" si="131"/>
        <v>97</v>
      </c>
      <c r="R519">
        <f t="shared" si="132"/>
        <v>0.57731958762886593</v>
      </c>
      <c r="S519">
        <f t="shared" si="133"/>
        <v>0</v>
      </c>
      <c r="T519">
        <f t="shared" si="134"/>
        <v>0.28865979381443296</v>
      </c>
      <c r="U519">
        <f t="shared" si="135"/>
        <v>1.0309278350515464E-2</v>
      </c>
      <c r="V519">
        <f t="shared" si="136"/>
        <v>0.12371134020618557</v>
      </c>
      <c r="W519">
        <f t="shared" si="137"/>
        <v>0</v>
      </c>
      <c r="X519">
        <f t="shared" si="138"/>
        <v>0</v>
      </c>
      <c r="Y519">
        <f t="shared" si="139"/>
        <v>0</v>
      </c>
      <c r="Z519">
        <f t="shared" si="140"/>
        <v>0.57731958762886593</v>
      </c>
    </row>
    <row r="520" spans="1:26" x14ac:dyDescent="0.3">
      <c r="A520" t="s">
        <v>955</v>
      </c>
      <c r="B520" t="str">
        <f t="shared" si="130"/>
        <v>37</v>
      </c>
      <c r="C520" t="s">
        <v>58</v>
      </c>
      <c r="D520" t="s">
        <v>985</v>
      </c>
      <c r="E520" t="s">
        <v>941</v>
      </c>
      <c r="F520">
        <v>49.15</v>
      </c>
      <c r="G520">
        <v>234</v>
      </c>
      <c r="H520">
        <v>115</v>
      </c>
      <c r="I520">
        <v>0</v>
      </c>
      <c r="J520">
        <v>64</v>
      </c>
      <c r="K520">
        <v>42</v>
      </c>
      <c r="L520">
        <v>0</v>
      </c>
      <c r="M520">
        <v>1</v>
      </c>
      <c r="N520">
        <v>4</v>
      </c>
      <c r="O520">
        <v>1</v>
      </c>
      <c r="P520">
        <v>0</v>
      </c>
      <c r="Q520">
        <f t="shared" si="131"/>
        <v>112</v>
      </c>
      <c r="R520">
        <f t="shared" si="132"/>
        <v>0.375</v>
      </c>
      <c r="S520">
        <f t="shared" si="133"/>
        <v>8.9285714285714281E-3</v>
      </c>
      <c r="T520">
        <f t="shared" si="134"/>
        <v>0.5714285714285714</v>
      </c>
      <c r="U520">
        <f t="shared" si="135"/>
        <v>0</v>
      </c>
      <c r="V520">
        <f t="shared" si="136"/>
        <v>3.5714285714285712E-2</v>
      </c>
      <c r="W520">
        <f t="shared" si="137"/>
        <v>0</v>
      </c>
      <c r="X520">
        <f t="shared" si="138"/>
        <v>8.9285714285714281E-3</v>
      </c>
      <c r="Y520">
        <f t="shared" si="139"/>
        <v>0</v>
      </c>
      <c r="Z520">
        <f t="shared" si="140"/>
        <v>2.5714285714285712</v>
      </c>
    </row>
    <row r="521" spans="1:26" x14ac:dyDescent="0.3">
      <c r="A521" t="s">
        <v>956</v>
      </c>
      <c r="B521" t="str">
        <f t="shared" si="130"/>
        <v>37</v>
      </c>
      <c r="C521" t="s">
        <v>58</v>
      </c>
      <c r="D521" t="s">
        <v>985</v>
      </c>
      <c r="E521" t="s">
        <v>977</v>
      </c>
      <c r="F521">
        <v>66.099999999999994</v>
      </c>
      <c r="G521">
        <v>177</v>
      </c>
      <c r="H521">
        <v>117</v>
      </c>
      <c r="I521">
        <v>0</v>
      </c>
      <c r="J521">
        <v>60</v>
      </c>
      <c r="K521">
        <v>44</v>
      </c>
      <c r="L521">
        <v>1</v>
      </c>
      <c r="M521">
        <v>0</v>
      </c>
      <c r="N521">
        <v>11</v>
      </c>
      <c r="O521">
        <v>0</v>
      </c>
      <c r="P521">
        <v>0</v>
      </c>
      <c r="Q521">
        <f t="shared" si="131"/>
        <v>116</v>
      </c>
      <c r="R521">
        <f t="shared" si="132"/>
        <v>0.37931034482758619</v>
      </c>
      <c r="S521">
        <f t="shared" si="133"/>
        <v>0</v>
      </c>
      <c r="T521">
        <f t="shared" si="134"/>
        <v>0.51724137931034486</v>
      </c>
      <c r="U521">
        <f t="shared" si="135"/>
        <v>0</v>
      </c>
      <c r="V521">
        <f t="shared" si="136"/>
        <v>9.4827586206896547E-2</v>
      </c>
      <c r="W521">
        <f t="shared" si="137"/>
        <v>8.6206896551724137E-3</v>
      </c>
      <c r="X521">
        <f t="shared" si="138"/>
        <v>0</v>
      </c>
      <c r="Y521">
        <f t="shared" si="139"/>
        <v>0</v>
      </c>
      <c r="Z521">
        <f t="shared" si="140"/>
        <v>2.5172413793103448</v>
      </c>
    </row>
    <row r="522" spans="1:26" x14ac:dyDescent="0.3">
      <c r="A522" t="s">
        <v>957</v>
      </c>
      <c r="B522" t="str">
        <f t="shared" si="130"/>
        <v>37</v>
      </c>
      <c r="C522" t="s">
        <v>58</v>
      </c>
      <c r="D522" t="s">
        <v>985</v>
      </c>
      <c r="E522" t="s">
        <v>942</v>
      </c>
      <c r="F522">
        <v>74.069999999999993</v>
      </c>
      <c r="G522">
        <v>54</v>
      </c>
      <c r="H522">
        <v>40</v>
      </c>
      <c r="I522">
        <v>0</v>
      </c>
      <c r="J522">
        <v>29</v>
      </c>
      <c r="K522">
        <v>8</v>
      </c>
      <c r="L522">
        <v>0</v>
      </c>
      <c r="M522">
        <v>0</v>
      </c>
      <c r="N522">
        <v>2</v>
      </c>
      <c r="O522">
        <v>0</v>
      </c>
      <c r="P522">
        <v>0</v>
      </c>
      <c r="Q522">
        <f t="shared" si="131"/>
        <v>39</v>
      </c>
      <c r="R522">
        <f t="shared" si="132"/>
        <v>0.20512820512820512</v>
      </c>
      <c r="S522">
        <f t="shared" si="133"/>
        <v>0</v>
      </c>
      <c r="T522">
        <f t="shared" si="134"/>
        <v>0.74358974358974361</v>
      </c>
      <c r="U522">
        <f t="shared" si="135"/>
        <v>0</v>
      </c>
      <c r="V522">
        <f t="shared" si="136"/>
        <v>5.128205128205128E-2</v>
      </c>
      <c r="W522">
        <f t="shared" si="137"/>
        <v>0</v>
      </c>
      <c r="X522">
        <f t="shared" si="138"/>
        <v>0</v>
      </c>
      <c r="Y522">
        <f t="shared" si="139"/>
        <v>0</v>
      </c>
      <c r="Z522">
        <f t="shared" si="140"/>
        <v>2.7435897435897436</v>
      </c>
    </row>
    <row r="523" spans="1:26" x14ac:dyDescent="0.3">
      <c r="A523" t="s">
        <v>958</v>
      </c>
      <c r="B523" t="str">
        <f t="shared" si="130"/>
        <v>37</v>
      </c>
      <c r="C523" t="s">
        <v>58</v>
      </c>
      <c r="D523" t="s">
        <v>985</v>
      </c>
      <c r="E523" t="s">
        <v>978</v>
      </c>
      <c r="F523">
        <v>46.12</v>
      </c>
      <c r="G523">
        <v>1533</v>
      </c>
      <c r="H523">
        <v>707</v>
      </c>
      <c r="I523">
        <v>3</v>
      </c>
      <c r="J523">
        <v>299</v>
      </c>
      <c r="K523">
        <v>275</v>
      </c>
      <c r="L523">
        <v>5</v>
      </c>
      <c r="M523">
        <v>16</v>
      </c>
      <c r="N523">
        <v>97</v>
      </c>
      <c r="O523">
        <v>1</v>
      </c>
      <c r="P523">
        <v>1</v>
      </c>
      <c r="Q523">
        <f t="shared" si="131"/>
        <v>697</v>
      </c>
      <c r="R523">
        <f t="shared" si="132"/>
        <v>0.39454806312769009</v>
      </c>
      <c r="S523">
        <f t="shared" si="133"/>
        <v>2.2955523672883789E-2</v>
      </c>
      <c r="T523">
        <f t="shared" si="134"/>
        <v>0.42898134863701576</v>
      </c>
      <c r="U523">
        <f t="shared" si="135"/>
        <v>4.30416068866571E-3</v>
      </c>
      <c r="V523">
        <f t="shared" si="136"/>
        <v>0.13916786226685796</v>
      </c>
      <c r="W523">
        <f t="shared" si="137"/>
        <v>7.1736011477761836E-3</v>
      </c>
      <c r="X523">
        <f t="shared" si="138"/>
        <v>1.4347202295552368E-3</v>
      </c>
      <c r="Y523">
        <f t="shared" si="139"/>
        <v>1.4347202295552368E-3</v>
      </c>
      <c r="Z523">
        <f t="shared" si="140"/>
        <v>2.4289813486370155</v>
      </c>
    </row>
    <row r="524" spans="1:26" x14ac:dyDescent="0.3">
      <c r="A524" t="s">
        <v>959</v>
      </c>
      <c r="B524" t="str">
        <f t="shared" si="130"/>
        <v>37</v>
      </c>
      <c r="C524" t="s">
        <v>58</v>
      </c>
      <c r="D524" t="s">
        <v>985</v>
      </c>
      <c r="E524" t="s">
        <v>943</v>
      </c>
      <c r="F524">
        <v>56.48</v>
      </c>
      <c r="G524">
        <v>216</v>
      </c>
      <c r="H524">
        <v>122</v>
      </c>
      <c r="I524">
        <v>1</v>
      </c>
      <c r="J524">
        <v>64</v>
      </c>
      <c r="K524">
        <v>33</v>
      </c>
      <c r="L524">
        <v>0</v>
      </c>
      <c r="M524">
        <v>1</v>
      </c>
      <c r="N524">
        <v>15</v>
      </c>
      <c r="O524">
        <v>1</v>
      </c>
      <c r="P524">
        <v>0</v>
      </c>
      <c r="Q524">
        <f t="shared" si="131"/>
        <v>115</v>
      </c>
      <c r="R524">
        <f t="shared" si="132"/>
        <v>0.28695652173913044</v>
      </c>
      <c r="S524">
        <f t="shared" si="133"/>
        <v>8.6956521739130436E-3</v>
      </c>
      <c r="T524">
        <f t="shared" si="134"/>
        <v>0.55652173913043479</v>
      </c>
      <c r="U524">
        <f t="shared" si="135"/>
        <v>8.6956521739130436E-3</v>
      </c>
      <c r="V524">
        <f t="shared" si="136"/>
        <v>0.13043478260869565</v>
      </c>
      <c r="W524">
        <f t="shared" si="137"/>
        <v>0</v>
      </c>
      <c r="X524">
        <f t="shared" si="138"/>
        <v>8.6956521739130436E-3</v>
      </c>
      <c r="Y524">
        <f t="shared" si="139"/>
        <v>0</v>
      </c>
      <c r="Z524">
        <f t="shared" si="140"/>
        <v>2.5565217391304347</v>
      </c>
    </row>
    <row r="525" spans="1:26" x14ac:dyDescent="0.3">
      <c r="A525" t="s">
        <v>960</v>
      </c>
      <c r="B525" t="str">
        <f t="shared" si="130"/>
        <v>37</v>
      </c>
      <c r="C525" t="s">
        <v>58</v>
      </c>
      <c r="D525" t="s">
        <v>985</v>
      </c>
      <c r="E525" t="s">
        <v>944</v>
      </c>
      <c r="F525">
        <v>56.01</v>
      </c>
      <c r="G525">
        <v>316</v>
      </c>
      <c r="H525">
        <v>177</v>
      </c>
      <c r="I525">
        <v>1</v>
      </c>
      <c r="J525">
        <v>75</v>
      </c>
      <c r="K525">
        <v>80</v>
      </c>
      <c r="L525">
        <v>1</v>
      </c>
      <c r="M525">
        <v>2</v>
      </c>
      <c r="N525">
        <v>7</v>
      </c>
      <c r="O525">
        <v>2</v>
      </c>
      <c r="P525">
        <v>0</v>
      </c>
      <c r="Q525">
        <f t="shared" si="131"/>
        <v>168</v>
      </c>
      <c r="R525">
        <f t="shared" si="132"/>
        <v>0.47619047619047616</v>
      </c>
      <c r="S525">
        <f t="shared" si="133"/>
        <v>1.1904761904761904E-2</v>
      </c>
      <c r="T525">
        <f t="shared" si="134"/>
        <v>0.44642857142857145</v>
      </c>
      <c r="U525">
        <f t="shared" si="135"/>
        <v>5.9523809523809521E-3</v>
      </c>
      <c r="V525">
        <f t="shared" si="136"/>
        <v>4.1666666666666664E-2</v>
      </c>
      <c r="W525">
        <f t="shared" si="137"/>
        <v>5.9523809523809521E-3</v>
      </c>
      <c r="X525">
        <f t="shared" si="138"/>
        <v>1.1904761904761904E-2</v>
      </c>
      <c r="Y525">
        <f t="shared" si="139"/>
        <v>0</v>
      </c>
      <c r="Z525">
        <f t="shared" si="140"/>
        <v>0.47619047619047616</v>
      </c>
    </row>
    <row r="526" spans="1:26" x14ac:dyDescent="0.3">
      <c r="A526" t="s">
        <v>961</v>
      </c>
      <c r="B526" t="str">
        <f t="shared" si="130"/>
        <v>37</v>
      </c>
      <c r="C526" t="s">
        <v>58</v>
      </c>
      <c r="D526" t="s">
        <v>985</v>
      </c>
      <c r="E526" t="s">
        <v>945</v>
      </c>
      <c r="F526">
        <v>55.94</v>
      </c>
      <c r="G526">
        <v>202</v>
      </c>
      <c r="H526">
        <v>113</v>
      </c>
      <c r="I526">
        <v>0</v>
      </c>
      <c r="J526">
        <v>41</v>
      </c>
      <c r="K526">
        <v>46</v>
      </c>
      <c r="L526">
        <v>1</v>
      </c>
      <c r="M526">
        <v>0</v>
      </c>
      <c r="N526">
        <v>16</v>
      </c>
      <c r="O526">
        <v>3</v>
      </c>
      <c r="P526">
        <v>1</v>
      </c>
      <c r="Q526">
        <f t="shared" si="131"/>
        <v>108</v>
      </c>
      <c r="R526">
        <f t="shared" si="132"/>
        <v>0.42592592592592593</v>
      </c>
      <c r="S526">
        <f t="shared" si="133"/>
        <v>0</v>
      </c>
      <c r="T526">
        <f t="shared" si="134"/>
        <v>0.37962962962962965</v>
      </c>
      <c r="U526">
        <f t="shared" si="135"/>
        <v>0</v>
      </c>
      <c r="V526">
        <f t="shared" si="136"/>
        <v>0.14814814814814814</v>
      </c>
      <c r="W526">
        <f t="shared" si="137"/>
        <v>9.2592592592592587E-3</v>
      </c>
      <c r="X526">
        <f t="shared" si="138"/>
        <v>2.7777777777777776E-2</v>
      </c>
      <c r="Y526">
        <f t="shared" si="139"/>
        <v>9.2592592592592587E-3</v>
      </c>
      <c r="Z526">
        <f t="shared" si="140"/>
        <v>0.42592592592592593</v>
      </c>
    </row>
    <row r="527" spans="1:26" x14ac:dyDescent="0.3">
      <c r="A527" t="s">
        <v>964</v>
      </c>
      <c r="B527" t="str">
        <f t="shared" si="130"/>
        <v>37</v>
      </c>
      <c r="C527" t="s">
        <v>58</v>
      </c>
      <c r="D527" t="s">
        <v>986</v>
      </c>
      <c r="E527" t="s">
        <v>979</v>
      </c>
      <c r="F527">
        <v>53.68</v>
      </c>
      <c r="G527">
        <v>367</v>
      </c>
      <c r="H527">
        <v>197</v>
      </c>
      <c r="I527">
        <v>0</v>
      </c>
      <c r="J527">
        <v>105</v>
      </c>
      <c r="K527">
        <v>66</v>
      </c>
      <c r="L527">
        <v>1</v>
      </c>
      <c r="M527">
        <v>0</v>
      </c>
      <c r="N527">
        <v>18</v>
      </c>
      <c r="O527">
        <v>4</v>
      </c>
      <c r="P527">
        <v>0</v>
      </c>
      <c r="Q527">
        <f t="shared" si="131"/>
        <v>194</v>
      </c>
      <c r="R527">
        <f t="shared" si="132"/>
        <v>0.34020618556701032</v>
      </c>
      <c r="S527">
        <f t="shared" si="133"/>
        <v>0</v>
      </c>
      <c r="T527">
        <f t="shared" si="134"/>
        <v>0.54123711340206182</v>
      </c>
      <c r="U527">
        <f t="shared" si="135"/>
        <v>0</v>
      </c>
      <c r="V527">
        <f t="shared" si="136"/>
        <v>9.2783505154639179E-2</v>
      </c>
      <c r="W527">
        <f t="shared" si="137"/>
        <v>5.1546391752577319E-3</v>
      </c>
      <c r="X527">
        <f t="shared" si="138"/>
        <v>2.0618556701030927E-2</v>
      </c>
      <c r="Y527">
        <f t="shared" si="139"/>
        <v>0</v>
      </c>
      <c r="Z527">
        <f t="shared" si="140"/>
        <v>2.5412371134020617</v>
      </c>
    </row>
    <row r="528" spans="1:26" x14ac:dyDescent="0.3">
      <c r="A528" t="s">
        <v>965</v>
      </c>
      <c r="B528" t="str">
        <f t="shared" si="130"/>
        <v>37</v>
      </c>
      <c r="C528" t="s">
        <v>58</v>
      </c>
      <c r="D528" t="s">
        <v>986</v>
      </c>
      <c r="E528" t="s">
        <v>980</v>
      </c>
      <c r="F528">
        <v>50.98</v>
      </c>
      <c r="G528">
        <v>102</v>
      </c>
      <c r="H528">
        <v>52</v>
      </c>
      <c r="I528">
        <v>0</v>
      </c>
      <c r="J528">
        <v>10</v>
      </c>
      <c r="K528">
        <v>26</v>
      </c>
      <c r="L528">
        <v>0</v>
      </c>
      <c r="M528">
        <v>0</v>
      </c>
      <c r="N528">
        <v>12</v>
      </c>
      <c r="O528">
        <v>1</v>
      </c>
      <c r="P528">
        <v>0</v>
      </c>
      <c r="Q528">
        <f t="shared" si="131"/>
        <v>49</v>
      </c>
      <c r="R528">
        <f t="shared" si="132"/>
        <v>0.53061224489795922</v>
      </c>
      <c r="S528">
        <f t="shared" si="133"/>
        <v>0</v>
      </c>
      <c r="T528">
        <f t="shared" si="134"/>
        <v>0.20408163265306123</v>
      </c>
      <c r="U528">
        <f t="shared" si="135"/>
        <v>0</v>
      </c>
      <c r="V528">
        <f t="shared" si="136"/>
        <v>0.24489795918367346</v>
      </c>
      <c r="W528">
        <f t="shared" si="137"/>
        <v>0</v>
      </c>
      <c r="X528">
        <f t="shared" si="138"/>
        <v>2.0408163265306121E-2</v>
      </c>
      <c r="Y528">
        <f t="shared" si="139"/>
        <v>0</v>
      </c>
      <c r="Z528">
        <f t="shared" si="140"/>
        <v>0.53061224489795922</v>
      </c>
    </row>
    <row r="529" spans="1:26" x14ac:dyDescent="0.3">
      <c r="A529" t="s">
        <v>966</v>
      </c>
      <c r="B529" t="str">
        <f t="shared" si="130"/>
        <v>37</v>
      </c>
      <c r="C529" t="s">
        <v>58</v>
      </c>
      <c r="D529" t="s">
        <v>985</v>
      </c>
      <c r="E529" t="s">
        <v>962</v>
      </c>
      <c r="F529">
        <v>45.21</v>
      </c>
      <c r="G529">
        <v>292</v>
      </c>
      <c r="H529">
        <v>132</v>
      </c>
      <c r="I529">
        <v>1</v>
      </c>
      <c r="J529">
        <v>61</v>
      </c>
      <c r="K529">
        <v>54</v>
      </c>
      <c r="L529">
        <v>1</v>
      </c>
      <c r="M529">
        <v>1</v>
      </c>
      <c r="N529">
        <v>6</v>
      </c>
      <c r="O529">
        <v>1</v>
      </c>
      <c r="P529">
        <v>0</v>
      </c>
      <c r="Q529">
        <f t="shared" si="131"/>
        <v>125</v>
      </c>
      <c r="R529">
        <f t="shared" si="132"/>
        <v>0.432</v>
      </c>
      <c r="S529">
        <f t="shared" si="133"/>
        <v>8.0000000000000002E-3</v>
      </c>
      <c r="T529">
        <f t="shared" si="134"/>
        <v>0.48799999999999999</v>
      </c>
      <c r="U529">
        <f t="shared" si="135"/>
        <v>8.0000000000000002E-3</v>
      </c>
      <c r="V529">
        <f t="shared" si="136"/>
        <v>4.8000000000000001E-2</v>
      </c>
      <c r="W529">
        <f t="shared" si="137"/>
        <v>8.0000000000000002E-3</v>
      </c>
      <c r="X529">
        <f t="shared" si="138"/>
        <v>8.0000000000000002E-3</v>
      </c>
      <c r="Y529">
        <f t="shared" si="139"/>
        <v>0</v>
      </c>
      <c r="Z529">
        <f t="shared" si="140"/>
        <v>2.488</v>
      </c>
    </row>
    <row r="530" spans="1:26" x14ac:dyDescent="0.3">
      <c r="A530" t="s">
        <v>967</v>
      </c>
      <c r="B530" t="str">
        <f t="shared" si="130"/>
        <v>37</v>
      </c>
      <c r="C530" t="s">
        <v>58</v>
      </c>
      <c r="D530" t="s">
        <v>987</v>
      </c>
      <c r="E530" t="s">
        <v>981</v>
      </c>
      <c r="F530">
        <v>59.52</v>
      </c>
      <c r="G530">
        <v>294</v>
      </c>
      <c r="H530">
        <v>175</v>
      </c>
      <c r="I530">
        <v>1</v>
      </c>
      <c r="J530">
        <v>97</v>
      </c>
      <c r="K530">
        <v>62</v>
      </c>
      <c r="L530">
        <v>2</v>
      </c>
      <c r="M530">
        <v>1</v>
      </c>
      <c r="N530">
        <v>9</v>
      </c>
      <c r="O530">
        <v>0</v>
      </c>
      <c r="P530">
        <v>0</v>
      </c>
      <c r="Q530">
        <f t="shared" si="131"/>
        <v>172</v>
      </c>
      <c r="R530">
        <f t="shared" si="132"/>
        <v>0.36046511627906974</v>
      </c>
      <c r="S530">
        <f t="shared" si="133"/>
        <v>5.8139534883720929E-3</v>
      </c>
      <c r="T530">
        <f t="shared" si="134"/>
        <v>0.56395348837209303</v>
      </c>
      <c r="U530">
        <f t="shared" si="135"/>
        <v>5.8139534883720929E-3</v>
      </c>
      <c r="V530">
        <f t="shared" si="136"/>
        <v>5.232558139534884E-2</v>
      </c>
      <c r="W530">
        <f t="shared" si="137"/>
        <v>1.1627906976744186E-2</v>
      </c>
      <c r="X530">
        <f t="shared" si="138"/>
        <v>0</v>
      </c>
      <c r="Y530">
        <f t="shared" si="139"/>
        <v>0</v>
      </c>
      <c r="Z530">
        <f t="shared" si="140"/>
        <v>2.5639534883720931</v>
      </c>
    </row>
    <row r="531" spans="1:26" x14ac:dyDescent="0.3">
      <c r="A531" t="s">
        <v>968</v>
      </c>
      <c r="B531" t="str">
        <f t="shared" si="130"/>
        <v>37</v>
      </c>
      <c r="C531" t="s">
        <v>58</v>
      </c>
      <c r="D531" t="s">
        <v>985</v>
      </c>
      <c r="E531" t="s">
        <v>982</v>
      </c>
      <c r="F531">
        <v>67.72</v>
      </c>
      <c r="G531">
        <v>127</v>
      </c>
      <c r="H531">
        <v>86</v>
      </c>
      <c r="I531">
        <v>1</v>
      </c>
      <c r="J531">
        <v>54</v>
      </c>
      <c r="K531">
        <v>22</v>
      </c>
      <c r="L531">
        <v>1</v>
      </c>
      <c r="M531">
        <v>0</v>
      </c>
      <c r="N531">
        <v>1</v>
      </c>
      <c r="O531">
        <v>0</v>
      </c>
      <c r="P531">
        <v>0</v>
      </c>
      <c r="Q531">
        <f t="shared" si="131"/>
        <v>79</v>
      </c>
      <c r="R531">
        <f t="shared" si="132"/>
        <v>0.27848101265822783</v>
      </c>
      <c r="S531">
        <f t="shared" si="133"/>
        <v>0</v>
      </c>
      <c r="T531">
        <f t="shared" si="134"/>
        <v>0.68354430379746833</v>
      </c>
      <c r="U531">
        <f t="shared" si="135"/>
        <v>1.2658227848101266E-2</v>
      </c>
      <c r="V531">
        <f t="shared" si="136"/>
        <v>1.2658227848101266E-2</v>
      </c>
      <c r="W531">
        <f t="shared" si="137"/>
        <v>1.2658227848101266E-2</v>
      </c>
      <c r="X531">
        <f t="shared" si="138"/>
        <v>0</v>
      </c>
      <c r="Y531">
        <f t="shared" si="139"/>
        <v>0</v>
      </c>
      <c r="Z531">
        <f t="shared" si="140"/>
        <v>2.6835443037974684</v>
      </c>
    </row>
    <row r="532" spans="1:26" x14ac:dyDescent="0.3">
      <c r="A532" t="s">
        <v>969</v>
      </c>
      <c r="B532" t="str">
        <f t="shared" si="130"/>
        <v>37</v>
      </c>
      <c r="C532" t="s">
        <v>58</v>
      </c>
      <c r="D532" t="s">
        <v>986</v>
      </c>
      <c r="E532" t="s">
        <v>983</v>
      </c>
      <c r="F532">
        <v>55.34</v>
      </c>
      <c r="G532">
        <v>309</v>
      </c>
      <c r="H532">
        <v>171</v>
      </c>
      <c r="I532">
        <v>0</v>
      </c>
      <c r="J532">
        <v>72</v>
      </c>
      <c r="K532">
        <v>80</v>
      </c>
      <c r="L532">
        <v>0</v>
      </c>
      <c r="M532">
        <v>0</v>
      </c>
      <c r="N532">
        <v>15</v>
      </c>
      <c r="O532">
        <v>1</v>
      </c>
      <c r="P532">
        <v>0</v>
      </c>
      <c r="Q532">
        <f t="shared" si="131"/>
        <v>168</v>
      </c>
      <c r="R532">
        <f t="shared" si="132"/>
        <v>0.47619047619047616</v>
      </c>
      <c r="S532">
        <f t="shared" si="133"/>
        <v>0</v>
      </c>
      <c r="T532">
        <f t="shared" si="134"/>
        <v>0.42857142857142855</v>
      </c>
      <c r="U532">
        <f t="shared" si="135"/>
        <v>0</v>
      </c>
      <c r="V532">
        <f t="shared" si="136"/>
        <v>8.9285714285714288E-2</v>
      </c>
      <c r="W532">
        <f t="shared" si="137"/>
        <v>0</v>
      </c>
      <c r="X532">
        <f t="shared" si="138"/>
        <v>5.9523809523809521E-3</v>
      </c>
      <c r="Y532">
        <f t="shared" si="139"/>
        <v>0</v>
      </c>
      <c r="Z532">
        <f t="shared" si="140"/>
        <v>0.47619047619047616</v>
      </c>
    </row>
    <row r="533" spans="1:26" x14ac:dyDescent="0.3">
      <c r="A533" t="s">
        <v>970</v>
      </c>
      <c r="B533" t="str">
        <f t="shared" ref="B533:B536" si="141">LEFT(A533,2)</f>
        <v>37</v>
      </c>
      <c r="C533" t="s">
        <v>58</v>
      </c>
      <c r="D533" t="s">
        <v>987</v>
      </c>
      <c r="E533" t="s">
        <v>963</v>
      </c>
      <c r="F533">
        <v>61</v>
      </c>
      <c r="G533">
        <v>100</v>
      </c>
      <c r="H533">
        <v>61</v>
      </c>
      <c r="I533">
        <v>0</v>
      </c>
      <c r="J533">
        <v>43</v>
      </c>
      <c r="K533">
        <v>16</v>
      </c>
      <c r="L533">
        <v>0</v>
      </c>
      <c r="M533">
        <v>1</v>
      </c>
      <c r="N533">
        <v>1</v>
      </c>
      <c r="O533">
        <v>0</v>
      </c>
      <c r="P533">
        <v>0</v>
      </c>
      <c r="Q533">
        <f t="shared" si="131"/>
        <v>61</v>
      </c>
      <c r="R533">
        <f t="shared" si="132"/>
        <v>0.26229508196721313</v>
      </c>
      <c r="S533">
        <f t="shared" si="133"/>
        <v>1.6393442622950821E-2</v>
      </c>
      <c r="T533">
        <f t="shared" si="134"/>
        <v>0.70491803278688525</v>
      </c>
      <c r="U533">
        <f t="shared" si="135"/>
        <v>0</v>
      </c>
      <c r="V533">
        <f t="shared" si="136"/>
        <v>1.6393442622950821E-2</v>
      </c>
      <c r="W533">
        <f t="shared" si="137"/>
        <v>0</v>
      </c>
      <c r="X533">
        <f t="shared" si="138"/>
        <v>0</v>
      </c>
      <c r="Y533">
        <f t="shared" si="139"/>
        <v>0</v>
      </c>
      <c r="Z533">
        <f t="shared" si="140"/>
        <v>2.7049180327868854</v>
      </c>
    </row>
    <row r="534" spans="1:26" x14ac:dyDescent="0.3">
      <c r="A534" t="s">
        <v>971</v>
      </c>
      <c r="B534" t="str">
        <f t="shared" si="141"/>
        <v>37</v>
      </c>
      <c r="C534" t="s">
        <v>59</v>
      </c>
      <c r="E534" t="s">
        <v>20</v>
      </c>
      <c r="F534" t="s">
        <v>26</v>
      </c>
      <c r="G534">
        <v>0</v>
      </c>
      <c r="H534">
        <v>316</v>
      </c>
      <c r="I534">
        <v>3</v>
      </c>
      <c r="J534">
        <v>114</v>
      </c>
      <c r="K534">
        <v>157</v>
      </c>
      <c r="L534">
        <v>2</v>
      </c>
      <c r="M534">
        <v>7</v>
      </c>
      <c r="N534">
        <v>29</v>
      </c>
      <c r="O534">
        <v>0</v>
      </c>
      <c r="P534">
        <v>1</v>
      </c>
      <c r="Q534">
        <f t="shared" si="131"/>
        <v>313</v>
      </c>
      <c r="R534">
        <f t="shared" si="132"/>
        <v>0.50159744408945683</v>
      </c>
      <c r="S534">
        <f t="shared" si="133"/>
        <v>2.2364217252396165E-2</v>
      </c>
      <c r="T534">
        <f t="shared" si="134"/>
        <v>0.36421725239616615</v>
      </c>
      <c r="U534">
        <f t="shared" si="135"/>
        <v>9.5846645367412137E-3</v>
      </c>
      <c r="V534">
        <f t="shared" si="136"/>
        <v>9.2651757188498399E-2</v>
      </c>
      <c r="W534">
        <f t="shared" si="137"/>
        <v>6.3897763578274758E-3</v>
      </c>
      <c r="X534">
        <f t="shared" si="138"/>
        <v>0</v>
      </c>
      <c r="Y534">
        <f t="shared" si="139"/>
        <v>3.1948881789137379E-3</v>
      </c>
      <c r="Z534">
        <f t="shared" si="140"/>
        <v>0.50159744408945683</v>
      </c>
    </row>
    <row r="535" spans="1:26" x14ac:dyDescent="0.3">
      <c r="A535" t="s">
        <v>972</v>
      </c>
      <c r="B535" t="str">
        <f t="shared" si="141"/>
        <v>37</v>
      </c>
      <c r="C535" t="s">
        <v>60</v>
      </c>
      <c r="E535" t="s">
        <v>21</v>
      </c>
      <c r="F535" t="s">
        <v>26</v>
      </c>
      <c r="G535">
        <v>0</v>
      </c>
      <c r="H535">
        <v>239</v>
      </c>
      <c r="I535">
        <v>4</v>
      </c>
      <c r="J535">
        <v>110</v>
      </c>
      <c r="K535">
        <v>92</v>
      </c>
      <c r="L535">
        <v>1</v>
      </c>
      <c r="M535">
        <v>3</v>
      </c>
      <c r="N535">
        <v>25</v>
      </c>
      <c r="O535">
        <v>1</v>
      </c>
      <c r="P535">
        <v>0</v>
      </c>
      <c r="Q535">
        <f t="shared" si="131"/>
        <v>236</v>
      </c>
      <c r="R535">
        <f t="shared" si="132"/>
        <v>0.38983050847457629</v>
      </c>
      <c r="S535">
        <f t="shared" si="133"/>
        <v>1.2711864406779662E-2</v>
      </c>
      <c r="T535">
        <f t="shared" si="134"/>
        <v>0.46610169491525422</v>
      </c>
      <c r="U535">
        <f t="shared" si="135"/>
        <v>1.6949152542372881E-2</v>
      </c>
      <c r="V535">
        <f t="shared" si="136"/>
        <v>0.1059322033898305</v>
      </c>
      <c r="W535">
        <f t="shared" si="137"/>
        <v>4.2372881355932203E-3</v>
      </c>
      <c r="X535">
        <f t="shared" si="138"/>
        <v>4.2372881355932203E-3</v>
      </c>
      <c r="Y535">
        <f t="shared" si="139"/>
        <v>0</v>
      </c>
      <c r="Z535">
        <f t="shared" si="140"/>
        <v>2.4661016949152543</v>
      </c>
    </row>
    <row r="536" spans="1:26" x14ac:dyDescent="0.3">
      <c r="A536" t="s">
        <v>984</v>
      </c>
      <c r="B536" t="str">
        <f t="shared" si="141"/>
        <v>37</v>
      </c>
      <c r="C536" t="s">
        <v>61</v>
      </c>
      <c r="E536" t="s">
        <v>22</v>
      </c>
      <c r="F536">
        <v>57</v>
      </c>
      <c r="G536">
        <v>8260</v>
      </c>
      <c r="H536">
        <v>4708</v>
      </c>
      <c r="I536">
        <v>31</v>
      </c>
      <c r="J536">
        <v>2134</v>
      </c>
      <c r="K536">
        <v>1835</v>
      </c>
      <c r="L536">
        <v>28</v>
      </c>
      <c r="M536">
        <v>63</v>
      </c>
      <c r="N536">
        <v>456</v>
      </c>
      <c r="O536">
        <v>21</v>
      </c>
      <c r="P536">
        <v>7</v>
      </c>
      <c r="Q536">
        <f t="shared" si="131"/>
        <v>4575</v>
      </c>
      <c r="R536">
        <f t="shared" si="132"/>
        <v>0.40109289617486338</v>
      </c>
      <c r="S536">
        <f t="shared" si="133"/>
        <v>1.3770491803278689E-2</v>
      </c>
      <c r="T536">
        <f t="shared" si="134"/>
        <v>0.46644808743169397</v>
      </c>
      <c r="U536">
        <f t="shared" si="135"/>
        <v>6.7759562841530055E-3</v>
      </c>
      <c r="V536">
        <f t="shared" si="136"/>
        <v>9.967213114754099E-2</v>
      </c>
      <c r="W536">
        <f t="shared" si="137"/>
        <v>6.1202185792349727E-3</v>
      </c>
      <c r="X536">
        <f t="shared" si="138"/>
        <v>4.5901639344262295E-3</v>
      </c>
      <c r="Y536">
        <f t="shared" si="139"/>
        <v>1.5300546448087432E-3</v>
      </c>
      <c r="Z536">
        <f t="shared" si="140"/>
        <v>2.4664480874316941</v>
      </c>
    </row>
    <row r="537" spans="1:26" x14ac:dyDescent="0.3">
      <c r="Q537">
        <f t="shared" si="131"/>
        <v>0</v>
      </c>
      <c r="R537">
        <f t="shared" si="132"/>
        <v>0</v>
      </c>
      <c r="S537">
        <f t="shared" si="133"/>
        <v>0</v>
      </c>
      <c r="T537">
        <f t="shared" si="134"/>
        <v>0</v>
      </c>
      <c r="U537">
        <f t="shared" si="135"/>
        <v>0</v>
      </c>
      <c r="V537">
        <f t="shared" si="136"/>
        <v>0</v>
      </c>
      <c r="W537">
        <f t="shared" si="137"/>
        <v>0</v>
      </c>
      <c r="X537">
        <f t="shared" si="138"/>
        <v>0</v>
      </c>
      <c r="Y537">
        <f t="shared" si="139"/>
        <v>0</v>
      </c>
      <c r="Z537">
        <f t="shared" si="140"/>
        <v>10</v>
      </c>
    </row>
    <row r="538" spans="1:26" x14ac:dyDescent="0.3">
      <c r="A538" t="s">
        <v>996</v>
      </c>
      <c r="B538" t="str">
        <f t="shared" ref="B538:B565" si="142">LEFT(A538,2)</f>
        <v>38</v>
      </c>
      <c r="C538" t="s">
        <v>58</v>
      </c>
      <c r="D538" t="s">
        <v>935</v>
      </c>
      <c r="E538" t="s">
        <v>1029</v>
      </c>
      <c r="F538">
        <v>48.37</v>
      </c>
      <c r="G538">
        <v>246</v>
      </c>
      <c r="H538">
        <v>119</v>
      </c>
      <c r="I538">
        <v>2</v>
      </c>
      <c r="J538">
        <v>61</v>
      </c>
      <c r="K538">
        <v>32</v>
      </c>
      <c r="L538">
        <v>0</v>
      </c>
      <c r="M538">
        <v>1</v>
      </c>
      <c r="N538">
        <v>12</v>
      </c>
      <c r="O538">
        <v>2</v>
      </c>
      <c r="P538">
        <v>2</v>
      </c>
      <c r="Q538">
        <f t="shared" si="131"/>
        <v>112</v>
      </c>
      <c r="R538">
        <f t="shared" si="132"/>
        <v>0.2857142857142857</v>
      </c>
      <c r="S538">
        <f t="shared" si="133"/>
        <v>8.9285714285714281E-3</v>
      </c>
      <c r="T538">
        <f t="shared" si="134"/>
        <v>0.5446428571428571</v>
      </c>
      <c r="U538">
        <f t="shared" si="135"/>
        <v>1.7857142857142856E-2</v>
      </c>
      <c r="V538">
        <f t="shared" si="136"/>
        <v>0.10714285714285714</v>
      </c>
      <c r="W538">
        <f t="shared" si="137"/>
        <v>0</v>
      </c>
      <c r="X538">
        <f t="shared" si="138"/>
        <v>1.7857142857142856E-2</v>
      </c>
      <c r="Y538">
        <f t="shared" si="139"/>
        <v>1.7857142857142856E-2</v>
      </c>
      <c r="Z538">
        <f t="shared" si="140"/>
        <v>2.5446428571428572</v>
      </c>
    </row>
    <row r="539" spans="1:26" x14ac:dyDescent="0.3">
      <c r="A539" t="s">
        <v>997</v>
      </c>
      <c r="B539" t="str">
        <f t="shared" si="142"/>
        <v>38</v>
      </c>
      <c r="C539" t="s">
        <v>58</v>
      </c>
      <c r="D539" t="s">
        <v>987</v>
      </c>
      <c r="E539" t="s">
        <v>1030</v>
      </c>
      <c r="F539">
        <v>77.97</v>
      </c>
      <c r="G539">
        <v>118</v>
      </c>
      <c r="H539">
        <v>92</v>
      </c>
      <c r="I539">
        <v>2</v>
      </c>
      <c r="J539">
        <v>49</v>
      </c>
      <c r="K539">
        <v>30</v>
      </c>
      <c r="L539">
        <v>1</v>
      </c>
      <c r="M539">
        <v>1</v>
      </c>
      <c r="N539">
        <v>1</v>
      </c>
      <c r="O539">
        <v>1</v>
      </c>
      <c r="P539">
        <v>0</v>
      </c>
      <c r="Q539">
        <f t="shared" si="131"/>
        <v>85</v>
      </c>
      <c r="R539">
        <f t="shared" si="132"/>
        <v>0.35294117647058826</v>
      </c>
      <c r="S539">
        <f t="shared" si="133"/>
        <v>1.1764705882352941E-2</v>
      </c>
      <c r="T539">
        <f t="shared" si="134"/>
        <v>0.57647058823529407</v>
      </c>
      <c r="U539">
        <f t="shared" si="135"/>
        <v>2.3529411764705882E-2</v>
      </c>
      <c r="V539">
        <f t="shared" si="136"/>
        <v>1.1764705882352941E-2</v>
      </c>
      <c r="W539">
        <f t="shared" si="137"/>
        <v>1.1764705882352941E-2</v>
      </c>
      <c r="X539">
        <f t="shared" si="138"/>
        <v>1.1764705882352941E-2</v>
      </c>
      <c r="Y539">
        <f t="shared" si="139"/>
        <v>0</v>
      </c>
      <c r="Z539">
        <f t="shared" si="140"/>
        <v>2.5764705882352938</v>
      </c>
    </row>
    <row r="540" spans="1:26" x14ac:dyDescent="0.3">
      <c r="A540" t="s">
        <v>998</v>
      </c>
      <c r="B540" t="str">
        <f t="shared" si="142"/>
        <v>38</v>
      </c>
      <c r="C540" t="s">
        <v>58</v>
      </c>
      <c r="D540" t="s">
        <v>935</v>
      </c>
      <c r="E540" t="s">
        <v>988</v>
      </c>
      <c r="F540">
        <v>60.07</v>
      </c>
      <c r="G540">
        <v>288</v>
      </c>
      <c r="H540">
        <v>173</v>
      </c>
      <c r="I540">
        <v>0</v>
      </c>
      <c r="J540">
        <v>115</v>
      </c>
      <c r="K540">
        <v>41</v>
      </c>
      <c r="L540">
        <v>1</v>
      </c>
      <c r="M540">
        <v>2</v>
      </c>
      <c r="N540">
        <v>10</v>
      </c>
      <c r="O540">
        <v>0</v>
      </c>
      <c r="P540">
        <v>0</v>
      </c>
      <c r="Q540">
        <f t="shared" si="131"/>
        <v>169</v>
      </c>
      <c r="R540">
        <f t="shared" si="132"/>
        <v>0.24260355029585798</v>
      </c>
      <c r="S540">
        <f t="shared" si="133"/>
        <v>1.1834319526627219E-2</v>
      </c>
      <c r="T540">
        <f t="shared" si="134"/>
        <v>0.68047337278106512</v>
      </c>
      <c r="U540">
        <f t="shared" si="135"/>
        <v>0</v>
      </c>
      <c r="V540">
        <f t="shared" si="136"/>
        <v>5.9171597633136092E-2</v>
      </c>
      <c r="W540">
        <f t="shared" si="137"/>
        <v>5.9171597633136093E-3</v>
      </c>
      <c r="X540">
        <f t="shared" si="138"/>
        <v>0</v>
      </c>
      <c r="Y540">
        <f t="shared" si="139"/>
        <v>0</v>
      </c>
      <c r="Z540">
        <f t="shared" si="140"/>
        <v>2.6804733727810652</v>
      </c>
    </row>
    <row r="541" spans="1:26" x14ac:dyDescent="0.3">
      <c r="A541" t="s">
        <v>999</v>
      </c>
      <c r="B541" t="str">
        <f t="shared" si="142"/>
        <v>38</v>
      </c>
      <c r="C541" t="s">
        <v>58</v>
      </c>
      <c r="D541" t="s">
        <v>987</v>
      </c>
      <c r="E541" t="s">
        <v>989</v>
      </c>
      <c r="F541">
        <v>70.13</v>
      </c>
      <c r="G541">
        <v>154</v>
      </c>
      <c r="H541">
        <v>108</v>
      </c>
      <c r="I541">
        <v>0</v>
      </c>
      <c r="J541">
        <v>53</v>
      </c>
      <c r="K541">
        <v>44</v>
      </c>
      <c r="L541">
        <v>1</v>
      </c>
      <c r="M541">
        <v>1</v>
      </c>
      <c r="N541">
        <v>6</v>
      </c>
      <c r="O541">
        <v>0</v>
      </c>
      <c r="P541">
        <v>0</v>
      </c>
      <c r="Q541">
        <f t="shared" si="131"/>
        <v>105</v>
      </c>
      <c r="R541">
        <f t="shared" si="132"/>
        <v>0.41904761904761906</v>
      </c>
      <c r="S541">
        <f t="shared" si="133"/>
        <v>9.5238095238095247E-3</v>
      </c>
      <c r="T541">
        <f t="shared" si="134"/>
        <v>0.50476190476190474</v>
      </c>
      <c r="U541">
        <f t="shared" si="135"/>
        <v>0</v>
      </c>
      <c r="V541">
        <f t="shared" si="136"/>
        <v>5.7142857142857141E-2</v>
      </c>
      <c r="W541">
        <f t="shared" si="137"/>
        <v>9.5238095238095247E-3</v>
      </c>
      <c r="X541">
        <f t="shared" si="138"/>
        <v>0</v>
      </c>
      <c r="Y541">
        <f t="shared" si="139"/>
        <v>0</v>
      </c>
      <c r="Z541">
        <f t="shared" si="140"/>
        <v>2.5047619047619047</v>
      </c>
    </row>
    <row r="542" spans="1:26" x14ac:dyDescent="0.3">
      <c r="A542" t="s">
        <v>1000</v>
      </c>
      <c r="B542" t="str">
        <f t="shared" si="142"/>
        <v>38</v>
      </c>
      <c r="C542" t="s">
        <v>58</v>
      </c>
      <c r="D542" t="s">
        <v>935</v>
      </c>
      <c r="E542" t="s">
        <v>990</v>
      </c>
      <c r="F542">
        <v>58.45</v>
      </c>
      <c r="G542">
        <v>349</v>
      </c>
      <c r="H542">
        <v>204</v>
      </c>
      <c r="I542">
        <v>4</v>
      </c>
      <c r="J542">
        <v>117</v>
      </c>
      <c r="K542">
        <v>46</v>
      </c>
      <c r="L542">
        <v>3</v>
      </c>
      <c r="M542">
        <v>3</v>
      </c>
      <c r="N542">
        <v>17</v>
      </c>
      <c r="O542">
        <v>1</v>
      </c>
      <c r="P542">
        <v>0</v>
      </c>
      <c r="Q542">
        <f t="shared" si="131"/>
        <v>191</v>
      </c>
      <c r="R542">
        <f t="shared" si="132"/>
        <v>0.24083769633507854</v>
      </c>
      <c r="S542">
        <f t="shared" si="133"/>
        <v>1.5706806282722512E-2</v>
      </c>
      <c r="T542">
        <f t="shared" si="134"/>
        <v>0.61256544502617805</v>
      </c>
      <c r="U542">
        <f t="shared" si="135"/>
        <v>2.0942408376963352E-2</v>
      </c>
      <c r="V542">
        <f t="shared" si="136"/>
        <v>8.9005235602094238E-2</v>
      </c>
      <c r="W542">
        <f t="shared" si="137"/>
        <v>1.5706806282722512E-2</v>
      </c>
      <c r="X542">
        <f t="shared" si="138"/>
        <v>5.235602094240838E-3</v>
      </c>
      <c r="Y542">
        <f t="shared" si="139"/>
        <v>0</v>
      </c>
      <c r="Z542">
        <f t="shared" si="140"/>
        <v>2.6125654450261782</v>
      </c>
    </row>
    <row r="543" spans="1:26" x14ac:dyDescent="0.3">
      <c r="A543" t="s">
        <v>1001</v>
      </c>
      <c r="B543" t="str">
        <f t="shared" si="142"/>
        <v>38</v>
      </c>
      <c r="C543" t="s">
        <v>58</v>
      </c>
      <c r="D543" t="s">
        <v>987</v>
      </c>
      <c r="E543" t="s">
        <v>991</v>
      </c>
      <c r="F543">
        <v>54.69</v>
      </c>
      <c r="G543">
        <v>245</v>
      </c>
      <c r="H543">
        <v>134</v>
      </c>
      <c r="I543">
        <v>0</v>
      </c>
      <c r="J543">
        <v>89</v>
      </c>
      <c r="K543">
        <v>31</v>
      </c>
      <c r="L543">
        <v>0</v>
      </c>
      <c r="M543">
        <v>4</v>
      </c>
      <c r="N543">
        <v>8</v>
      </c>
      <c r="O543">
        <v>0</v>
      </c>
      <c r="P543">
        <v>0</v>
      </c>
      <c r="Q543">
        <f t="shared" si="131"/>
        <v>132</v>
      </c>
      <c r="R543">
        <f t="shared" si="132"/>
        <v>0.23484848484848486</v>
      </c>
      <c r="S543">
        <f t="shared" si="133"/>
        <v>3.0303030303030304E-2</v>
      </c>
      <c r="T543">
        <f t="shared" si="134"/>
        <v>0.6742424242424242</v>
      </c>
      <c r="U543">
        <f t="shared" si="135"/>
        <v>0</v>
      </c>
      <c r="V543">
        <f t="shared" si="136"/>
        <v>6.0606060606060608E-2</v>
      </c>
      <c r="W543">
        <f t="shared" si="137"/>
        <v>0</v>
      </c>
      <c r="X543">
        <f t="shared" si="138"/>
        <v>0</v>
      </c>
      <c r="Y543">
        <f t="shared" si="139"/>
        <v>0</v>
      </c>
      <c r="Z543">
        <f t="shared" si="140"/>
        <v>2.6742424242424243</v>
      </c>
    </row>
    <row r="544" spans="1:26" x14ac:dyDescent="0.3">
      <c r="A544" t="s">
        <v>1002</v>
      </c>
      <c r="B544" t="str">
        <f t="shared" si="142"/>
        <v>38</v>
      </c>
      <c r="C544" t="s">
        <v>58</v>
      </c>
      <c r="D544" t="s">
        <v>987</v>
      </c>
      <c r="E544" t="s">
        <v>992</v>
      </c>
      <c r="F544">
        <v>67.900000000000006</v>
      </c>
      <c r="G544">
        <v>81</v>
      </c>
      <c r="H544">
        <v>55</v>
      </c>
      <c r="I544">
        <v>0</v>
      </c>
      <c r="J544">
        <v>21</v>
      </c>
      <c r="K544">
        <v>28</v>
      </c>
      <c r="L544">
        <v>0</v>
      </c>
      <c r="M544">
        <v>0</v>
      </c>
      <c r="N544">
        <v>1</v>
      </c>
      <c r="O544">
        <v>0</v>
      </c>
      <c r="P544">
        <v>0</v>
      </c>
      <c r="Q544">
        <f t="shared" si="131"/>
        <v>50</v>
      </c>
      <c r="R544">
        <f t="shared" si="132"/>
        <v>0.56000000000000005</v>
      </c>
      <c r="S544">
        <f t="shared" si="133"/>
        <v>0</v>
      </c>
      <c r="T544">
        <f t="shared" si="134"/>
        <v>0.42</v>
      </c>
      <c r="U544">
        <f t="shared" si="135"/>
        <v>0</v>
      </c>
      <c r="V544">
        <f t="shared" si="136"/>
        <v>0.02</v>
      </c>
      <c r="W544">
        <f t="shared" si="137"/>
        <v>0</v>
      </c>
      <c r="X544">
        <f t="shared" si="138"/>
        <v>0</v>
      </c>
      <c r="Y544">
        <f t="shared" si="139"/>
        <v>0</v>
      </c>
      <c r="Z544">
        <f t="shared" si="140"/>
        <v>0.56000000000000005</v>
      </c>
    </row>
    <row r="545" spans="1:26" x14ac:dyDescent="0.3">
      <c r="A545" t="s">
        <v>1003</v>
      </c>
      <c r="B545" t="str">
        <f t="shared" si="142"/>
        <v>38</v>
      </c>
      <c r="C545" t="s">
        <v>58</v>
      </c>
      <c r="D545" t="s">
        <v>935</v>
      </c>
      <c r="E545" t="s">
        <v>1031</v>
      </c>
      <c r="F545">
        <v>57.77</v>
      </c>
      <c r="G545">
        <v>367</v>
      </c>
      <c r="H545">
        <v>212</v>
      </c>
      <c r="I545">
        <v>3</v>
      </c>
      <c r="J545">
        <v>123</v>
      </c>
      <c r="K545">
        <v>64</v>
      </c>
      <c r="L545">
        <v>0</v>
      </c>
      <c r="M545">
        <v>3</v>
      </c>
      <c r="N545">
        <v>8</v>
      </c>
      <c r="O545">
        <v>0</v>
      </c>
      <c r="P545">
        <v>1</v>
      </c>
      <c r="Q545">
        <f t="shared" si="131"/>
        <v>202</v>
      </c>
      <c r="R545">
        <f t="shared" si="132"/>
        <v>0.31683168316831684</v>
      </c>
      <c r="S545">
        <f t="shared" si="133"/>
        <v>1.4851485148514851E-2</v>
      </c>
      <c r="T545">
        <f t="shared" si="134"/>
        <v>0.6089108910891089</v>
      </c>
      <c r="U545">
        <f t="shared" si="135"/>
        <v>1.4851485148514851E-2</v>
      </c>
      <c r="V545">
        <f t="shared" si="136"/>
        <v>3.9603960396039604E-2</v>
      </c>
      <c r="W545">
        <f t="shared" si="137"/>
        <v>0</v>
      </c>
      <c r="X545">
        <f t="shared" si="138"/>
        <v>0</v>
      </c>
      <c r="Y545">
        <f t="shared" si="139"/>
        <v>4.9504950495049506E-3</v>
      </c>
      <c r="Z545">
        <f t="shared" si="140"/>
        <v>2.608910891089109</v>
      </c>
    </row>
    <row r="546" spans="1:26" x14ac:dyDescent="0.3">
      <c r="A546" t="s">
        <v>1004</v>
      </c>
      <c r="B546" t="str">
        <f t="shared" si="142"/>
        <v>38</v>
      </c>
      <c r="C546" t="s">
        <v>58</v>
      </c>
      <c r="D546" t="s">
        <v>935</v>
      </c>
      <c r="E546" t="s">
        <v>993</v>
      </c>
      <c r="F546">
        <v>73.959999999999994</v>
      </c>
      <c r="G546">
        <v>192</v>
      </c>
      <c r="H546">
        <v>142</v>
      </c>
      <c r="I546">
        <v>2</v>
      </c>
      <c r="J546">
        <v>88</v>
      </c>
      <c r="K546">
        <v>29</v>
      </c>
      <c r="L546">
        <v>3</v>
      </c>
      <c r="M546">
        <v>2</v>
      </c>
      <c r="N546">
        <v>9</v>
      </c>
      <c r="O546">
        <v>0</v>
      </c>
      <c r="P546">
        <v>0</v>
      </c>
      <c r="Q546">
        <f t="shared" si="131"/>
        <v>133</v>
      </c>
      <c r="R546">
        <f t="shared" si="132"/>
        <v>0.21804511278195488</v>
      </c>
      <c r="S546">
        <f t="shared" si="133"/>
        <v>1.5037593984962405E-2</v>
      </c>
      <c r="T546">
        <f t="shared" si="134"/>
        <v>0.66165413533834583</v>
      </c>
      <c r="U546">
        <f t="shared" si="135"/>
        <v>1.5037593984962405E-2</v>
      </c>
      <c r="V546">
        <f t="shared" si="136"/>
        <v>6.7669172932330823E-2</v>
      </c>
      <c r="W546">
        <f t="shared" si="137"/>
        <v>2.2556390977443608E-2</v>
      </c>
      <c r="X546">
        <f t="shared" si="138"/>
        <v>0</v>
      </c>
      <c r="Y546">
        <f t="shared" si="139"/>
        <v>0</v>
      </c>
      <c r="Z546">
        <f t="shared" si="140"/>
        <v>2.6616541353383458</v>
      </c>
    </row>
    <row r="547" spans="1:26" x14ac:dyDescent="0.3">
      <c r="A547" t="s">
        <v>1005</v>
      </c>
      <c r="B547" t="str">
        <f t="shared" si="142"/>
        <v>38</v>
      </c>
      <c r="C547" t="s">
        <v>58</v>
      </c>
      <c r="D547" t="s">
        <v>987</v>
      </c>
      <c r="E547" t="s">
        <v>994</v>
      </c>
      <c r="F547">
        <v>70.069999999999993</v>
      </c>
      <c r="G547">
        <v>147</v>
      </c>
      <c r="H547">
        <v>103</v>
      </c>
      <c r="I547">
        <v>0</v>
      </c>
      <c r="J547">
        <v>51</v>
      </c>
      <c r="K547">
        <v>41</v>
      </c>
      <c r="L547">
        <v>0</v>
      </c>
      <c r="M547">
        <v>0</v>
      </c>
      <c r="N547">
        <v>6</v>
      </c>
      <c r="O547">
        <v>0</v>
      </c>
      <c r="P547">
        <v>0</v>
      </c>
      <c r="Q547">
        <f t="shared" si="131"/>
        <v>98</v>
      </c>
      <c r="R547">
        <f t="shared" si="132"/>
        <v>0.41836734693877553</v>
      </c>
      <c r="S547">
        <f t="shared" si="133"/>
        <v>0</v>
      </c>
      <c r="T547">
        <f t="shared" si="134"/>
        <v>0.52040816326530615</v>
      </c>
      <c r="U547">
        <f t="shared" si="135"/>
        <v>0</v>
      </c>
      <c r="V547">
        <f t="shared" si="136"/>
        <v>6.1224489795918366E-2</v>
      </c>
      <c r="W547">
        <f t="shared" si="137"/>
        <v>0</v>
      </c>
      <c r="X547">
        <f t="shared" si="138"/>
        <v>0</v>
      </c>
      <c r="Y547">
        <f t="shared" si="139"/>
        <v>0</v>
      </c>
      <c r="Z547">
        <f t="shared" si="140"/>
        <v>2.5204081632653059</v>
      </c>
    </row>
    <row r="548" spans="1:26" x14ac:dyDescent="0.3">
      <c r="A548" t="s">
        <v>1006</v>
      </c>
      <c r="B548" t="str">
        <f t="shared" si="142"/>
        <v>38</v>
      </c>
      <c r="C548" t="s">
        <v>58</v>
      </c>
      <c r="D548" t="s">
        <v>934</v>
      </c>
      <c r="E548" t="s">
        <v>1032</v>
      </c>
      <c r="F548">
        <v>55.17</v>
      </c>
      <c r="G548">
        <v>145</v>
      </c>
      <c r="H548">
        <v>80</v>
      </c>
      <c r="I548">
        <v>0</v>
      </c>
      <c r="J548">
        <v>45</v>
      </c>
      <c r="K548">
        <v>29</v>
      </c>
      <c r="L548">
        <v>0</v>
      </c>
      <c r="M548">
        <v>0</v>
      </c>
      <c r="N548">
        <v>3</v>
      </c>
      <c r="O548">
        <v>0</v>
      </c>
      <c r="P548">
        <v>0</v>
      </c>
      <c r="Q548">
        <f t="shared" si="131"/>
        <v>77</v>
      </c>
      <c r="R548">
        <f t="shared" si="132"/>
        <v>0.37662337662337664</v>
      </c>
      <c r="S548">
        <f t="shared" si="133"/>
        <v>0</v>
      </c>
      <c r="T548">
        <f t="shared" si="134"/>
        <v>0.58441558441558439</v>
      </c>
      <c r="U548">
        <f t="shared" si="135"/>
        <v>0</v>
      </c>
      <c r="V548">
        <f t="shared" si="136"/>
        <v>3.896103896103896E-2</v>
      </c>
      <c r="W548">
        <f t="shared" si="137"/>
        <v>0</v>
      </c>
      <c r="X548">
        <f t="shared" si="138"/>
        <v>0</v>
      </c>
      <c r="Y548">
        <f t="shared" si="139"/>
        <v>0</v>
      </c>
      <c r="Z548">
        <f t="shared" si="140"/>
        <v>2.5844155844155843</v>
      </c>
    </row>
    <row r="549" spans="1:26" x14ac:dyDescent="0.3">
      <c r="A549" t="s">
        <v>1007</v>
      </c>
      <c r="B549" t="str">
        <f t="shared" si="142"/>
        <v>38</v>
      </c>
      <c r="C549" t="s">
        <v>58</v>
      </c>
      <c r="D549" t="s">
        <v>935</v>
      </c>
      <c r="E549" t="s">
        <v>1033</v>
      </c>
      <c r="F549">
        <v>52.73</v>
      </c>
      <c r="G549">
        <v>385</v>
      </c>
      <c r="H549">
        <v>203</v>
      </c>
      <c r="I549">
        <v>2</v>
      </c>
      <c r="J549">
        <v>74</v>
      </c>
      <c r="K549">
        <v>89</v>
      </c>
      <c r="L549">
        <v>1</v>
      </c>
      <c r="M549">
        <v>2</v>
      </c>
      <c r="N549">
        <v>24</v>
      </c>
      <c r="O549">
        <v>5</v>
      </c>
      <c r="P549">
        <v>0</v>
      </c>
      <c r="Q549">
        <f t="shared" si="131"/>
        <v>197</v>
      </c>
      <c r="R549">
        <f t="shared" si="132"/>
        <v>0.45177664974619292</v>
      </c>
      <c r="S549">
        <f t="shared" si="133"/>
        <v>1.015228426395939E-2</v>
      </c>
      <c r="T549">
        <f t="shared" si="134"/>
        <v>0.37563451776649748</v>
      </c>
      <c r="U549">
        <f t="shared" si="135"/>
        <v>1.015228426395939E-2</v>
      </c>
      <c r="V549">
        <f t="shared" si="136"/>
        <v>0.12182741116751269</v>
      </c>
      <c r="W549">
        <f t="shared" si="137"/>
        <v>5.076142131979695E-3</v>
      </c>
      <c r="X549">
        <f t="shared" si="138"/>
        <v>2.5380710659898477E-2</v>
      </c>
      <c r="Y549">
        <f t="shared" si="139"/>
        <v>0</v>
      </c>
      <c r="Z549">
        <f t="shared" si="140"/>
        <v>0.45177664974619292</v>
      </c>
    </row>
    <row r="550" spans="1:26" x14ac:dyDescent="0.3">
      <c r="A550" t="s">
        <v>1008</v>
      </c>
      <c r="B550" t="str">
        <f t="shared" si="142"/>
        <v>38</v>
      </c>
      <c r="C550" t="s">
        <v>58</v>
      </c>
      <c r="D550" t="s">
        <v>934</v>
      </c>
      <c r="E550" t="s">
        <v>995</v>
      </c>
      <c r="F550">
        <v>69.39</v>
      </c>
      <c r="G550">
        <v>147</v>
      </c>
      <c r="H550">
        <v>102</v>
      </c>
      <c r="I550">
        <v>2</v>
      </c>
      <c r="J550">
        <v>58</v>
      </c>
      <c r="K550">
        <v>31</v>
      </c>
      <c r="L550">
        <v>0</v>
      </c>
      <c r="M550">
        <v>3</v>
      </c>
      <c r="N550">
        <v>7</v>
      </c>
      <c r="O550">
        <v>1</v>
      </c>
      <c r="P550">
        <v>0</v>
      </c>
      <c r="Q550">
        <f t="shared" si="131"/>
        <v>102</v>
      </c>
      <c r="R550">
        <f t="shared" si="132"/>
        <v>0.30392156862745096</v>
      </c>
      <c r="S550">
        <f t="shared" si="133"/>
        <v>2.9411764705882353E-2</v>
      </c>
      <c r="T550">
        <f t="shared" si="134"/>
        <v>0.56862745098039214</v>
      </c>
      <c r="U550">
        <f t="shared" si="135"/>
        <v>1.9607843137254902E-2</v>
      </c>
      <c r="V550">
        <f t="shared" si="136"/>
        <v>6.8627450980392163E-2</v>
      </c>
      <c r="W550">
        <f t="shared" si="137"/>
        <v>0</v>
      </c>
      <c r="X550">
        <f t="shared" si="138"/>
        <v>9.8039215686274508E-3</v>
      </c>
      <c r="Y550">
        <f t="shared" si="139"/>
        <v>0</v>
      </c>
      <c r="Z550">
        <f t="shared" si="140"/>
        <v>2.5686274509803919</v>
      </c>
    </row>
    <row r="551" spans="1:26" x14ac:dyDescent="0.3">
      <c r="A551" t="s">
        <v>1009</v>
      </c>
      <c r="B551" t="str">
        <f t="shared" si="142"/>
        <v>38</v>
      </c>
      <c r="C551" t="s">
        <v>58</v>
      </c>
      <c r="D551" t="s">
        <v>934</v>
      </c>
      <c r="E551" t="s">
        <v>1034</v>
      </c>
      <c r="F551">
        <v>78.260000000000005</v>
      </c>
      <c r="G551">
        <v>92</v>
      </c>
      <c r="H551">
        <v>72</v>
      </c>
      <c r="I551">
        <v>2</v>
      </c>
      <c r="J551">
        <v>48</v>
      </c>
      <c r="K551">
        <v>19</v>
      </c>
      <c r="L551">
        <v>1</v>
      </c>
      <c r="M551">
        <v>0</v>
      </c>
      <c r="N551">
        <v>1</v>
      </c>
      <c r="O551">
        <v>0</v>
      </c>
      <c r="P551">
        <v>0</v>
      </c>
      <c r="Q551">
        <f t="shared" si="131"/>
        <v>71</v>
      </c>
      <c r="R551">
        <f t="shared" si="132"/>
        <v>0.26760563380281688</v>
      </c>
      <c r="S551">
        <f t="shared" si="133"/>
        <v>0</v>
      </c>
      <c r="T551">
        <f t="shared" si="134"/>
        <v>0.676056338028169</v>
      </c>
      <c r="U551">
        <f t="shared" si="135"/>
        <v>2.8169014084507043E-2</v>
      </c>
      <c r="V551">
        <f t="shared" si="136"/>
        <v>1.4084507042253521E-2</v>
      </c>
      <c r="W551">
        <f t="shared" si="137"/>
        <v>1.4084507042253521E-2</v>
      </c>
      <c r="X551">
        <f t="shared" si="138"/>
        <v>0</v>
      </c>
      <c r="Y551">
        <f t="shared" si="139"/>
        <v>0</v>
      </c>
      <c r="Z551">
        <f t="shared" si="140"/>
        <v>2.676056338028169</v>
      </c>
    </row>
    <row r="552" spans="1:26" x14ac:dyDescent="0.3">
      <c r="A552" t="s">
        <v>1010</v>
      </c>
      <c r="B552" t="str">
        <f t="shared" si="142"/>
        <v>38</v>
      </c>
      <c r="C552" t="s">
        <v>58</v>
      </c>
      <c r="D552" t="s">
        <v>987</v>
      </c>
      <c r="E552" t="s">
        <v>1035</v>
      </c>
      <c r="F552">
        <v>47.14</v>
      </c>
      <c r="G552">
        <v>1103</v>
      </c>
      <c r="H552">
        <v>520</v>
      </c>
      <c r="I552">
        <v>5</v>
      </c>
      <c r="J552">
        <v>188</v>
      </c>
      <c r="K552">
        <v>219</v>
      </c>
      <c r="L552">
        <v>2</v>
      </c>
      <c r="M552">
        <v>11</v>
      </c>
      <c r="N552">
        <v>78</v>
      </c>
      <c r="O552">
        <v>2</v>
      </c>
      <c r="P552">
        <v>1</v>
      </c>
      <c r="Q552">
        <f t="shared" si="131"/>
        <v>506</v>
      </c>
      <c r="R552">
        <f t="shared" si="132"/>
        <v>0.43280632411067194</v>
      </c>
      <c r="S552">
        <f t="shared" si="133"/>
        <v>2.1739130434782608E-2</v>
      </c>
      <c r="T552">
        <f t="shared" si="134"/>
        <v>0.3715415019762846</v>
      </c>
      <c r="U552">
        <f t="shared" si="135"/>
        <v>9.881422924901186E-3</v>
      </c>
      <c r="V552">
        <f t="shared" si="136"/>
        <v>0.1541501976284585</v>
      </c>
      <c r="W552">
        <f t="shared" si="137"/>
        <v>3.952569169960474E-3</v>
      </c>
      <c r="X552">
        <f t="shared" si="138"/>
        <v>3.952569169960474E-3</v>
      </c>
      <c r="Y552">
        <f t="shared" si="139"/>
        <v>1.976284584980237E-3</v>
      </c>
      <c r="Z552">
        <f t="shared" si="140"/>
        <v>0.43280632411067194</v>
      </c>
    </row>
    <row r="553" spans="1:26" x14ac:dyDescent="0.3">
      <c r="A553" t="s">
        <v>1011</v>
      </c>
      <c r="B553" t="str">
        <f t="shared" si="142"/>
        <v>38</v>
      </c>
      <c r="C553" t="s">
        <v>58</v>
      </c>
      <c r="D553" t="s">
        <v>987</v>
      </c>
      <c r="E553" t="s">
        <v>1036</v>
      </c>
      <c r="F553">
        <v>50.09</v>
      </c>
      <c r="G553">
        <v>1102</v>
      </c>
      <c r="H553">
        <v>552</v>
      </c>
      <c r="I553">
        <v>0</v>
      </c>
      <c r="J553">
        <v>230</v>
      </c>
      <c r="K553">
        <v>238</v>
      </c>
      <c r="L553">
        <v>0</v>
      </c>
      <c r="M553">
        <v>18</v>
      </c>
      <c r="N553">
        <v>58</v>
      </c>
      <c r="O553">
        <v>1</v>
      </c>
      <c r="P553">
        <v>1</v>
      </c>
      <c r="Q553">
        <f t="shared" si="131"/>
        <v>546</v>
      </c>
      <c r="R553">
        <f t="shared" si="132"/>
        <v>0.4358974358974359</v>
      </c>
      <c r="S553">
        <f t="shared" si="133"/>
        <v>3.2967032967032968E-2</v>
      </c>
      <c r="T553">
        <f t="shared" si="134"/>
        <v>0.42124542124542125</v>
      </c>
      <c r="U553">
        <f t="shared" si="135"/>
        <v>0</v>
      </c>
      <c r="V553">
        <f t="shared" si="136"/>
        <v>0.10622710622710622</v>
      </c>
      <c r="W553">
        <f t="shared" si="137"/>
        <v>0</v>
      </c>
      <c r="X553">
        <f t="shared" si="138"/>
        <v>1.8315018315018315E-3</v>
      </c>
      <c r="Y553">
        <f t="shared" si="139"/>
        <v>1.8315018315018315E-3</v>
      </c>
      <c r="Z553">
        <f t="shared" si="140"/>
        <v>0.4358974358974359</v>
      </c>
    </row>
    <row r="554" spans="1:26" x14ac:dyDescent="0.3">
      <c r="A554" t="s">
        <v>1014</v>
      </c>
      <c r="B554" t="str">
        <f t="shared" si="142"/>
        <v>38</v>
      </c>
      <c r="C554" t="s">
        <v>58</v>
      </c>
      <c r="D554" t="s">
        <v>935</v>
      </c>
      <c r="E554" t="s">
        <v>1037</v>
      </c>
      <c r="F554">
        <v>38.979999999999997</v>
      </c>
      <c r="G554">
        <v>59</v>
      </c>
      <c r="H554">
        <v>23</v>
      </c>
      <c r="I554">
        <v>0</v>
      </c>
      <c r="J554">
        <v>12</v>
      </c>
      <c r="K554">
        <v>5</v>
      </c>
      <c r="L554">
        <v>2</v>
      </c>
      <c r="M554">
        <v>0</v>
      </c>
      <c r="N554">
        <v>1</v>
      </c>
      <c r="O554">
        <v>3</v>
      </c>
      <c r="P554">
        <v>0</v>
      </c>
      <c r="Q554">
        <f t="shared" si="131"/>
        <v>23</v>
      </c>
      <c r="R554">
        <f t="shared" si="132"/>
        <v>0.21739130434782608</v>
      </c>
      <c r="S554">
        <f t="shared" si="133"/>
        <v>0</v>
      </c>
      <c r="T554">
        <f t="shared" si="134"/>
        <v>0.52173913043478259</v>
      </c>
      <c r="U554">
        <f t="shared" si="135"/>
        <v>0</v>
      </c>
      <c r="V554">
        <f t="shared" si="136"/>
        <v>4.3478260869565216E-2</v>
      </c>
      <c r="W554">
        <f t="shared" si="137"/>
        <v>8.6956521739130432E-2</v>
      </c>
      <c r="X554">
        <f t="shared" si="138"/>
        <v>0.13043478260869565</v>
      </c>
      <c r="Y554">
        <f t="shared" si="139"/>
        <v>0</v>
      </c>
      <c r="Z554">
        <f t="shared" si="140"/>
        <v>2.5217391304347827</v>
      </c>
    </row>
    <row r="555" spans="1:26" x14ac:dyDescent="0.3">
      <c r="A555" t="s">
        <v>1015</v>
      </c>
      <c r="B555" t="str">
        <f t="shared" si="142"/>
        <v>38</v>
      </c>
      <c r="C555" t="s">
        <v>58</v>
      </c>
      <c r="D555" t="s">
        <v>987</v>
      </c>
      <c r="E555" t="s">
        <v>1038</v>
      </c>
      <c r="F555">
        <v>69.94</v>
      </c>
      <c r="G555">
        <v>316</v>
      </c>
      <c r="H555">
        <v>221</v>
      </c>
      <c r="I555">
        <v>1</v>
      </c>
      <c r="J555">
        <v>141</v>
      </c>
      <c r="K555">
        <v>56</v>
      </c>
      <c r="L555">
        <v>1</v>
      </c>
      <c r="M555">
        <v>3</v>
      </c>
      <c r="N555">
        <v>10</v>
      </c>
      <c r="O555">
        <v>1</v>
      </c>
      <c r="P555">
        <v>0</v>
      </c>
      <c r="Q555">
        <f t="shared" si="131"/>
        <v>213</v>
      </c>
      <c r="R555">
        <f t="shared" si="132"/>
        <v>0.26291079812206575</v>
      </c>
      <c r="S555">
        <f t="shared" si="133"/>
        <v>1.4084507042253521E-2</v>
      </c>
      <c r="T555">
        <f t="shared" si="134"/>
        <v>0.6619718309859155</v>
      </c>
      <c r="U555">
        <f t="shared" si="135"/>
        <v>4.6948356807511738E-3</v>
      </c>
      <c r="V555">
        <f t="shared" si="136"/>
        <v>4.6948356807511735E-2</v>
      </c>
      <c r="W555">
        <f t="shared" si="137"/>
        <v>4.6948356807511738E-3</v>
      </c>
      <c r="X555">
        <f t="shared" si="138"/>
        <v>4.6948356807511738E-3</v>
      </c>
      <c r="Y555">
        <f t="shared" si="139"/>
        <v>0</v>
      </c>
      <c r="Z555">
        <f t="shared" si="140"/>
        <v>2.6619718309859155</v>
      </c>
    </row>
    <row r="556" spans="1:26" x14ac:dyDescent="0.3">
      <c r="A556" t="s">
        <v>1016</v>
      </c>
      <c r="B556" t="str">
        <f t="shared" si="142"/>
        <v>38</v>
      </c>
      <c r="C556" t="s">
        <v>58</v>
      </c>
      <c r="D556" t="s">
        <v>935</v>
      </c>
      <c r="E556" t="s">
        <v>1039</v>
      </c>
      <c r="F556">
        <v>43.72</v>
      </c>
      <c r="G556">
        <v>183</v>
      </c>
      <c r="H556">
        <v>80</v>
      </c>
      <c r="I556">
        <v>0</v>
      </c>
      <c r="J556">
        <v>38</v>
      </c>
      <c r="K556">
        <v>30</v>
      </c>
      <c r="L556">
        <v>1</v>
      </c>
      <c r="M556">
        <v>2</v>
      </c>
      <c r="N556">
        <v>8</v>
      </c>
      <c r="O556">
        <v>0</v>
      </c>
      <c r="P556">
        <v>0</v>
      </c>
      <c r="Q556">
        <f t="shared" si="131"/>
        <v>79</v>
      </c>
      <c r="R556">
        <f t="shared" si="132"/>
        <v>0.379746835443038</v>
      </c>
      <c r="S556">
        <f t="shared" si="133"/>
        <v>2.5316455696202531E-2</v>
      </c>
      <c r="T556">
        <f t="shared" si="134"/>
        <v>0.48101265822784811</v>
      </c>
      <c r="U556">
        <f t="shared" si="135"/>
        <v>0</v>
      </c>
      <c r="V556">
        <f t="shared" si="136"/>
        <v>0.10126582278481013</v>
      </c>
      <c r="W556">
        <f t="shared" si="137"/>
        <v>1.2658227848101266E-2</v>
      </c>
      <c r="X556">
        <f t="shared" si="138"/>
        <v>0</v>
      </c>
      <c r="Y556">
        <f t="shared" si="139"/>
        <v>0</v>
      </c>
      <c r="Z556">
        <f t="shared" si="140"/>
        <v>2.481012658227848</v>
      </c>
    </row>
    <row r="557" spans="1:26" x14ac:dyDescent="0.3">
      <c r="A557" t="s">
        <v>1017</v>
      </c>
      <c r="B557" t="str">
        <f t="shared" si="142"/>
        <v>38</v>
      </c>
      <c r="C557" t="s">
        <v>58</v>
      </c>
      <c r="D557" t="s">
        <v>987</v>
      </c>
      <c r="E557" t="s">
        <v>1040</v>
      </c>
      <c r="F557">
        <v>62.79</v>
      </c>
      <c r="G557">
        <v>129</v>
      </c>
      <c r="H557">
        <v>81</v>
      </c>
      <c r="I557">
        <v>0</v>
      </c>
      <c r="J557">
        <v>50</v>
      </c>
      <c r="K557">
        <v>28</v>
      </c>
      <c r="L557">
        <v>0</v>
      </c>
      <c r="M557">
        <v>0</v>
      </c>
      <c r="N557">
        <v>2</v>
      </c>
      <c r="O557">
        <v>1</v>
      </c>
      <c r="P557">
        <v>0</v>
      </c>
      <c r="Q557">
        <f t="shared" si="131"/>
        <v>81</v>
      </c>
      <c r="R557">
        <f t="shared" si="132"/>
        <v>0.34567901234567899</v>
      </c>
      <c r="S557">
        <f t="shared" si="133"/>
        <v>0</v>
      </c>
      <c r="T557">
        <f t="shared" si="134"/>
        <v>0.61728395061728392</v>
      </c>
      <c r="U557">
        <f t="shared" si="135"/>
        <v>0</v>
      </c>
      <c r="V557">
        <f t="shared" si="136"/>
        <v>2.4691358024691357E-2</v>
      </c>
      <c r="W557">
        <f t="shared" si="137"/>
        <v>0</v>
      </c>
      <c r="X557">
        <f t="shared" si="138"/>
        <v>1.2345679012345678E-2</v>
      </c>
      <c r="Y557">
        <f t="shared" si="139"/>
        <v>0</v>
      </c>
      <c r="Z557">
        <f t="shared" si="140"/>
        <v>2.617283950617284</v>
      </c>
    </row>
    <row r="558" spans="1:26" x14ac:dyDescent="0.3">
      <c r="A558" t="s">
        <v>1018</v>
      </c>
      <c r="B558" t="str">
        <f t="shared" si="142"/>
        <v>38</v>
      </c>
      <c r="C558" t="s">
        <v>58</v>
      </c>
      <c r="D558" t="s">
        <v>935</v>
      </c>
      <c r="E558" t="s">
        <v>1041</v>
      </c>
      <c r="F558">
        <v>52.7</v>
      </c>
      <c r="G558">
        <v>74</v>
      </c>
      <c r="H558">
        <v>39</v>
      </c>
      <c r="I558">
        <v>0</v>
      </c>
      <c r="J558">
        <v>21</v>
      </c>
      <c r="K558">
        <v>8</v>
      </c>
      <c r="L558">
        <v>1</v>
      </c>
      <c r="M558">
        <v>1</v>
      </c>
      <c r="N558">
        <v>3</v>
      </c>
      <c r="O558">
        <v>2</v>
      </c>
      <c r="P558">
        <v>0</v>
      </c>
      <c r="Q558">
        <f t="shared" si="131"/>
        <v>36</v>
      </c>
      <c r="R558">
        <f t="shared" si="132"/>
        <v>0.22222222222222221</v>
      </c>
      <c r="S558">
        <f t="shared" si="133"/>
        <v>2.7777777777777776E-2</v>
      </c>
      <c r="T558">
        <f t="shared" si="134"/>
        <v>0.58333333333333337</v>
      </c>
      <c r="U558">
        <f t="shared" si="135"/>
        <v>0</v>
      </c>
      <c r="V558">
        <f t="shared" si="136"/>
        <v>8.3333333333333329E-2</v>
      </c>
      <c r="W558">
        <f t="shared" si="137"/>
        <v>2.7777777777777776E-2</v>
      </c>
      <c r="X558">
        <f t="shared" si="138"/>
        <v>5.5555555555555552E-2</v>
      </c>
      <c r="Y558">
        <f t="shared" si="139"/>
        <v>0</v>
      </c>
      <c r="Z558">
        <f t="shared" si="140"/>
        <v>2.5833333333333335</v>
      </c>
    </row>
    <row r="559" spans="1:26" x14ac:dyDescent="0.3">
      <c r="A559" t="s">
        <v>1019</v>
      </c>
      <c r="B559" t="str">
        <f t="shared" si="142"/>
        <v>38</v>
      </c>
      <c r="C559" t="s">
        <v>58</v>
      </c>
      <c r="D559" t="s">
        <v>935</v>
      </c>
      <c r="E559" t="s">
        <v>1042</v>
      </c>
      <c r="F559">
        <v>56.01</v>
      </c>
      <c r="G559">
        <v>291</v>
      </c>
      <c r="H559">
        <v>163</v>
      </c>
      <c r="I559">
        <v>2</v>
      </c>
      <c r="J559">
        <v>84</v>
      </c>
      <c r="K559">
        <v>49</v>
      </c>
      <c r="L559">
        <v>0</v>
      </c>
      <c r="M559">
        <v>1</v>
      </c>
      <c r="N559">
        <v>20</v>
      </c>
      <c r="O559">
        <v>1</v>
      </c>
      <c r="P559">
        <v>0</v>
      </c>
      <c r="Q559">
        <f t="shared" si="131"/>
        <v>157</v>
      </c>
      <c r="R559">
        <f t="shared" si="132"/>
        <v>0.31210191082802546</v>
      </c>
      <c r="S559">
        <f t="shared" si="133"/>
        <v>6.369426751592357E-3</v>
      </c>
      <c r="T559">
        <f t="shared" si="134"/>
        <v>0.53503184713375795</v>
      </c>
      <c r="U559">
        <f t="shared" si="135"/>
        <v>1.2738853503184714E-2</v>
      </c>
      <c r="V559">
        <f t="shared" si="136"/>
        <v>0.12738853503184713</v>
      </c>
      <c r="W559">
        <f t="shared" si="137"/>
        <v>0</v>
      </c>
      <c r="X559">
        <f t="shared" si="138"/>
        <v>6.369426751592357E-3</v>
      </c>
      <c r="Y559">
        <f t="shared" si="139"/>
        <v>0</v>
      </c>
      <c r="Z559">
        <f t="shared" si="140"/>
        <v>2.5350318471337578</v>
      </c>
    </row>
    <row r="560" spans="1:26" x14ac:dyDescent="0.3">
      <c r="A560" t="s">
        <v>1020</v>
      </c>
      <c r="B560" t="str">
        <f t="shared" si="142"/>
        <v>38</v>
      </c>
      <c r="C560" t="s">
        <v>58</v>
      </c>
      <c r="D560" t="s">
        <v>987</v>
      </c>
      <c r="E560" t="s">
        <v>1043</v>
      </c>
      <c r="F560">
        <v>76.69</v>
      </c>
      <c r="G560">
        <v>163</v>
      </c>
      <c r="H560">
        <v>125</v>
      </c>
      <c r="I560">
        <v>0</v>
      </c>
      <c r="J560">
        <v>63</v>
      </c>
      <c r="K560">
        <v>38</v>
      </c>
      <c r="L560">
        <v>0</v>
      </c>
      <c r="M560">
        <v>1</v>
      </c>
      <c r="N560">
        <v>3</v>
      </c>
      <c r="O560">
        <v>0</v>
      </c>
      <c r="P560">
        <v>0</v>
      </c>
      <c r="Q560">
        <f t="shared" si="131"/>
        <v>105</v>
      </c>
      <c r="R560">
        <f t="shared" si="132"/>
        <v>0.3619047619047619</v>
      </c>
      <c r="S560">
        <f t="shared" si="133"/>
        <v>9.5238095238095247E-3</v>
      </c>
      <c r="T560">
        <f t="shared" si="134"/>
        <v>0.6</v>
      </c>
      <c r="U560">
        <f t="shared" si="135"/>
        <v>0</v>
      </c>
      <c r="V560">
        <f t="shared" si="136"/>
        <v>2.8571428571428571E-2</v>
      </c>
      <c r="W560">
        <f t="shared" si="137"/>
        <v>0</v>
      </c>
      <c r="X560">
        <f t="shared" si="138"/>
        <v>0</v>
      </c>
      <c r="Y560">
        <f t="shared" si="139"/>
        <v>0</v>
      </c>
      <c r="Z560">
        <f t="shared" si="140"/>
        <v>2.6</v>
      </c>
    </row>
    <row r="561" spans="1:26" x14ac:dyDescent="0.3">
      <c r="A561" t="s">
        <v>1021</v>
      </c>
      <c r="B561" t="str">
        <f t="shared" si="142"/>
        <v>38</v>
      </c>
      <c r="C561" t="s">
        <v>58</v>
      </c>
      <c r="D561" t="s">
        <v>987</v>
      </c>
      <c r="E561" t="s">
        <v>1044</v>
      </c>
      <c r="F561">
        <v>57.87</v>
      </c>
      <c r="G561">
        <v>197</v>
      </c>
      <c r="H561">
        <v>114</v>
      </c>
      <c r="I561">
        <v>0</v>
      </c>
      <c r="J561">
        <v>54</v>
      </c>
      <c r="K561">
        <v>41</v>
      </c>
      <c r="L561">
        <v>0</v>
      </c>
      <c r="M561">
        <v>3</v>
      </c>
      <c r="N561">
        <v>12</v>
      </c>
      <c r="O561">
        <v>1</v>
      </c>
      <c r="P561">
        <v>2</v>
      </c>
      <c r="Q561">
        <f t="shared" si="131"/>
        <v>113</v>
      </c>
      <c r="R561">
        <f t="shared" si="132"/>
        <v>0.36283185840707965</v>
      </c>
      <c r="S561">
        <f t="shared" si="133"/>
        <v>2.6548672566371681E-2</v>
      </c>
      <c r="T561">
        <f t="shared" si="134"/>
        <v>0.47787610619469029</v>
      </c>
      <c r="U561">
        <f t="shared" si="135"/>
        <v>0</v>
      </c>
      <c r="V561">
        <f t="shared" si="136"/>
        <v>0.10619469026548672</v>
      </c>
      <c r="W561">
        <f t="shared" si="137"/>
        <v>0</v>
      </c>
      <c r="X561">
        <f t="shared" si="138"/>
        <v>8.8495575221238937E-3</v>
      </c>
      <c r="Y561">
        <f t="shared" si="139"/>
        <v>1.7699115044247787E-2</v>
      </c>
      <c r="Z561">
        <f t="shared" si="140"/>
        <v>2.4778761061946901</v>
      </c>
    </row>
    <row r="562" spans="1:26" x14ac:dyDescent="0.3">
      <c r="A562" t="s">
        <v>1022</v>
      </c>
      <c r="B562" t="str">
        <f t="shared" si="142"/>
        <v>38</v>
      </c>
      <c r="C562" t="s">
        <v>58</v>
      </c>
      <c r="D562" t="s">
        <v>987</v>
      </c>
      <c r="E562" t="s">
        <v>1012</v>
      </c>
      <c r="F562">
        <v>53.79</v>
      </c>
      <c r="G562">
        <v>145</v>
      </c>
      <c r="H562">
        <v>78</v>
      </c>
      <c r="I562">
        <v>0</v>
      </c>
      <c r="J562">
        <v>43</v>
      </c>
      <c r="K562">
        <v>30</v>
      </c>
      <c r="L562">
        <v>0</v>
      </c>
      <c r="M562">
        <v>0</v>
      </c>
      <c r="N562">
        <v>2</v>
      </c>
      <c r="O562">
        <v>1</v>
      </c>
      <c r="P562">
        <v>0</v>
      </c>
      <c r="Q562">
        <f t="shared" si="131"/>
        <v>76</v>
      </c>
      <c r="R562">
        <f t="shared" si="132"/>
        <v>0.39473684210526316</v>
      </c>
      <c r="S562">
        <f t="shared" si="133"/>
        <v>0</v>
      </c>
      <c r="T562">
        <f t="shared" si="134"/>
        <v>0.56578947368421051</v>
      </c>
      <c r="U562">
        <f t="shared" si="135"/>
        <v>0</v>
      </c>
      <c r="V562">
        <f t="shared" si="136"/>
        <v>2.6315789473684209E-2</v>
      </c>
      <c r="W562">
        <f t="shared" si="137"/>
        <v>0</v>
      </c>
      <c r="X562">
        <f t="shared" si="138"/>
        <v>1.3157894736842105E-2</v>
      </c>
      <c r="Y562">
        <f t="shared" si="139"/>
        <v>0</v>
      </c>
      <c r="Z562">
        <f t="shared" si="140"/>
        <v>2.5657894736842106</v>
      </c>
    </row>
    <row r="563" spans="1:26" x14ac:dyDescent="0.3">
      <c r="A563" t="s">
        <v>1023</v>
      </c>
      <c r="B563" t="str">
        <f t="shared" si="142"/>
        <v>38</v>
      </c>
      <c r="C563" t="s">
        <v>58</v>
      </c>
      <c r="D563" t="s">
        <v>934</v>
      </c>
      <c r="E563" t="s">
        <v>1047</v>
      </c>
      <c r="F563">
        <v>62.55</v>
      </c>
      <c r="G563">
        <v>275</v>
      </c>
      <c r="H563">
        <v>172</v>
      </c>
      <c r="I563">
        <v>3</v>
      </c>
      <c r="J563">
        <v>108</v>
      </c>
      <c r="K563">
        <v>36</v>
      </c>
      <c r="L563">
        <v>2</v>
      </c>
      <c r="M563">
        <v>1</v>
      </c>
      <c r="N563">
        <v>14</v>
      </c>
      <c r="O563">
        <v>1</v>
      </c>
      <c r="P563">
        <v>6</v>
      </c>
      <c r="Q563">
        <f t="shared" si="131"/>
        <v>171</v>
      </c>
      <c r="R563">
        <f t="shared" si="132"/>
        <v>0.21052631578947367</v>
      </c>
      <c r="S563">
        <f t="shared" si="133"/>
        <v>5.8479532163742687E-3</v>
      </c>
      <c r="T563">
        <f t="shared" si="134"/>
        <v>0.63157894736842102</v>
      </c>
      <c r="U563">
        <f t="shared" si="135"/>
        <v>1.7543859649122806E-2</v>
      </c>
      <c r="V563">
        <f t="shared" si="136"/>
        <v>8.1871345029239762E-2</v>
      </c>
      <c r="W563">
        <f t="shared" si="137"/>
        <v>1.1695906432748537E-2</v>
      </c>
      <c r="X563">
        <f t="shared" si="138"/>
        <v>5.8479532163742687E-3</v>
      </c>
      <c r="Y563">
        <f t="shared" si="139"/>
        <v>3.5087719298245612E-2</v>
      </c>
      <c r="Z563">
        <f t="shared" si="140"/>
        <v>2.6315789473684212</v>
      </c>
    </row>
    <row r="564" spans="1:26" x14ac:dyDescent="0.3">
      <c r="A564" t="s">
        <v>1024</v>
      </c>
      <c r="B564" t="str">
        <f t="shared" si="142"/>
        <v>38</v>
      </c>
      <c r="C564" t="s">
        <v>58</v>
      </c>
      <c r="D564" t="s">
        <v>934</v>
      </c>
      <c r="E564" t="s">
        <v>1013</v>
      </c>
      <c r="F564">
        <v>65.56</v>
      </c>
      <c r="G564">
        <v>180</v>
      </c>
      <c r="H564">
        <v>118</v>
      </c>
      <c r="I564">
        <v>0</v>
      </c>
      <c r="J564">
        <v>77</v>
      </c>
      <c r="K564">
        <v>24</v>
      </c>
      <c r="L564">
        <v>1</v>
      </c>
      <c r="M564">
        <v>4</v>
      </c>
      <c r="N564">
        <v>7</v>
      </c>
      <c r="O564">
        <v>1</v>
      </c>
      <c r="P564">
        <v>0</v>
      </c>
      <c r="Q564">
        <f t="shared" si="131"/>
        <v>114</v>
      </c>
      <c r="R564">
        <f t="shared" si="132"/>
        <v>0.21052631578947367</v>
      </c>
      <c r="S564">
        <f t="shared" si="133"/>
        <v>3.5087719298245612E-2</v>
      </c>
      <c r="T564">
        <f t="shared" si="134"/>
        <v>0.67543859649122806</v>
      </c>
      <c r="U564">
        <f t="shared" si="135"/>
        <v>0</v>
      </c>
      <c r="V564">
        <f t="shared" si="136"/>
        <v>6.1403508771929821E-2</v>
      </c>
      <c r="W564">
        <f t="shared" si="137"/>
        <v>8.771929824561403E-3</v>
      </c>
      <c r="X564">
        <f t="shared" si="138"/>
        <v>8.771929824561403E-3</v>
      </c>
      <c r="Y564">
        <f t="shared" si="139"/>
        <v>0</v>
      </c>
      <c r="Z564">
        <f t="shared" si="140"/>
        <v>2.6754385964912282</v>
      </c>
    </row>
    <row r="565" spans="1:26" x14ac:dyDescent="0.3">
      <c r="A565" t="s">
        <v>1025</v>
      </c>
      <c r="B565" t="str">
        <f t="shared" si="142"/>
        <v>38</v>
      </c>
      <c r="C565" t="s">
        <v>58</v>
      </c>
      <c r="D565" t="s">
        <v>987</v>
      </c>
      <c r="E565" t="s">
        <v>1045</v>
      </c>
      <c r="F565">
        <v>59.05</v>
      </c>
      <c r="G565">
        <v>442</v>
      </c>
      <c r="H565">
        <v>261</v>
      </c>
      <c r="I565">
        <v>1</v>
      </c>
      <c r="J565">
        <v>107</v>
      </c>
      <c r="K565">
        <v>124</v>
      </c>
      <c r="L565">
        <v>0</v>
      </c>
      <c r="M565">
        <v>3</v>
      </c>
      <c r="N565">
        <v>13</v>
      </c>
      <c r="O565">
        <v>0</v>
      </c>
      <c r="P565">
        <v>0</v>
      </c>
      <c r="Q565">
        <f t="shared" si="131"/>
        <v>248</v>
      </c>
      <c r="R565">
        <f t="shared" si="132"/>
        <v>0.5</v>
      </c>
      <c r="S565">
        <f t="shared" si="133"/>
        <v>1.2096774193548387E-2</v>
      </c>
      <c r="T565">
        <f t="shared" si="134"/>
        <v>0.43145161290322581</v>
      </c>
      <c r="U565">
        <f t="shared" si="135"/>
        <v>4.0322580645161289E-3</v>
      </c>
      <c r="V565">
        <f t="shared" si="136"/>
        <v>5.2419354838709679E-2</v>
      </c>
      <c r="W565">
        <f t="shared" si="137"/>
        <v>0</v>
      </c>
      <c r="X565">
        <f t="shared" si="138"/>
        <v>0</v>
      </c>
      <c r="Y565">
        <f t="shared" si="139"/>
        <v>0</v>
      </c>
      <c r="Z565">
        <f t="shared" si="140"/>
        <v>0.5</v>
      </c>
    </row>
    <row r="566" spans="1:26" x14ac:dyDescent="0.3">
      <c r="A566" t="s">
        <v>1026</v>
      </c>
      <c r="B566" t="str">
        <f t="shared" ref="B566:B569" si="143">LEFT(A566,2)</f>
        <v>38</v>
      </c>
      <c r="C566" t="s">
        <v>58</v>
      </c>
      <c r="D566" t="s">
        <v>987</v>
      </c>
      <c r="E566" t="s">
        <v>1046</v>
      </c>
      <c r="F566">
        <v>43.98</v>
      </c>
      <c r="G566">
        <v>166</v>
      </c>
      <c r="H566">
        <v>73</v>
      </c>
      <c r="I566">
        <v>0</v>
      </c>
      <c r="J566">
        <v>31</v>
      </c>
      <c r="K566">
        <v>32</v>
      </c>
      <c r="L566">
        <v>1</v>
      </c>
      <c r="M566">
        <v>0</v>
      </c>
      <c r="N566">
        <v>3</v>
      </c>
      <c r="O566">
        <v>0</v>
      </c>
      <c r="P566">
        <v>0</v>
      </c>
      <c r="Q566">
        <f t="shared" si="131"/>
        <v>67</v>
      </c>
      <c r="R566">
        <f t="shared" si="132"/>
        <v>0.47761194029850745</v>
      </c>
      <c r="S566">
        <f t="shared" si="133"/>
        <v>0</v>
      </c>
      <c r="T566">
        <f t="shared" si="134"/>
        <v>0.46268656716417911</v>
      </c>
      <c r="U566">
        <f t="shared" si="135"/>
        <v>0</v>
      </c>
      <c r="V566">
        <f t="shared" si="136"/>
        <v>4.4776119402985072E-2</v>
      </c>
      <c r="W566">
        <f t="shared" si="137"/>
        <v>1.4925373134328358E-2</v>
      </c>
      <c r="X566">
        <f t="shared" si="138"/>
        <v>0</v>
      </c>
      <c r="Y566">
        <f t="shared" si="139"/>
        <v>0</v>
      </c>
      <c r="Z566">
        <f t="shared" si="140"/>
        <v>0.47761194029850745</v>
      </c>
    </row>
    <row r="567" spans="1:26" x14ac:dyDescent="0.3">
      <c r="A567" t="s">
        <v>1027</v>
      </c>
      <c r="B567" t="str">
        <f t="shared" si="143"/>
        <v>38</v>
      </c>
      <c r="C567" t="s">
        <v>59</v>
      </c>
      <c r="E567" t="s">
        <v>20</v>
      </c>
      <c r="F567" t="s">
        <v>26</v>
      </c>
      <c r="G567">
        <v>0</v>
      </c>
      <c r="H567">
        <v>261</v>
      </c>
      <c r="I567">
        <v>1</v>
      </c>
      <c r="J567">
        <v>102</v>
      </c>
      <c r="K567">
        <v>117</v>
      </c>
      <c r="L567">
        <v>1</v>
      </c>
      <c r="M567">
        <v>7</v>
      </c>
      <c r="N567">
        <v>24</v>
      </c>
      <c r="O567">
        <v>3</v>
      </c>
      <c r="P567">
        <v>2</v>
      </c>
      <c r="Q567">
        <f t="shared" si="131"/>
        <v>257</v>
      </c>
      <c r="R567">
        <f t="shared" si="132"/>
        <v>0.45525291828793774</v>
      </c>
      <c r="S567">
        <f t="shared" si="133"/>
        <v>2.7237354085603113E-2</v>
      </c>
      <c r="T567">
        <f t="shared" si="134"/>
        <v>0.39688715953307391</v>
      </c>
      <c r="U567">
        <f t="shared" si="135"/>
        <v>3.8910505836575876E-3</v>
      </c>
      <c r="V567">
        <f t="shared" si="136"/>
        <v>9.3385214007782102E-2</v>
      </c>
      <c r="W567">
        <f t="shared" si="137"/>
        <v>3.8910505836575876E-3</v>
      </c>
      <c r="X567">
        <f t="shared" si="138"/>
        <v>1.1673151750972763E-2</v>
      </c>
      <c r="Y567">
        <f t="shared" si="139"/>
        <v>7.7821011673151752E-3</v>
      </c>
      <c r="Z567">
        <f t="shared" si="140"/>
        <v>0.45525291828793774</v>
      </c>
    </row>
    <row r="568" spans="1:26" x14ac:dyDescent="0.3">
      <c r="A568" t="s">
        <v>1028</v>
      </c>
      <c r="B568" t="str">
        <f t="shared" si="143"/>
        <v>38</v>
      </c>
      <c r="C568" t="s">
        <v>60</v>
      </c>
      <c r="E568" t="s">
        <v>21</v>
      </c>
      <c r="F568" t="s">
        <v>26</v>
      </c>
      <c r="G568">
        <v>0</v>
      </c>
      <c r="H568">
        <v>219</v>
      </c>
      <c r="I568">
        <v>2</v>
      </c>
      <c r="J568">
        <v>95</v>
      </c>
      <c r="K568">
        <v>87</v>
      </c>
      <c r="L568">
        <v>1</v>
      </c>
      <c r="M568">
        <v>3</v>
      </c>
      <c r="N568">
        <v>22</v>
      </c>
      <c r="O568">
        <v>2</v>
      </c>
      <c r="P568">
        <v>0</v>
      </c>
      <c r="Q568">
        <f t="shared" si="131"/>
        <v>212</v>
      </c>
      <c r="R568">
        <f t="shared" si="132"/>
        <v>0.41037735849056606</v>
      </c>
      <c r="S568">
        <f t="shared" si="133"/>
        <v>1.4150943396226415E-2</v>
      </c>
      <c r="T568">
        <f t="shared" si="134"/>
        <v>0.44811320754716982</v>
      </c>
      <c r="U568">
        <f t="shared" si="135"/>
        <v>9.433962264150943E-3</v>
      </c>
      <c r="V568">
        <f t="shared" si="136"/>
        <v>0.10377358490566038</v>
      </c>
      <c r="W568">
        <f t="shared" si="137"/>
        <v>4.7169811320754715E-3</v>
      </c>
      <c r="X568">
        <f t="shared" si="138"/>
        <v>9.433962264150943E-3</v>
      </c>
      <c r="Y568">
        <f t="shared" si="139"/>
        <v>0</v>
      </c>
      <c r="Z568">
        <f t="shared" si="140"/>
        <v>2.4481132075471699</v>
      </c>
    </row>
    <row r="569" spans="1:26" x14ac:dyDescent="0.3">
      <c r="A569" t="s">
        <v>1048</v>
      </c>
      <c r="B569" t="str">
        <f t="shared" si="143"/>
        <v>38</v>
      </c>
      <c r="C569" t="s">
        <v>61</v>
      </c>
      <c r="E569" t="s">
        <v>22</v>
      </c>
      <c r="F569">
        <v>62.96</v>
      </c>
      <c r="G569">
        <v>7781</v>
      </c>
      <c r="H569">
        <v>4899</v>
      </c>
      <c r="I569">
        <v>34</v>
      </c>
      <c r="J569">
        <v>2436</v>
      </c>
      <c r="K569">
        <v>1716</v>
      </c>
      <c r="L569">
        <v>24</v>
      </c>
      <c r="M569">
        <v>80</v>
      </c>
      <c r="N569">
        <v>393</v>
      </c>
      <c r="O569">
        <v>30</v>
      </c>
      <c r="P569">
        <v>15</v>
      </c>
      <c r="Q569">
        <f t="shared" si="131"/>
        <v>4728</v>
      </c>
      <c r="R569">
        <f t="shared" si="132"/>
        <v>0.3629441624365482</v>
      </c>
      <c r="S569">
        <f t="shared" si="133"/>
        <v>1.6920473773265651E-2</v>
      </c>
      <c r="T569">
        <f t="shared" si="134"/>
        <v>0.51522842639593913</v>
      </c>
      <c r="U569">
        <f t="shared" si="135"/>
        <v>7.1912013536379014E-3</v>
      </c>
      <c r="V569">
        <f t="shared" si="136"/>
        <v>8.3121827411167512E-2</v>
      </c>
      <c r="W569">
        <f t="shared" si="137"/>
        <v>5.076142131979695E-3</v>
      </c>
      <c r="X569">
        <f t="shared" si="138"/>
        <v>6.3451776649746192E-3</v>
      </c>
      <c r="Y569">
        <f t="shared" si="139"/>
        <v>3.1725888324873096E-3</v>
      </c>
      <c r="Z569">
        <f t="shared" si="140"/>
        <v>2.515228426395939</v>
      </c>
    </row>
    <row r="570" spans="1:26" x14ac:dyDescent="0.3">
      <c r="Q570">
        <f t="shared" si="131"/>
        <v>0</v>
      </c>
      <c r="R570">
        <f t="shared" si="132"/>
        <v>0</v>
      </c>
      <c r="S570">
        <f t="shared" si="133"/>
        <v>0</v>
      </c>
      <c r="T570">
        <f t="shared" si="134"/>
        <v>0</v>
      </c>
      <c r="U570">
        <f t="shared" si="135"/>
        <v>0</v>
      </c>
      <c r="V570">
        <f t="shared" si="136"/>
        <v>0</v>
      </c>
      <c r="W570">
        <f t="shared" si="137"/>
        <v>0</v>
      </c>
      <c r="X570">
        <f t="shared" si="138"/>
        <v>0</v>
      </c>
      <c r="Y570">
        <f t="shared" si="139"/>
        <v>0</v>
      </c>
      <c r="Z570">
        <f t="shared" si="140"/>
        <v>10</v>
      </c>
    </row>
    <row r="571" spans="1:26" x14ac:dyDescent="0.3">
      <c r="A571" t="s">
        <v>1066</v>
      </c>
      <c r="B571" t="str">
        <f t="shared" ref="B571:B596" si="144">LEFT(A571,2)</f>
        <v>39</v>
      </c>
      <c r="C571" t="s">
        <v>58</v>
      </c>
      <c r="D571" t="s">
        <v>934</v>
      </c>
      <c r="E571" t="s">
        <v>1096</v>
      </c>
      <c r="F571">
        <v>64</v>
      </c>
      <c r="G571">
        <v>225</v>
      </c>
      <c r="H571">
        <v>144</v>
      </c>
      <c r="I571">
        <v>3</v>
      </c>
      <c r="J571">
        <v>79</v>
      </c>
      <c r="K571">
        <v>50</v>
      </c>
      <c r="L571">
        <v>3</v>
      </c>
      <c r="M571">
        <v>3</v>
      </c>
      <c r="N571">
        <v>3</v>
      </c>
      <c r="O571">
        <v>2</v>
      </c>
      <c r="P571">
        <v>0</v>
      </c>
      <c r="Q571">
        <f t="shared" si="131"/>
        <v>143</v>
      </c>
      <c r="R571">
        <f t="shared" si="132"/>
        <v>0.34965034965034963</v>
      </c>
      <c r="S571">
        <f t="shared" si="133"/>
        <v>2.097902097902098E-2</v>
      </c>
      <c r="T571">
        <f t="shared" si="134"/>
        <v>0.55244755244755239</v>
      </c>
      <c r="U571">
        <f t="shared" si="135"/>
        <v>2.097902097902098E-2</v>
      </c>
      <c r="V571">
        <f t="shared" si="136"/>
        <v>2.097902097902098E-2</v>
      </c>
      <c r="W571">
        <f t="shared" si="137"/>
        <v>2.097902097902098E-2</v>
      </c>
      <c r="X571">
        <f t="shared" si="138"/>
        <v>1.3986013986013986E-2</v>
      </c>
      <c r="Y571">
        <f t="shared" si="139"/>
        <v>0</v>
      </c>
      <c r="Z571">
        <f t="shared" si="140"/>
        <v>2.5524475524475525</v>
      </c>
    </row>
    <row r="572" spans="1:26" x14ac:dyDescent="0.3">
      <c r="A572" t="s">
        <v>1067</v>
      </c>
      <c r="B572" t="str">
        <f t="shared" si="144"/>
        <v>39</v>
      </c>
      <c r="C572" t="s">
        <v>58</v>
      </c>
      <c r="D572" t="s">
        <v>934</v>
      </c>
      <c r="E572" t="s">
        <v>1062</v>
      </c>
      <c r="F572">
        <v>75.59</v>
      </c>
      <c r="G572">
        <v>127</v>
      </c>
      <c r="H572">
        <v>96</v>
      </c>
      <c r="I572">
        <v>2</v>
      </c>
      <c r="J572">
        <v>56</v>
      </c>
      <c r="K572">
        <v>28</v>
      </c>
      <c r="L572">
        <v>1</v>
      </c>
      <c r="M572">
        <v>0</v>
      </c>
      <c r="N572">
        <v>5</v>
      </c>
      <c r="O572">
        <v>1</v>
      </c>
      <c r="P572">
        <v>0</v>
      </c>
      <c r="Q572">
        <f t="shared" si="131"/>
        <v>93</v>
      </c>
      <c r="R572">
        <f t="shared" si="132"/>
        <v>0.30107526881720431</v>
      </c>
      <c r="S572">
        <f t="shared" si="133"/>
        <v>0</v>
      </c>
      <c r="T572">
        <f t="shared" si="134"/>
        <v>0.60215053763440862</v>
      </c>
      <c r="U572">
        <f t="shared" si="135"/>
        <v>2.1505376344086023E-2</v>
      </c>
      <c r="V572">
        <f t="shared" si="136"/>
        <v>5.3763440860215055E-2</v>
      </c>
      <c r="W572">
        <f t="shared" si="137"/>
        <v>1.0752688172043012E-2</v>
      </c>
      <c r="X572">
        <f t="shared" si="138"/>
        <v>1.0752688172043012E-2</v>
      </c>
      <c r="Y572">
        <f t="shared" si="139"/>
        <v>0</v>
      </c>
      <c r="Z572">
        <f t="shared" si="140"/>
        <v>2.6021505376344085</v>
      </c>
    </row>
    <row r="573" spans="1:26" x14ac:dyDescent="0.3">
      <c r="A573" t="s">
        <v>1068</v>
      </c>
      <c r="B573" t="str">
        <f t="shared" si="144"/>
        <v>39</v>
      </c>
      <c r="C573" t="s">
        <v>58</v>
      </c>
      <c r="D573" t="s">
        <v>1122</v>
      </c>
      <c r="E573" t="s">
        <v>1097</v>
      </c>
      <c r="F573">
        <v>47.37</v>
      </c>
      <c r="G573">
        <v>95</v>
      </c>
      <c r="H573">
        <v>45</v>
      </c>
      <c r="I573">
        <v>0</v>
      </c>
      <c r="J573">
        <v>19</v>
      </c>
      <c r="K573">
        <v>16</v>
      </c>
      <c r="L573">
        <v>0</v>
      </c>
      <c r="M573">
        <v>4</v>
      </c>
      <c r="N573">
        <v>2</v>
      </c>
      <c r="O573">
        <v>0</v>
      </c>
      <c r="P573">
        <v>0</v>
      </c>
      <c r="Q573">
        <f t="shared" si="131"/>
        <v>41</v>
      </c>
      <c r="R573">
        <f t="shared" si="132"/>
        <v>0.3902439024390244</v>
      </c>
      <c r="S573">
        <f t="shared" si="133"/>
        <v>9.7560975609756101E-2</v>
      </c>
      <c r="T573">
        <f t="shared" si="134"/>
        <v>0.46341463414634149</v>
      </c>
      <c r="U573">
        <f t="shared" si="135"/>
        <v>0</v>
      </c>
      <c r="V573">
        <f t="shared" si="136"/>
        <v>4.878048780487805E-2</v>
      </c>
      <c r="W573">
        <f t="shared" si="137"/>
        <v>0</v>
      </c>
      <c r="X573">
        <f t="shared" si="138"/>
        <v>0</v>
      </c>
      <c r="Y573">
        <f t="shared" si="139"/>
        <v>0</v>
      </c>
      <c r="Z573">
        <f t="shared" si="140"/>
        <v>2.4634146341463414</v>
      </c>
    </row>
    <row r="574" spans="1:26" x14ac:dyDescent="0.3">
      <c r="A574" t="s">
        <v>1069</v>
      </c>
      <c r="B574" t="str">
        <f t="shared" si="144"/>
        <v>39</v>
      </c>
      <c r="C574" t="s">
        <v>58</v>
      </c>
      <c r="D574" t="s">
        <v>934</v>
      </c>
      <c r="E574" t="s">
        <v>1098</v>
      </c>
      <c r="F574">
        <v>68.66</v>
      </c>
      <c r="G574">
        <v>134</v>
      </c>
      <c r="H574">
        <v>92</v>
      </c>
      <c r="I574">
        <v>3</v>
      </c>
      <c r="J574">
        <v>56</v>
      </c>
      <c r="K574">
        <v>25</v>
      </c>
      <c r="L574">
        <v>6</v>
      </c>
      <c r="M574">
        <v>0</v>
      </c>
      <c r="N574">
        <v>0</v>
      </c>
      <c r="O574">
        <v>2</v>
      </c>
      <c r="P574">
        <v>0</v>
      </c>
      <c r="Q574">
        <f t="shared" si="131"/>
        <v>92</v>
      </c>
      <c r="R574">
        <f t="shared" si="132"/>
        <v>0.27173913043478259</v>
      </c>
      <c r="S574">
        <f t="shared" si="133"/>
        <v>0</v>
      </c>
      <c r="T574">
        <f t="shared" si="134"/>
        <v>0.60869565217391308</v>
      </c>
      <c r="U574">
        <f t="shared" si="135"/>
        <v>3.2608695652173912E-2</v>
      </c>
      <c r="V574">
        <f t="shared" si="136"/>
        <v>0</v>
      </c>
      <c r="W574">
        <f t="shared" si="137"/>
        <v>6.5217391304347824E-2</v>
      </c>
      <c r="X574">
        <f t="shared" si="138"/>
        <v>2.1739130434782608E-2</v>
      </c>
      <c r="Y574">
        <f t="shared" si="139"/>
        <v>0</v>
      </c>
      <c r="Z574">
        <f t="shared" si="140"/>
        <v>2.6086956521739131</v>
      </c>
    </row>
    <row r="575" spans="1:26" x14ac:dyDescent="0.3">
      <c r="A575" t="s">
        <v>1070</v>
      </c>
      <c r="B575" t="str">
        <f t="shared" si="144"/>
        <v>39</v>
      </c>
      <c r="C575" t="s">
        <v>58</v>
      </c>
      <c r="D575" t="s">
        <v>934</v>
      </c>
      <c r="E575" t="s">
        <v>1099</v>
      </c>
      <c r="F575">
        <v>45.53</v>
      </c>
      <c r="G575">
        <v>615</v>
      </c>
      <c r="H575">
        <v>280</v>
      </c>
      <c r="I575">
        <v>4</v>
      </c>
      <c r="J575">
        <v>146</v>
      </c>
      <c r="K575">
        <v>86</v>
      </c>
      <c r="L575">
        <v>1</v>
      </c>
      <c r="M575">
        <v>8</v>
      </c>
      <c r="N575">
        <v>15</v>
      </c>
      <c r="O575">
        <v>2</v>
      </c>
      <c r="P575">
        <v>4</v>
      </c>
      <c r="Q575">
        <f t="shared" si="131"/>
        <v>266</v>
      </c>
      <c r="R575">
        <f t="shared" si="132"/>
        <v>0.32330827067669171</v>
      </c>
      <c r="S575">
        <f t="shared" si="133"/>
        <v>3.007518796992481E-2</v>
      </c>
      <c r="T575">
        <f t="shared" si="134"/>
        <v>0.54887218045112784</v>
      </c>
      <c r="U575">
        <f t="shared" si="135"/>
        <v>1.5037593984962405E-2</v>
      </c>
      <c r="V575">
        <f t="shared" si="136"/>
        <v>5.6390977443609019E-2</v>
      </c>
      <c r="W575">
        <f t="shared" si="137"/>
        <v>3.7593984962406013E-3</v>
      </c>
      <c r="X575">
        <f t="shared" si="138"/>
        <v>7.5187969924812026E-3</v>
      </c>
      <c r="Y575">
        <f t="shared" si="139"/>
        <v>1.5037593984962405E-2</v>
      </c>
      <c r="Z575">
        <f t="shared" si="140"/>
        <v>2.5488721804511281</v>
      </c>
    </row>
    <row r="576" spans="1:26" x14ac:dyDescent="0.3">
      <c r="A576" t="s">
        <v>1071</v>
      </c>
      <c r="B576" t="str">
        <f t="shared" si="144"/>
        <v>39</v>
      </c>
      <c r="C576" t="s">
        <v>58</v>
      </c>
      <c r="D576" t="s">
        <v>934</v>
      </c>
      <c r="E576" t="s">
        <v>1100</v>
      </c>
      <c r="F576">
        <v>46.29</v>
      </c>
      <c r="G576">
        <v>1400</v>
      </c>
      <c r="H576">
        <v>648</v>
      </c>
      <c r="I576">
        <v>2</v>
      </c>
      <c r="J576">
        <v>329</v>
      </c>
      <c r="K576">
        <v>214</v>
      </c>
      <c r="L576">
        <v>0</v>
      </c>
      <c r="M576">
        <v>16</v>
      </c>
      <c r="N576">
        <v>67</v>
      </c>
      <c r="O576">
        <v>4</v>
      </c>
      <c r="P576">
        <v>2</v>
      </c>
      <c r="Q576">
        <f t="shared" si="131"/>
        <v>634</v>
      </c>
      <c r="R576">
        <f t="shared" si="132"/>
        <v>0.33753943217665616</v>
      </c>
      <c r="S576">
        <f t="shared" si="133"/>
        <v>2.5236593059936908E-2</v>
      </c>
      <c r="T576">
        <f t="shared" si="134"/>
        <v>0.51892744479495267</v>
      </c>
      <c r="U576">
        <f t="shared" si="135"/>
        <v>3.1545741324921135E-3</v>
      </c>
      <c r="V576">
        <f t="shared" si="136"/>
        <v>0.1056782334384858</v>
      </c>
      <c r="W576">
        <f t="shared" si="137"/>
        <v>0</v>
      </c>
      <c r="X576">
        <f t="shared" si="138"/>
        <v>6.3091482649842269E-3</v>
      </c>
      <c r="Y576">
        <f t="shared" si="139"/>
        <v>3.1545741324921135E-3</v>
      </c>
      <c r="Z576">
        <f t="shared" si="140"/>
        <v>2.5189274447949526</v>
      </c>
    </row>
    <row r="577" spans="1:26" x14ac:dyDescent="0.3">
      <c r="A577" t="s">
        <v>1072</v>
      </c>
      <c r="B577" t="str">
        <f t="shared" si="144"/>
        <v>39</v>
      </c>
      <c r="C577" t="s">
        <v>58</v>
      </c>
      <c r="D577" t="s">
        <v>934</v>
      </c>
      <c r="E577" t="s">
        <v>1101</v>
      </c>
      <c r="F577">
        <v>46.56</v>
      </c>
      <c r="G577">
        <v>829</v>
      </c>
      <c r="H577">
        <v>386</v>
      </c>
      <c r="I577">
        <v>0</v>
      </c>
      <c r="J577">
        <v>178</v>
      </c>
      <c r="K577">
        <v>139</v>
      </c>
      <c r="L577">
        <v>1</v>
      </c>
      <c r="M577">
        <v>10</v>
      </c>
      <c r="N577">
        <v>52</v>
      </c>
      <c r="O577">
        <v>2</v>
      </c>
      <c r="P577">
        <v>0</v>
      </c>
      <c r="Q577">
        <f t="shared" si="131"/>
        <v>382</v>
      </c>
      <c r="R577">
        <f t="shared" si="132"/>
        <v>0.36387434554973824</v>
      </c>
      <c r="S577">
        <f t="shared" si="133"/>
        <v>2.6178010471204188E-2</v>
      </c>
      <c r="T577">
        <f t="shared" si="134"/>
        <v>0.46596858638743455</v>
      </c>
      <c r="U577">
        <f t="shared" si="135"/>
        <v>0</v>
      </c>
      <c r="V577">
        <f t="shared" si="136"/>
        <v>0.13612565445026178</v>
      </c>
      <c r="W577">
        <f t="shared" si="137"/>
        <v>2.617801047120419E-3</v>
      </c>
      <c r="X577">
        <f t="shared" si="138"/>
        <v>5.235602094240838E-3</v>
      </c>
      <c r="Y577">
        <f t="shared" si="139"/>
        <v>0</v>
      </c>
      <c r="Z577">
        <f t="shared" si="140"/>
        <v>2.4659685863874348</v>
      </c>
    </row>
    <row r="578" spans="1:26" x14ac:dyDescent="0.3">
      <c r="A578" t="s">
        <v>1073</v>
      </c>
      <c r="B578" t="str">
        <f t="shared" si="144"/>
        <v>39</v>
      </c>
      <c r="C578" t="s">
        <v>58</v>
      </c>
      <c r="D578" t="s">
        <v>934</v>
      </c>
      <c r="E578" t="s">
        <v>1102</v>
      </c>
      <c r="F578">
        <v>66.47</v>
      </c>
      <c r="G578">
        <v>173</v>
      </c>
      <c r="H578">
        <v>115</v>
      </c>
      <c r="I578">
        <v>2</v>
      </c>
      <c r="J578">
        <v>74</v>
      </c>
      <c r="K578">
        <v>23</v>
      </c>
      <c r="L578">
        <v>4</v>
      </c>
      <c r="M578">
        <v>1</v>
      </c>
      <c r="N578">
        <v>7</v>
      </c>
      <c r="O578">
        <v>0</v>
      </c>
      <c r="P578">
        <v>0</v>
      </c>
      <c r="Q578">
        <f t="shared" si="131"/>
        <v>111</v>
      </c>
      <c r="R578">
        <f t="shared" si="132"/>
        <v>0.2072072072072072</v>
      </c>
      <c r="S578">
        <f t="shared" si="133"/>
        <v>9.0090090090090089E-3</v>
      </c>
      <c r="T578">
        <f t="shared" si="134"/>
        <v>0.66666666666666663</v>
      </c>
      <c r="U578">
        <f t="shared" si="135"/>
        <v>1.8018018018018018E-2</v>
      </c>
      <c r="V578">
        <f t="shared" si="136"/>
        <v>6.3063063063063057E-2</v>
      </c>
      <c r="W578">
        <f t="shared" si="137"/>
        <v>3.6036036036036036E-2</v>
      </c>
      <c r="X578">
        <f t="shared" si="138"/>
        <v>0</v>
      </c>
      <c r="Y578">
        <f t="shared" si="139"/>
        <v>0</v>
      </c>
      <c r="Z578">
        <f t="shared" si="140"/>
        <v>2.6666666666666665</v>
      </c>
    </row>
    <row r="579" spans="1:26" x14ac:dyDescent="0.3">
      <c r="A579" t="s">
        <v>1074</v>
      </c>
      <c r="B579" t="str">
        <f t="shared" si="144"/>
        <v>39</v>
      </c>
      <c r="C579" t="s">
        <v>58</v>
      </c>
      <c r="D579" t="s">
        <v>1122</v>
      </c>
      <c r="E579" t="s">
        <v>1103</v>
      </c>
      <c r="F579">
        <v>46.94</v>
      </c>
      <c r="G579">
        <v>49</v>
      </c>
      <c r="H579">
        <v>23</v>
      </c>
      <c r="I579">
        <v>0</v>
      </c>
      <c r="J579">
        <v>5</v>
      </c>
      <c r="K579">
        <v>12</v>
      </c>
      <c r="L579">
        <v>1</v>
      </c>
      <c r="M579">
        <v>0</v>
      </c>
      <c r="N579">
        <v>2</v>
      </c>
      <c r="O579">
        <v>0</v>
      </c>
      <c r="P579">
        <v>0</v>
      </c>
      <c r="Q579">
        <f t="shared" ref="Q579:Q623" si="145">SUM(I579:P579)</f>
        <v>20</v>
      </c>
      <c r="R579">
        <f t="shared" ref="R579:R623" si="146">IF(Q579=0,0,K579/Q579)</f>
        <v>0.6</v>
      </c>
      <c r="S579">
        <f t="shared" ref="S579:S623" si="147">IF(Q579=0,0,M579/Q579)</f>
        <v>0</v>
      </c>
      <c r="T579">
        <f t="shared" ref="T579:T623" si="148">IF(Q579=0,0,J579/Q579)</f>
        <v>0.25</v>
      </c>
      <c r="U579">
        <f t="shared" ref="U579:U623" si="149">IF(Q579=0,0,I579/Q579)</f>
        <v>0</v>
      </c>
      <c r="V579">
        <f t="shared" ref="V579:V623" si="150">IF(Q579=0,0,N579/Q579)</f>
        <v>0.1</v>
      </c>
      <c r="W579">
        <f t="shared" ref="W579:W623" si="151">IF(Q579=0,0,L579/Q579)</f>
        <v>0.05</v>
      </c>
      <c r="X579">
        <f t="shared" ref="X579:X623" si="152">IF(Q579=0,0,O579/Q579)</f>
        <v>0</v>
      </c>
      <c r="Y579">
        <f t="shared" ref="Y579:Y623" si="153">IF(Q579=0,0,P579/Q579)</f>
        <v>0</v>
      </c>
      <c r="Z579">
        <f t="shared" ref="Z579:Z623" si="154">IF(Q579=0,10,IF(MAX(R579:X579)=LARGE(R579:X579,2),9,IF(R579=MAX(R579:X579),R579,IF(S579=MAX(R579:X579),S579+1,IF(T579=MAX(R579:X579),T579+2,IF(U579=MAX(R579:X579),U579+3,IF(V579=MAX(R579:X579),V579+4,IF(W579=MAX(R579:X579),W579+5,IF(X579=MAX(R579:X579),X579+6,-1)))))))))</f>
        <v>0.6</v>
      </c>
    </row>
    <row r="580" spans="1:26" x14ac:dyDescent="0.3">
      <c r="A580" t="s">
        <v>1075</v>
      </c>
      <c r="B580" t="str">
        <f t="shared" si="144"/>
        <v>39</v>
      </c>
      <c r="C580" t="s">
        <v>58</v>
      </c>
      <c r="D580" t="s">
        <v>1122</v>
      </c>
      <c r="E580" t="s">
        <v>1104</v>
      </c>
      <c r="F580">
        <v>46.98</v>
      </c>
      <c r="G580">
        <v>1375</v>
      </c>
      <c r="H580">
        <v>646</v>
      </c>
      <c r="I580">
        <v>3</v>
      </c>
      <c r="J580">
        <v>292</v>
      </c>
      <c r="K580">
        <v>223</v>
      </c>
      <c r="L580">
        <v>1</v>
      </c>
      <c r="M580">
        <v>29</v>
      </c>
      <c r="N580">
        <v>83</v>
      </c>
      <c r="O580">
        <v>3</v>
      </c>
      <c r="P580">
        <v>4</v>
      </c>
      <c r="Q580">
        <f t="shared" si="145"/>
        <v>638</v>
      </c>
      <c r="R580">
        <f t="shared" si="146"/>
        <v>0.34952978056426331</v>
      </c>
      <c r="S580">
        <f t="shared" si="147"/>
        <v>4.5454545454545456E-2</v>
      </c>
      <c r="T580">
        <f t="shared" si="148"/>
        <v>0.45768025078369906</v>
      </c>
      <c r="U580">
        <f t="shared" si="149"/>
        <v>4.7021943573667714E-3</v>
      </c>
      <c r="V580">
        <f t="shared" si="150"/>
        <v>0.13009404388714735</v>
      </c>
      <c r="W580">
        <f t="shared" si="151"/>
        <v>1.567398119122257E-3</v>
      </c>
      <c r="X580">
        <f t="shared" si="152"/>
        <v>4.7021943573667714E-3</v>
      </c>
      <c r="Y580">
        <f t="shared" si="153"/>
        <v>6.269592476489028E-3</v>
      </c>
      <c r="Z580">
        <f t="shared" si="154"/>
        <v>2.457680250783699</v>
      </c>
    </row>
    <row r="581" spans="1:26" x14ac:dyDescent="0.3">
      <c r="A581" t="s">
        <v>1076</v>
      </c>
      <c r="B581" t="str">
        <f t="shared" si="144"/>
        <v>39</v>
      </c>
      <c r="C581" t="s">
        <v>58</v>
      </c>
      <c r="D581" t="s">
        <v>934</v>
      </c>
      <c r="E581" t="s">
        <v>1063</v>
      </c>
      <c r="F581">
        <v>57.96</v>
      </c>
      <c r="G581">
        <v>157</v>
      </c>
      <c r="H581">
        <v>91</v>
      </c>
      <c r="I581">
        <v>2</v>
      </c>
      <c r="J581">
        <v>58</v>
      </c>
      <c r="K581">
        <v>23</v>
      </c>
      <c r="L581">
        <v>1</v>
      </c>
      <c r="M581">
        <v>0</v>
      </c>
      <c r="N581">
        <v>3</v>
      </c>
      <c r="O581">
        <v>1</v>
      </c>
      <c r="P581">
        <v>0</v>
      </c>
      <c r="Q581">
        <f t="shared" si="145"/>
        <v>88</v>
      </c>
      <c r="R581">
        <f t="shared" si="146"/>
        <v>0.26136363636363635</v>
      </c>
      <c r="S581">
        <f t="shared" si="147"/>
        <v>0</v>
      </c>
      <c r="T581">
        <f t="shared" si="148"/>
        <v>0.65909090909090906</v>
      </c>
      <c r="U581">
        <f t="shared" si="149"/>
        <v>2.2727272727272728E-2</v>
      </c>
      <c r="V581">
        <f t="shared" si="150"/>
        <v>3.4090909090909088E-2</v>
      </c>
      <c r="W581">
        <f t="shared" si="151"/>
        <v>1.1363636363636364E-2</v>
      </c>
      <c r="X581">
        <f t="shared" si="152"/>
        <v>1.1363636363636364E-2</v>
      </c>
      <c r="Y581">
        <f t="shared" si="153"/>
        <v>0</v>
      </c>
      <c r="Z581">
        <f t="shared" si="154"/>
        <v>2.6590909090909092</v>
      </c>
    </row>
    <row r="582" spans="1:26" x14ac:dyDescent="0.3">
      <c r="A582" t="s">
        <v>1077</v>
      </c>
      <c r="B582" t="str">
        <f t="shared" si="144"/>
        <v>39</v>
      </c>
      <c r="C582" t="s">
        <v>58</v>
      </c>
      <c r="D582" t="s">
        <v>1122</v>
      </c>
      <c r="E582" t="s">
        <v>1064</v>
      </c>
      <c r="F582">
        <v>59.7</v>
      </c>
      <c r="G582">
        <v>67</v>
      </c>
      <c r="H582">
        <v>40</v>
      </c>
      <c r="I582">
        <v>0</v>
      </c>
      <c r="J582">
        <v>19</v>
      </c>
      <c r="K582">
        <v>18</v>
      </c>
      <c r="L582">
        <v>0</v>
      </c>
      <c r="M582">
        <v>0</v>
      </c>
      <c r="N582">
        <v>1</v>
      </c>
      <c r="O582">
        <v>0</v>
      </c>
      <c r="P582">
        <v>0</v>
      </c>
      <c r="Q582">
        <f t="shared" si="145"/>
        <v>38</v>
      </c>
      <c r="R582">
        <f t="shared" si="146"/>
        <v>0.47368421052631576</v>
      </c>
      <c r="S582">
        <f t="shared" si="147"/>
        <v>0</v>
      </c>
      <c r="T582">
        <f t="shared" si="148"/>
        <v>0.5</v>
      </c>
      <c r="U582">
        <f t="shared" si="149"/>
        <v>0</v>
      </c>
      <c r="V582">
        <f t="shared" si="150"/>
        <v>2.6315789473684209E-2</v>
      </c>
      <c r="W582">
        <f t="shared" si="151"/>
        <v>0</v>
      </c>
      <c r="X582">
        <f t="shared" si="152"/>
        <v>0</v>
      </c>
      <c r="Y582">
        <f t="shared" si="153"/>
        <v>0</v>
      </c>
      <c r="Z582">
        <f t="shared" si="154"/>
        <v>2.5</v>
      </c>
    </row>
    <row r="583" spans="1:26" x14ac:dyDescent="0.3">
      <c r="A583" t="s">
        <v>1078</v>
      </c>
      <c r="B583" t="str">
        <f t="shared" si="144"/>
        <v>39</v>
      </c>
      <c r="C583" t="s">
        <v>58</v>
      </c>
      <c r="D583" t="s">
        <v>934</v>
      </c>
      <c r="E583" t="s">
        <v>1105</v>
      </c>
      <c r="F583">
        <v>40.880000000000003</v>
      </c>
      <c r="G583">
        <v>159</v>
      </c>
      <c r="H583">
        <v>65</v>
      </c>
      <c r="I583">
        <v>0</v>
      </c>
      <c r="J583">
        <v>29</v>
      </c>
      <c r="K583">
        <v>24</v>
      </c>
      <c r="L583">
        <v>1</v>
      </c>
      <c r="M583">
        <v>0</v>
      </c>
      <c r="N583">
        <v>7</v>
      </c>
      <c r="O583">
        <v>0</v>
      </c>
      <c r="P583">
        <v>0</v>
      </c>
      <c r="Q583">
        <f t="shared" si="145"/>
        <v>61</v>
      </c>
      <c r="R583">
        <f t="shared" si="146"/>
        <v>0.39344262295081966</v>
      </c>
      <c r="S583">
        <f t="shared" si="147"/>
        <v>0</v>
      </c>
      <c r="T583">
        <f t="shared" si="148"/>
        <v>0.47540983606557374</v>
      </c>
      <c r="U583">
        <f t="shared" si="149"/>
        <v>0</v>
      </c>
      <c r="V583">
        <f t="shared" si="150"/>
        <v>0.11475409836065574</v>
      </c>
      <c r="W583">
        <f t="shared" si="151"/>
        <v>1.6393442622950821E-2</v>
      </c>
      <c r="X583">
        <f t="shared" si="152"/>
        <v>0</v>
      </c>
      <c r="Y583">
        <f t="shared" si="153"/>
        <v>0</v>
      </c>
      <c r="Z583">
        <f t="shared" si="154"/>
        <v>2.4754098360655736</v>
      </c>
    </row>
    <row r="584" spans="1:26" x14ac:dyDescent="0.3">
      <c r="A584" t="s">
        <v>1079</v>
      </c>
      <c r="B584" t="str">
        <f t="shared" si="144"/>
        <v>39</v>
      </c>
      <c r="C584" t="s">
        <v>58</v>
      </c>
      <c r="D584" t="s">
        <v>934</v>
      </c>
      <c r="E584" t="s">
        <v>1106</v>
      </c>
      <c r="F584">
        <v>63.44</v>
      </c>
      <c r="G584">
        <v>227</v>
      </c>
      <c r="H584">
        <v>144</v>
      </c>
      <c r="I584">
        <v>1</v>
      </c>
      <c r="J584">
        <v>93</v>
      </c>
      <c r="K584">
        <v>33</v>
      </c>
      <c r="L584">
        <v>1</v>
      </c>
      <c r="M584">
        <v>1</v>
      </c>
      <c r="N584">
        <v>13</v>
      </c>
      <c r="O584">
        <v>0</v>
      </c>
      <c r="P584">
        <v>0</v>
      </c>
      <c r="Q584">
        <f t="shared" si="145"/>
        <v>142</v>
      </c>
      <c r="R584">
        <f t="shared" si="146"/>
        <v>0.23239436619718309</v>
      </c>
      <c r="S584">
        <f t="shared" si="147"/>
        <v>7.0422535211267607E-3</v>
      </c>
      <c r="T584">
        <f t="shared" si="148"/>
        <v>0.65492957746478875</v>
      </c>
      <c r="U584">
        <f t="shared" si="149"/>
        <v>7.0422535211267607E-3</v>
      </c>
      <c r="V584">
        <f t="shared" si="150"/>
        <v>9.154929577464789E-2</v>
      </c>
      <c r="W584">
        <f t="shared" si="151"/>
        <v>7.0422535211267607E-3</v>
      </c>
      <c r="X584">
        <f t="shared" si="152"/>
        <v>0</v>
      </c>
      <c r="Y584">
        <f t="shared" si="153"/>
        <v>0</v>
      </c>
      <c r="Z584">
        <f t="shared" si="154"/>
        <v>2.654929577464789</v>
      </c>
    </row>
    <row r="585" spans="1:26" x14ac:dyDescent="0.3">
      <c r="A585" t="s">
        <v>1080</v>
      </c>
      <c r="B585" t="str">
        <f t="shared" si="144"/>
        <v>39</v>
      </c>
      <c r="C585" t="s">
        <v>58</v>
      </c>
      <c r="D585" t="s">
        <v>934</v>
      </c>
      <c r="E585" t="s">
        <v>1065</v>
      </c>
      <c r="F585">
        <v>54.27</v>
      </c>
      <c r="G585">
        <v>234</v>
      </c>
      <c r="H585">
        <v>127</v>
      </c>
      <c r="I585">
        <v>1</v>
      </c>
      <c r="J585">
        <v>74</v>
      </c>
      <c r="K585">
        <v>35</v>
      </c>
      <c r="L585">
        <v>0</v>
      </c>
      <c r="M585">
        <v>0</v>
      </c>
      <c r="N585">
        <v>8</v>
      </c>
      <c r="O585">
        <v>0</v>
      </c>
      <c r="P585">
        <v>0</v>
      </c>
      <c r="Q585">
        <f t="shared" si="145"/>
        <v>118</v>
      </c>
      <c r="R585">
        <f t="shared" si="146"/>
        <v>0.29661016949152541</v>
      </c>
      <c r="S585">
        <f t="shared" si="147"/>
        <v>0</v>
      </c>
      <c r="T585">
        <f t="shared" si="148"/>
        <v>0.6271186440677966</v>
      </c>
      <c r="U585">
        <f t="shared" si="149"/>
        <v>8.4745762711864406E-3</v>
      </c>
      <c r="V585">
        <f t="shared" si="150"/>
        <v>6.7796610169491525E-2</v>
      </c>
      <c r="W585">
        <f t="shared" si="151"/>
        <v>0</v>
      </c>
      <c r="X585">
        <f t="shared" si="152"/>
        <v>0</v>
      </c>
      <c r="Y585">
        <f t="shared" si="153"/>
        <v>0</v>
      </c>
      <c r="Z585">
        <f t="shared" si="154"/>
        <v>2.6271186440677967</v>
      </c>
    </row>
    <row r="586" spans="1:26" x14ac:dyDescent="0.3">
      <c r="A586" t="s">
        <v>1081</v>
      </c>
      <c r="B586" t="str">
        <f t="shared" si="144"/>
        <v>39</v>
      </c>
      <c r="C586" t="s">
        <v>58</v>
      </c>
      <c r="D586" t="s">
        <v>1122</v>
      </c>
      <c r="E586" t="s">
        <v>1107</v>
      </c>
      <c r="F586">
        <v>65.69</v>
      </c>
      <c r="G586">
        <v>102</v>
      </c>
      <c r="H586">
        <v>67</v>
      </c>
      <c r="I586">
        <v>0</v>
      </c>
      <c r="J586">
        <v>21</v>
      </c>
      <c r="K586">
        <v>42</v>
      </c>
      <c r="L586">
        <v>1</v>
      </c>
      <c r="M586">
        <v>0</v>
      </c>
      <c r="N586">
        <v>1</v>
      </c>
      <c r="O586">
        <v>1</v>
      </c>
      <c r="P586">
        <v>0</v>
      </c>
      <c r="Q586">
        <f t="shared" si="145"/>
        <v>66</v>
      </c>
      <c r="R586">
        <f t="shared" si="146"/>
        <v>0.63636363636363635</v>
      </c>
      <c r="S586">
        <f t="shared" si="147"/>
        <v>0</v>
      </c>
      <c r="T586">
        <f t="shared" si="148"/>
        <v>0.31818181818181818</v>
      </c>
      <c r="U586">
        <f t="shared" si="149"/>
        <v>0</v>
      </c>
      <c r="V586">
        <f t="shared" si="150"/>
        <v>1.5151515151515152E-2</v>
      </c>
      <c r="W586">
        <f t="shared" si="151"/>
        <v>1.5151515151515152E-2</v>
      </c>
      <c r="X586">
        <f t="shared" si="152"/>
        <v>1.5151515151515152E-2</v>
      </c>
      <c r="Y586">
        <f t="shared" si="153"/>
        <v>0</v>
      </c>
      <c r="Z586">
        <f t="shared" si="154"/>
        <v>0.63636363636363635</v>
      </c>
    </row>
    <row r="587" spans="1:26" x14ac:dyDescent="0.3">
      <c r="A587" t="s">
        <v>1083</v>
      </c>
      <c r="B587" t="str">
        <f t="shared" si="144"/>
        <v>39</v>
      </c>
      <c r="C587" t="s">
        <v>58</v>
      </c>
      <c r="D587" t="s">
        <v>1123</v>
      </c>
      <c r="E587" t="s">
        <v>1108</v>
      </c>
      <c r="F587">
        <v>63.25</v>
      </c>
      <c r="G587">
        <v>166</v>
      </c>
      <c r="H587">
        <v>105</v>
      </c>
      <c r="I587">
        <v>0</v>
      </c>
      <c r="J587">
        <v>63</v>
      </c>
      <c r="K587">
        <v>32</v>
      </c>
      <c r="L587">
        <v>0</v>
      </c>
      <c r="M587">
        <v>0</v>
      </c>
      <c r="N587">
        <v>7</v>
      </c>
      <c r="O587">
        <v>1</v>
      </c>
      <c r="P587">
        <v>0</v>
      </c>
      <c r="Q587">
        <f t="shared" si="145"/>
        <v>103</v>
      </c>
      <c r="R587">
        <f t="shared" si="146"/>
        <v>0.31067961165048541</v>
      </c>
      <c r="S587">
        <f t="shared" si="147"/>
        <v>0</v>
      </c>
      <c r="T587">
        <f t="shared" si="148"/>
        <v>0.61165048543689315</v>
      </c>
      <c r="U587">
        <f t="shared" si="149"/>
        <v>0</v>
      </c>
      <c r="V587">
        <f t="shared" si="150"/>
        <v>6.7961165048543687E-2</v>
      </c>
      <c r="W587">
        <f t="shared" si="151"/>
        <v>0</v>
      </c>
      <c r="X587">
        <f t="shared" si="152"/>
        <v>9.7087378640776691E-3</v>
      </c>
      <c r="Y587">
        <f t="shared" si="153"/>
        <v>0</v>
      </c>
      <c r="Z587">
        <f t="shared" si="154"/>
        <v>2.6116504854368934</v>
      </c>
    </row>
    <row r="588" spans="1:26" x14ac:dyDescent="0.3">
      <c r="A588" t="s">
        <v>1084</v>
      </c>
      <c r="B588" t="str">
        <f t="shared" si="144"/>
        <v>39</v>
      </c>
      <c r="C588" t="s">
        <v>58</v>
      </c>
      <c r="D588" t="s">
        <v>934</v>
      </c>
      <c r="E588" t="s">
        <v>1109</v>
      </c>
      <c r="F588">
        <v>66.930000000000007</v>
      </c>
      <c r="G588">
        <v>254</v>
      </c>
      <c r="H588">
        <v>170</v>
      </c>
      <c r="I588">
        <v>1</v>
      </c>
      <c r="J588">
        <v>123</v>
      </c>
      <c r="K588">
        <v>27</v>
      </c>
      <c r="L588">
        <v>2</v>
      </c>
      <c r="M588">
        <v>0</v>
      </c>
      <c r="N588">
        <v>11</v>
      </c>
      <c r="O588">
        <v>2</v>
      </c>
      <c r="P588">
        <v>0</v>
      </c>
      <c r="Q588">
        <f t="shared" si="145"/>
        <v>166</v>
      </c>
      <c r="R588">
        <f t="shared" si="146"/>
        <v>0.16265060240963855</v>
      </c>
      <c r="S588">
        <f t="shared" si="147"/>
        <v>0</v>
      </c>
      <c r="T588">
        <f t="shared" si="148"/>
        <v>0.74096385542168675</v>
      </c>
      <c r="U588">
        <f t="shared" si="149"/>
        <v>6.024096385542169E-3</v>
      </c>
      <c r="V588">
        <f t="shared" si="150"/>
        <v>6.6265060240963861E-2</v>
      </c>
      <c r="W588">
        <f t="shared" si="151"/>
        <v>1.2048192771084338E-2</v>
      </c>
      <c r="X588">
        <f t="shared" si="152"/>
        <v>1.2048192771084338E-2</v>
      </c>
      <c r="Y588">
        <f t="shared" si="153"/>
        <v>0</v>
      </c>
      <c r="Z588">
        <f t="shared" si="154"/>
        <v>2.7409638554216866</v>
      </c>
    </row>
    <row r="589" spans="1:26" x14ac:dyDescent="0.3">
      <c r="A589" t="s">
        <v>1085</v>
      </c>
      <c r="B589" t="str">
        <f t="shared" si="144"/>
        <v>39</v>
      </c>
      <c r="C589" t="s">
        <v>58</v>
      </c>
      <c r="D589" t="s">
        <v>934</v>
      </c>
      <c r="E589" t="s">
        <v>1110</v>
      </c>
      <c r="F589">
        <v>64.2</v>
      </c>
      <c r="G589">
        <v>176</v>
      </c>
      <c r="H589">
        <v>113</v>
      </c>
      <c r="I589">
        <v>1</v>
      </c>
      <c r="J589">
        <v>60</v>
      </c>
      <c r="K589">
        <v>44</v>
      </c>
      <c r="L589">
        <v>1</v>
      </c>
      <c r="M589">
        <v>0</v>
      </c>
      <c r="N589">
        <v>4</v>
      </c>
      <c r="O589">
        <v>1</v>
      </c>
      <c r="P589">
        <v>0</v>
      </c>
      <c r="Q589">
        <f t="shared" si="145"/>
        <v>111</v>
      </c>
      <c r="R589">
        <f t="shared" si="146"/>
        <v>0.3963963963963964</v>
      </c>
      <c r="S589">
        <f t="shared" si="147"/>
        <v>0</v>
      </c>
      <c r="T589">
        <f t="shared" si="148"/>
        <v>0.54054054054054057</v>
      </c>
      <c r="U589">
        <f t="shared" si="149"/>
        <v>9.0090090090090089E-3</v>
      </c>
      <c r="V589">
        <f t="shared" si="150"/>
        <v>3.6036036036036036E-2</v>
      </c>
      <c r="W589">
        <f t="shared" si="151"/>
        <v>9.0090090090090089E-3</v>
      </c>
      <c r="X589">
        <f t="shared" si="152"/>
        <v>9.0090090090090089E-3</v>
      </c>
      <c r="Y589">
        <f t="shared" si="153"/>
        <v>0</v>
      </c>
      <c r="Z589">
        <f t="shared" si="154"/>
        <v>2.5405405405405403</v>
      </c>
    </row>
    <row r="590" spans="1:26" x14ac:dyDescent="0.3">
      <c r="A590" t="s">
        <v>1086</v>
      </c>
      <c r="B590" t="str">
        <f t="shared" si="144"/>
        <v>39</v>
      </c>
      <c r="C590" t="s">
        <v>58</v>
      </c>
      <c r="D590" t="s">
        <v>1122</v>
      </c>
      <c r="E590" t="s">
        <v>1111</v>
      </c>
      <c r="F590">
        <v>44.5</v>
      </c>
      <c r="G590">
        <v>200</v>
      </c>
      <c r="H590">
        <v>89</v>
      </c>
      <c r="I590">
        <v>0</v>
      </c>
      <c r="J590">
        <v>47</v>
      </c>
      <c r="K590">
        <v>28</v>
      </c>
      <c r="L590">
        <v>0</v>
      </c>
      <c r="M590">
        <v>0</v>
      </c>
      <c r="N590">
        <v>8</v>
      </c>
      <c r="O590">
        <v>0</v>
      </c>
      <c r="P590">
        <v>0</v>
      </c>
      <c r="Q590">
        <f t="shared" si="145"/>
        <v>83</v>
      </c>
      <c r="R590">
        <f t="shared" si="146"/>
        <v>0.33734939759036142</v>
      </c>
      <c r="S590">
        <f t="shared" si="147"/>
        <v>0</v>
      </c>
      <c r="T590">
        <f t="shared" si="148"/>
        <v>0.5662650602409639</v>
      </c>
      <c r="U590">
        <f t="shared" si="149"/>
        <v>0</v>
      </c>
      <c r="V590">
        <f t="shared" si="150"/>
        <v>9.6385542168674704E-2</v>
      </c>
      <c r="W590">
        <f t="shared" si="151"/>
        <v>0</v>
      </c>
      <c r="X590">
        <f t="shared" si="152"/>
        <v>0</v>
      </c>
      <c r="Y590">
        <f t="shared" si="153"/>
        <v>0</v>
      </c>
      <c r="Z590">
        <f t="shared" si="154"/>
        <v>2.5662650602409638</v>
      </c>
    </row>
    <row r="591" spans="1:26" x14ac:dyDescent="0.3">
      <c r="A591" t="s">
        <v>1087</v>
      </c>
      <c r="B591" t="str">
        <f t="shared" si="144"/>
        <v>39</v>
      </c>
      <c r="C591" t="s">
        <v>58</v>
      </c>
      <c r="D591" t="s">
        <v>934</v>
      </c>
      <c r="E591" t="s">
        <v>1112</v>
      </c>
      <c r="F591">
        <v>58.33</v>
      </c>
      <c r="G591">
        <v>144</v>
      </c>
      <c r="H591">
        <v>84</v>
      </c>
      <c r="I591">
        <v>1</v>
      </c>
      <c r="J591">
        <v>54</v>
      </c>
      <c r="K591">
        <v>20</v>
      </c>
      <c r="L591">
        <v>1</v>
      </c>
      <c r="M591">
        <v>3</v>
      </c>
      <c r="N591">
        <v>3</v>
      </c>
      <c r="O591">
        <v>1</v>
      </c>
      <c r="P591">
        <v>0</v>
      </c>
      <c r="Q591">
        <f t="shared" si="145"/>
        <v>83</v>
      </c>
      <c r="R591">
        <f t="shared" si="146"/>
        <v>0.24096385542168675</v>
      </c>
      <c r="S591">
        <f t="shared" si="147"/>
        <v>3.614457831325301E-2</v>
      </c>
      <c r="T591">
        <f t="shared" si="148"/>
        <v>0.6506024096385542</v>
      </c>
      <c r="U591">
        <f t="shared" si="149"/>
        <v>1.2048192771084338E-2</v>
      </c>
      <c r="V591">
        <f t="shared" si="150"/>
        <v>3.614457831325301E-2</v>
      </c>
      <c r="W591">
        <f t="shared" si="151"/>
        <v>1.2048192771084338E-2</v>
      </c>
      <c r="X591">
        <f t="shared" si="152"/>
        <v>1.2048192771084338E-2</v>
      </c>
      <c r="Y591">
        <f t="shared" si="153"/>
        <v>0</v>
      </c>
      <c r="Z591">
        <f t="shared" si="154"/>
        <v>2.6506024096385543</v>
      </c>
    </row>
    <row r="592" spans="1:26" x14ac:dyDescent="0.3">
      <c r="A592" t="s">
        <v>1088</v>
      </c>
      <c r="B592" t="str">
        <f t="shared" si="144"/>
        <v>39</v>
      </c>
      <c r="C592" t="s">
        <v>58</v>
      </c>
      <c r="D592" t="s">
        <v>934</v>
      </c>
      <c r="E592" t="s">
        <v>1113</v>
      </c>
      <c r="F592">
        <v>64.569999999999993</v>
      </c>
      <c r="G592">
        <v>175</v>
      </c>
      <c r="H592">
        <v>113</v>
      </c>
      <c r="I592">
        <v>0</v>
      </c>
      <c r="J592">
        <v>69</v>
      </c>
      <c r="K592">
        <v>33</v>
      </c>
      <c r="L592">
        <v>0</v>
      </c>
      <c r="M592">
        <v>1</v>
      </c>
      <c r="N592">
        <v>1</v>
      </c>
      <c r="O592">
        <v>3</v>
      </c>
      <c r="P592">
        <v>0</v>
      </c>
      <c r="Q592">
        <f t="shared" si="145"/>
        <v>107</v>
      </c>
      <c r="R592">
        <f t="shared" si="146"/>
        <v>0.30841121495327101</v>
      </c>
      <c r="S592">
        <f t="shared" si="147"/>
        <v>9.3457943925233638E-3</v>
      </c>
      <c r="T592">
        <f t="shared" si="148"/>
        <v>0.64485981308411211</v>
      </c>
      <c r="U592">
        <f t="shared" si="149"/>
        <v>0</v>
      </c>
      <c r="V592">
        <f t="shared" si="150"/>
        <v>9.3457943925233638E-3</v>
      </c>
      <c r="W592">
        <f t="shared" si="151"/>
        <v>0</v>
      </c>
      <c r="X592">
        <f t="shared" si="152"/>
        <v>2.8037383177570093E-2</v>
      </c>
      <c r="Y592">
        <f t="shared" si="153"/>
        <v>0</v>
      </c>
      <c r="Z592">
        <f t="shared" si="154"/>
        <v>2.6448598130841123</v>
      </c>
    </row>
    <row r="593" spans="1:26" x14ac:dyDescent="0.3">
      <c r="A593" t="s">
        <v>1089</v>
      </c>
      <c r="B593" t="str">
        <f t="shared" si="144"/>
        <v>39</v>
      </c>
      <c r="C593" t="s">
        <v>58</v>
      </c>
      <c r="D593" t="s">
        <v>1122</v>
      </c>
      <c r="E593" t="s">
        <v>1114</v>
      </c>
      <c r="F593">
        <v>68.7</v>
      </c>
      <c r="G593">
        <v>230</v>
      </c>
      <c r="H593">
        <v>158</v>
      </c>
      <c r="I593">
        <v>2</v>
      </c>
      <c r="J593">
        <v>97</v>
      </c>
      <c r="K593">
        <v>37</v>
      </c>
      <c r="L593">
        <v>2</v>
      </c>
      <c r="M593">
        <v>1</v>
      </c>
      <c r="N593">
        <v>7</v>
      </c>
      <c r="O593">
        <v>2</v>
      </c>
      <c r="P593">
        <v>0</v>
      </c>
      <c r="Q593">
        <f t="shared" si="145"/>
        <v>148</v>
      </c>
      <c r="R593">
        <f t="shared" si="146"/>
        <v>0.25</v>
      </c>
      <c r="S593">
        <f t="shared" si="147"/>
        <v>6.7567567567567571E-3</v>
      </c>
      <c r="T593">
        <f t="shared" si="148"/>
        <v>0.65540540540540537</v>
      </c>
      <c r="U593">
        <f t="shared" si="149"/>
        <v>1.3513513513513514E-2</v>
      </c>
      <c r="V593">
        <f t="shared" si="150"/>
        <v>4.72972972972973E-2</v>
      </c>
      <c r="W593">
        <f t="shared" si="151"/>
        <v>1.3513513513513514E-2</v>
      </c>
      <c r="X593">
        <f t="shared" si="152"/>
        <v>1.3513513513513514E-2</v>
      </c>
      <c r="Y593">
        <f t="shared" si="153"/>
        <v>0</v>
      </c>
      <c r="Z593">
        <f t="shared" si="154"/>
        <v>2.6554054054054053</v>
      </c>
    </row>
    <row r="594" spans="1:26" x14ac:dyDescent="0.3">
      <c r="A594" t="s">
        <v>1090</v>
      </c>
      <c r="B594" t="str">
        <f t="shared" si="144"/>
        <v>39</v>
      </c>
      <c r="C594" t="s">
        <v>58</v>
      </c>
      <c r="D594" t="s">
        <v>934</v>
      </c>
      <c r="E594" t="s">
        <v>1115</v>
      </c>
      <c r="F594">
        <v>56.44</v>
      </c>
      <c r="G594">
        <v>202</v>
      </c>
      <c r="H594">
        <v>114</v>
      </c>
      <c r="I594">
        <v>0</v>
      </c>
      <c r="J594">
        <v>67</v>
      </c>
      <c r="K594">
        <v>34</v>
      </c>
      <c r="L594">
        <v>3</v>
      </c>
      <c r="M594">
        <v>2</v>
      </c>
      <c r="N594">
        <v>5</v>
      </c>
      <c r="O594">
        <v>2</v>
      </c>
      <c r="P594">
        <v>0</v>
      </c>
      <c r="Q594">
        <f t="shared" si="145"/>
        <v>113</v>
      </c>
      <c r="R594">
        <f t="shared" si="146"/>
        <v>0.30088495575221241</v>
      </c>
      <c r="S594">
        <f t="shared" si="147"/>
        <v>1.7699115044247787E-2</v>
      </c>
      <c r="T594">
        <f t="shared" si="148"/>
        <v>0.59292035398230092</v>
      </c>
      <c r="U594">
        <f t="shared" si="149"/>
        <v>0</v>
      </c>
      <c r="V594">
        <f t="shared" si="150"/>
        <v>4.4247787610619468E-2</v>
      </c>
      <c r="W594">
        <f t="shared" si="151"/>
        <v>2.6548672566371681E-2</v>
      </c>
      <c r="X594">
        <f t="shared" si="152"/>
        <v>1.7699115044247787E-2</v>
      </c>
      <c r="Y594">
        <f t="shared" si="153"/>
        <v>0</v>
      </c>
      <c r="Z594">
        <f t="shared" si="154"/>
        <v>2.5929203539823007</v>
      </c>
    </row>
    <row r="595" spans="1:26" x14ac:dyDescent="0.3">
      <c r="A595" t="s">
        <v>1091</v>
      </c>
      <c r="B595" t="str">
        <f t="shared" si="144"/>
        <v>39</v>
      </c>
      <c r="C595" t="s">
        <v>58</v>
      </c>
      <c r="D595" t="s">
        <v>934</v>
      </c>
      <c r="E595" t="s">
        <v>1116</v>
      </c>
      <c r="F595">
        <v>61.26</v>
      </c>
      <c r="G595">
        <v>253</v>
      </c>
      <c r="H595">
        <v>155</v>
      </c>
      <c r="I595">
        <v>0</v>
      </c>
      <c r="J595">
        <v>109</v>
      </c>
      <c r="K595">
        <v>34</v>
      </c>
      <c r="L595">
        <v>1</v>
      </c>
      <c r="M595">
        <v>0</v>
      </c>
      <c r="N595">
        <v>11</v>
      </c>
      <c r="O595">
        <v>0</v>
      </c>
      <c r="P595">
        <v>0</v>
      </c>
      <c r="Q595">
        <f t="shared" si="145"/>
        <v>155</v>
      </c>
      <c r="R595">
        <f t="shared" si="146"/>
        <v>0.21935483870967742</v>
      </c>
      <c r="S595">
        <f t="shared" si="147"/>
        <v>0</v>
      </c>
      <c r="T595">
        <f t="shared" si="148"/>
        <v>0.70322580645161292</v>
      </c>
      <c r="U595">
        <f t="shared" si="149"/>
        <v>0</v>
      </c>
      <c r="V595">
        <f t="shared" si="150"/>
        <v>7.0967741935483872E-2</v>
      </c>
      <c r="W595">
        <f t="shared" si="151"/>
        <v>6.4516129032258064E-3</v>
      </c>
      <c r="X595">
        <f t="shared" si="152"/>
        <v>0</v>
      </c>
      <c r="Y595">
        <f t="shared" si="153"/>
        <v>0</v>
      </c>
      <c r="Z595">
        <f t="shared" si="154"/>
        <v>2.7032258064516128</v>
      </c>
    </row>
    <row r="596" spans="1:26" x14ac:dyDescent="0.3">
      <c r="A596" t="s">
        <v>1092</v>
      </c>
      <c r="B596" t="str">
        <f t="shared" si="144"/>
        <v>39</v>
      </c>
      <c r="C596" t="s">
        <v>58</v>
      </c>
      <c r="D596" t="s">
        <v>1122</v>
      </c>
      <c r="E596" t="s">
        <v>1082</v>
      </c>
      <c r="F596">
        <v>50.43</v>
      </c>
      <c r="G596">
        <v>351</v>
      </c>
      <c r="H596">
        <v>177</v>
      </c>
      <c r="I596">
        <v>2</v>
      </c>
      <c r="J596">
        <v>55</v>
      </c>
      <c r="K596">
        <v>97</v>
      </c>
      <c r="L596">
        <v>4</v>
      </c>
      <c r="M596">
        <v>2</v>
      </c>
      <c r="N596">
        <v>9</v>
      </c>
      <c r="O596">
        <v>1</v>
      </c>
      <c r="P596">
        <v>0</v>
      </c>
      <c r="Q596">
        <f t="shared" si="145"/>
        <v>170</v>
      </c>
      <c r="R596">
        <f t="shared" si="146"/>
        <v>0.57058823529411762</v>
      </c>
      <c r="S596">
        <f t="shared" si="147"/>
        <v>1.1764705882352941E-2</v>
      </c>
      <c r="T596">
        <f t="shared" si="148"/>
        <v>0.3235294117647059</v>
      </c>
      <c r="U596">
        <f t="shared" si="149"/>
        <v>1.1764705882352941E-2</v>
      </c>
      <c r="V596">
        <f t="shared" si="150"/>
        <v>5.2941176470588235E-2</v>
      </c>
      <c r="W596">
        <f t="shared" si="151"/>
        <v>2.3529411764705882E-2</v>
      </c>
      <c r="X596">
        <f t="shared" si="152"/>
        <v>5.8823529411764705E-3</v>
      </c>
      <c r="Y596">
        <f t="shared" si="153"/>
        <v>0</v>
      </c>
      <c r="Z596">
        <f t="shared" si="154"/>
        <v>0.57058823529411762</v>
      </c>
    </row>
    <row r="597" spans="1:26" x14ac:dyDescent="0.3">
      <c r="A597" t="s">
        <v>1093</v>
      </c>
      <c r="B597" t="str">
        <f t="shared" ref="B597:B600" si="155">LEFT(A597,2)</f>
        <v>39</v>
      </c>
      <c r="C597" t="s">
        <v>58</v>
      </c>
      <c r="D597" t="s">
        <v>934</v>
      </c>
      <c r="E597" t="s">
        <v>1117</v>
      </c>
      <c r="F597">
        <v>54.17</v>
      </c>
      <c r="G597">
        <v>168</v>
      </c>
      <c r="H597">
        <v>91</v>
      </c>
      <c r="I597">
        <v>0</v>
      </c>
      <c r="J597">
        <v>52</v>
      </c>
      <c r="K597">
        <v>30</v>
      </c>
      <c r="L597">
        <v>0</v>
      </c>
      <c r="M597">
        <v>1</v>
      </c>
      <c r="N597">
        <v>7</v>
      </c>
      <c r="O597">
        <v>0</v>
      </c>
      <c r="P597">
        <v>0</v>
      </c>
      <c r="Q597">
        <f t="shared" si="145"/>
        <v>90</v>
      </c>
      <c r="R597">
        <f t="shared" si="146"/>
        <v>0.33333333333333331</v>
      </c>
      <c r="S597">
        <f t="shared" si="147"/>
        <v>1.1111111111111112E-2</v>
      </c>
      <c r="T597">
        <f t="shared" si="148"/>
        <v>0.57777777777777772</v>
      </c>
      <c r="U597">
        <f t="shared" si="149"/>
        <v>0</v>
      </c>
      <c r="V597">
        <f t="shared" si="150"/>
        <v>7.7777777777777779E-2</v>
      </c>
      <c r="W597">
        <f t="shared" si="151"/>
        <v>0</v>
      </c>
      <c r="X597">
        <f t="shared" si="152"/>
        <v>0</v>
      </c>
      <c r="Y597">
        <f t="shared" si="153"/>
        <v>0</v>
      </c>
      <c r="Z597">
        <f t="shared" si="154"/>
        <v>2.5777777777777775</v>
      </c>
    </row>
    <row r="598" spans="1:26" x14ac:dyDescent="0.3">
      <c r="A598" t="s">
        <v>1094</v>
      </c>
      <c r="B598" t="str">
        <f t="shared" si="155"/>
        <v>39</v>
      </c>
      <c r="C598" t="s">
        <v>59</v>
      </c>
      <c r="E598" t="s">
        <v>20</v>
      </c>
      <c r="F598" t="s">
        <v>26</v>
      </c>
      <c r="G598">
        <v>0</v>
      </c>
      <c r="H598">
        <v>307</v>
      </c>
      <c r="I598">
        <v>4</v>
      </c>
      <c r="J598">
        <v>162</v>
      </c>
      <c r="K598">
        <v>103</v>
      </c>
      <c r="L598">
        <v>1</v>
      </c>
      <c r="M598">
        <v>9</v>
      </c>
      <c r="N598">
        <v>18</v>
      </c>
      <c r="O598">
        <v>2</v>
      </c>
      <c r="P598">
        <v>1</v>
      </c>
      <c r="Q598">
        <f t="shared" si="145"/>
        <v>300</v>
      </c>
      <c r="R598">
        <f t="shared" si="146"/>
        <v>0.34333333333333332</v>
      </c>
      <c r="S598">
        <f t="shared" si="147"/>
        <v>0.03</v>
      </c>
      <c r="T598">
        <f t="shared" si="148"/>
        <v>0.54</v>
      </c>
      <c r="U598">
        <f t="shared" si="149"/>
        <v>1.3333333333333334E-2</v>
      </c>
      <c r="V598">
        <f t="shared" si="150"/>
        <v>0.06</v>
      </c>
      <c r="W598">
        <f t="shared" si="151"/>
        <v>3.3333333333333335E-3</v>
      </c>
      <c r="X598">
        <f t="shared" si="152"/>
        <v>6.6666666666666671E-3</v>
      </c>
      <c r="Y598">
        <f t="shared" si="153"/>
        <v>3.3333333333333335E-3</v>
      </c>
      <c r="Z598">
        <f t="shared" si="154"/>
        <v>2.54</v>
      </c>
    </row>
    <row r="599" spans="1:26" x14ac:dyDescent="0.3">
      <c r="A599" t="s">
        <v>1095</v>
      </c>
      <c r="B599" t="str">
        <f t="shared" si="155"/>
        <v>39</v>
      </c>
      <c r="C599" t="s">
        <v>60</v>
      </c>
      <c r="E599" t="s">
        <v>21</v>
      </c>
      <c r="F599" t="s">
        <v>26</v>
      </c>
      <c r="G599">
        <v>0</v>
      </c>
      <c r="H599">
        <v>391</v>
      </c>
      <c r="I599">
        <v>2</v>
      </c>
      <c r="J599">
        <v>206</v>
      </c>
      <c r="K599">
        <v>108</v>
      </c>
      <c r="L599">
        <v>2</v>
      </c>
      <c r="M599">
        <v>10</v>
      </c>
      <c r="N599">
        <v>44</v>
      </c>
      <c r="O599">
        <v>3</v>
      </c>
      <c r="P599">
        <v>1</v>
      </c>
      <c r="Q599">
        <f t="shared" si="145"/>
        <v>376</v>
      </c>
      <c r="R599">
        <f t="shared" si="146"/>
        <v>0.28723404255319152</v>
      </c>
      <c r="S599">
        <f t="shared" si="147"/>
        <v>2.6595744680851064E-2</v>
      </c>
      <c r="T599">
        <f t="shared" si="148"/>
        <v>0.5478723404255319</v>
      </c>
      <c r="U599">
        <f t="shared" si="149"/>
        <v>5.3191489361702126E-3</v>
      </c>
      <c r="V599">
        <f t="shared" si="150"/>
        <v>0.11702127659574468</v>
      </c>
      <c r="W599">
        <f t="shared" si="151"/>
        <v>5.3191489361702126E-3</v>
      </c>
      <c r="X599">
        <f t="shared" si="152"/>
        <v>7.9787234042553185E-3</v>
      </c>
      <c r="Y599">
        <f t="shared" si="153"/>
        <v>2.6595744680851063E-3</v>
      </c>
      <c r="Z599">
        <f t="shared" si="154"/>
        <v>2.5478723404255321</v>
      </c>
    </row>
    <row r="600" spans="1:26" x14ac:dyDescent="0.3">
      <c r="A600" t="s">
        <v>1118</v>
      </c>
      <c r="B600" t="str">
        <f t="shared" si="155"/>
        <v>39</v>
      </c>
      <c r="C600" t="s">
        <v>61</v>
      </c>
      <c r="E600" t="s">
        <v>22</v>
      </c>
      <c r="F600">
        <v>61.25</v>
      </c>
      <c r="G600">
        <v>8287</v>
      </c>
      <c r="H600">
        <v>5076</v>
      </c>
      <c r="I600">
        <v>36</v>
      </c>
      <c r="J600">
        <v>2692</v>
      </c>
      <c r="K600">
        <v>1618</v>
      </c>
      <c r="L600">
        <v>39</v>
      </c>
      <c r="M600">
        <v>101</v>
      </c>
      <c r="N600">
        <v>404</v>
      </c>
      <c r="O600">
        <v>36</v>
      </c>
      <c r="P600">
        <v>12</v>
      </c>
      <c r="Q600">
        <f t="shared" si="145"/>
        <v>4938</v>
      </c>
      <c r="R600">
        <f t="shared" si="146"/>
        <v>0.32766302146618065</v>
      </c>
      <c r="S600">
        <f t="shared" si="147"/>
        <v>2.0453624949372216E-2</v>
      </c>
      <c r="T600">
        <f t="shared" si="148"/>
        <v>0.5451599837991089</v>
      </c>
      <c r="U600">
        <f t="shared" si="149"/>
        <v>7.2904009720534627E-3</v>
      </c>
      <c r="V600">
        <f t="shared" si="150"/>
        <v>8.1814499797488865E-2</v>
      </c>
      <c r="W600">
        <f t="shared" si="151"/>
        <v>7.8979343863912511E-3</v>
      </c>
      <c r="X600">
        <f t="shared" si="152"/>
        <v>7.2904009720534627E-3</v>
      </c>
      <c r="Y600">
        <f t="shared" si="153"/>
        <v>2.4301336573511541E-3</v>
      </c>
      <c r="Z600">
        <f t="shared" si="154"/>
        <v>2.5451599837991088</v>
      </c>
    </row>
    <row r="601" spans="1:26" x14ac:dyDescent="0.3">
      <c r="Q601">
        <f t="shared" si="145"/>
        <v>0</v>
      </c>
      <c r="R601">
        <f t="shared" si="146"/>
        <v>0</v>
      </c>
      <c r="S601">
        <f t="shared" si="147"/>
        <v>0</v>
      </c>
      <c r="T601">
        <f t="shared" si="148"/>
        <v>0</v>
      </c>
      <c r="U601">
        <f t="shared" si="149"/>
        <v>0</v>
      </c>
      <c r="V601">
        <f t="shared" si="150"/>
        <v>0</v>
      </c>
      <c r="W601">
        <f t="shared" si="151"/>
        <v>0</v>
      </c>
      <c r="X601">
        <f t="shared" si="152"/>
        <v>0</v>
      </c>
      <c r="Y601">
        <f t="shared" si="153"/>
        <v>0</v>
      </c>
      <c r="Z601">
        <f t="shared" si="154"/>
        <v>10</v>
      </c>
    </row>
    <row r="602" spans="1:26" x14ac:dyDescent="0.3">
      <c r="A602" t="s">
        <v>1126</v>
      </c>
      <c r="B602" t="str">
        <f t="shared" ref="B602:B619" si="156">LEFT(A602,2)</f>
        <v>40</v>
      </c>
      <c r="C602" t="s">
        <v>58</v>
      </c>
      <c r="D602" t="s">
        <v>1166</v>
      </c>
      <c r="E602" t="s">
        <v>1124</v>
      </c>
      <c r="F602">
        <v>45.05</v>
      </c>
      <c r="G602">
        <v>111</v>
      </c>
      <c r="H602">
        <v>50</v>
      </c>
      <c r="I602">
        <v>0</v>
      </c>
      <c r="J602">
        <v>19</v>
      </c>
      <c r="K602">
        <v>23</v>
      </c>
      <c r="L602">
        <v>0</v>
      </c>
      <c r="M602">
        <v>0</v>
      </c>
      <c r="N602">
        <v>4</v>
      </c>
      <c r="O602">
        <v>0</v>
      </c>
      <c r="P602">
        <v>0</v>
      </c>
      <c r="Q602">
        <f t="shared" si="145"/>
        <v>46</v>
      </c>
      <c r="R602">
        <f t="shared" si="146"/>
        <v>0.5</v>
      </c>
      <c r="S602">
        <f t="shared" si="147"/>
        <v>0</v>
      </c>
      <c r="T602">
        <f t="shared" si="148"/>
        <v>0.41304347826086957</v>
      </c>
      <c r="U602">
        <f t="shared" si="149"/>
        <v>0</v>
      </c>
      <c r="V602">
        <f t="shared" si="150"/>
        <v>8.6956521739130432E-2</v>
      </c>
      <c r="W602">
        <f t="shared" si="151"/>
        <v>0</v>
      </c>
      <c r="X602">
        <f t="shared" si="152"/>
        <v>0</v>
      </c>
      <c r="Y602">
        <f t="shared" si="153"/>
        <v>0</v>
      </c>
      <c r="Z602">
        <f t="shared" si="154"/>
        <v>0.5</v>
      </c>
    </row>
    <row r="603" spans="1:26" x14ac:dyDescent="0.3">
      <c r="A603" t="s">
        <v>1127</v>
      </c>
      <c r="B603" t="str">
        <f t="shared" si="156"/>
        <v>40</v>
      </c>
      <c r="C603" t="s">
        <v>58</v>
      </c>
      <c r="D603" t="s">
        <v>1167</v>
      </c>
      <c r="E603" t="s">
        <v>1151</v>
      </c>
      <c r="F603">
        <v>3.5</v>
      </c>
      <c r="G603">
        <v>1228</v>
      </c>
      <c r="H603">
        <v>43</v>
      </c>
      <c r="I603">
        <v>1</v>
      </c>
      <c r="J603">
        <v>19</v>
      </c>
      <c r="K603">
        <v>12</v>
      </c>
      <c r="L603">
        <v>0</v>
      </c>
      <c r="M603">
        <v>1</v>
      </c>
      <c r="N603">
        <v>8</v>
      </c>
      <c r="O603">
        <v>2</v>
      </c>
      <c r="P603">
        <v>0</v>
      </c>
      <c r="Q603">
        <f t="shared" si="145"/>
        <v>43</v>
      </c>
      <c r="R603">
        <f t="shared" si="146"/>
        <v>0.27906976744186046</v>
      </c>
      <c r="S603">
        <f t="shared" si="147"/>
        <v>2.3255813953488372E-2</v>
      </c>
      <c r="T603">
        <f t="shared" si="148"/>
        <v>0.44186046511627908</v>
      </c>
      <c r="U603">
        <f t="shared" si="149"/>
        <v>2.3255813953488372E-2</v>
      </c>
      <c r="V603">
        <f t="shared" si="150"/>
        <v>0.18604651162790697</v>
      </c>
      <c r="W603">
        <f t="shared" si="151"/>
        <v>0</v>
      </c>
      <c r="X603">
        <f t="shared" si="152"/>
        <v>4.6511627906976744E-2</v>
      </c>
      <c r="Y603">
        <f t="shared" si="153"/>
        <v>0</v>
      </c>
      <c r="Z603">
        <f t="shared" si="154"/>
        <v>2.441860465116279</v>
      </c>
    </row>
    <row r="604" spans="1:26" x14ac:dyDescent="0.3">
      <c r="A604" t="s">
        <v>1128</v>
      </c>
      <c r="B604" t="str">
        <f t="shared" si="156"/>
        <v>40</v>
      </c>
      <c r="C604" t="s">
        <v>58</v>
      </c>
      <c r="D604" t="s">
        <v>1793</v>
      </c>
      <c r="E604" t="s">
        <v>1152</v>
      </c>
      <c r="F604">
        <v>14.29</v>
      </c>
      <c r="G604">
        <v>287</v>
      </c>
      <c r="H604">
        <v>41</v>
      </c>
      <c r="I604">
        <v>0</v>
      </c>
      <c r="J604">
        <v>17</v>
      </c>
      <c r="K604">
        <v>19</v>
      </c>
      <c r="L604">
        <v>0</v>
      </c>
      <c r="M604">
        <v>1</v>
      </c>
      <c r="N604">
        <v>3</v>
      </c>
      <c r="O604">
        <v>0</v>
      </c>
      <c r="P604">
        <v>0</v>
      </c>
      <c r="Q604">
        <f t="shared" si="145"/>
        <v>40</v>
      </c>
      <c r="R604">
        <f t="shared" si="146"/>
        <v>0.47499999999999998</v>
      </c>
      <c r="S604">
        <f t="shared" si="147"/>
        <v>2.5000000000000001E-2</v>
      </c>
      <c r="T604">
        <f t="shared" si="148"/>
        <v>0.42499999999999999</v>
      </c>
      <c r="U604">
        <f t="shared" si="149"/>
        <v>0</v>
      </c>
      <c r="V604">
        <f t="shared" si="150"/>
        <v>7.4999999999999997E-2</v>
      </c>
      <c r="W604">
        <f t="shared" si="151"/>
        <v>0</v>
      </c>
      <c r="X604">
        <f t="shared" si="152"/>
        <v>0</v>
      </c>
      <c r="Y604">
        <f t="shared" si="153"/>
        <v>0</v>
      </c>
      <c r="Z604">
        <f t="shared" si="154"/>
        <v>0.47499999999999998</v>
      </c>
    </row>
    <row r="605" spans="1:26" x14ac:dyDescent="0.3">
      <c r="A605" t="s">
        <v>1129</v>
      </c>
      <c r="B605" t="str">
        <f t="shared" si="156"/>
        <v>40</v>
      </c>
      <c r="C605" t="s">
        <v>58</v>
      </c>
      <c r="D605" t="s">
        <v>1166</v>
      </c>
      <c r="E605" t="s">
        <v>1153</v>
      </c>
      <c r="F605">
        <v>32.69</v>
      </c>
      <c r="G605">
        <v>156</v>
      </c>
      <c r="H605">
        <v>51</v>
      </c>
      <c r="I605">
        <v>0</v>
      </c>
      <c r="J605">
        <v>23</v>
      </c>
      <c r="K605">
        <v>23</v>
      </c>
      <c r="L605">
        <v>0</v>
      </c>
      <c r="M605">
        <v>0</v>
      </c>
      <c r="N605">
        <v>3</v>
      </c>
      <c r="O605">
        <v>0</v>
      </c>
      <c r="P605">
        <v>0</v>
      </c>
      <c r="Q605">
        <f t="shared" si="145"/>
        <v>49</v>
      </c>
      <c r="R605">
        <f t="shared" si="146"/>
        <v>0.46938775510204084</v>
      </c>
      <c r="S605">
        <f t="shared" si="147"/>
        <v>0</v>
      </c>
      <c r="T605">
        <f t="shared" si="148"/>
        <v>0.46938775510204084</v>
      </c>
      <c r="U605">
        <f t="shared" si="149"/>
        <v>0</v>
      </c>
      <c r="V605">
        <f t="shared" si="150"/>
        <v>6.1224489795918366E-2</v>
      </c>
      <c r="W605">
        <f t="shared" si="151"/>
        <v>0</v>
      </c>
      <c r="X605">
        <f t="shared" si="152"/>
        <v>0</v>
      </c>
      <c r="Y605">
        <f t="shared" si="153"/>
        <v>0</v>
      </c>
      <c r="Z605">
        <f t="shared" si="154"/>
        <v>9</v>
      </c>
    </row>
    <row r="606" spans="1:26" x14ac:dyDescent="0.3">
      <c r="A606" t="s">
        <v>1130</v>
      </c>
      <c r="B606" t="str">
        <f t="shared" si="156"/>
        <v>40</v>
      </c>
      <c r="C606" t="s">
        <v>58</v>
      </c>
      <c r="D606" t="s">
        <v>1793</v>
      </c>
      <c r="E606" t="s">
        <v>1154</v>
      </c>
      <c r="F606">
        <v>15.76</v>
      </c>
      <c r="G606">
        <v>203</v>
      </c>
      <c r="H606">
        <v>32</v>
      </c>
      <c r="I606">
        <v>0</v>
      </c>
      <c r="J606">
        <v>6</v>
      </c>
      <c r="K606">
        <v>21</v>
      </c>
      <c r="L606">
        <v>0</v>
      </c>
      <c r="M606">
        <v>0</v>
      </c>
      <c r="N606">
        <v>4</v>
      </c>
      <c r="O606">
        <v>0</v>
      </c>
      <c r="P606">
        <v>0</v>
      </c>
      <c r="Q606">
        <f t="shared" si="145"/>
        <v>31</v>
      </c>
      <c r="R606">
        <f t="shared" si="146"/>
        <v>0.67741935483870963</v>
      </c>
      <c r="S606">
        <f t="shared" si="147"/>
        <v>0</v>
      </c>
      <c r="T606">
        <f t="shared" si="148"/>
        <v>0.19354838709677419</v>
      </c>
      <c r="U606">
        <f t="shared" si="149"/>
        <v>0</v>
      </c>
      <c r="V606">
        <f t="shared" si="150"/>
        <v>0.12903225806451613</v>
      </c>
      <c r="W606">
        <f t="shared" si="151"/>
        <v>0</v>
      </c>
      <c r="X606">
        <f t="shared" si="152"/>
        <v>0</v>
      </c>
      <c r="Y606">
        <f t="shared" si="153"/>
        <v>0</v>
      </c>
      <c r="Z606">
        <f t="shared" si="154"/>
        <v>0.67741935483870963</v>
      </c>
    </row>
    <row r="607" spans="1:26" x14ac:dyDescent="0.3">
      <c r="A607" t="s">
        <v>1131</v>
      </c>
      <c r="B607" t="str">
        <f t="shared" si="156"/>
        <v>40</v>
      </c>
      <c r="C607" t="s">
        <v>58</v>
      </c>
      <c r="D607" t="s">
        <v>1793</v>
      </c>
      <c r="E607" t="s">
        <v>1155</v>
      </c>
      <c r="F607">
        <v>41.58</v>
      </c>
      <c r="G607">
        <v>190</v>
      </c>
      <c r="H607">
        <v>79</v>
      </c>
      <c r="I607">
        <v>0</v>
      </c>
      <c r="J607">
        <v>32</v>
      </c>
      <c r="K607">
        <v>33</v>
      </c>
      <c r="L607">
        <v>0</v>
      </c>
      <c r="M607">
        <v>1</v>
      </c>
      <c r="N607">
        <v>9</v>
      </c>
      <c r="O607">
        <v>1</v>
      </c>
      <c r="P607">
        <v>0</v>
      </c>
      <c r="Q607">
        <f t="shared" si="145"/>
        <v>76</v>
      </c>
      <c r="R607">
        <f t="shared" si="146"/>
        <v>0.43421052631578949</v>
      </c>
      <c r="S607">
        <f t="shared" si="147"/>
        <v>1.3157894736842105E-2</v>
      </c>
      <c r="T607">
        <f t="shared" si="148"/>
        <v>0.42105263157894735</v>
      </c>
      <c r="U607">
        <f t="shared" si="149"/>
        <v>0</v>
      </c>
      <c r="V607">
        <f t="shared" si="150"/>
        <v>0.11842105263157894</v>
      </c>
      <c r="W607">
        <f t="shared" si="151"/>
        <v>0</v>
      </c>
      <c r="X607">
        <f t="shared" si="152"/>
        <v>1.3157894736842105E-2</v>
      </c>
      <c r="Y607">
        <f t="shared" si="153"/>
        <v>0</v>
      </c>
      <c r="Z607">
        <f t="shared" si="154"/>
        <v>0.43421052631578949</v>
      </c>
    </row>
    <row r="608" spans="1:26" x14ac:dyDescent="0.3">
      <c r="A608" t="s">
        <v>1132</v>
      </c>
      <c r="B608" t="str">
        <f t="shared" si="156"/>
        <v>40</v>
      </c>
      <c r="C608" t="s">
        <v>58</v>
      </c>
      <c r="D608" t="s">
        <v>1166</v>
      </c>
      <c r="E608" t="s">
        <v>1156</v>
      </c>
      <c r="F608">
        <v>35.409999999999997</v>
      </c>
      <c r="G608">
        <v>305</v>
      </c>
      <c r="H608">
        <v>108</v>
      </c>
      <c r="I608">
        <v>0</v>
      </c>
      <c r="J608">
        <v>43</v>
      </c>
      <c r="K608">
        <v>50</v>
      </c>
      <c r="L608">
        <v>1</v>
      </c>
      <c r="M608">
        <v>1</v>
      </c>
      <c r="N608">
        <v>9</v>
      </c>
      <c r="O608">
        <v>0</v>
      </c>
      <c r="P608">
        <v>0</v>
      </c>
      <c r="Q608">
        <f t="shared" si="145"/>
        <v>104</v>
      </c>
      <c r="R608">
        <f t="shared" si="146"/>
        <v>0.48076923076923078</v>
      </c>
      <c r="S608">
        <f t="shared" si="147"/>
        <v>9.6153846153846159E-3</v>
      </c>
      <c r="T608">
        <f t="shared" si="148"/>
        <v>0.41346153846153844</v>
      </c>
      <c r="U608">
        <f t="shared" si="149"/>
        <v>0</v>
      </c>
      <c r="V608">
        <f t="shared" si="150"/>
        <v>8.6538461538461536E-2</v>
      </c>
      <c r="W608">
        <f t="shared" si="151"/>
        <v>9.6153846153846159E-3</v>
      </c>
      <c r="X608">
        <f t="shared" si="152"/>
        <v>0</v>
      </c>
      <c r="Y608">
        <f t="shared" si="153"/>
        <v>0</v>
      </c>
      <c r="Z608">
        <f t="shared" si="154"/>
        <v>0.48076923076923078</v>
      </c>
    </row>
    <row r="609" spans="1:26" x14ac:dyDescent="0.3">
      <c r="A609" t="s">
        <v>1133</v>
      </c>
      <c r="B609" t="str">
        <f t="shared" si="156"/>
        <v>40</v>
      </c>
      <c r="C609" t="s">
        <v>58</v>
      </c>
      <c r="D609" t="s">
        <v>1168</v>
      </c>
      <c r="E609" t="s">
        <v>1157</v>
      </c>
      <c r="F609">
        <v>35.75</v>
      </c>
      <c r="G609">
        <v>414</v>
      </c>
      <c r="H609">
        <v>148</v>
      </c>
      <c r="I609">
        <v>0</v>
      </c>
      <c r="J609">
        <v>41</v>
      </c>
      <c r="K609">
        <v>85</v>
      </c>
      <c r="L609">
        <v>0</v>
      </c>
      <c r="M609">
        <v>2</v>
      </c>
      <c r="N609">
        <v>16</v>
      </c>
      <c r="O609">
        <v>0</v>
      </c>
      <c r="P609">
        <v>0</v>
      </c>
      <c r="Q609">
        <f t="shared" si="145"/>
        <v>144</v>
      </c>
      <c r="R609">
        <f t="shared" si="146"/>
        <v>0.59027777777777779</v>
      </c>
      <c r="S609">
        <f t="shared" si="147"/>
        <v>1.3888888888888888E-2</v>
      </c>
      <c r="T609">
        <f t="shared" si="148"/>
        <v>0.28472222222222221</v>
      </c>
      <c r="U609">
        <f t="shared" si="149"/>
        <v>0</v>
      </c>
      <c r="V609">
        <f t="shared" si="150"/>
        <v>0.1111111111111111</v>
      </c>
      <c r="W609">
        <f t="shared" si="151"/>
        <v>0</v>
      </c>
      <c r="X609">
        <f t="shared" si="152"/>
        <v>0</v>
      </c>
      <c r="Y609">
        <f t="shared" si="153"/>
        <v>0</v>
      </c>
      <c r="Z609">
        <f t="shared" si="154"/>
        <v>0.59027777777777779</v>
      </c>
    </row>
    <row r="610" spans="1:26" x14ac:dyDescent="0.3">
      <c r="A610" t="s">
        <v>1134</v>
      </c>
      <c r="B610" t="str">
        <f t="shared" si="156"/>
        <v>40</v>
      </c>
      <c r="C610" t="s">
        <v>58</v>
      </c>
      <c r="D610" t="s">
        <v>1793</v>
      </c>
      <c r="E610" t="s">
        <v>1158</v>
      </c>
      <c r="F610">
        <v>59.32</v>
      </c>
      <c r="G610">
        <v>118</v>
      </c>
      <c r="H610">
        <v>70</v>
      </c>
      <c r="I610">
        <v>0</v>
      </c>
      <c r="J610">
        <v>27</v>
      </c>
      <c r="K610">
        <v>30</v>
      </c>
      <c r="L610">
        <v>1</v>
      </c>
      <c r="M610">
        <v>0</v>
      </c>
      <c r="N610">
        <v>9</v>
      </c>
      <c r="O610">
        <v>0</v>
      </c>
      <c r="P610">
        <v>0</v>
      </c>
      <c r="Q610">
        <f t="shared" si="145"/>
        <v>67</v>
      </c>
      <c r="R610">
        <f t="shared" si="146"/>
        <v>0.44776119402985076</v>
      </c>
      <c r="S610">
        <f t="shared" si="147"/>
        <v>0</v>
      </c>
      <c r="T610">
        <f t="shared" si="148"/>
        <v>0.40298507462686567</v>
      </c>
      <c r="U610">
        <f t="shared" si="149"/>
        <v>0</v>
      </c>
      <c r="V610">
        <f t="shared" si="150"/>
        <v>0.13432835820895522</v>
      </c>
      <c r="W610">
        <f t="shared" si="151"/>
        <v>1.4925373134328358E-2</v>
      </c>
      <c r="X610">
        <f t="shared" si="152"/>
        <v>0</v>
      </c>
      <c r="Y610">
        <f t="shared" si="153"/>
        <v>0</v>
      </c>
      <c r="Z610">
        <f t="shared" si="154"/>
        <v>0.44776119402985076</v>
      </c>
    </row>
    <row r="611" spans="1:26" x14ac:dyDescent="0.3">
      <c r="A611" t="s">
        <v>1135</v>
      </c>
      <c r="B611" t="str">
        <f t="shared" si="156"/>
        <v>40</v>
      </c>
      <c r="C611" t="s">
        <v>58</v>
      </c>
      <c r="D611" t="s">
        <v>1793</v>
      </c>
      <c r="E611" t="s">
        <v>1159</v>
      </c>
      <c r="F611">
        <v>48.65</v>
      </c>
      <c r="G611">
        <v>74</v>
      </c>
      <c r="H611">
        <v>36</v>
      </c>
      <c r="I611">
        <v>0</v>
      </c>
      <c r="J611">
        <v>27</v>
      </c>
      <c r="K611">
        <v>4</v>
      </c>
      <c r="L611">
        <v>0</v>
      </c>
      <c r="M611">
        <v>1</v>
      </c>
      <c r="N611">
        <v>3</v>
      </c>
      <c r="O611">
        <v>0</v>
      </c>
      <c r="P611">
        <v>0</v>
      </c>
      <c r="Q611">
        <f t="shared" si="145"/>
        <v>35</v>
      </c>
      <c r="R611">
        <f t="shared" si="146"/>
        <v>0.11428571428571428</v>
      </c>
      <c r="S611">
        <f t="shared" si="147"/>
        <v>2.8571428571428571E-2</v>
      </c>
      <c r="T611">
        <f t="shared" si="148"/>
        <v>0.77142857142857146</v>
      </c>
      <c r="U611">
        <f t="shared" si="149"/>
        <v>0</v>
      </c>
      <c r="V611">
        <f t="shared" si="150"/>
        <v>8.5714285714285715E-2</v>
      </c>
      <c r="W611">
        <f t="shared" si="151"/>
        <v>0</v>
      </c>
      <c r="X611">
        <f t="shared" si="152"/>
        <v>0</v>
      </c>
      <c r="Y611">
        <f t="shared" si="153"/>
        <v>0</v>
      </c>
      <c r="Z611">
        <f t="shared" si="154"/>
        <v>2.7714285714285714</v>
      </c>
    </row>
    <row r="612" spans="1:26" x14ac:dyDescent="0.3">
      <c r="A612" t="s">
        <v>1136</v>
      </c>
      <c r="B612" t="str">
        <f t="shared" si="156"/>
        <v>40</v>
      </c>
      <c r="C612" t="s">
        <v>58</v>
      </c>
      <c r="D612" t="s">
        <v>1168</v>
      </c>
      <c r="E612" t="s">
        <v>1125</v>
      </c>
      <c r="F612">
        <v>48.35</v>
      </c>
      <c r="G612">
        <v>424</v>
      </c>
      <c r="H612">
        <v>205</v>
      </c>
      <c r="I612">
        <v>1</v>
      </c>
      <c r="J612">
        <v>74</v>
      </c>
      <c r="K612">
        <v>70</v>
      </c>
      <c r="L612">
        <v>0</v>
      </c>
      <c r="M612">
        <v>2</v>
      </c>
      <c r="N612">
        <v>51</v>
      </c>
      <c r="O612">
        <v>3</v>
      </c>
      <c r="P612">
        <v>0</v>
      </c>
      <c r="Q612">
        <f t="shared" si="145"/>
        <v>201</v>
      </c>
      <c r="R612">
        <f t="shared" si="146"/>
        <v>0.34825870646766172</v>
      </c>
      <c r="S612">
        <f t="shared" si="147"/>
        <v>9.9502487562189053E-3</v>
      </c>
      <c r="T612">
        <f t="shared" si="148"/>
        <v>0.36815920398009949</v>
      </c>
      <c r="U612">
        <f t="shared" si="149"/>
        <v>4.9751243781094526E-3</v>
      </c>
      <c r="V612">
        <f t="shared" si="150"/>
        <v>0.2537313432835821</v>
      </c>
      <c r="W612">
        <f t="shared" si="151"/>
        <v>0</v>
      </c>
      <c r="X612">
        <f t="shared" si="152"/>
        <v>1.4925373134328358E-2</v>
      </c>
      <c r="Y612">
        <f t="shared" si="153"/>
        <v>0</v>
      </c>
      <c r="Z612">
        <f t="shared" si="154"/>
        <v>2.3681592039800994</v>
      </c>
    </row>
    <row r="613" spans="1:26" x14ac:dyDescent="0.3">
      <c r="A613" t="s">
        <v>1137</v>
      </c>
      <c r="B613" t="str">
        <f t="shared" si="156"/>
        <v>40</v>
      </c>
      <c r="C613" t="s">
        <v>58</v>
      </c>
      <c r="D613" t="s">
        <v>1793</v>
      </c>
      <c r="E613" t="s">
        <v>1160</v>
      </c>
      <c r="F613">
        <v>30.71</v>
      </c>
      <c r="G613">
        <v>254</v>
      </c>
      <c r="H613">
        <v>78</v>
      </c>
      <c r="I613">
        <v>0</v>
      </c>
      <c r="J613">
        <v>47</v>
      </c>
      <c r="K613">
        <v>18</v>
      </c>
      <c r="L613">
        <v>1</v>
      </c>
      <c r="M613">
        <v>0</v>
      </c>
      <c r="N613">
        <v>7</v>
      </c>
      <c r="O613">
        <v>1</v>
      </c>
      <c r="P613">
        <v>0</v>
      </c>
      <c r="Q613">
        <f t="shared" si="145"/>
        <v>74</v>
      </c>
      <c r="R613">
        <f t="shared" si="146"/>
        <v>0.24324324324324326</v>
      </c>
      <c r="S613">
        <f t="shared" si="147"/>
        <v>0</v>
      </c>
      <c r="T613">
        <f t="shared" si="148"/>
        <v>0.63513513513513509</v>
      </c>
      <c r="U613">
        <f t="shared" si="149"/>
        <v>0</v>
      </c>
      <c r="V613">
        <f t="shared" si="150"/>
        <v>9.45945945945946E-2</v>
      </c>
      <c r="W613">
        <f t="shared" si="151"/>
        <v>1.3513513513513514E-2</v>
      </c>
      <c r="X613">
        <f t="shared" si="152"/>
        <v>1.3513513513513514E-2</v>
      </c>
      <c r="Y613">
        <f t="shared" si="153"/>
        <v>0</v>
      </c>
      <c r="Z613">
        <f t="shared" si="154"/>
        <v>2.6351351351351351</v>
      </c>
    </row>
    <row r="614" spans="1:26" x14ac:dyDescent="0.3">
      <c r="A614" t="s">
        <v>1138</v>
      </c>
      <c r="B614" t="str">
        <f t="shared" si="156"/>
        <v>40</v>
      </c>
      <c r="C614" t="s">
        <v>58</v>
      </c>
      <c r="D614" t="s">
        <v>1793</v>
      </c>
      <c r="E614" t="s">
        <v>1161</v>
      </c>
      <c r="F614">
        <v>35.090000000000003</v>
      </c>
      <c r="G614">
        <v>57</v>
      </c>
      <c r="H614">
        <v>20</v>
      </c>
      <c r="I614">
        <v>0</v>
      </c>
      <c r="J614">
        <v>9</v>
      </c>
      <c r="K614">
        <v>9</v>
      </c>
      <c r="L614">
        <v>0</v>
      </c>
      <c r="M614">
        <v>0</v>
      </c>
      <c r="N614">
        <v>2</v>
      </c>
      <c r="O614">
        <v>0</v>
      </c>
      <c r="P614">
        <v>0</v>
      </c>
      <c r="Q614">
        <f t="shared" si="145"/>
        <v>20</v>
      </c>
      <c r="R614">
        <f t="shared" si="146"/>
        <v>0.45</v>
      </c>
      <c r="S614">
        <f t="shared" si="147"/>
        <v>0</v>
      </c>
      <c r="T614">
        <f t="shared" si="148"/>
        <v>0.45</v>
      </c>
      <c r="U614">
        <f t="shared" si="149"/>
        <v>0</v>
      </c>
      <c r="V614">
        <f t="shared" si="150"/>
        <v>0.1</v>
      </c>
      <c r="W614">
        <f t="shared" si="151"/>
        <v>0</v>
      </c>
      <c r="X614">
        <f t="shared" si="152"/>
        <v>0</v>
      </c>
      <c r="Y614">
        <f t="shared" si="153"/>
        <v>0</v>
      </c>
      <c r="Z614">
        <f t="shared" si="154"/>
        <v>9</v>
      </c>
    </row>
    <row r="615" spans="1:26" x14ac:dyDescent="0.3">
      <c r="A615" t="s">
        <v>1139</v>
      </c>
      <c r="B615" t="str">
        <f t="shared" si="156"/>
        <v>40</v>
      </c>
      <c r="C615" t="s">
        <v>58</v>
      </c>
      <c r="D615" t="s">
        <v>1793</v>
      </c>
      <c r="E615" t="s">
        <v>1162</v>
      </c>
      <c r="F615">
        <v>31.33</v>
      </c>
      <c r="G615">
        <v>83</v>
      </c>
      <c r="H615">
        <v>26</v>
      </c>
      <c r="I615">
        <v>0</v>
      </c>
      <c r="J615">
        <v>10</v>
      </c>
      <c r="K615">
        <v>13</v>
      </c>
      <c r="L615">
        <v>0</v>
      </c>
      <c r="M615">
        <v>0</v>
      </c>
      <c r="N615">
        <v>3</v>
      </c>
      <c r="O615">
        <v>0</v>
      </c>
      <c r="P615">
        <v>0</v>
      </c>
      <c r="Q615">
        <f t="shared" si="145"/>
        <v>26</v>
      </c>
      <c r="R615">
        <f t="shared" si="146"/>
        <v>0.5</v>
      </c>
      <c r="S615">
        <f t="shared" si="147"/>
        <v>0</v>
      </c>
      <c r="T615">
        <f t="shared" si="148"/>
        <v>0.38461538461538464</v>
      </c>
      <c r="U615">
        <f t="shared" si="149"/>
        <v>0</v>
      </c>
      <c r="V615">
        <f t="shared" si="150"/>
        <v>0.11538461538461539</v>
      </c>
      <c r="W615">
        <f t="shared" si="151"/>
        <v>0</v>
      </c>
      <c r="X615">
        <f t="shared" si="152"/>
        <v>0</v>
      </c>
      <c r="Y615">
        <f t="shared" si="153"/>
        <v>0</v>
      </c>
      <c r="Z615">
        <f t="shared" si="154"/>
        <v>0.5</v>
      </c>
    </row>
    <row r="616" spans="1:26" x14ac:dyDescent="0.3">
      <c r="A616" t="s">
        <v>1140</v>
      </c>
      <c r="B616" t="str">
        <f t="shared" si="156"/>
        <v>40</v>
      </c>
      <c r="C616" t="s">
        <v>58</v>
      </c>
      <c r="D616" t="s">
        <v>1166</v>
      </c>
      <c r="E616" t="s">
        <v>1163</v>
      </c>
      <c r="F616">
        <v>33.6</v>
      </c>
      <c r="G616">
        <v>503</v>
      </c>
      <c r="H616">
        <v>169</v>
      </c>
      <c r="I616">
        <v>1</v>
      </c>
      <c r="J616">
        <v>90</v>
      </c>
      <c r="K616">
        <v>61</v>
      </c>
      <c r="L616">
        <v>1</v>
      </c>
      <c r="M616">
        <v>1</v>
      </c>
      <c r="N616">
        <v>11</v>
      </c>
      <c r="O616">
        <v>0</v>
      </c>
      <c r="P616">
        <v>2</v>
      </c>
      <c r="Q616">
        <f t="shared" si="145"/>
        <v>167</v>
      </c>
      <c r="R616">
        <f t="shared" si="146"/>
        <v>0.3652694610778443</v>
      </c>
      <c r="S616">
        <f t="shared" si="147"/>
        <v>5.9880239520958087E-3</v>
      </c>
      <c r="T616">
        <f t="shared" si="148"/>
        <v>0.53892215568862278</v>
      </c>
      <c r="U616">
        <f t="shared" si="149"/>
        <v>5.9880239520958087E-3</v>
      </c>
      <c r="V616">
        <f t="shared" si="150"/>
        <v>6.5868263473053898E-2</v>
      </c>
      <c r="W616">
        <f t="shared" si="151"/>
        <v>5.9880239520958087E-3</v>
      </c>
      <c r="X616">
        <f t="shared" si="152"/>
        <v>0</v>
      </c>
      <c r="Y616">
        <f t="shared" si="153"/>
        <v>1.1976047904191617E-2</v>
      </c>
      <c r="Z616">
        <f t="shared" si="154"/>
        <v>2.5389221556886228</v>
      </c>
    </row>
    <row r="617" spans="1:26" x14ac:dyDescent="0.3">
      <c r="A617" t="s">
        <v>1141</v>
      </c>
      <c r="B617" t="str">
        <f t="shared" si="156"/>
        <v>40</v>
      </c>
      <c r="C617" t="s">
        <v>58</v>
      </c>
      <c r="D617" t="s">
        <v>1168</v>
      </c>
      <c r="E617" t="s">
        <v>1164</v>
      </c>
      <c r="F617">
        <v>58.43</v>
      </c>
      <c r="G617">
        <v>89</v>
      </c>
      <c r="H617">
        <v>52</v>
      </c>
      <c r="I617">
        <v>0</v>
      </c>
      <c r="J617">
        <v>22</v>
      </c>
      <c r="K617">
        <v>14</v>
      </c>
      <c r="L617">
        <v>0</v>
      </c>
      <c r="M617">
        <v>1</v>
      </c>
      <c r="N617">
        <v>14</v>
      </c>
      <c r="O617">
        <v>0</v>
      </c>
      <c r="P617">
        <v>0</v>
      </c>
      <c r="Q617">
        <f t="shared" si="145"/>
        <v>51</v>
      </c>
      <c r="R617">
        <f t="shared" si="146"/>
        <v>0.27450980392156865</v>
      </c>
      <c r="S617">
        <f t="shared" si="147"/>
        <v>1.9607843137254902E-2</v>
      </c>
      <c r="T617">
        <f t="shared" si="148"/>
        <v>0.43137254901960786</v>
      </c>
      <c r="U617">
        <f t="shared" si="149"/>
        <v>0</v>
      </c>
      <c r="V617">
        <f t="shared" si="150"/>
        <v>0.27450980392156865</v>
      </c>
      <c r="W617">
        <f t="shared" si="151"/>
        <v>0</v>
      </c>
      <c r="X617">
        <f t="shared" si="152"/>
        <v>0</v>
      </c>
      <c r="Y617">
        <f t="shared" si="153"/>
        <v>0</v>
      </c>
      <c r="Z617">
        <f t="shared" si="154"/>
        <v>2.4313725490196081</v>
      </c>
    </row>
    <row r="618" spans="1:26" x14ac:dyDescent="0.3">
      <c r="A618" t="s">
        <v>1142</v>
      </c>
      <c r="B618" t="str">
        <f t="shared" si="156"/>
        <v>40</v>
      </c>
      <c r="C618" t="s">
        <v>58</v>
      </c>
      <c r="D618" t="s">
        <v>1167</v>
      </c>
      <c r="E618" t="s">
        <v>1147</v>
      </c>
      <c r="F618">
        <v>46.88</v>
      </c>
      <c r="G618">
        <v>96</v>
      </c>
      <c r="H618">
        <v>45</v>
      </c>
      <c r="I618">
        <v>0</v>
      </c>
      <c r="J618">
        <v>20</v>
      </c>
      <c r="K618">
        <v>19</v>
      </c>
      <c r="L618">
        <v>0</v>
      </c>
      <c r="M618">
        <v>0</v>
      </c>
      <c r="N618">
        <v>3</v>
      </c>
      <c r="O618">
        <v>0</v>
      </c>
      <c r="P618">
        <v>0</v>
      </c>
      <c r="Q618">
        <f t="shared" si="145"/>
        <v>42</v>
      </c>
      <c r="R618">
        <f t="shared" si="146"/>
        <v>0.45238095238095238</v>
      </c>
      <c r="S618">
        <f t="shared" si="147"/>
        <v>0</v>
      </c>
      <c r="T618">
        <f t="shared" si="148"/>
        <v>0.47619047619047616</v>
      </c>
      <c r="U618">
        <f t="shared" si="149"/>
        <v>0</v>
      </c>
      <c r="V618">
        <f t="shared" si="150"/>
        <v>7.1428571428571425E-2</v>
      </c>
      <c r="W618">
        <f t="shared" si="151"/>
        <v>0</v>
      </c>
      <c r="X618">
        <f t="shared" si="152"/>
        <v>0</v>
      </c>
      <c r="Y618">
        <f t="shared" si="153"/>
        <v>0</v>
      </c>
      <c r="Z618">
        <f t="shared" si="154"/>
        <v>2.4761904761904763</v>
      </c>
    </row>
    <row r="619" spans="1:26" x14ac:dyDescent="0.3">
      <c r="A619" t="s">
        <v>1143</v>
      </c>
      <c r="B619" t="str">
        <f t="shared" si="156"/>
        <v>40</v>
      </c>
      <c r="C619" t="s">
        <v>58</v>
      </c>
      <c r="D619" t="s">
        <v>1167</v>
      </c>
      <c r="E619" t="s">
        <v>1148</v>
      </c>
      <c r="F619">
        <v>42.65</v>
      </c>
      <c r="G619">
        <v>340</v>
      </c>
      <c r="H619">
        <v>145</v>
      </c>
      <c r="I619">
        <v>1</v>
      </c>
      <c r="J619">
        <v>100</v>
      </c>
      <c r="K619">
        <v>30</v>
      </c>
      <c r="L619">
        <v>0</v>
      </c>
      <c r="M619">
        <v>2</v>
      </c>
      <c r="N619">
        <v>8</v>
      </c>
      <c r="O619">
        <v>0</v>
      </c>
      <c r="P619">
        <v>0</v>
      </c>
      <c r="Q619">
        <f t="shared" si="145"/>
        <v>141</v>
      </c>
      <c r="R619">
        <f t="shared" si="146"/>
        <v>0.21276595744680851</v>
      </c>
      <c r="S619">
        <f t="shared" si="147"/>
        <v>1.4184397163120567E-2</v>
      </c>
      <c r="T619">
        <f t="shared" si="148"/>
        <v>0.70921985815602839</v>
      </c>
      <c r="U619">
        <f t="shared" si="149"/>
        <v>7.0921985815602835E-3</v>
      </c>
      <c r="V619">
        <f t="shared" si="150"/>
        <v>5.6737588652482268E-2</v>
      </c>
      <c r="W619">
        <f t="shared" si="151"/>
        <v>0</v>
      </c>
      <c r="X619">
        <f t="shared" si="152"/>
        <v>0</v>
      </c>
      <c r="Y619">
        <f t="shared" si="153"/>
        <v>0</v>
      </c>
      <c r="Z619">
        <f t="shared" si="154"/>
        <v>2.7092198581560285</v>
      </c>
    </row>
    <row r="620" spans="1:26" x14ac:dyDescent="0.3">
      <c r="A620" t="s">
        <v>1144</v>
      </c>
      <c r="B620" t="str">
        <f t="shared" ref="B620:B623" si="157">LEFT(A620,2)</f>
        <v>40</v>
      </c>
      <c r="C620" t="s">
        <v>58</v>
      </c>
      <c r="D620" t="s">
        <v>1167</v>
      </c>
      <c r="E620" t="s">
        <v>1149</v>
      </c>
      <c r="F620">
        <v>42.39</v>
      </c>
      <c r="G620">
        <v>1696</v>
      </c>
      <c r="H620">
        <v>719</v>
      </c>
      <c r="I620">
        <v>8</v>
      </c>
      <c r="J620">
        <v>298</v>
      </c>
      <c r="K620">
        <v>266</v>
      </c>
      <c r="L620">
        <v>3</v>
      </c>
      <c r="M620">
        <v>12</v>
      </c>
      <c r="N620">
        <v>117</v>
      </c>
      <c r="O620">
        <v>3</v>
      </c>
      <c r="P620">
        <v>0</v>
      </c>
      <c r="Q620">
        <f t="shared" si="145"/>
        <v>707</v>
      </c>
      <c r="R620">
        <f t="shared" si="146"/>
        <v>0.37623762376237624</v>
      </c>
      <c r="S620">
        <f t="shared" si="147"/>
        <v>1.6973125884016973E-2</v>
      </c>
      <c r="T620">
        <f t="shared" si="148"/>
        <v>0.42149929278642151</v>
      </c>
      <c r="U620">
        <f t="shared" si="149"/>
        <v>1.1315417256011316E-2</v>
      </c>
      <c r="V620">
        <f t="shared" si="150"/>
        <v>0.16548797736916548</v>
      </c>
      <c r="W620">
        <f t="shared" si="151"/>
        <v>4.2432814710042432E-3</v>
      </c>
      <c r="X620">
        <f t="shared" si="152"/>
        <v>4.2432814710042432E-3</v>
      </c>
      <c r="Y620">
        <f t="shared" si="153"/>
        <v>0</v>
      </c>
      <c r="Z620">
        <f t="shared" si="154"/>
        <v>2.4214992927864216</v>
      </c>
    </row>
    <row r="621" spans="1:26" x14ac:dyDescent="0.3">
      <c r="A621" t="s">
        <v>1145</v>
      </c>
      <c r="B621" t="str">
        <f t="shared" si="157"/>
        <v>40</v>
      </c>
      <c r="C621" t="s">
        <v>59</v>
      </c>
      <c r="E621" t="s">
        <v>20</v>
      </c>
      <c r="F621" t="s">
        <v>26</v>
      </c>
      <c r="G621">
        <v>0</v>
      </c>
      <c r="H621">
        <v>784</v>
      </c>
      <c r="I621">
        <v>6</v>
      </c>
      <c r="J621">
        <v>262</v>
      </c>
      <c r="K621">
        <v>413</v>
      </c>
      <c r="L621">
        <v>3</v>
      </c>
      <c r="M621">
        <v>14</v>
      </c>
      <c r="N621">
        <v>66</v>
      </c>
      <c r="O621">
        <v>7</v>
      </c>
      <c r="P621">
        <v>3</v>
      </c>
      <c r="Q621">
        <f t="shared" si="145"/>
        <v>774</v>
      </c>
      <c r="R621">
        <f t="shared" si="146"/>
        <v>0.53359173126614989</v>
      </c>
      <c r="S621">
        <f t="shared" si="147"/>
        <v>1.8087855297157621E-2</v>
      </c>
      <c r="T621">
        <f t="shared" si="148"/>
        <v>0.33850129198966411</v>
      </c>
      <c r="U621">
        <f t="shared" si="149"/>
        <v>7.7519379844961239E-3</v>
      </c>
      <c r="V621">
        <f t="shared" si="150"/>
        <v>8.5271317829457363E-2</v>
      </c>
      <c r="W621">
        <f t="shared" si="151"/>
        <v>3.875968992248062E-3</v>
      </c>
      <c r="X621">
        <f t="shared" si="152"/>
        <v>9.0439276485788107E-3</v>
      </c>
      <c r="Y621">
        <f t="shared" si="153"/>
        <v>3.875968992248062E-3</v>
      </c>
      <c r="Z621">
        <f t="shared" si="154"/>
        <v>0.53359173126614989</v>
      </c>
    </row>
    <row r="622" spans="1:26" x14ac:dyDescent="0.3">
      <c r="A622" t="s">
        <v>1146</v>
      </c>
      <c r="B622" t="str">
        <f t="shared" si="157"/>
        <v>40</v>
      </c>
      <c r="C622" t="s">
        <v>60</v>
      </c>
      <c r="E622" t="s">
        <v>21</v>
      </c>
      <c r="F622" t="s">
        <v>26</v>
      </c>
      <c r="G622">
        <v>0</v>
      </c>
      <c r="H622">
        <v>169</v>
      </c>
      <c r="I622">
        <v>0</v>
      </c>
      <c r="J622">
        <v>74</v>
      </c>
      <c r="K622">
        <v>67</v>
      </c>
      <c r="L622">
        <v>0</v>
      </c>
      <c r="M622">
        <v>7</v>
      </c>
      <c r="N622">
        <v>18</v>
      </c>
      <c r="O622">
        <v>1</v>
      </c>
      <c r="P622">
        <v>0</v>
      </c>
      <c r="Q622">
        <f t="shared" si="145"/>
        <v>167</v>
      </c>
      <c r="R622">
        <f t="shared" si="146"/>
        <v>0.40119760479041916</v>
      </c>
      <c r="S622">
        <f t="shared" si="147"/>
        <v>4.1916167664670656E-2</v>
      </c>
      <c r="T622">
        <f t="shared" si="148"/>
        <v>0.44311377245508982</v>
      </c>
      <c r="U622">
        <f t="shared" si="149"/>
        <v>0</v>
      </c>
      <c r="V622">
        <f t="shared" si="150"/>
        <v>0.10778443113772455</v>
      </c>
      <c r="W622">
        <f t="shared" si="151"/>
        <v>0</v>
      </c>
      <c r="X622">
        <f t="shared" si="152"/>
        <v>5.9880239520958087E-3</v>
      </c>
      <c r="Y622">
        <f t="shared" si="153"/>
        <v>0</v>
      </c>
      <c r="Z622">
        <f t="shared" si="154"/>
        <v>2.44311377245509</v>
      </c>
    </row>
    <row r="623" spans="1:26" x14ac:dyDescent="0.3">
      <c r="A623" t="s">
        <v>1165</v>
      </c>
      <c r="B623" t="str">
        <f t="shared" si="157"/>
        <v>40</v>
      </c>
      <c r="C623" t="s">
        <v>61</v>
      </c>
      <c r="E623" t="s">
        <v>22</v>
      </c>
      <c r="F623">
        <v>46.32</v>
      </c>
      <c r="G623">
        <v>6628</v>
      </c>
      <c r="H623">
        <v>3070</v>
      </c>
      <c r="I623">
        <v>18</v>
      </c>
      <c r="J623">
        <v>1260</v>
      </c>
      <c r="K623">
        <v>1280</v>
      </c>
      <c r="L623">
        <v>10</v>
      </c>
      <c r="M623">
        <v>46</v>
      </c>
      <c r="N623">
        <v>368</v>
      </c>
      <c r="O623">
        <v>18</v>
      </c>
      <c r="P623">
        <v>5</v>
      </c>
      <c r="Q623">
        <f t="shared" si="145"/>
        <v>3005</v>
      </c>
      <c r="R623">
        <f t="shared" si="146"/>
        <v>0.42595673876871881</v>
      </c>
      <c r="S623">
        <f t="shared" si="147"/>
        <v>1.5307820299500832E-2</v>
      </c>
      <c r="T623">
        <f t="shared" si="148"/>
        <v>0.41930116472545759</v>
      </c>
      <c r="U623">
        <f t="shared" si="149"/>
        <v>5.9900166389351079E-3</v>
      </c>
      <c r="V623">
        <f t="shared" si="150"/>
        <v>0.12246256239600666</v>
      </c>
      <c r="W623">
        <f t="shared" si="151"/>
        <v>3.3277870216306157E-3</v>
      </c>
      <c r="X623">
        <f t="shared" si="152"/>
        <v>5.9900166389351079E-3</v>
      </c>
      <c r="Y623">
        <f t="shared" si="153"/>
        <v>1.6638935108153079E-3</v>
      </c>
      <c r="Z623">
        <f t="shared" si="154"/>
        <v>0.42595673876871881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BFC2-3693-448C-88ED-A1C73137C6B7}">
  <dimension ref="A1:J556"/>
  <sheetViews>
    <sheetView workbookViewId="0">
      <selection sqref="A1:XFD1048576"/>
    </sheetView>
  </sheetViews>
  <sheetFormatPr defaultRowHeight="14.4" x14ac:dyDescent="0.3"/>
  <sheetData>
    <row r="1" spans="1:10" x14ac:dyDescent="0.3">
      <c r="A1" t="s">
        <v>1822</v>
      </c>
      <c r="B1" t="s">
        <v>1823</v>
      </c>
      <c r="C1" t="s">
        <v>1824</v>
      </c>
      <c r="D1" t="s">
        <v>1825</v>
      </c>
      <c r="E1" t="s">
        <v>1826</v>
      </c>
      <c r="F1" t="s">
        <v>1827</v>
      </c>
      <c r="G1" t="s">
        <v>1828</v>
      </c>
      <c r="H1" t="s">
        <v>1829</v>
      </c>
      <c r="I1" t="s">
        <v>1830</v>
      </c>
      <c r="J1" t="s">
        <v>1831</v>
      </c>
    </row>
    <row r="2" spans="1:10" x14ac:dyDescent="0.3">
      <c r="A2">
        <v>0.324112878696873</v>
      </c>
      <c r="B2">
        <v>3.3845077828152599</v>
      </c>
      <c r="C2">
        <v>2</v>
      </c>
      <c r="D2">
        <v>1</v>
      </c>
      <c r="E2" t="s">
        <v>356</v>
      </c>
      <c r="F2" t="s">
        <v>1832</v>
      </c>
      <c r="G2" t="s">
        <v>950</v>
      </c>
      <c r="H2" t="s">
        <v>1713</v>
      </c>
      <c r="I2" t="s">
        <v>1833</v>
      </c>
      <c r="J2" t="s">
        <v>1834</v>
      </c>
    </row>
    <row r="3" spans="1:10" x14ac:dyDescent="0.3">
      <c r="A3">
        <v>3.5648574345835002E-2</v>
      </c>
      <c r="B3">
        <v>0.95236482655453902</v>
      </c>
      <c r="C3">
        <v>3</v>
      </c>
      <c r="D3">
        <v>2</v>
      </c>
      <c r="E3" t="s">
        <v>356</v>
      </c>
      <c r="F3" t="s">
        <v>1832</v>
      </c>
      <c r="G3" t="s">
        <v>949</v>
      </c>
      <c r="H3" t="s">
        <v>1712</v>
      </c>
      <c r="I3" t="s">
        <v>1833</v>
      </c>
      <c r="J3" t="s">
        <v>1834</v>
      </c>
    </row>
    <row r="4" spans="1:10" x14ac:dyDescent="0.3">
      <c r="A4">
        <v>5.1880994403703102</v>
      </c>
      <c r="B4">
        <v>18.316352211266199</v>
      </c>
      <c r="C4">
        <v>4</v>
      </c>
      <c r="D4">
        <v>3</v>
      </c>
      <c r="E4" t="s">
        <v>356</v>
      </c>
      <c r="F4" t="s">
        <v>1832</v>
      </c>
      <c r="G4" t="s">
        <v>969</v>
      </c>
      <c r="H4" t="s">
        <v>1730</v>
      </c>
      <c r="I4" t="s">
        <v>1833</v>
      </c>
      <c r="J4" t="s">
        <v>1834</v>
      </c>
    </row>
    <row r="5" spans="1:10" x14ac:dyDescent="0.3">
      <c r="A5">
        <v>14.715908647660701</v>
      </c>
      <c r="B5">
        <v>31.111513590438602</v>
      </c>
      <c r="C5">
        <v>5</v>
      </c>
      <c r="D5">
        <v>4</v>
      </c>
      <c r="E5" t="s">
        <v>356</v>
      </c>
      <c r="F5" t="s">
        <v>1832</v>
      </c>
      <c r="G5" t="s">
        <v>961</v>
      </c>
      <c r="H5" t="s">
        <v>1724</v>
      </c>
      <c r="I5" t="s">
        <v>1833</v>
      </c>
      <c r="J5" t="s">
        <v>1834</v>
      </c>
    </row>
    <row r="6" spans="1:10" x14ac:dyDescent="0.3">
      <c r="A6">
        <v>1.2157489492286</v>
      </c>
      <c r="B6">
        <v>8.2244264173784405</v>
      </c>
      <c r="C6">
        <v>6</v>
      </c>
      <c r="D6">
        <v>5</v>
      </c>
      <c r="E6" t="s">
        <v>356</v>
      </c>
      <c r="F6" t="s">
        <v>1832</v>
      </c>
      <c r="G6" t="s">
        <v>948</v>
      </c>
      <c r="H6" t="s">
        <v>1711</v>
      </c>
      <c r="I6" t="s">
        <v>1833</v>
      </c>
      <c r="J6" t="s">
        <v>1834</v>
      </c>
    </row>
    <row r="7" spans="1:10" x14ac:dyDescent="0.3">
      <c r="A7">
        <v>14.368953752992001</v>
      </c>
      <c r="B7">
        <v>24.733532545993999</v>
      </c>
      <c r="C7">
        <v>7</v>
      </c>
      <c r="D7">
        <v>6</v>
      </c>
      <c r="E7" t="s">
        <v>356</v>
      </c>
      <c r="F7" t="s">
        <v>1832</v>
      </c>
      <c r="G7" t="s">
        <v>947</v>
      </c>
      <c r="H7" t="s">
        <v>1710</v>
      </c>
      <c r="I7" t="s">
        <v>1833</v>
      </c>
      <c r="J7" t="s">
        <v>1834</v>
      </c>
    </row>
    <row r="8" spans="1:10" x14ac:dyDescent="0.3">
      <c r="A8">
        <v>8.6459454231410007</v>
      </c>
      <c r="B8">
        <v>18.903071385558199</v>
      </c>
      <c r="C8">
        <v>8</v>
      </c>
      <c r="D8">
        <v>7</v>
      </c>
      <c r="E8" t="s">
        <v>356</v>
      </c>
      <c r="F8" t="s">
        <v>1832</v>
      </c>
      <c r="G8" t="s">
        <v>954</v>
      </c>
      <c r="H8" t="s">
        <v>1717</v>
      </c>
      <c r="I8" t="s">
        <v>1833</v>
      </c>
      <c r="J8" t="s">
        <v>1834</v>
      </c>
    </row>
    <row r="9" spans="1:10" x14ac:dyDescent="0.3">
      <c r="A9">
        <v>5.7372563975320201</v>
      </c>
      <c r="B9">
        <v>20.300724356862901</v>
      </c>
      <c r="C9">
        <v>9</v>
      </c>
      <c r="D9">
        <v>8</v>
      </c>
      <c r="E9" t="s">
        <v>356</v>
      </c>
      <c r="F9" t="s">
        <v>1832</v>
      </c>
      <c r="G9" t="s">
        <v>965</v>
      </c>
      <c r="H9" t="s">
        <v>1726</v>
      </c>
      <c r="I9" t="s">
        <v>1833</v>
      </c>
      <c r="J9" t="s">
        <v>1834</v>
      </c>
    </row>
    <row r="10" spans="1:10" x14ac:dyDescent="0.3">
      <c r="A10">
        <v>2.6817406782870399</v>
      </c>
      <c r="B10">
        <v>12.5012997148349</v>
      </c>
      <c r="C10">
        <v>10</v>
      </c>
      <c r="D10">
        <v>9</v>
      </c>
      <c r="E10" t="s">
        <v>356</v>
      </c>
      <c r="F10" t="s">
        <v>1832</v>
      </c>
      <c r="G10" t="s">
        <v>964</v>
      </c>
      <c r="H10" t="s">
        <v>1725</v>
      </c>
      <c r="I10" t="s">
        <v>1833</v>
      </c>
      <c r="J10" t="s">
        <v>1834</v>
      </c>
    </row>
    <row r="11" spans="1:10" x14ac:dyDescent="0.3">
      <c r="A11">
        <v>2.6775791114524301</v>
      </c>
      <c r="B11">
        <v>11.995644970956199</v>
      </c>
      <c r="C11">
        <v>11</v>
      </c>
      <c r="D11">
        <v>10</v>
      </c>
      <c r="E11" t="s">
        <v>356</v>
      </c>
      <c r="F11" t="s">
        <v>1835</v>
      </c>
      <c r="G11" t="s">
        <v>837</v>
      </c>
      <c r="H11" t="s">
        <v>1656</v>
      </c>
      <c r="I11" t="s">
        <v>1833</v>
      </c>
      <c r="J11" t="s">
        <v>1834</v>
      </c>
    </row>
    <row r="12" spans="1:10" x14ac:dyDescent="0.3">
      <c r="A12">
        <v>3.2444253581915099</v>
      </c>
      <c r="B12">
        <v>16.281938861040999</v>
      </c>
      <c r="C12">
        <v>12</v>
      </c>
      <c r="D12">
        <v>11</v>
      </c>
      <c r="E12" t="s">
        <v>356</v>
      </c>
      <c r="F12" t="s">
        <v>1836</v>
      </c>
      <c r="G12" t="s">
        <v>959</v>
      </c>
      <c r="H12" t="s">
        <v>1722</v>
      </c>
      <c r="I12" t="s">
        <v>1833</v>
      </c>
      <c r="J12" t="s">
        <v>1834</v>
      </c>
    </row>
    <row r="13" spans="1:10" x14ac:dyDescent="0.3">
      <c r="A13">
        <v>1.02351531760866</v>
      </c>
      <c r="B13">
        <v>7.6956437418363004</v>
      </c>
      <c r="C13">
        <v>13</v>
      </c>
      <c r="D13">
        <v>12</v>
      </c>
      <c r="E13" t="s">
        <v>356</v>
      </c>
      <c r="F13" t="s">
        <v>1836</v>
      </c>
      <c r="G13" t="s">
        <v>956</v>
      </c>
      <c r="H13" t="s">
        <v>1837</v>
      </c>
      <c r="I13" t="s">
        <v>1833</v>
      </c>
      <c r="J13" t="s">
        <v>1834</v>
      </c>
    </row>
    <row r="14" spans="1:10" x14ac:dyDescent="0.3">
      <c r="A14">
        <v>2.2693945187944902</v>
      </c>
      <c r="B14">
        <v>13.247455812997099</v>
      </c>
      <c r="C14">
        <v>14</v>
      </c>
      <c r="D14">
        <v>13</v>
      </c>
      <c r="E14" t="s">
        <v>356</v>
      </c>
      <c r="F14" t="s">
        <v>1836</v>
      </c>
      <c r="G14" t="s">
        <v>946</v>
      </c>
      <c r="H14" t="s">
        <v>1709</v>
      </c>
      <c r="I14" t="s">
        <v>1833</v>
      </c>
      <c r="J14" t="s">
        <v>1834</v>
      </c>
    </row>
    <row r="15" spans="1:10" x14ac:dyDescent="0.3">
      <c r="A15">
        <v>9.4596485201262901</v>
      </c>
      <c r="B15">
        <v>23.404889647674398</v>
      </c>
      <c r="C15">
        <v>15</v>
      </c>
      <c r="D15">
        <v>14</v>
      </c>
      <c r="E15" t="s">
        <v>356</v>
      </c>
      <c r="F15" t="s">
        <v>1835</v>
      </c>
      <c r="G15" t="s">
        <v>859</v>
      </c>
      <c r="H15" t="s">
        <v>1669</v>
      </c>
      <c r="I15" t="s">
        <v>1833</v>
      </c>
      <c r="J15" t="s">
        <v>1834</v>
      </c>
    </row>
    <row r="16" spans="1:10" x14ac:dyDescent="0.3">
      <c r="A16">
        <v>4.8410557411153103</v>
      </c>
      <c r="B16">
        <v>15.837953162788301</v>
      </c>
      <c r="C16">
        <v>16</v>
      </c>
      <c r="D16">
        <v>15</v>
      </c>
      <c r="E16" t="s">
        <v>356</v>
      </c>
      <c r="F16" t="s">
        <v>1835</v>
      </c>
      <c r="G16" t="s">
        <v>903</v>
      </c>
      <c r="H16" t="s">
        <v>1703</v>
      </c>
      <c r="I16" t="s">
        <v>1833</v>
      </c>
      <c r="J16" t="s">
        <v>1834</v>
      </c>
    </row>
    <row r="17" spans="1:10" x14ac:dyDescent="0.3">
      <c r="A17">
        <v>2.5590524496523401</v>
      </c>
      <c r="B17">
        <v>14.740506894537999</v>
      </c>
      <c r="C17">
        <v>17</v>
      </c>
      <c r="D17">
        <v>16</v>
      </c>
      <c r="E17" t="s">
        <v>356</v>
      </c>
      <c r="F17" t="s">
        <v>1836</v>
      </c>
      <c r="G17" t="s">
        <v>955</v>
      </c>
      <c r="H17" t="s">
        <v>1718</v>
      </c>
      <c r="I17" t="s">
        <v>1833</v>
      </c>
      <c r="J17" t="s">
        <v>1834</v>
      </c>
    </row>
    <row r="18" spans="1:10" x14ac:dyDescent="0.3">
      <c r="A18">
        <v>3.2637808875653</v>
      </c>
      <c r="B18">
        <v>12.125751674561</v>
      </c>
      <c r="C18">
        <v>18</v>
      </c>
      <c r="D18">
        <v>17</v>
      </c>
      <c r="E18" t="s">
        <v>356</v>
      </c>
      <c r="F18" t="s">
        <v>1836</v>
      </c>
      <c r="G18" t="s">
        <v>957</v>
      </c>
      <c r="H18" t="s">
        <v>1720</v>
      </c>
      <c r="I18" t="s">
        <v>1833</v>
      </c>
      <c r="J18" t="s">
        <v>1834</v>
      </c>
    </row>
    <row r="19" spans="1:10" x14ac:dyDescent="0.3">
      <c r="A19">
        <v>7.4077909995315396</v>
      </c>
      <c r="B19">
        <v>22.45704905873</v>
      </c>
      <c r="C19">
        <v>19</v>
      </c>
      <c r="D19">
        <v>18</v>
      </c>
      <c r="E19" t="s">
        <v>356</v>
      </c>
      <c r="F19" t="s">
        <v>1835</v>
      </c>
      <c r="G19" t="s">
        <v>839</v>
      </c>
      <c r="H19" t="s">
        <v>1658</v>
      </c>
      <c r="I19" t="s">
        <v>1833</v>
      </c>
      <c r="J19" t="s">
        <v>1834</v>
      </c>
    </row>
    <row r="20" spans="1:10" x14ac:dyDescent="0.3">
      <c r="A20">
        <v>4.8931016792272297</v>
      </c>
      <c r="B20">
        <v>23.702937960607699</v>
      </c>
      <c r="C20">
        <v>20</v>
      </c>
      <c r="D20">
        <v>19</v>
      </c>
      <c r="E20" t="s">
        <v>356</v>
      </c>
      <c r="F20" t="s">
        <v>1835</v>
      </c>
      <c r="G20" t="s">
        <v>834</v>
      </c>
      <c r="H20" t="s">
        <v>1653</v>
      </c>
      <c r="I20" t="s">
        <v>1833</v>
      </c>
      <c r="J20" t="s">
        <v>1834</v>
      </c>
    </row>
    <row r="21" spans="1:10" x14ac:dyDescent="0.3">
      <c r="A21">
        <v>0.31258577667503601</v>
      </c>
      <c r="B21">
        <v>3.6441656814886501</v>
      </c>
      <c r="C21">
        <v>21</v>
      </c>
      <c r="D21">
        <v>20</v>
      </c>
      <c r="E21" t="s">
        <v>356</v>
      </c>
      <c r="F21" t="s">
        <v>1836</v>
      </c>
      <c r="G21" t="s">
        <v>958</v>
      </c>
      <c r="H21" t="s">
        <v>1721</v>
      </c>
      <c r="I21" t="s">
        <v>1833</v>
      </c>
      <c r="J21" t="s">
        <v>1834</v>
      </c>
    </row>
    <row r="22" spans="1:10" x14ac:dyDescent="0.3">
      <c r="A22">
        <v>2.56231821745655</v>
      </c>
      <c r="B22">
        <v>14.732835270762299</v>
      </c>
      <c r="C22">
        <v>22</v>
      </c>
      <c r="D22">
        <v>21</v>
      </c>
      <c r="E22" t="s">
        <v>356</v>
      </c>
      <c r="F22" t="s">
        <v>1836</v>
      </c>
      <c r="G22" t="s">
        <v>966</v>
      </c>
      <c r="H22" t="s">
        <v>1727</v>
      </c>
      <c r="I22" t="s">
        <v>1833</v>
      </c>
      <c r="J22" t="s">
        <v>1834</v>
      </c>
    </row>
    <row r="23" spans="1:10" x14ac:dyDescent="0.3">
      <c r="A23">
        <v>0.87952372529807099</v>
      </c>
      <c r="B23">
        <v>8.8257643312510794</v>
      </c>
      <c r="C23">
        <v>23</v>
      </c>
      <c r="D23">
        <v>22</v>
      </c>
      <c r="E23" t="s">
        <v>356</v>
      </c>
      <c r="F23" t="s">
        <v>1836</v>
      </c>
      <c r="G23" t="s">
        <v>968</v>
      </c>
      <c r="H23" t="s">
        <v>1729</v>
      </c>
      <c r="I23" t="s">
        <v>1833</v>
      </c>
      <c r="J23" t="s">
        <v>1834</v>
      </c>
    </row>
    <row r="24" spans="1:10" x14ac:dyDescent="0.3">
      <c r="A24">
        <v>1.73340513116896</v>
      </c>
      <c r="B24">
        <v>9.1595500288756995</v>
      </c>
      <c r="C24">
        <v>24</v>
      </c>
      <c r="D24">
        <v>23</v>
      </c>
      <c r="E24" t="s">
        <v>356</v>
      </c>
      <c r="F24" t="s">
        <v>1835</v>
      </c>
      <c r="G24" t="s">
        <v>892</v>
      </c>
      <c r="H24" t="s">
        <v>1838</v>
      </c>
      <c r="I24" t="s">
        <v>1833</v>
      </c>
      <c r="J24" t="s">
        <v>1834</v>
      </c>
    </row>
    <row r="25" spans="1:10" x14ac:dyDescent="0.3">
      <c r="A25">
        <v>0.48975914838763901</v>
      </c>
      <c r="B25">
        <v>5.3969763922056897</v>
      </c>
      <c r="C25">
        <v>25</v>
      </c>
      <c r="D25">
        <v>24</v>
      </c>
      <c r="E25" t="s">
        <v>356</v>
      </c>
      <c r="F25" t="s">
        <v>1836</v>
      </c>
      <c r="G25" t="s">
        <v>960</v>
      </c>
      <c r="H25" t="s">
        <v>1723</v>
      </c>
      <c r="I25" t="s">
        <v>1833</v>
      </c>
      <c r="J25" t="s">
        <v>1834</v>
      </c>
    </row>
    <row r="26" spans="1:10" x14ac:dyDescent="0.3">
      <c r="A26">
        <v>0.13164468169191401</v>
      </c>
      <c r="B26">
        <v>2.93484794372847</v>
      </c>
      <c r="C26">
        <v>26</v>
      </c>
      <c r="D26">
        <v>25</v>
      </c>
      <c r="E26" t="s">
        <v>356</v>
      </c>
      <c r="F26" t="s">
        <v>1836</v>
      </c>
      <c r="G26" t="s">
        <v>958</v>
      </c>
      <c r="H26" t="s">
        <v>1721</v>
      </c>
      <c r="I26" t="s">
        <v>1833</v>
      </c>
      <c r="J26" t="s">
        <v>1834</v>
      </c>
    </row>
    <row r="27" spans="1:10" x14ac:dyDescent="0.3">
      <c r="A27">
        <v>1.53247149172408</v>
      </c>
      <c r="B27">
        <v>10.929200316472899</v>
      </c>
      <c r="C27">
        <v>27</v>
      </c>
      <c r="D27">
        <v>26</v>
      </c>
      <c r="E27" t="s">
        <v>356</v>
      </c>
      <c r="F27" t="s">
        <v>1835</v>
      </c>
      <c r="G27" t="s">
        <v>838</v>
      </c>
      <c r="H27" t="s">
        <v>1657</v>
      </c>
      <c r="I27" t="s">
        <v>1833</v>
      </c>
      <c r="J27" t="s">
        <v>1834</v>
      </c>
    </row>
    <row r="28" spans="1:10" x14ac:dyDescent="0.3">
      <c r="A28">
        <v>4.7531997219989498E-3</v>
      </c>
      <c r="B28">
        <v>0.42742077008604901</v>
      </c>
      <c r="C28">
        <v>28</v>
      </c>
      <c r="D28">
        <v>27</v>
      </c>
      <c r="E28" t="s">
        <v>356</v>
      </c>
      <c r="F28" t="s">
        <v>1835</v>
      </c>
      <c r="G28" t="s">
        <v>841</v>
      </c>
      <c r="H28" t="s">
        <v>1660</v>
      </c>
      <c r="I28" t="s">
        <v>1833</v>
      </c>
      <c r="J28" t="s">
        <v>1834</v>
      </c>
    </row>
    <row r="29" spans="1:10" x14ac:dyDescent="0.3">
      <c r="A29">
        <v>1.64241343022996</v>
      </c>
      <c r="B29">
        <v>9.3808002136776896</v>
      </c>
      <c r="C29">
        <v>29</v>
      </c>
      <c r="D29">
        <v>28</v>
      </c>
      <c r="E29" t="s">
        <v>356</v>
      </c>
      <c r="F29" t="s">
        <v>1836</v>
      </c>
      <c r="G29" t="s">
        <v>952</v>
      </c>
      <c r="H29" t="s">
        <v>1715</v>
      </c>
      <c r="I29" t="s">
        <v>1833</v>
      </c>
      <c r="J29" t="s">
        <v>1834</v>
      </c>
    </row>
    <row r="30" spans="1:10" x14ac:dyDescent="0.3">
      <c r="A30">
        <v>4.5252596317217497</v>
      </c>
      <c r="B30">
        <v>18.3819252767263</v>
      </c>
      <c r="C30">
        <v>30</v>
      </c>
      <c r="D30">
        <v>29</v>
      </c>
      <c r="E30" t="s">
        <v>356</v>
      </c>
      <c r="F30" t="s">
        <v>1835</v>
      </c>
      <c r="G30" t="s">
        <v>864</v>
      </c>
      <c r="H30" t="s">
        <v>1839</v>
      </c>
      <c r="I30" t="s">
        <v>1833</v>
      </c>
      <c r="J30" t="s">
        <v>1834</v>
      </c>
    </row>
    <row r="31" spans="1:10" x14ac:dyDescent="0.3">
      <c r="A31">
        <v>1.3007642399250501</v>
      </c>
      <c r="B31">
        <v>7.6503332008414304</v>
      </c>
      <c r="C31">
        <v>31</v>
      </c>
      <c r="D31">
        <v>30</v>
      </c>
      <c r="E31" t="s">
        <v>356</v>
      </c>
      <c r="F31" t="s">
        <v>1836</v>
      </c>
      <c r="G31" t="s">
        <v>951</v>
      </c>
      <c r="H31" t="s">
        <v>1714</v>
      </c>
      <c r="I31" t="s">
        <v>1833</v>
      </c>
      <c r="J31" t="s">
        <v>1834</v>
      </c>
    </row>
    <row r="32" spans="1:10" x14ac:dyDescent="0.3">
      <c r="A32">
        <v>4.55347254168794</v>
      </c>
      <c r="B32">
        <v>20.144037358934799</v>
      </c>
      <c r="C32">
        <v>32</v>
      </c>
      <c r="D32">
        <v>31</v>
      </c>
      <c r="E32" t="s">
        <v>356</v>
      </c>
      <c r="F32" t="s">
        <v>1835</v>
      </c>
      <c r="G32" t="s">
        <v>840</v>
      </c>
      <c r="H32" t="s">
        <v>1659</v>
      </c>
      <c r="I32" t="s">
        <v>1833</v>
      </c>
      <c r="J32" t="s">
        <v>1834</v>
      </c>
    </row>
    <row r="33" spans="1:10" x14ac:dyDescent="0.3">
      <c r="A33">
        <v>3.7485129884979899E-3</v>
      </c>
      <c r="B33">
        <v>0.34984046845952499</v>
      </c>
      <c r="C33">
        <v>33</v>
      </c>
      <c r="D33">
        <v>32</v>
      </c>
      <c r="E33" t="s">
        <v>356</v>
      </c>
      <c r="F33" t="s">
        <v>1840</v>
      </c>
      <c r="G33" t="s">
        <v>967</v>
      </c>
      <c r="H33" t="s">
        <v>1728</v>
      </c>
      <c r="I33" t="s">
        <v>1833</v>
      </c>
      <c r="J33" t="s">
        <v>1834</v>
      </c>
    </row>
    <row r="34" spans="1:10" x14ac:dyDescent="0.3">
      <c r="A34">
        <v>1.58933938950012E-3</v>
      </c>
      <c r="B34">
        <v>0.186654202898107</v>
      </c>
      <c r="C34">
        <v>34</v>
      </c>
      <c r="D34">
        <v>33</v>
      </c>
      <c r="E34" t="s">
        <v>356</v>
      </c>
      <c r="F34" t="s">
        <v>1835</v>
      </c>
      <c r="G34" t="s">
        <v>863</v>
      </c>
      <c r="H34" t="s">
        <v>1841</v>
      </c>
      <c r="I34" t="s">
        <v>1833</v>
      </c>
      <c r="J34" t="s">
        <v>1834</v>
      </c>
    </row>
    <row r="35" spans="1:10" x14ac:dyDescent="0.3">
      <c r="A35">
        <v>1.3826975851773999</v>
      </c>
      <c r="B35">
        <v>7.4162245152673298</v>
      </c>
      <c r="C35">
        <v>35</v>
      </c>
      <c r="D35">
        <v>34</v>
      </c>
      <c r="E35" t="s">
        <v>356</v>
      </c>
      <c r="F35" t="s">
        <v>1835</v>
      </c>
      <c r="G35" t="s">
        <v>887</v>
      </c>
      <c r="H35" t="s">
        <v>1689</v>
      </c>
      <c r="I35" t="s">
        <v>1833</v>
      </c>
      <c r="J35" t="s">
        <v>1834</v>
      </c>
    </row>
    <row r="36" spans="1:10" x14ac:dyDescent="0.3">
      <c r="A36">
        <v>6.03609193882731</v>
      </c>
      <c r="B36">
        <v>19.776724030423399</v>
      </c>
      <c r="C36">
        <v>36</v>
      </c>
      <c r="D36">
        <v>35</v>
      </c>
      <c r="E36" t="s">
        <v>356</v>
      </c>
      <c r="F36" t="s">
        <v>1835</v>
      </c>
      <c r="G36" t="s">
        <v>896</v>
      </c>
      <c r="H36" t="s">
        <v>1698</v>
      </c>
      <c r="I36" t="s">
        <v>1833</v>
      </c>
      <c r="J36" t="s">
        <v>1834</v>
      </c>
    </row>
    <row r="37" spans="1:10" x14ac:dyDescent="0.3">
      <c r="A37">
        <v>2.2056168052202199</v>
      </c>
      <c r="B37">
        <v>9.4619000889800198</v>
      </c>
      <c r="C37">
        <v>37</v>
      </c>
      <c r="D37">
        <v>36</v>
      </c>
      <c r="E37" t="s">
        <v>356</v>
      </c>
      <c r="F37" t="s">
        <v>1840</v>
      </c>
      <c r="G37" t="s">
        <v>1022</v>
      </c>
      <c r="H37" t="s">
        <v>1057</v>
      </c>
      <c r="I37" t="s">
        <v>1833</v>
      </c>
      <c r="J37" t="s">
        <v>1834</v>
      </c>
    </row>
    <row r="38" spans="1:10" x14ac:dyDescent="0.3">
      <c r="A38">
        <v>3.2997778200002201E-2</v>
      </c>
      <c r="B38">
        <v>1.2893039313894299</v>
      </c>
      <c r="C38">
        <v>38</v>
      </c>
      <c r="D38">
        <v>37</v>
      </c>
      <c r="E38" t="s">
        <v>356</v>
      </c>
      <c r="F38" t="s">
        <v>1835</v>
      </c>
      <c r="G38" t="s">
        <v>844</v>
      </c>
      <c r="H38" t="s">
        <v>1663</v>
      </c>
      <c r="I38" t="s">
        <v>1833</v>
      </c>
      <c r="J38" t="s">
        <v>1834</v>
      </c>
    </row>
    <row r="39" spans="1:10" x14ac:dyDescent="0.3">
      <c r="A39">
        <v>0.66382398742948401</v>
      </c>
      <c r="B39">
        <v>5.7467261805126002</v>
      </c>
      <c r="C39">
        <v>39</v>
      </c>
      <c r="D39">
        <v>38</v>
      </c>
      <c r="E39" t="s">
        <v>356</v>
      </c>
      <c r="F39" t="s">
        <v>1835</v>
      </c>
      <c r="G39" t="s">
        <v>868</v>
      </c>
      <c r="H39" t="s">
        <v>1842</v>
      </c>
      <c r="I39" t="s">
        <v>1833</v>
      </c>
      <c r="J39" t="s">
        <v>1834</v>
      </c>
    </row>
    <row r="40" spans="1:10" x14ac:dyDescent="0.3">
      <c r="A40">
        <v>0.99137321995757299</v>
      </c>
      <c r="B40">
        <v>6.6178597209882897</v>
      </c>
      <c r="C40">
        <v>40</v>
      </c>
      <c r="D40">
        <v>39</v>
      </c>
      <c r="E40" t="s">
        <v>356</v>
      </c>
      <c r="F40" t="s">
        <v>1843</v>
      </c>
      <c r="G40" t="s">
        <v>840</v>
      </c>
      <c r="H40" t="s">
        <v>1659</v>
      </c>
      <c r="I40" t="s">
        <v>1833</v>
      </c>
      <c r="J40" t="s">
        <v>1834</v>
      </c>
    </row>
    <row r="41" spans="1:10" x14ac:dyDescent="0.3">
      <c r="A41">
        <v>0.14361448249276901</v>
      </c>
      <c r="B41">
        <v>2.3724896939401998</v>
      </c>
      <c r="C41">
        <v>41</v>
      </c>
      <c r="D41">
        <v>40</v>
      </c>
      <c r="E41" t="s">
        <v>356</v>
      </c>
      <c r="F41" t="s">
        <v>1840</v>
      </c>
      <c r="G41" t="s">
        <v>970</v>
      </c>
      <c r="H41" t="s">
        <v>1731</v>
      </c>
      <c r="I41" t="s">
        <v>1833</v>
      </c>
      <c r="J41" t="s">
        <v>1834</v>
      </c>
    </row>
    <row r="42" spans="1:10" x14ac:dyDescent="0.3">
      <c r="A42">
        <v>1.5677050819131999</v>
      </c>
      <c r="B42">
        <v>10.1558736847579</v>
      </c>
      <c r="C42">
        <v>42</v>
      </c>
      <c r="D42">
        <v>41</v>
      </c>
      <c r="E42" t="s">
        <v>356</v>
      </c>
      <c r="F42" t="s">
        <v>1840</v>
      </c>
      <c r="G42" t="s">
        <v>967</v>
      </c>
      <c r="H42" t="s">
        <v>1728</v>
      </c>
      <c r="I42" t="s">
        <v>1833</v>
      </c>
      <c r="J42" t="s">
        <v>1834</v>
      </c>
    </row>
    <row r="43" spans="1:10" x14ac:dyDescent="0.3">
      <c r="A43">
        <v>1.49949982799957E-3</v>
      </c>
      <c r="B43">
        <v>0.153532820266569</v>
      </c>
      <c r="C43">
        <v>43</v>
      </c>
      <c r="D43">
        <v>42</v>
      </c>
      <c r="E43" t="s">
        <v>356</v>
      </c>
      <c r="F43" t="s">
        <v>1840</v>
      </c>
      <c r="G43" t="s">
        <v>953</v>
      </c>
      <c r="H43" t="s">
        <v>1716</v>
      </c>
      <c r="I43" t="s">
        <v>1833</v>
      </c>
      <c r="J43" t="s">
        <v>1834</v>
      </c>
    </row>
    <row r="44" spans="1:10" x14ac:dyDescent="0.3">
      <c r="A44">
        <v>1.8694370150324</v>
      </c>
      <c r="B44">
        <v>14.2518561221552</v>
      </c>
      <c r="C44">
        <v>44</v>
      </c>
      <c r="D44">
        <v>43</v>
      </c>
      <c r="E44" t="s">
        <v>356</v>
      </c>
      <c r="F44" t="s">
        <v>1835</v>
      </c>
      <c r="G44" t="s">
        <v>860</v>
      </c>
      <c r="H44" t="s">
        <v>1844</v>
      </c>
      <c r="I44" t="s">
        <v>1833</v>
      </c>
      <c r="J44" t="s">
        <v>1834</v>
      </c>
    </row>
    <row r="45" spans="1:10" x14ac:dyDescent="0.3">
      <c r="A45">
        <v>2.0128910406454499</v>
      </c>
      <c r="B45">
        <v>11.160832011496099</v>
      </c>
      <c r="C45">
        <v>45</v>
      </c>
      <c r="D45">
        <v>44</v>
      </c>
      <c r="E45" t="s">
        <v>356</v>
      </c>
      <c r="F45" t="s">
        <v>1835</v>
      </c>
      <c r="G45" t="s">
        <v>870</v>
      </c>
      <c r="H45" t="s">
        <v>1680</v>
      </c>
      <c r="I45" t="s">
        <v>1833</v>
      </c>
      <c r="J45" t="s">
        <v>1834</v>
      </c>
    </row>
    <row r="46" spans="1:10" x14ac:dyDescent="0.3">
      <c r="A46">
        <v>0.33321659161150702</v>
      </c>
      <c r="B46">
        <v>4.7098001342785398</v>
      </c>
      <c r="C46">
        <v>46</v>
      </c>
      <c r="D46">
        <v>45</v>
      </c>
      <c r="E46" t="s">
        <v>356</v>
      </c>
      <c r="F46" t="s">
        <v>1845</v>
      </c>
      <c r="G46" t="s">
        <v>753</v>
      </c>
      <c r="H46" t="s">
        <v>1846</v>
      </c>
      <c r="I46" t="s">
        <v>1833</v>
      </c>
      <c r="J46" t="s">
        <v>1834</v>
      </c>
    </row>
    <row r="47" spans="1:10" x14ac:dyDescent="0.3">
      <c r="A47">
        <v>2.2102113036673599</v>
      </c>
      <c r="B47">
        <v>13.8991495179243</v>
      </c>
      <c r="C47">
        <v>47</v>
      </c>
      <c r="D47">
        <v>46</v>
      </c>
      <c r="E47" t="s">
        <v>356</v>
      </c>
      <c r="F47" t="s">
        <v>1840</v>
      </c>
      <c r="G47" t="s">
        <v>1026</v>
      </c>
      <c r="H47" t="s">
        <v>1847</v>
      </c>
      <c r="I47" t="s">
        <v>1833</v>
      </c>
      <c r="J47" t="s">
        <v>1834</v>
      </c>
    </row>
    <row r="48" spans="1:10" x14ac:dyDescent="0.3">
      <c r="A48">
        <v>1.5015200662986099</v>
      </c>
      <c r="B48">
        <v>14.0240231966752</v>
      </c>
      <c r="C48">
        <v>48</v>
      </c>
      <c r="D48">
        <v>47</v>
      </c>
      <c r="E48" t="s">
        <v>356</v>
      </c>
      <c r="F48" t="s">
        <v>1835</v>
      </c>
      <c r="G48" t="s">
        <v>888</v>
      </c>
      <c r="H48" t="s">
        <v>1690</v>
      </c>
      <c r="I48" t="s">
        <v>1833</v>
      </c>
      <c r="J48" t="s">
        <v>1834</v>
      </c>
    </row>
    <row r="49" spans="1:10" x14ac:dyDescent="0.3">
      <c r="A49">
        <v>1.82130702464007</v>
      </c>
      <c r="B49">
        <v>11.031502762412799</v>
      </c>
      <c r="C49">
        <v>49</v>
      </c>
      <c r="D49">
        <v>48</v>
      </c>
      <c r="E49" t="s">
        <v>356</v>
      </c>
      <c r="F49" t="s">
        <v>1845</v>
      </c>
      <c r="G49" t="s">
        <v>760</v>
      </c>
      <c r="H49" t="s">
        <v>1615</v>
      </c>
      <c r="I49" t="s">
        <v>1833</v>
      </c>
      <c r="J49" t="s">
        <v>1834</v>
      </c>
    </row>
    <row r="50" spans="1:10" x14ac:dyDescent="0.3">
      <c r="A50">
        <v>0.45754794681822403</v>
      </c>
      <c r="B50">
        <v>6.3307880216161303</v>
      </c>
      <c r="C50">
        <v>50</v>
      </c>
      <c r="D50">
        <v>49</v>
      </c>
      <c r="E50" t="s">
        <v>356</v>
      </c>
      <c r="F50" t="s">
        <v>1835</v>
      </c>
      <c r="G50" t="s">
        <v>867</v>
      </c>
      <c r="H50" t="s">
        <v>1848</v>
      </c>
      <c r="I50" t="s">
        <v>1833</v>
      </c>
      <c r="J50" t="s">
        <v>1834</v>
      </c>
    </row>
    <row r="51" spans="1:10" x14ac:dyDescent="0.3">
      <c r="A51">
        <v>0.12543930083301</v>
      </c>
      <c r="B51">
        <v>2.8768136084497802</v>
      </c>
      <c r="C51">
        <v>51</v>
      </c>
      <c r="D51">
        <v>50</v>
      </c>
      <c r="E51" t="s">
        <v>356</v>
      </c>
      <c r="F51" t="s">
        <v>1845</v>
      </c>
      <c r="G51" t="s">
        <v>755</v>
      </c>
      <c r="H51" t="s">
        <v>1610</v>
      </c>
      <c r="I51" t="s">
        <v>1833</v>
      </c>
      <c r="J51" t="s">
        <v>1834</v>
      </c>
    </row>
    <row r="52" spans="1:10" x14ac:dyDescent="0.3">
      <c r="A52">
        <v>0.28962361834022199</v>
      </c>
      <c r="B52">
        <v>2.7180451374848</v>
      </c>
      <c r="C52">
        <v>52</v>
      </c>
      <c r="D52">
        <v>51</v>
      </c>
      <c r="E52" t="s">
        <v>356</v>
      </c>
      <c r="F52" t="s">
        <v>1845</v>
      </c>
      <c r="G52" t="s">
        <v>670</v>
      </c>
      <c r="H52" t="s">
        <v>1564</v>
      </c>
      <c r="I52" t="s">
        <v>1833</v>
      </c>
      <c r="J52" t="s">
        <v>1834</v>
      </c>
    </row>
    <row r="53" spans="1:10" x14ac:dyDescent="0.3">
      <c r="A53">
        <v>0.66048970673513097</v>
      </c>
      <c r="B53">
        <v>6.9475948554080498</v>
      </c>
      <c r="C53">
        <v>53</v>
      </c>
      <c r="D53">
        <v>52</v>
      </c>
      <c r="E53" t="s">
        <v>356</v>
      </c>
      <c r="F53" t="s">
        <v>1840</v>
      </c>
      <c r="G53" t="s">
        <v>1002</v>
      </c>
      <c r="H53" t="s">
        <v>1743</v>
      </c>
      <c r="I53" t="s">
        <v>1833</v>
      </c>
      <c r="J53" t="s">
        <v>1834</v>
      </c>
    </row>
    <row r="54" spans="1:10" x14ac:dyDescent="0.3">
      <c r="A54">
        <v>1.1432238504989201E-3</v>
      </c>
      <c r="B54">
        <v>0.18659005555024</v>
      </c>
      <c r="C54">
        <v>54</v>
      </c>
      <c r="D54">
        <v>53</v>
      </c>
      <c r="E54" t="s">
        <v>356</v>
      </c>
      <c r="F54" t="s">
        <v>1835</v>
      </c>
      <c r="G54" t="s">
        <v>873</v>
      </c>
      <c r="H54" t="s">
        <v>1849</v>
      </c>
      <c r="I54" t="s">
        <v>1833</v>
      </c>
      <c r="J54" t="s">
        <v>1834</v>
      </c>
    </row>
    <row r="55" spans="1:10" x14ac:dyDescent="0.3">
      <c r="A55">
        <v>3.1300083933501102E-2</v>
      </c>
      <c r="B55">
        <v>0.71222623089464998</v>
      </c>
      <c r="C55">
        <v>55</v>
      </c>
      <c r="D55">
        <v>54</v>
      </c>
      <c r="E55" t="s">
        <v>356</v>
      </c>
      <c r="F55" t="s">
        <v>1840</v>
      </c>
      <c r="G55" t="s">
        <v>1022</v>
      </c>
      <c r="H55" t="s">
        <v>1057</v>
      </c>
      <c r="I55" t="s">
        <v>1833</v>
      </c>
      <c r="J55" t="s">
        <v>1834</v>
      </c>
    </row>
    <row r="56" spans="1:10" x14ac:dyDescent="0.3">
      <c r="A56">
        <v>3.5515828143592103E-2</v>
      </c>
      <c r="B56">
        <v>1.3830677544157399</v>
      </c>
      <c r="C56">
        <v>56</v>
      </c>
      <c r="D56">
        <v>55</v>
      </c>
      <c r="E56" t="s">
        <v>356</v>
      </c>
      <c r="F56" t="s">
        <v>1845</v>
      </c>
      <c r="G56" t="s">
        <v>758</v>
      </c>
      <c r="H56" t="s">
        <v>1613</v>
      </c>
      <c r="I56" t="s">
        <v>1833</v>
      </c>
      <c r="J56" t="s">
        <v>1834</v>
      </c>
    </row>
    <row r="57" spans="1:10" x14ac:dyDescent="0.3">
      <c r="A57">
        <v>4.1811076097205602</v>
      </c>
      <c r="B57">
        <v>13.537046953267801</v>
      </c>
      <c r="C57">
        <v>57</v>
      </c>
      <c r="D57">
        <v>56</v>
      </c>
      <c r="E57" t="s">
        <v>356</v>
      </c>
      <c r="F57" t="s">
        <v>1843</v>
      </c>
      <c r="G57" t="s">
        <v>848</v>
      </c>
      <c r="H57" t="s">
        <v>1850</v>
      </c>
      <c r="I57" t="s">
        <v>1833</v>
      </c>
      <c r="J57" t="s">
        <v>1834</v>
      </c>
    </row>
    <row r="58" spans="1:10" x14ac:dyDescent="0.3">
      <c r="A58">
        <v>0.18463610060999999</v>
      </c>
      <c r="B58">
        <v>2.77969774141821</v>
      </c>
      <c r="C58">
        <v>58</v>
      </c>
      <c r="D58">
        <v>57</v>
      </c>
      <c r="E58" t="s">
        <v>356</v>
      </c>
      <c r="F58" t="s">
        <v>1835</v>
      </c>
      <c r="G58" t="s">
        <v>848</v>
      </c>
      <c r="H58" t="s">
        <v>1850</v>
      </c>
      <c r="I58" t="s">
        <v>1833</v>
      </c>
      <c r="J58" t="s">
        <v>1834</v>
      </c>
    </row>
    <row r="59" spans="1:10" x14ac:dyDescent="0.3">
      <c r="A59">
        <v>1.21912293902642</v>
      </c>
      <c r="B59">
        <v>8.58678626947178</v>
      </c>
      <c r="C59">
        <v>59</v>
      </c>
      <c r="D59">
        <v>58</v>
      </c>
      <c r="E59" t="s">
        <v>356</v>
      </c>
      <c r="F59" t="s">
        <v>1840</v>
      </c>
      <c r="G59" t="s">
        <v>1005</v>
      </c>
      <c r="H59" t="s">
        <v>1746</v>
      </c>
      <c r="I59" t="s">
        <v>1833</v>
      </c>
      <c r="J59" t="s">
        <v>1834</v>
      </c>
    </row>
    <row r="60" spans="1:10" x14ac:dyDescent="0.3">
      <c r="A60">
        <v>6.2408233609996897E-3</v>
      </c>
      <c r="B60">
        <v>0.45870565282599901</v>
      </c>
      <c r="C60">
        <v>60</v>
      </c>
      <c r="D60">
        <v>59</v>
      </c>
      <c r="E60" t="s">
        <v>356</v>
      </c>
      <c r="F60" t="s">
        <v>1845</v>
      </c>
      <c r="G60" t="s">
        <v>668</v>
      </c>
      <c r="H60" t="s">
        <v>1851</v>
      </c>
      <c r="I60" t="s">
        <v>1833</v>
      </c>
      <c r="J60" t="s">
        <v>1834</v>
      </c>
    </row>
    <row r="61" spans="1:10" x14ac:dyDescent="0.3">
      <c r="A61">
        <v>7.6890694699995902E-3</v>
      </c>
      <c r="B61">
        <v>0.51478300708938696</v>
      </c>
      <c r="C61">
        <v>61</v>
      </c>
      <c r="D61">
        <v>60</v>
      </c>
      <c r="E61" t="s">
        <v>356</v>
      </c>
      <c r="F61" t="s">
        <v>1845</v>
      </c>
      <c r="G61" t="s">
        <v>759</v>
      </c>
      <c r="H61" t="s">
        <v>1614</v>
      </c>
      <c r="I61" t="s">
        <v>1833</v>
      </c>
      <c r="J61" t="s">
        <v>1834</v>
      </c>
    </row>
    <row r="62" spans="1:10" x14ac:dyDescent="0.3">
      <c r="A62">
        <v>0.103835851576</v>
      </c>
      <c r="B62">
        <v>1.99646791766994</v>
      </c>
      <c r="C62">
        <v>62</v>
      </c>
      <c r="D62">
        <v>61</v>
      </c>
      <c r="E62" t="s">
        <v>356</v>
      </c>
      <c r="F62" t="s">
        <v>1845</v>
      </c>
      <c r="G62" t="s">
        <v>667</v>
      </c>
      <c r="H62" t="s">
        <v>1561</v>
      </c>
      <c r="I62" t="s">
        <v>1833</v>
      </c>
      <c r="J62" t="s">
        <v>1834</v>
      </c>
    </row>
    <row r="63" spans="1:10" x14ac:dyDescent="0.3">
      <c r="A63">
        <v>0.69188416982549705</v>
      </c>
      <c r="B63">
        <v>7.8691055087762303</v>
      </c>
      <c r="C63">
        <v>63</v>
      </c>
      <c r="D63">
        <v>62</v>
      </c>
      <c r="E63" t="s">
        <v>356</v>
      </c>
      <c r="F63" t="s">
        <v>1835</v>
      </c>
      <c r="G63" t="s">
        <v>776</v>
      </c>
      <c r="H63" t="s">
        <v>1623</v>
      </c>
      <c r="I63" t="s">
        <v>1833</v>
      </c>
      <c r="J63" t="s">
        <v>1834</v>
      </c>
    </row>
    <row r="64" spans="1:10" x14ac:dyDescent="0.3">
      <c r="A64">
        <v>4.6692433182853304E-3</v>
      </c>
      <c r="B64">
        <v>0.582563422510048</v>
      </c>
      <c r="C64">
        <v>64</v>
      </c>
      <c r="D64">
        <v>63</v>
      </c>
      <c r="E64" t="s">
        <v>356</v>
      </c>
      <c r="F64" t="s">
        <v>1845</v>
      </c>
      <c r="G64" t="s">
        <v>672</v>
      </c>
      <c r="H64" t="s">
        <v>1566</v>
      </c>
      <c r="I64" t="s">
        <v>1833</v>
      </c>
      <c r="J64" t="s">
        <v>1834</v>
      </c>
    </row>
    <row r="65" spans="1:10" x14ac:dyDescent="0.3">
      <c r="A65">
        <v>6.2791307829999097E-3</v>
      </c>
      <c r="B65">
        <v>0.71959681356340799</v>
      </c>
      <c r="C65">
        <v>65</v>
      </c>
      <c r="D65">
        <v>64</v>
      </c>
      <c r="E65" t="s">
        <v>356</v>
      </c>
      <c r="F65" t="s">
        <v>1845</v>
      </c>
      <c r="G65" t="s">
        <v>742</v>
      </c>
      <c r="H65" t="s">
        <v>1602</v>
      </c>
      <c r="I65" t="s">
        <v>1833</v>
      </c>
      <c r="J65" t="s">
        <v>1834</v>
      </c>
    </row>
    <row r="66" spans="1:10" x14ac:dyDescent="0.3">
      <c r="A66">
        <v>1.4151149649999099E-3</v>
      </c>
      <c r="B66">
        <v>0.17738333557465999</v>
      </c>
      <c r="C66">
        <v>66</v>
      </c>
      <c r="D66">
        <v>65</v>
      </c>
      <c r="E66" t="s">
        <v>356</v>
      </c>
      <c r="F66" t="s">
        <v>1845</v>
      </c>
      <c r="G66" t="s">
        <v>671</v>
      </c>
      <c r="H66" t="s">
        <v>1565</v>
      </c>
      <c r="I66" t="s">
        <v>1833</v>
      </c>
      <c r="J66" t="s">
        <v>1834</v>
      </c>
    </row>
    <row r="67" spans="1:10" x14ac:dyDescent="0.3">
      <c r="A67">
        <v>1.0635137860003099E-2</v>
      </c>
      <c r="B67">
        <v>0.60988315823022698</v>
      </c>
      <c r="C67">
        <v>67</v>
      </c>
      <c r="D67">
        <v>66</v>
      </c>
      <c r="E67" t="s">
        <v>356</v>
      </c>
      <c r="F67" t="s">
        <v>1845</v>
      </c>
      <c r="G67" t="s">
        <v>740</v>
      </c>
      <c r="H67" t="s">
        <v>1852</v>
      </c>
      <c r="I67" t="s">
        <v>1833</v>
      </c>
      <c r="J67" t="s">
        <v>1834</v>
      </c>
    </row>
    <row r="68" spans="1:10" x14ac:dyDescent="0.3">
      <c r="A68">
        <v>3.8885092950013999E-4</v>
      </c>
      <c r="B68">
        <v>0.11589132956653</v>
      </c>
      <c r="C68">
        <v>68</v>
      </c>
      <c r="D68">
        <v>67</v>
      </c>
      <c r="E68" t="s">
        <v>356</v>
      </c>
      <c r="F68" t="s">
        <v>1845</v>
      </c>
      <c r="G68" t="s">
        <v>694</v>
      </c>
      <c r="H68" t="s">
        <v>1580</v>
      </c>
      <c r="I68" t="s">
        <v>1833</v>
      </c>
      <c r="J68" t="s">
        <v>1834</v>
      </c>
    </row>
    <row r="69" spans="1:10" x14ac:dyDescent="0.3">
      <c r="A69">
        <v>0.128252518055994</v>
      </c>
      <c r="B69">
        <v>2.114584869887</v>
      </c>
      <c r="C69">
        <v>69</v>
      </c>
      <c r="D69">
        <v>68</v>
      </c>
      <c r="E69" t="s">
        <v>356</v>
      </c>
      <c r="F69" t="s">
        <v>1835</v>
      </c>
      <c r="G69" t="s">
        <v>874</v>
      </c>
      <c r="H69" t="s">
        <v>1853</v>
      </c>
      <c r="I69" t="s">
        <v>1833</v>
      </c>
      <c r="J69" t="s">
        <v>1834</v>
      </c>
    </row>
    <row r="70" spans="1:10" x14ac:dyDescent="0.3">
      <c r="A70">
        <v>9.2613431600052599E-4</v>
      </c>
      <c r="B70">
        <v>0.20868661978769301</v>
      </c>
      <c r="C70">
        <v>70</v>
      </c>
      <c r="D70">
        <v>69</v>
      </c>
      <c r="E70" t="s">
        <v>356</v>
      </c>
      <c r="F70" t="s">
        <v>1845</v>
      </c>
      <c r="G70" t="s">
        <v>688</v>
      </c>
      <c r="H70" t="s">
        <v>1574</v>
      </c>
      <c r="I70" t="s">
        <v>1833</v>
      </c>
      <c r="J70" t="s">
        <v>1834</v>
      </c>
    </row>
    <row r="71" spans="1:10" x14ac:dyDescent="0.3">
      <c r="A71">
        <v>4.9119109649986895E-4</v>
      </c>
      <c r="B71">
        <v>0.12918873686959401</v>
      </c>
      <c r="C71">
        <v>71</v>
      </c>
      <c r="D71">
        <v>70</v>
      </c>
      <c r="E71" t="s">
        <v>356</v>
      </c>
      <c r="F71" t="s">
        <v>1845</v>
      </c>
      <c r="G71" t="s">
        <v>692</v>
      </c>
      <c r="H71" t="s">
        <v>1578</v>
      </c>
      <c r="I71" t="s">
        <v>1833</v>
      </c>
      <c r="J71" t="s">
        <v>1834</v>
      </c>
    </row>
    <row r="72" spans="1:10" x14ac:dyDescent="0.3">
      <c r="A72">
        <v>7.40570184500022E-4</v>
      </c>
      <c r="B72">
        <v>0.174402471498809</v>
      </c>
      <c r="C72">
        <v>72</v>
      </c>
      <c r="D72">
        <v>71</v>
      </c>
      <c r="E72" t="s">
        <v>356</v>
      </c>
      <c r="F72" t="s">
        <v>1845</v>
      </c>
      <c r="G72" t="s">
        <v>706</v>
      </c>
      <c r="H72" t="s">
        <v>1591</v>
      </c>
      <c r="I72" t="s">
        <v>1833</v>
      </c>
      <c r="J72" t="s">
        <v>1834</v>
      </c>
    </row>
    <row r="73" spans="1:10" x14ac:dyDescent="0.3">
      <c r="A73">
        <v>5.9596247899870703E-4</v>
      </c>
      <c r="B73">
        <v>0.16725462130979399</v>
      </c>
      <c r="C73">
        <v>73</v>
      </c>
      <c r="D73">
        <v>72</v>
      </c>
      <c r="E73" t="s">
        <v>356</v>
      </c>
      <c r="F73" t="s">
        <v>1845</v>
      </c>
      <c r="G73" t="s">
        <v>669</v>
      </c>
      <c r="H73" t="s">
        <v>1563</v>
      </c>
      <c r="I73" t="s">
        <v>1833</v>
      </c>
      <c r="J73" t="s">
        <v>1834</v>
      </c>
    </row>
    <row r="74" spans="1:10" x14ac:dyDescent="0.3">
      <c r="A74">
        <v>1.49885966038167</v>
      </c>
      <c r="B74">
        <v>10.8472145923865</v>
      </c>
      <c r="C74">
        <v>74</v>
      </c>
      <c r="D74">
        <v>73</v>
      </c>
      <c r="E74" t="s">
        <v>356</v>
      </c>
      <c r="F74" t="s">
        <v>1835</v>
      </c>
      <c r="G74" t="s">
        <v>885</v>
      </c>
      <c r="H74" t="s">
        <v>1854</v>
      </c>
      <c r="I74" t="s">
        <v>1833</v>
      </c>
      <c r="J74" t="s">
        <v>1834</v>
      </c>
    </row>
    <row r="75" spans="1:10" x14ac:dyDescent="0.3">
      <c r="A75">
        <v>1.1637393206999301E-2</v>
      </c>
      <c r="B75">
        <v>0.75169377296547102</v>
      </c>
      <c r="C75">
        <v>75</v>
      </c>
      <c r="D75">
        <v>74</v>
      </c>
      <c r="E75" t="s">
        <v>356</v>
      </c>
      <c r="F75" t="s">
        <v>1845</v>
      </c>
      <c r="G75" t="s">
        <v>666</v>
      </c>
      <c r="H75" t="s">
        <v>1560</v>
      </c>
      <c r="I75" t="s">
        <v>1833</v>
      </c>
      <c r="J75" t="s">
        <v>1834</v>
      </c>
    </row>
    <row r="76" spans="1:10" x14ac:dyDescent="0.3">
      <c r="A76">
        <v>1.0596701399967501E-4</v>
      </c>
      <c r="B76">
        <v>5.9977314866455599E-2</v>
      </c>
      <c r="C76">
        <v>76</v>
      </c>
      <c r="D76">
        <v>75</v>
      </c>
      <c r="E76" t="s">
        <v>356</v>
      </c>
      <c r="F76" t="s">
        <v>1845</v>
      </c>
      <c r="G76" t="s">
        <v>701</v>
      </c>
      <c r="H76" t="s">
        <v>1586</v>
      </c>
      <c r="I76" t="s">
        <v>1833</v>
      </c>
      <c r="J76" t="s">
        <v>1834</v>
      </c>
    </row>
    <row r="77" spans="1:10" x14ac:dyDescent="0.3">
      <c r="A77">
        <v>6.37048679429153E-3</v>
      </c>
      <c r="B77">
        <v>0.73473088012184395</v>
      </c>
      <c r="C77">
        <v>77</v>
      </c>
      <c r="D77">
        <v>76</v>
      </c>
      <c r="E77" t="s">
        <v>356</v>
      </c>
      <c r="F77" t="s">
        <v>1845</v>
      </c>
      <c r="G77" t="s">
        <v>757</v>
      </c>
      <c r="H77" t="s">
        <v>1612</v>
      </c>
      <c r="I77" t="s">
        <v>1833</v>
      </c>
      <c r="J77" t="s">
        <v>1834</v>
      </c>
    </row>
    <row r="78" spans="1:10" x14ac:dyDescent="0.3">
      <c r="A78">
        <v>3.60627773949984E-3</v>
      </c>
      <c r="B78">
        <v>0.44862154869952298</v>
      </c>
      <c r="C78">
        <v>78</v>
      </c>
      <c r="D78">
        <v>77</v>
      </c>
      <c r="E78" t="s">
        <v>356</v>
      </c>
      <c r="F78" t="s">
        <v>1845</v>
      </c>
      <c r="G78" t="s">
        <v>687</v>
      </c>
      <c r="H78" t="s">
        <v>1573</v>
      </c>
      <c r="I78" t="s">
        <v>1833</v>
      </c>
      <c r="J78" t="s">
        <v>1834</v>
      </c>
    </row>
    <row r="79" spans="1:10" x14ac:dyDescent="0.3">
      <c r="A79">
        <v>2.43949639999963E-4</v>
      </c>
      <c r="B79">
        <v>7.8355082375693996E-2</v>
      </c>
      <c r="C79">
        <v>79</v>
      </c>
      <c r="D79">
        <v>78</v>
      </c>
      <c r="E79" t="s">
        <v>356</v>
      </c>
      <c r="F79" t="s">
        <v>1845</v>
      </c>
      <c r="G79" t="s">
        <v>707</v>
      </c>
      <c r="H79" t="s">
        <v>1592</v>
      </c>
      <c r="I79" t="s">
        <v>1833</v>
      </c>
      <c r="J79" t="s">
        <v>1834</v>
      </c>
    </row>
    <row r="80" spans="1:10" x14ac:dyDescent="0.3">
      <c r="A80">
        <v>4.3833249850000499E-4</v>
      </c>
      <c r="B80">
        <v>0.11074007961940099</v>
      </c>
      <c r="C80">
        <v>80</v>
      </c>
      <c r="D80">
        <v>79</v>
      </c>
      <c r="E80" t="s">
        <v>356</v>
      </c>
      <c r="F80" t="s">
        <v>1845</v>
      </c>
      <c r="G80" t="s">
        <v>673</v>
      </c>
      <c r="H80" t="s">
        <v>1567</v>
      </c>
      <c r="I80" t="s">
        <v>1833</v>
      </c>
      <c r="J80" t="s">
        <v>1834</v>
      </c>
    </row>
    <row r="81" spans="1:10" x14ac:dyDescent="0.3">
      <c r="A81">
        <v>3.1650749380007798E-3</v>
      </c>
      <c r="B81">
        <v>0.31206085976989101</v>
      </c>
      <c r="C81">
        <v>81</v>
      </c>
      <c r="D81">
        <v>80</v>
      </c>
      <c r="E81" t="s">
        <v>356</v>
      </c>
      <c r="F81" t="s">
        <v>1845</v>
      </c>
      <c r="G81" t="s">
        <v>738</v>
      </c>
      <c r="H81" t="s">
        <v>1598</v>
      </c>
      <c r="I81" t="s">
        <v>1833</v>
      </c>
      <c r="J81" t="s">
        <v>1834</v>
      </c>
    </row>
    <row r="82" spans="1:10" x14ac:dyDescent="0.3">
      <c r="A82">
        <v>3.2275676549997601E-4</v>
      </c>
      <c r="B82">
        <v>0.117146838139431</v>
      </c>
      <c r="C82">
        <v>82</v>
      </c>
      <c r="D82">
        <v>81</v>
      </c>
      <c r="E82" t="s">
        <v>356</v>
      </c>
      <c r="F82" t="s">
        <v>1845</v>
      </c>
      <c r="G82" t="s">
        <v>689</v>
      </c>
      <c r="H82" t="s">
        <v>1575</v>
      </c>
      <c r="I82" t="s">
        <v>1833</v>
      </c>
      <c r="J82" t="s">
        <v>1834</v>
      </c>
    </row>
    <row r="83" spans="1:10" x14ac:dyDescent="0.3">
      <c r="A83">
        <v>1.60221013999928E-4</v>
      </c>
      <c r="B83">
        <v>4.9004133954843397E-2</v>
      </c>
      <c r="C83">
        <v>83</v>
      </c>
      <c r="D83">
        <v>82</v>
      </c>
      <c r="E83" t="s">
        <v>356</v>
      </c>
      <c r="F83" t="s">
        <v>1845</v>
      </c>
      <c r="G83" t="s">
        <v>702</v>
      </c>
      <c r="H83" t="s">
        <v>1587</v>
      </c>
      <c r="I83" t="s">
        <v>1833</v>
      </c>
      <c r="J83" t="s">
        <v>1834</v>
      </c>
    </row>
    <row r="84" spans="1:10" x14ac:dyDescent="0.3">
      <c r="A84">
        <v>1.7898131600013701E-4</v>
      </c>
      <c r="B84">
        <v>7.6761266168371395E-2</v>
      </c>
      <c r="C84">
        <v>84</v>
      </c>
      <c r="D84">
        <v>83</v>
      </c>
      <c r="E84" t="s">
        <v>356</v>
      </c>
      <c r="F84" t="s">
        <v>1845</v>
      </c>
      <c r="G84" t="s">
        <v>703</v>
      </c>
      <c r="H84" t="s">
        <v>1588</v>
      </c>
      <c r="I84" t="s">
        <v>1833</v>
      </c>
      <c r="J84" t="s">
        <v>1834</v>
      </c>
    </row>
    <row r="85" spans="1:10" x14ac:dyDescent="0.3">
      <c r="A85">
        <v>2.1844762450040601E-4</v>
      </c>
      <c r="B85">
        <v>9.8640339621609202E-2</v>
      </c>
      <c r="C85">
        <v>85</v>
      </c>
      <c r="D85">
        <v>84</v>
      </c>
      <c r="E85" t="s">
        <v>356</v>
      </c>
      <c r="F85" t="s">
        <v>1845</v>
      </c>
      <c r="G85" t="s">
        <v>690</v>
      </c>
      <c r="H85" t="s">
        <v>1576</v>
      </c>
      <c r="I85" t="s">
        <v>1833</v>
      </c>
      <c r="J85" t="s">
        <v>1834</v>
      </c>
    </row>
    <row r="86" spans="1:10" x14ac:dyDescent="0.3">
      <c r="A86">
        <v>8.6194422550001104E-4</v>
      </c>
      <c r="B86">
        <v>0.226082495299576</v>
      </c>
      <c r="C86">
        <v>86</v>
      </c>
      <c r="D86">
        <v>85</v>
      </c>
      <c r="E86" t="s">
        <v>356</v>
      </c>
      <c r="F86" t="s">
        <v>1845</v>
      </c>
      <c r="G86" t="s">
        <v>693</v>
      </c>
      <c r="H86" t="s">
        <v>1579</v>
      </c>
      <c r="I86" t="s">
        <v>1833</v>
      </c>
      <c r="J86" t="s">
        <v>1834</v>
      </c>
    </row>
    <row r="87" spans="1:10" x14ac:dyDescent="0.3">
      <c r="A87">
        <v>1.2248818410013399E-3</v>
      </c>
      <c r="B87">
        <v>0.201554305446911</v>
      </c>
      <c r="C87">
        <v>87</v>
      </c>
      <c r="D87">
        <v>86</v>
      </c>
      <c r="E87" t="s">
        <v>356</v>
      </c>
      <c r="F87" t="s">
        <v>1845</v>
      </c>
      <c r="G87" t="s">
        <v>704</v>
      </c>
      <c r="H87" t="s">
        <v>1589</v>
      </c>
      <c r="I87" t="s">
        <v>1833</v>
      </c>
      <c r="J87" t="s">
        <v>1834</v>
      </c>
    </row>
    <row r="88" spans="1:10" x14ac:dyDescent="0.3">
      <c r="A88">
        <v>2.01057216899919E-3</v>
      </c>
      <c r="B88">
        <v>0.24879651035753</v>
      </c>
      <c r="C88">
        <v>88</v>
      </c>
      <c r="D88">
        <v>87</v>
      </c>
      <c r="E88" t="s">
        <v>356</v>
      </c>
      <c r="F88" t="s">
        <v>1845</v>
      </c>
      <c r="G88" t="s">
        <v>739</v>
      </c>
      <c r="H88" t="s">
        <v>1599</v>
      </c>
      <c r="I88" t="s">
        <v>1833</v>
      </c>
      <c r="J88" t="s">
        <v>1834</v>
      </c>
    </row>
    <row r="89" spans="1:10" x14ac:dyDescent="0.3">
      <c r="A89">
        <v>1.4380272719806899</v>
      </c>
      <c r="B89">
        <v>9.3176868357877396</v>
      </c>
      <c r="C89">
        <v>89</v>
      </c>
      <c r="D89">
        <v>88</v>
      </c>
      <c r="E89" t="s">
        <v>356</v>
      </c>
      <c r="F89" t="s">
        <v>1835</v>
      </c>
      <c r="G89" t="s">
        <v>866</v>
      </c>
      <c r="H89" t="s">
        <v>1855</v>
      </c>
      <c r="I89" t="s">
        <v>1833</v>
      </c>
      <c r="J89" t="s">
        <v>1834</v>
      </c>
    </row>
    <row r="90" spans="1:10" x14ac:dyDescent="0.3">
      <c r="A90">
        <v>1.5987758089996999E-3</v>
      </c>
      <c r="B90">
        <v>0.31361402589889498</v>
      </c>
      <c r="C90">
        <v>90</v>
      </c>
      <c r="D90">
        <v>89</v>
      </c>
      <c r="E90" t="s">
        <v>356</v>
      </c>
      <c r="F90" t="s">
        <v>1845</v>
      </c>
      <c r="G90" t="s">
        <v>705</v>
      </c>
      <c r="H90" t="s">
        <v>1590</v>
      </c>
      <c r="I90" t="s">
        <v>1833</v>
      </c>
      <c r="J90" t="s">
        <v>1834</v>
      </c>
    </row>
    <row r="91" spans="1:10" x14ac:dyDescent="0.3">
      <c r="A91">
        <v>3.23031311499834E-4</v>
      </c>
      <c r="B91">
        <v>0.10832010570559999</v>
      </c>
      <c r="C91">
        <v>91</v>
      </c>
      <c r="D91">
        <v>90</v>
      </c>
      <c r="E91" t="s">
        <v>356</v>
      </c>
      <c r="F91" t="s">
        <v>1845</v>
      </c>
      <c r="G91" t="s">
        <v>691</v>
      </c>
      <c r="H91" t="s">
        <v>1577</v>
      </c>
      <c r="I91" t="s">
        <v>1833</v>
      </c>
      <c r="J91" t="s">
        <v>1834</v>
      </c>
    </row>
    <row r="92" spans="1:10" x14ac:dyDescent="0.3">
      <c r="A92">
        <v>1.6170301277503199E-2</v>
      </c>
      <c r="B92">
        <v>0.97532972507100701</v>
      </c>
      <c r="C92">
        <v>92</v>
      </c>
      <c r="D92">
        <v>91</v>
      </c>
      <c r="E92" t="s">
        <v>356</v>
      </c>
      <c r="F92" t="s">
        <v>1845</v>
      </c>
      <c r="G92" t="s">
        <v>754</v>
      </c>
      <c r="H92" t="s">
        <v>1609</v>
      </c>
      <c r="I92" t="s">
        <v>1833</v>
      </c>
      <c r="J92" t="s">
        <v>1834</v>
      </c>
    </row>
    <row r="93" spans="1:10" x14ac:dyDescent="0.3">
      <c r="A93">
        <v>8.7417203749984296E-4</v>
      </c>
      <c r="B93">
        <v>0.15552169495568599</v>
      </c>
      <c r="C93">
        <v>93</v>
      </c>
      <c r="D93">
        <v>92</v>
      </c>
      <c r="E93" t="s">
        <v>356</v>
      </c>
      <c r="F93" t="s">
        <v>1845</v>
      </c>
      <c r="G93" t="s">
        <v>741</v>
      </c>
      <c r="H93" t="s">
        <v>1601</v>
      </c>
      <c r="I93" t="s">
        <v>1833</v>
      </c>
      <c r="J93" t="s">
        <v>1834</v>
      </c>
    </row>
    <row r="94" spans="1:10" x14ac:dyDescent="0.3">
      <c r="A94">
        <v>0.62038792631747897</v>
      </c>
      <c r="B94">
        <v>5.5398831968848699</v>
      </c>
      <c r="C94">
        <v>94</v>
      </c>
      <c r="D94">
        <v>93</v>
      </c>
      <c r="E94" t="s">
        <v>356</v>
      </c>
      <c r="F94" t="s">
        <v>1845</v>
      </c>
      <c r="G94" t="s">
        <v>782</v>
      </c>
      <c r="H94" t="s">
        <v>1629</v>
      </c>
      <c r="I94" t="s">
        <v>1833</v>
      </c>
      <c r="J94" t="s">
        <v>1834</v>
      </c>
    </row>
    <row r="95" spans="1:10" x14ac:dyDescent="0.3">
      <c r="A95">
        <v>8.0481683715142097E-2</v>
      </c>
      <c r="B95">
        <v>1.8386019929107</v>
      </c>
      <c r="C95">
        <v>95</v>
      </c>
      <c r="D95">
        <v>94</v>
      </c>
      <c r="E95" t="s">
        <v>356</v>
      </c>
      <c r="F95" t="s">
        <v>1840</v>
      </c>
      <c r="G95" t="s">
        <v>999</v>
      </c>
      <c r="H95" t="s">
        <v>1740</v>
      </c>
      <c r="I95" t="s">
        <v>1833</v>
      </c>
      <c r="J95" t="s">
        <v>1834</v>
      </c>
    </row>
    <row r="96" spans="1:10" x14ac:dyDescent="0.3">
      <c r="A96">
        <v>2.0535706684999002E-3</v>
      </c>
      <c r="B96">
        <v>0.33470178210677598</v>
      </c>
      <c r="C96">
        <v>96</v>
      </c>
      <c r="D96">
        <v>95</v>
      </c>
      <c r="E96" t="s">
        <v>356</v>
      </c>
      <c r="F96" t="s">
        <v>1845</v>
      </c>
      <c r="G96" t="s">
        <v>781</v>
      </c>
      <c r="H96" t="s">
        <v>1628</v>
      </c>
      <c r="I96" t="s">
        <v>1833</v>
      </c>
      <c r="J96" t="s">
        <v>1834</v>
      </c>
    </row>
    <row r="97" spans="1:10" x14ac:dyDescent="0.3">
      <c r="A97">
        <v>1.47481086500009E-3</v>
      </c>
      <c r="B97">
        <v>0.188387324345591</v>
      </c>
      <c r="C97">
        <v>97</v>
      </c>
      <c r="D97">
        <v>96</v>
      </c>
      <c r="E97" t="s">
        <v>356</v>
      </c>
      <c r="F97" t="s">
        <v>1845</v>
      </c>
      <c r="G97" t="s">
        <v>756</v>
      </c>
      <c r="H97" t="s">
        <v>1611</v>
      </c>
      <c r="I97" t="s">
        <v>1833</v>
      </c>
      <c r="J97" t="s">
        <v>1834</v>
      </c>
    </row>
    <row r="98" spans="1:10" x14ac:dyDescent="0.3">
      <c r="A98">
        <v>2.6036076259996901E-2</v>
      </c>
      <c r="B98">
        <v>1.0244316201286201</v>
      </c>
      <c r="C98">
        <v>98</v>
      </c>
      <c r="D98">
        <v>97</v>
      </c>
      <c r="E98" t="s">
        <v>356</v>
      </c>
      <c r="F98" t="s">
        <v>1845</v>
      </c>
      <c r="G98" t="s">
        <v>778</v>
      </c>
      <c r="H98" t="s">
        <v>1625</v>
      </c>
      <c r="I98" t="s">
        <v>1833</v>
      </c>
      <c r="J98" t="s">
        <v>1834</v>
      </c>
    </row>
    <row r="99" spans="1:10" x14ac:dyDescent="0.3">
      <c r="A99">
        <v>2.5673868330018399E-3</v>
      </c>
      <c r="B99">
        <v>0.38767986429287998</v>
      </c>
      <c r="C99">
        <v>99</v>
      </c>
      <c r="D99">
        <v>98</v>
      </c>
      <c r="E99" t="s">
        <v>356</v>
      </c>
      <c r="F99" t="s">
        <v>1845</v>
      </c>
      <c r="G99" t="s">
        <v>780</v>
      </c>
      <c r="H99" t="s">
        <v>1627</v>
      </c>
      <c r="I99" t="s">
        <v>1833</v>
      </c>
      <c r="J99" t="s">
        <v>1834</v>
      </c>
    </row>
    <row r="100" spans="1:10" x14ac:dyDescent="0.3">
      <c r="A100">
        <v>1.6187230177104801</v>
      </c>
      <c r="B100">
        <v>10.4958390341873</v>
      </c>
      <c r="C100">
        <v>100</v>
      </c>
      <c r="D100">
        <v>99</v>
      </c>
      <c r="E100" t="s">
        <v>356</v>
      </c>
      <c r="F100" t="s">
        <v>1843</v>
      </c>
      <c r="G100" t="s">
        <v>847</v>
      </c>
      <c r="H100" t="s">
        <v>1666</v>
      </c>
      <c r="I100" t="s">
        <v>1833</v>
      </c>
      <c r="J100" t="s">
        <v>1834</v>
      </c>
    </row>
    <row r="101" spans="1:10" x14ac:dyDescent="0.3">
      <c r="A101">
        <v>2.2626075999994399E-4</v>
      </c>
      <c r="B101">
        <v>7.4525650926817996E-2</v>
      </c>
      <c r="C101">
        <v>101</v>
      </c>
      <c r="D101">
        <v>100</v>
      </c>
      <c r="E101" t="s">
        <v>356</v>
      </c>
      <c r="F101" t="s">
        <v>1835</v>
      </c>
      <c r="G101" t="s">
        <v>776</v>
      </c>
      <c r="H101" t="s">
        <v>1623</v>
      </c>
      <c r="I101" t="s">
        <v>1833</v>
      </c>
      <c r="J101" t="s">
        <v>1834</v>
      </c>
    </row>
    <row r="102" spans="1:10" x14ac:dyDescent="0.3">
      <c r="A102">
        <v>0.18900847234498899</v>
      </c>
      <c r="B102">
        <v>2.6723852202799101</v>
      </c>
      <c r="C102">
        <v>102</v>
      </c>
      <c r="D102">
        <v>101</v>
      </c>
      <c r="E102" t="s">
        <v>356</v>
      </c>
      <c r="F102" t="s">
        <v>1845</v>
      </c>
      <c r="G102" t="s">
        <v>783</v>
      </c>
      <c r="H102" t="s">
        <v>1630</v>
      </c>
      <c r="I102" t="s">
        <v>1833</v>
      </c>
      <c r="J102" t="s">
        <v>1834</v>
      </c>
    </row>
    <row r="103" spans="1:10" x14ac:dyDescent="0.3">
      <c r="A103">
        <v>4.4065320032755703E-3</v>
      </c>
      <c r="B103">
        <v>0.40041767207721701</v>
      </c>
      <c r="C103">
        <v>103</v>
      </c>
      <c r="D103">
        <v>102</v>
      </c>
      <c r="E103" t="s">
        <v>356</v>
      </c>
      <c r="F103" t="s">
        <v>1840</v>
      </c>
      <c r="G103" t="s">
        <v>1010</v>
      </c>
      <c r="H103" t="s">
        <v>1751</v>
      </c>
      <c r="I103" t="s">
        <v>1833</v>
      </c>
      <c r="J103" t="s">
        <v>1834</v>
      </c>
    </row>
    <row r="104" spans="1:10" x14ac:dyDescent="0.3">
      <c r="A104">
        <v>1.7632165049645801E-3</v>
      </c>
      <c r="B104">
        <v>0.26000856712359999</v>
      </c>
      <c r="C104">
        <v>104</v>
      </c>
      <c r="D104">
        <v>103</v>
      </c>
      <c r="E104" t="s">
        <v>356</v>
      </c>
      <c r="F104" t="s">
        <v>1840</v>
      </c>
      <c r="G104" t="s">
        <v>1011</v>
      </c>
      <c r="H104" t="s">
        <v>1752</v>
      </c>
      <c r="I104" t="s">
        <v>1833</v>
      </c>
      <c r="J104" t="s">
        <v>1834</v>
      </c>
    </row>
    <row r="105" spans="1:10" x14ac:dyDescent="0.3">
      <c r="A105">
        <v>2.0878241474524901</v>
      </c>
      <c r="B105">
        <v>8.3673841042100108</v>
      </c>
      <c r="C105">
        <v>105</v>
      </c>
      <c r="D105">
        <v>104</v>
      </c>
      <c r="E105" t="s">
        <v>356</v>
      </c>
      <c r="F105" t="s">
        <v>1843</v>
      </c>
      <c r="G105" t="s">
        <v>797</v>
      </c>
      <c r="H105" t="s">
        <v>1636</v>
      </c>
      <c r="I105" t="s">
        <v>1833</v>
      </c>
      <c r="J105" t="s">
        <v>1834</v>
      </c>
    </row>
    <row r="106" spans="1:10" x14ac:dyDescent="0.3">
      <c r="A106">
        <v>0.24705757801501901</v>
      </c>
      <c r="B106">
        <v>3.64341547382362</v>
      </c>
      <c r="C106">
        <v>106</v>
      </c>
      <c r="D106">
        <v>105</v>
      </c>
      <c r="E106" t="s">
        <v>356</v>
      </c>
      <c r="F106" t="s">
        <v>1835</v>
      </c>
      <c r="G106" t="s">
        <v>776</v>
      </c>
      <c r="H106" t="s">
        <v>1623</v>
      </c>
      <c r="I106" t="s">
        <v>1833</v>
      </c>
      <c r="J106" t="s">
        <v>1834</v>
      </c>
    </row>
    <row r="107" spans="1:10" x14ac:dyDescent="0.3">
      <c r="A107">
        <v>1.4166818497239699</v>
      </c>
      <c r="B107">
        <v>10.321920349165101</v>
      </c>
      <c r="C107">
        <v>107</v>
      </c>
      <c r="D107">
        <v>106</v>
      </c>
      <c r="E107" t="s">
        <v>356</v>
      </c>
      <c r="F107" t="s">
        <v>1856</v>
      </c>
      <c r="G107" t="s">
        <v>776</v>
      </c>
      <c r="H107" t="s">
        <v>1623</v>
      </c>
      <c r="I107" t="s">
        <v>1833</v>
      </c>
      <c r="J107" t="s">
        <v>1834</v>
      </c>
    </row>
    <row r="108" spans="1:10" x14ac:dyDescent="0.3">
      <c r="A108">
        <v>1.63873805150105E-3</v>
      </c>
      <c r="B108">
        <v>0.25324721456029498</v>
      </c>
      <c r="C108">
        <v>108</v>
      </c>
      <c r="D108">
        <v>107</v>
      </c>
      <c r="E108" t="s">
        <v>356</v>
      </c>
      <c r="F108" t="s">
        <v>1856</v>
      </c>
      <c r="G108" t="s">
        <v>774</v>
      </c>
      <c r="H108" t="s">
        <v>1621</v>
      </c>
      <c r="I108" t="s">
        <v>1833</v>
      </c>
      <c r="J108" t="s">
        <v>1834</v>
      </c>
    </row>
    <row r="109" spans="1:10" x14ac:dyDescent="0.3">
      <c r="A109">
        <v>0.47622887199347402</v>
      </c>
      <c r="B109">
        <v>4.4957106589373197</v>
      </c>
      <c r="C109">
        <v>109</v>
      </c>
      <c r="D109">
        <v>108</v>
      </c>
      <c r="E109" t="s">
        <v>356</v>
      </c>
      <c r="F109" t="s">
        <v>1856</v>
      </c>
      <c r="G109" t="s">
        <v>779</v>
      </c>
      <c r="H109" t="s">
        <v>1626</v>
      </c>
      <c r="I109" t="s">
        <v>1833</v>
      </c>
      <c r="J109" t="s">
        <v>1834</v>
      </c>
    </row>
    <row r="110" spans="1:10" x14ac:dyDescent="0.3">
      <c r="A110">
        <v>8.2042497025010003E-3</v>
      </c>
      <c r="B110">
        <v>0.43512935826627303</v>
      </c>
      <c r="C110">
        <v>110</v>
      </c>
      <c r="D110">
        <v>109</v>
      </c>
      <c r="E110" t="s">
        <v>356</v>
      </c>
      <c r="F110" t="s">
        <v>1843</v>
      </c>
      <c r="G110" t="s">
        <v>799</v>
      </c>
      <c r="H110" t="s">
        <v>1638</v>
      </c>
      <c r="I110" t="s">
        <v>1833</v>
      </c>
      <c r="J110" t="s">
        <v>1834</v>
      </c>
    </row>
    <row r="111" spans="1:10" x14ac:dyDescent="0.3">
      <c r="A111">
        <v>3.23089986706356</v>
      </c>
      <c r="B111">
        <v>12.454785187583401</v>
      </c>
      <c r="C111">
        <v>111</v>
      </c>
      <c r="D111">
        <v>110</v>
      </c>
      <c r="E111" t="s">
        <v>356</v>
      </c>
      <c r="F111" t="s">
        <v>1856</v>
      </c>
      <c r="G111" t="s">
        <v>777</v>
      </c>
      <c r="H111" t="s">
        <v>1624</v>
      </c>
      <c r="I111" t="s">
        <v>1833</v>
      </c>
      <c r="J111" t="s">
        <v>1834</v>
      </c>
    </row>
    <row r="112" spans="1:10" x14ac:dyDescent="0.3">
      <c r="A112">
        <v>6.4260949702986103</v>
      </c>
      <c r="B112">
        <v>18.8491428987864</v>
      </c>
      <c r="C112">
        <v>112</v>
      </c>
      <c r="D112">
        <v>111</v>
      </c>
      <c r="E112" t="s">
        <v>356</v>
      </c>
      <c r="F112" t="s">
        <v>1835</v>
      </c>
      <c r="G112" t="s">
        <v>871</v>
      </c>
      <c r="H112" t="s">
        <v>1857</v>
      </c>
      <c r="I112" t="s">
        <v>1833</v>
      </c>
      <c r="J112" t="s">
        <v>1834</v>
      </c>
    </row>
    <row r="113" spans="1:10" x14ac:dyDescent="0.3">
      <c r="A113">
        <v>4.1927556338096803</v>
      </c>
      <c r="B113">
        <v>24.769441854590401</v>
      </c>
      <c r="C113">
        <v>113</v>
      </c>
      <c r="D113">
        <v>112</v>
      </c>
      <c r="E113" t="s">
        <v>356</v>
      </c>
      <c r="F113" t="s">
        <v>1835</v>
      </c>
      <c r="G113" t="s">
        <v>894</v>
      </c>
      <c r="H113" t="s">
        <v>1696</v>
      </c>
      <c r="I113" t="s">
        <v>1833</v>
      </c>
      <c r="J113" t="s">
        <v>1834</v>
      </c>
    </row>
    <row r="114" spans="1:10" x14ac:dyDescent="0.3">
      <c r="A114">
        <v>0.95868979437174295</v>
      </c>
      <c r="B114">
        <v>5.59524830030169</v>
      </c>
      <c r="C114">
        <v>114</v>
      </c>
      <c r="D114">
        <v>113</v>
      </c>
      <c r="E114" t="s">
        <v>356</v>
      </c>
      <c r="F114" t="s">
        <v>1840</v>
      </c>
      <c r="G114" t="s">
        <v>1025</v>
      </c>
      <c r="H114" t="s">
        <v>1060</v>
      </c>
      <c r="I114" t="s">
        <v>1833</v>
      </c>
      <c r="J114" t="s">
        <v>1834</v>
      </c>
    </row>
    <row r="115" spans="1:10" x14ac:dyDescent="0.3">
      <c r="A115">
        <v>0.670080541257009</v>
      </c>
      <c r="B115">
        <v>6.1344139331640202</v>
      </c>
      <c r="C115">
        <v>115</v>
      </c>
      <c r="D115">
        <v>114</v>
      </c>
      <c r="E115" t="s">
        <v>356</v>
      </c>
      <c r="F115" t="s">
        <v>1856</v>
      </c>
      <c r="G115" t="s">
        <v>775</v>
      </c>
      <c r="H115" t="s">
        <v>1622</v>
      </c>
      <c r="I115" t="s">
        <v>1833</v>
      </c>
      <c r="J115" t="s">
        <v>1834</v>
      </c>
    </row>
    <row r="116" spans="1:10" x14ac:dyDescent="0.3">
      <c r="A116">
        <v>4.7226526259995802E-3</v>
      </c>
      <c r="B116">
        <v>0.304446504253298</v>
      </c>
      <c r="C116">
        <v>116</v>
      </c>
      <c r="D116">
        <v>115</v>
      </c>
      <c r="E116" t="s">
        <v>356</v>
      </c>
      <c r="F116" t="s">
        <v>1856</v>
      </c>
      <c r="G116" t="s">
        <v>797</v>
      </c>
      <c r="H116" t="s">
        <v>1636</v>
      </c>
      <c r="I116" t="s">
        <v>1833</v>
      </c>
      <c r="J116" t="s">
        <v>1834</v>
      </c>
    </row>
    <row r="117" spans="1:10" x14ac:dyDescent="0.3">
      <c r="A117">
        <v>0.243397110929612</v>
      </c>
      <c r="B117">
        <v>2.5677207198708998</v>
      </c>
      <c r="C117">
        <v>117</v>
      </c>
      <c r="D117">
        <v>116</v>
      </c>
      <c r="E117" t="s">
        <v>356</v>
      </c>
      <c r="F117" t="s">
        <v>1840</v>
      </c>
      <c r="G117" t="s">
        <v>1001</v>
      </c>
      <c r="H117" t="s">
        <v>1742</v>
      </c>
      <c r="I117" t="s">
        <v>1833</v>
      </c>
      <c r="J117" t="s">
        <v>1834</v>
      </c>
    </row>
    <row r="118" spans="1:10" x14ac:dyDescent="0.3">
      <c r="A118">
        <v>2.26404452871963</v>
      </c>
      <c r="B118">
        <v>13.051166210619201</v>
      </c>
      <c r="C118">
        <v>118</v>
      </c>
      <c r="D118">
        <v>117</v>
      </c>
      <c r="E118" t="s">
        <v>356</v>
      </c>
      <c r="F118" t="s">
        <v>1835</v>
      </c>
      <c r="G118" t="s">
        <v>890</v>
      </c>
      <c r="H118" t="s">
        <v>1692</v>
      </c>
      <c r="I118" t="s">
        <v>1833</v>
      </c>
      <c r="J118" t="s">
        <v>1834</v>
      </c>
    </row>
    <row r="119" spans="1:10" x14ac:dyDescent="0.3">
      <c r="A119">
        <v>0.64594170171249798</v>
      </c>
      <c r="B119">
        <v>5.6839207660295799</v>
      </c>
      <c r="C119">
        <v>119</v>
      </c>
      <c r="D119">
        <v>118</v>
      </c>
      <c r="E119" t="s">
        <v>356</v>
      </c>
      <c r="F119" t="s">
        <v>1840</v>
      </c>
      <c r="G119" t="s">
        <v>1015</v>
      </c>
      <c r="H119" t="s">
        <v>1050</v>
      </c>
      <c r="I119" t="s">
        <v>1833</v>
      </c>
      <c r="J119" t="s">
        <v>1834</v>
      </c>
    </row>
    <row r="120" spans="1:10" x14ac:dyDescent="0.3">
      <c r="A120">
        <v>0.21250739390847301</v>
      </c>
      <c r="B120">
        <v>3.5231136653832298</v>
      </c>
      <c r="C120">
        <v>120</v>
      </c>
      <c r="D120">
        <v>119</v>
      </c>
      <c r="E120" t="s">
        <v>356</v>
      </c>
      <c r="F120" t="s">
        <v>1843</v>
      </c>
      <c r="G120" t="s">
        <v>895</v>
      </c>
      <c r="H120" t="s">
        <v>1697</v>
      </c>
      <c r="I120" t="s">
        <v>1833</v>
      </c>
      <c r="J120" t="s">
        <v>1834</v>
      </c>
    </row>
    <row r="121" spans="1:10" x14ac:dyDescent="0.3">
      <c r="A121">
        <v>2.6078307041963799E-2</v>
      </c>
      <c r="B121">
        <v>0.821578570876492</v>
      </c>
      <c r="C121">
        <v>121</v>
      </c>
      <c r="D121">
        <v>120</v>
      </c>
      <c r="E121" t="s">
        <v>356</v>
      </c>
      <c r="F121" t="s">
        <v>1840</v>
      </c>
      <c r="G121" t="s">
        <v>1021</v>
      </c>
      <c r="H121" t="s">
        <v>1056</v>
      </c>
      <c r="I121" t="s">
        <v>1833</v>
      </c>
      <c r="J121" t="s">
        <v>1834</v>
      </c>
    </row>
    <row r="122" spans="1:10" x14ac:dyDescent="0.3">
      <c r="A122">
        <v>0.70353675742607003</v>
      </c>
      <c r="B122">
        <v>4.8357004349255304</v>
      </c>
      <c r="C122">
        <v>122</v>
      </c>
      <c r="D122">
        <v>121</v>
      </c>
      <c r="E122" t="s">
        <v>356</v>
      </c>
      <c r="F122" t="s">
        <v>1840</v>
      </c>
      <c r="G122" t="s">
        <v>1020</v>
      </c>
      <c r="H122" t="s">
        <v>1055</v>
      </c>
      <c r="I122" t="s">
        <v>1833</v>
      </c>
      <c r="J122" t="s">
        <v>1834</v>
      </c>
    </row>
    <row r="123" spans="1:10" x14ac:dyDescent="0.3">
      <c r="A123">
        <v>1.7385629804826101E-2</v>
      </c>
      <c r="B123">
        <v>0.72055056389407202</v>
      </c>
      <c r="C123">
        <v>123</v>
      </c>
      <c r="D123">
        <v>122</v>
      </c>
      <c r="E123" t="s">
        <v>356</v>
      </c>
      <c r="F123" t="s">
        <v>1840</v>
      </c>
      <c r="G123" t="s">
        <v>1021</v>
      </c>
      <c r="H123" t="s">
        <v>1056</v>
      </c>
      <c r="I123" t="s">
        <v>1833</v>
      </c>
      <c r="J123" t="s">
        <v>1834</v>
      </c>
    </row>
    <row r="124" spans="1:10" x14ac:dyDescent="0.3">
      <c r="A124">
        <v>0.40088182077398199</v>
      </c>
      <c r="B124">
        <v>4.2239482798825501</v>
      </c>
      <c r="C124">
        <v>124</v>
      </c>
      <c r="D124">
        <v>123</v>
      </c>
      <c r="E124" t="s">
        <v>356</v>
      </c>
      <c r="F124" t="s">
        <v>1843</v>
      </c>
      <c r="G124" t="s">
        <v>872</v>
      </c>
      <c r="H124" t="s">
        <v>1858</v>
      </c>
      <c r="I124" t="s">
        <v>1833</v>
      </c>
      <c r="J124" t="s">
        <v>1834</v>
      </c>
    </row>
    <row r="125" spans="1:10" x14ac:dyDescent="0.3">
      <c r="A125">
        <v>4.5819602439044704</v>
      </c>
      <c r="B125">
        <v>14.1122635179211</v>
      </c>
      <c r="C125">
        <v>125</v>
      </c>
      <c r="D125">
        <v>124</v>
      </c>
      <c r="E125" t="s">
        <v>356</v>
      </c>
      <c r="F125" t="s">
        <v>1859</v>
      </c>
      <c r="G125" t="s">
        <v>628</v>
      </c>
      <c r="H125" t="s">
        <v>1537</v>
      </c>
      <c r="I125" t="s">
        <v>1833</v>
      </c>
      <c r="J125" t="s">
        <v>1834</v>
      </c>
    </row>
    <row r="126" spans="1:10" x14ac:dyDescent="0.3">
      <c r="A126">
        <v>0.69237248637942295</v>
      </c>
      <c r="B126">
        <v>4.9279817829457997</v>
      </c>
      <c r="C126">
        <v>126</v>
      </c>
      <c r="D126">
        <v>125</v>
      </c>
      <c r="E126" t="s">
        <v>356</v>
      </c>
      <c r="F126" t="s">
        <v>1835</v>
      </c>
      <c r="G126" t="s">
        <v>861</v>
      </c>
      <c r="H126" t="s">
        <v>1860</v>
      </c>
      <c r="I126" t="s">
        <v>1833</v>
      </c>
      <c r="J126" t="s">
        <v>1834</v>
      </c>
    </row>
    <row r="127" spans="1:10" x14ac:dyDescent="0.3">
      <c r="A127">
        <v>0.276920297455026</v>
      </c>
      <c r="B127">
        <v>4.1435008214666604</v>
      </c>
      <c r="C127">
        <v>127</v>
      </c>
      <c r="D127">
        <v>126</v>
      </c>
      <c r="E127" t="s">
        <v>356</v>
      </c>
      <c r="F127" t="s">
        <v>1843</v>
      </c>
      <c r="G127" t="s">
        <v>898</v>
      </c>
      <c r="H127" t="s">
        <v>1861</v>
      </c>
      <c r="I127" t="s">
        <v>1833</v>
      </c>
      <c r="J127" t="s">
        <v>1834</v>
      </c>
    </row>
    <row r="128" spans="1:10" x14ac:dyDescent="0.3">
      <c r="A128">
        <v>1.6188145807686301</v>
      </c>
      <c r="B128">
        <v>6.9229184493536904</v>
      </c>
      <c r="C128">
        <v>128</v>
      </c>
      <c r="D128">
        <v>127</v>
      </c>
      <c r="E128" t="s">
        <v>356</v>
      </c>
      <c r="F128" t="s">
        <v>1843</v>
      </c>
      <c r="G128" t="s">
        <v>884</v>
      </c>
      <c r="H128" t="s">
        <v>1862</v>
      </c>
      <c r="I128" t="s">
        <v>1833</v>
      </c>
      <c r="J128" t="s">
        <v>1834</v>
      </c>
    </row>
    <row r="129" spans="1:10" x14ac:dyDescent="0.3">
      <c r="A129">
        <v>0.85650535162152397</v>
      </c>
      <c r="B129">
        <v>7.9233863572289698</v>
      </c>
      <c r="C129">
        <v>129</v>
      </c>
      <c r="D129">
        <v>128</v>
      </c>
      <c r="E129" t="s">
        <v>356</v>
      </c>
      <c r="F129" t="s">
        <v>1859</v>
      </c>
      <c r="G129" t="s">
        <v>650</v>
      </c>
      <c r="H129" t="s">
        <v>1551</v>
      </c>
      <c r="I129" t="s">
        <v>1833</v>
      </c>
      <c r="J129" t="s">
        <v>1834</v>
      </c>
    </row>
    <row r="130" spans="1:10" x14ac:dyDescent="0.3">
      <c r="A130">
        <v>1.2453873891893199</v>
      </c>
      <c r="B130">
        <v>6.8770139435055198</v>
      </c>
      <c r="C130">
        <v>130</v>
      </c>
      <c r="D130">
        <v>129</v>
      </c>
      <c r="E130" t="s">
        <v>356</v>
      </c>
      <c r="F130" t="s">
        <v>1863</v>
      </c>
      <c r="G130" t="s">
        <v>1004</v>
      </c>
      <c r="H130" t="s">
        <v>1745</v>
      </c>
      <c r="I130" t="s">
        <v>1833</v>
      </c>
      <c r="J130" t="s">
        <v>1834</v>
      </c>
    </row>
    <row r="131" spans="1:10" x14ac:dyDescent="0.3">
      <c r="A131">
        <v>4.4165988258051296</v>
      </c>
      <c r="B131">
        <v>11.1824754780934</v>
      </c>
      <c r="C131">
        <v>131</v>
      </c>
      <c r="D131">
        <v>130</v>
      </c>
      <c r="E131" t="s">
        <v>356</v>
      </c>
      <c r="F131" t="s">
        <v>1859</v>
      </c>
      <c r="G131" t="s">
        <v>651</v>
      </c>
      <c r="H131" t="s">
        <v>1552</v>
      </c>
      <c r="I131" t="s">
        <v>1833</v>
      </c>
      <c r="J131" t="s">
        <v>1834</v>
      </c>
    </row>
    <row r="132" spans="1:10" x14ac:dyDescent="0.3">
      <c r="A132">
        <v>0.40857740262799003</v>
      </c>
      <c r="B132">
        <v>3.7844948254343702</v>
      </c>
      <c r="C132">
        <v>132</v>
      </c>
      <c r="D132">
        <v>131</v>
      </c>
      <c r="E132" t="s">
        <v>356</v>
      </c>
      <c r="F132" t="s">
        <v>1864</v>
      </c>
      <c r="G132" t="s">
        <v>803</v>
      </c>
      <c r="H132" t="s">
        <v>1642</v>
      </c>
      <c r="I132" t="s">
        <v>1833</v>
      </c>
      <c r="J132" t="s">
        <v>1834</v>
      </c>
    </row>
    <row r="133" spans="1:10" x14ac:dyDescent="0.3">
      <c r="A133">
        <v>0.74778865502848502</v>
      </c>
      <c r="B133">
        <v>5.9209126136697101</v>
      </c>
      <c r="C133">
        <v>133</v>
      </c>
      <c r="D133">
        <v>132</v>
      </c>
      <c r="E133" t="s">
        <v>356</v>
      </c>
      <c r="F133" t="s">
        <v>1864</v>
      </c>
      <c r="G133" t="s">
        <v>800</v>
      </c>
      <c r="H133" t="s">
        <v>1639</v>
      </c>
      <c r="I133" t="s">
        <v>1833</v>
      </c>
      <c r="J133" t="s">
        <v>1834</v>
      </c>
    </row>
    <row r="134" spans="1:10" x14ac:dyDescent="0.3">
      <c r="A134">
        <v>0.45171685982251802</v>
      </c>
      <c r="B134">
        <v>4.5973275032813001</v>
      </c>
      <c r="C134">
        <v>134</v>
      </c>
      <c r="D134">
        <v>133</v>
      </c>
      <c r="E134" t="s">
        <v>356</v>
      </c>
      <c r="F134" t="s">
        <v>1843</v>
      </c>
      <c r="G134" t="s">
        <v>897</v>
      </c>
      <c r="H134" t="s">
        <v>1699</v>
      </c>
      <c r="I134" t="s">
        <v>1833</v>
      </c>
      <c r="J134" t="s">
        <v>1834</v>
      </c>
    </row>
    <row r="135" spans="1:10" x14ac:dyDescent="0.3">
      <c r="A135">
        <v>0.19659807675049701</v>
      </c>
      <c r="B135">
        <v>2.4541899768157398</v>
      </c>
      <c r="C135">
        <v>135</v>
      </c>
      <c r="D135">
        <v>134</v>
      </c>
      <c r="E135" t="s">
        <v>356</v>
      </c>
      <c r="F135" t="s">
        <v>1856</v>
      </c>
      <c r="G135" t="s">
        <v>871</v>
      </c>
      <c r="H135" t="s">
        <v>1857</v>
      </c>
      <c r="I135" t="s">
        <v>1833</v>
      </c>
      <c r="J135" t="s">
        <v>1834</v>
      </c>
    </row>
    <row r="136" spans="1:10" x14ac:dyDescent="0.3">
      <c r="A136">
        <v>0.63042897393199804</v>
      </c>
      <c r="B136">
        <v>5.6079602682971901</v>
      </c>
      <c r="C136">
        <v>136</v>
      </c>
      <c r="D136">
        <v>135</v>
      </c>
      <c r="E136" t="s">
        <v>356</v>
      </c>
      <c r="F136" t="s">
        <v>1864</v>
      </c>
      <c r="G136" t="s">
        <v>872</v>
      </c>
      <c r="H136" t="s">
        <v>1858</v>
      </c>
      <c r="I136" t="s">
        <v>1833</v>
      </c>
      <c r="J136" t="s">
        <v>1834</v>
      </c>
    </row>
    <row r="137" spans="1:10" x14ac:dyDescent="0.3">
      <c r="A137">
        <v>0.25527588308854399</v>
      </c>
      <c r="B137">
        <v>3.2410691899403798</v>
      </c>
      <c r="C137">
        <v>137</v>
      </c>
      <c r="D137">
        <v>136</v>
      </c>
      <c r="E137" t="s">
        <v>356</v>
      </c>
      <c r="F137" t="s">
        <v>1863</v>
      </c>
      <c r="G137" t="s">
        <v>1000</v>
      </c>
      <c r="H137" t="s">
        <v>1741</v>
      </c>
      <c r="I137" t="s">
        <v>1833</v>
      </c>
      <c r="J137" t="s">
        <v>1834</v>
      </c>
    </row>
    <row r="138" spans="1:10" x14ac:dyDescent="0.3">
      <c r="A138">
        <v>8.6126941019983895E-3</v>
      </c>
      <c r="B138">
        <v>0.71392790587563404</v>
      </c>
      <c r="C138">
        <v>138</v>
      </c>
      <c r="D138">
        <v>137</v>
      </c>
      <c r="E138" t="s">
        <v>356</v>
      </c>
      <c r="F138" t="s">
        <v>1864</v>
      </c>
      <c r="G138" t="s">
        <v>898</v>
      </c>
      <c r="H138" t="s">
        <v>1700</v>
      </c>
      <c r="I138" t="s">
        <v>1833</v>
      </c>
      <c r="J138" t="s">
        <v>1834</v>
      </c>
    </row>
    <row r="139" spans="1:10" x14ac:dyDescent="0.3">
      <c r="A139">
        <v>1.0879237708130101</v>
      </c>
      <c r="B139">
        <v>8.2223277500139709</v>
      </c>
      <c r="C139">
        <v>139</v>
      </c>
      <c r="D139">
        <v>138</v>
      </c>
      <c r="E139" t="s">
        <v>356</v>
      </c>
      <c r="F139" t="s">
        <v>1863</v>
      </c>
      <c r="G139" t="s">
        <v>1019</v>
      </c>
      <c r="H139" t="s">
        <v>1054</v>
      </c>
      <c r="I139" t="s">
        <v>1833</v>
      </c>
      <c r="J139" t="s">
        <v>1834</v>
      </c>
    </row>
    <row r="140" spans="1:10" x14ac:dyDescent="0.3">
      <c r="A140">
        <v>2.2385231304999898E-3</v>
      </c>
      <c r="B140">
        <v>0.201316173910462</v>
      </c>
      <c r="C140">
        <v>140</v>
      </c>
      <c r="D140">
        <v>139</v>
      </c>
      <c r="E140" t="s">
        <v>356</v>
      </c>
      <c r="F140" t="s">
        <v>1835</v>
      </c>
      <c r="G140" t="s">
        <v>883</v>
      </c>
      <c r="H140" t="s">
        <v>1865</v>
      </c>
      <c r="I140" t="s">
        <v>1833</v>
      </c>
      <c r="J140" t="s">
        <v>1834</v>
      </c>
    </row>
    <row r="141" spans="1:10" x14ac:dyDescent="0.3">
      <c r="A141">
        <v>1.4445914248895</v>
      </c>
      <c r="B141">
        <v>10.464131900889001</v>
      </c>
      <c r="C141">
        <v>141</v>
      </c>
      <c r="D141">
        <v>140</v>
      </c>
      <c r="E141" t="s">
        <v>356</v>
      </c>
      <c r="F141" t="s">
        <v>1863</v>
      </c>
      <c r="G141" t="s">
        <v>849</v>
      </c>
      <c r="H141" t="s">
        <v>1668</v>
      </c>
      <c r="I141" t="s">
        <v>1833</v>
      </c>
      <c r="J141" t="s">
        <v>1834</v>
      </c>
    </row>
    <row r="142" spans="1:10" x14ac:dyDescent="0.3">
      <c r="A142">
        <v>2.5162649110627302</v>
      </c>
      <c r="B142">
        <v>11.522866940435501</v>
      </c>
      <c r="C142">
        <v>142</v>
      </c>
      <c r="D142">
        <v>141</v>
      </c>
      <c r="E142" t="s">
        <v>356</v>
      </c>
      <c r="F142" t="s">
        <v>1864</v>
      </c>
      <c r="G142" t="s">
        <v>842</v>
      </c>
      <c r="H142" t="s">
        <v>1661</v>
      </c>
      <c r="I142" t="s">
        <v>1833</v>
      </c>
      <c r="J142" t="s">
        <v>1834</v>
      </c>
    </row>
    <row r="143" spans="1:10" x14ac:dyDescent="0.3">
      <c r="A143">
        <v>0.197332540253077</v>
      </c>
      <c r="B143">
        <v>3.7045429999760899</v>
      </c>
      <c r="C143">
        <v>143</v>
      </c>
      <c r="D143">
        <v>142</v>
      </c>
      <c r="E143" t="s">
        <v>356</v>
      </c>
      <c r="F143" t="s">
        <v>1835</v>
      </c>
      <c r="G143" t="s">
        <v>836</v>
      </c>
      <c r="H143" t="s">
        <v>1655</v>
      </c>
      <c r="I143" t="s">
        <v>1833</v>
      </c>
      <c r="J143" t="s">
        <v>1834</v>
      </c>
    </row>
    <row r="144" spans="1:10" x14ac:dyDescent="0.3">
      <c r="A144">
        <v>0.34311667527146</v>
      </c>
      <c r="B144">
        <v>4.2869499102883797</v>
      </c>
      <c r="C144">
        <v>144</v>
      </c>
      <c r="D144">
        <v>143</v>
      </c>
      <c r="E144" t="s">
        <v>356</v>
      </c>
      <c r="F144" t="s">
        <v>1863</v>
      </c>
      <c r="G144" t="s">
        <v>996</v>
      </c>
      <c r="H144" t="s">
        <v>1737</v>
      </c>
      <c r="I144" t="s">
        <v>1833</v>
      </c>
      <c r="J144" t="s">
        <v>1834</v>
      </c>
    </row>
    <row r="145" spans="1:10" x14ac:dyDescent="0.3">
      <c r="A145">
        <v>1.36159940495501</v>
      </c>
      <c r="B145">
        <v>6.9926661201279599</v>
      </c>
      <c r="C145">
        <v>145</v>
      </c>
      <c r="D145">
        <v>144</v>
      </c>
      <c r="E145" t="s">
        <v>356</v>
      </c>
      <c r="F145" t="s">
        <v>1864</v>
      </c>
      <c r="G145" t="s">
        <v>801</v>
      </c>
      <c r="H145" t="s">
        <v>1866</v>
      </c>
      <c r="I145" t="s">
        <v>1833</v>
      </c>
      <c r="J145" t="s">
        <v>1834</v>
      </c>
    </row>
    <row r="146" spans="1:10" x14ac:dyDescent="0.3">
      <c r="A146">
        <v>0.122700422573644</v>
      </c>
      <c r="B146">
        <v>2.4682649784678001</v>
      </c>
      <c r="C146">
        <v>146</v>
      </c>
      <c r="D146">
        <v>145</v>
      </c>
      <c r="E146" t="s">
        <v>356</v>
      </c>
      <c r="F146" t="s">
        <v>1863</v>
      </c>
      <c r="G146" t="s">
        <v>1018</v>
      </c>
      <c r="H146" t="s">
        <v>1053</v>
      </c>
      <c r="I146" t="s">
        <v>1833</v>
      </c>
      <c r="J146" t="s">
        <v>1834</v>
      </c>
    </row>
    <row r="147" spans="1:10" x14ac:dyDescent="0.3">
      <c r="A147">
        <v>0.67300275744801397</v>
      </c>
      <c r="B147">
        <v>5.8771491596644596</v>
      </c>
      <c r="C147">
        <v>147</v>
      </c>
      <c r="D147">
        <v>146</v>
      </c>
      <c r="E147" t="s">
        <v>356</v>
      </c>
      <c r="F147" t="s">
        <v>1835</v>
      </c>
      <c r="G147" t="s">
        <v>862</v>
      </c>
      <c r="H147" t="s">
        <v>1672</v>
      </c>
      <c r="I147" t="s">
        <v>1833</v>
      </c>
      <c r="J147" t="s">
        <v>1834</v>
      </c>
    </row>
    <row r="148" spans="1:10" x14ac:dyDescent="0.3">
      <c r="A148">
        <v>0.76917541553052304</v>
      </c>
      <c r="B148">
        <v>8.0924792629154698</v>
      </c>
      <c r="C148">
        <v>148</v>
      </c>
      <c r="D148">
        <v>147</v>
      </c>
      <c r="E148" t="s">
        <v>356</v>
      </c>
      <c r="F148" t="s">
        <v>1863</v>
      </c>
      <c r="G148" t="s">
        <v>1007</v>
      </c>
      <c r="H148" t="s">
        <v>1867</v>
      </c>
      <c r="I148" t="s">
        <v>1833</v>
      </c>
      <c r="J148" t="s">
        <v>1834</v>
      </c>
    </row>
    <row r="149" spans="1:10" x14ac:dyDescent="0.3">
      <c r="A149">
        <v>0.67514043687722802</v>
      </c>
      <c r="B149">
        <v>7.1455416334731803</v>
      </c>
      <c r="C149">
        <v>149</v>
      </c>
      <c r="D149">
        <v>148</v>
      </c>
      <c r="E149" t="s">
        <v>356</v>
      </c>
      <c r="F149" t="s">
        <v>1863</v>
      </c>
      <c r="G149" t="s">
        <v>1016</v>
      </c>
      <c r="H149" t="s">
        <v>1051</v>
      </c>
      <c r="I149" t="s">
        <v>1833</v>
      </c>
      <c r="J149" t="s">
        <v>1834</v>
      </c>
    </row>
    <row r="150" spans="1:10" x14ac:dyDescent="0.3">
      <c r="A150">
        <v>4.3710150075259699</v>
      </c>
      <c r="B150">
        <v>14.456526107659499</v>
      </c>
      <c r="C150">
        <v>150</v>
      </c>
      <c r="D150">
        <v>149</v>
      </c>
      <c r="E150" t="s">
        <v>356</v>
      </c>
      <c r="F150" t="s">
        <v>1864</v>
      </c>
      <c r="G150" t="s">
        <v>845</v>
      </c>
      <c r="H150" t="s">
        <v>1664</v>
      </c>
      <c r="I150" t="s">
        <v>1833</v>
      </c>
      <c r="J150" t="s">
        <v>1834</v>
      </c>
    </row>
    <row r="151" spans="1:10" x14ac:dyDescent="0.3">
      <c r="A151">
        <v>0.19611448050696001</v>
      </c>
      <c r="B151">
        <v>3.1045263428920999</v>
      </c>
      <c r="C151">
        <v>151</v>
      </c>
      <c r="D151">
        <v>150</v>
      </c>
      <c r="E151" t="s">
        <v>356</v>
      </c>
      <c r="F151" t="s">
        <v>1859</v>
      </c>
      <c r="G151" t="s">
        <v>649</v>
      </c>
      <c r="H151" t="s">
        <v>1550</v>
      </c>
      <c r="I151" t="s">
        <v>1833</v>
      </c>
      <c r="J151" t="s">
        <v>1834</v>
      </c>
    </row>
    <row r="152" spans="1:10" x14ac:dyDescent="0.3">
      <c r="A152">
        <v>4.8690482630673104</v>
      </c>
      <c r="B152">
        <v>15.9383592120939</v>
      </c>
      <c r="C152">
        <v>152</v>
      </c>
      <c r="D152">
        <v>151</v>
      </c>
      <c r="E152" t="s">
        <v>356</v>
      </c>
      <c r="F152" t="s">
        <v>1868</v>
      </c>
      <c r="G152" t="s">
        <v>891</v>
      </c>
      <c r="H152" t="s">
        <v>1693</v>
      </c>
      <c r="I152" t="s">
        <v>1833</v>
      </c>
      <c r="J152" t="s">
        <v>1834</v>
      </c>
    </row>
    <row r="153" spans="1:10" x14ac:dyDescent="0.3">
      <c r="A153">
        <v>0.68736779782497204</v>
      </c>
      <c r="B153">
        <v>4.8493973925238096</v>
      </c>
      <c r="C153">
        <v>153</v>
      </c>
      <c r="D153">
        <v>152</v>
      </c>
      <c r="E153" t="s">
        <v>356</v>
      </c>
      <c r="F153" t="s">
        <v>1868</v>
      </c>
      <c r="G153" t="s">
        <v>846</v>
      </c>
      <c r="H153" t="s">
        <v>1665</v>
      </c>
      <c r="I153" t="s">
        <v>1833</v>
      </c>
      <c r="J153" t="s">
        <v>1834</v>
      </c>
    </row>
    <row r="154" spans="1:10" x14ac:dyDescent="0.3">
      <c r="A154">
        <v>2.07269796891392</v>
      </c>
      <c r="B154">
        <v>11.6042938608659</v>
      </c>
      <c r="C154">
        <v>154</v>
      </c>
      <c r="D154">
        <v>153</v>
      </c>
      <c r="E154" t="s">
        <v>356</v>
      </c>
      <c r="F154" t="s">
        <v>1868</v>
      </c>
      <c r="G154" t="s">
        <v>835</v>
      </c>
      <c r="H154" t="s">
        <v>1654</v>
      </c>
      <c r="I154" t="s">
        <v>1833</v>
      </c>
      <c r="J154" t="s">
        <v>1834</v>
      </c>
    </row>
    <row r="155" spans="1:10" x14ac:dyDescent="0.3">
      <c r="A155">
        <v>0.48542610384798901</v>
      </c>
      <c r="B155">
        <v>4.8578938645015901</v>
      </c>
      <c r="C155">
        <v>155</v>
      </c>
      <c r="D155">
        <v>154</v>
      </c>
      <c r="E155" t="s">
        <v>356</v>
      </c>
      <c r="F155" t="s">
        <v>1863</v>
      </c>
      <c r="G155" t="s">
        <v>889</v>
      </c>
      <c r="H155" t="s">
        <v>1691</v>
      </c>
      <c r="I155" t="s">
        <v>1833</v>
      </c>
      <c r="J155" t="s">
        <v>1834</v>
      </c>
    </row>
    <row r="156" spans="1:10" x14ac:dyDescent="0.3">
      <c r="A156">
        <v>0.20926471785450601</v>
      </c>
      <c r="B156">
        <v>3.4955926924629299</v>
      </c>
      <c r="C156">
        <v>156</v>
      </c>
      <c r="D156">
        <v>155</v>
      </c>
      <c r="E156" t="s">
        <v>356</v>
      </c>
      <c r="F156" t="s">
        <v>1859</v>
      </c>
      <c r="G156" t="s">
        <v>629</v>
      </c>
      <c r="H156" t="s">
        <v>1538</v>
      </c>
      <c r="I156" t="s">
        <v>1833</v>
      </c>
      <c r="J156" t="s">
        <v>1834</v>
      </c>
    </row>
    <row r="157" spans="1:10" x14ac:dyDescent="0.3">
      <c r="A157">
        <v>6.6109549899984199E-4</v>
      </c>
      <c r="B157">
        <v>0.13858888411582099</v>
      </c>
      <c r="C157">
        <v>157</v>
      </c>
      <c r="D157">
        <v>156</v>
      </c>
      <c r="E157" t="s">
        <v>356</v>
      </c>
      <c r="F157" t="s">
        <v>1863</v>
      </c>
      <c r="G157" t="s">
        <v>1014</v>
      </c>
      <c r="H157" t="s">
        <v>1049</v>
      </c>
      <c r="I157" t="s">
        <v>1833</v>
      </c>
      <c r="J157" t="s">
        <v>1834</v>
      </c>
    </row>
    <row r="158" spans="1:10" x14ac:dyDescent="0.3">
      <c r="A158">
        <v>0.170597881282681</v>
      </c>
      <c r="B158">
        <v>2.5248596124637999</v>
      </c>
      <c r="C158">
        <v>158</v>
      </c>
      <c r="D158">
        <v>157</v>
      </c>
      <c r="E158" t="s">
        <v>356</v>
      </c>
      <c r="F158" t="s">
        <v>1868</v>
      </c>
      <c r="G158" t="s">
        <v>893</v>
      </c>
      <c r="H158" t="s">
        <v>1695</v>
      </c>
      <c r="I158" t="s">
        <v>1833</v>
      </c>
      <c r="J158" t="s">
        <v>1834</v>
      </c>
    </row>
    <row r="159" spans="1:10" x14ac:dyDescent="0.3">
      <c r="A159">
        <v>0.38733698704425701</v>
      </c>
      <c r="B159">
        <v>4.3608783646873697</v>
      </c>
      <c r="C159">
        <v>159</v>
      </c>
      <c r="D159">
        <v>158</v>
      </c>
      <c r="E159" t="s">
        <v>356</v>
      </c>
      <c r="F159" t="s">
        <v>1859</v>
      </c>
      <c r="G159" t="s">
        <v>653</v>
      </c>
      <c r="H159" t="s">
        <v>1554</v>
      </c>
      <c r="I159" t="s">
        <v>1833</v>
      </c>
      <c r="J159" t="s">
        <v>1834</v>
      </c>
    </row>
    <row r="160" spans="1:10" x14ac:dyDescent="0.3">
      <c r="A160">
        <v>1.0088449005003499E-3</v>
      </c>
      <c r="B160">
        <v>0.154943472393094</v>
      </c>
      <c r="C160">
        <v>160</v>
      </c>
      <c r="D160">
        <v>159</v>
      </c>
      <c r="E160" t="s">
        <v>356</v>
      </c>
      <c r="F160" t="s">
        <v>1863</v>
      </c>
      <c r="G160" t="s">
        <v>886</v>
      </c>
      <c r="H160" t="s">
        <v>1688</v>
      </c>
      <c r="I160" t="s">
        <v>1833</v>
      </c>
      <c r="J160" t="s">
        <v>1834</v>
      </c>
    </row>
    <row r="161" spans="1:10" x14ac:dyDescent="0.3">
      <c r="A161">
        <v>1.0314349242590299</v>
      </c>
      <c r="B161">
        <v>7.5195006847597003</v>
      </c>
      <c r="C161">
        <v>161</v>
      </c>
      <c r="D161">
        <v>160</v>
      </c>
      <c r="E161" t="s">
        <v>356</v>
      </c>
      <c r="F161" t="s">
        <v>1864</v>
      </c>
      <c r="G161" t="s">
        <v>802</v>
      </c>
      <c r="H161" t="s">
        <v>1641</v>
      </c>
      <c r="I161" t="s">
        <v>1833</v>
      </c>
      <c r="J161" t="s">
        <v>1834</v>
      </c>
    </row>
    <row r="162" spans="1:10" x14ac:dyDescent="0.3">
      <c r="A162">
        <v>1.05173418886643</v>
      </c>
      <c r="B162">
        <v>6.1006460477104598</v>
      </c>
      <c r="C162">
        <v>162</v>
      </c>
      <c r="D162">
        <v>161</v>
      </c>
      <c r="E162" t="s">
        <v>356</v>
      </c>
      <c r="F162" t="s">
        <v>1868</v>
      </c>
      <c r="G162" t="s">
        <v>865</v>
      </c>
      <c r="H162" t="s">
        <v>1869</v>
      </c>
      <c r="I162" t="s">
        <v>1833</v>
      </c>
      <c r="J162" t="s">
        <v>1834</v>
      </c>
    </row>
    <row r="163" spans="1:10" x14ac:dyDescent="0.3">
      <c r="A163">
        <v>1.3123683608866501</v>
      </c>
      <c r="B163">
        <v>10.3773970211908</v>
      </c>
      <c r="C163">
        <v>163</v>
      </c>
      <c r="D163">
        <v>162</v>
      </c>
      <c r="E163" t="s">
        <v>356</v>
      </c>
      <c r="F163" t="s">
        <v>1863</v>
      </c>
      <c r="G163" t="s">
        <v>1008</v>
      </c>
      <c r="H163" t="s">
        <v>1749</v>
      </c>
      <c r="I163" t="s">
        <v>1833</v>
      </c>
      <c r="J163" t="s">
        <v>1834</v>
      </c>
    </row>
    <row r="164" spans="1:10" x14ac:dyDescent="0.3">
      <c r="A164">
        <v>2.7209321857497099E-2</v>
      </c>
      <c r="B164">
        <v>1.0226478989015899</v>
      </c>
      <c r="C164">
        <v>164</v>
      </c>
      <c r="D164">
        <v>163</v>
      </c>
      <c r="E164" t="s">
        <v>356</v>
      </c>
      <c r="F164" t="s">
        <v>1859</v>
      </c>
      <c r="G164" t="s">
        <v>624</v>
      </c>
      <c r="H164" t="s">
        <v>1533</v>
      </c>
      <c r="I164" t="s">
        <v>1833</v>
      </c>
      <c r="J164" t="s">
        <v>1834</v>
      </c>
    </row>
    <row r="165" spans="1:10" x14ac:dyDescent="0.3">
      <c r="A165">
        <v>1.17745163254979E-2</v>
      </c>
      <c r="B165">
        <v>0.63497040429330898</v>
      </c>
      <c r="C165">
        <v>165</v>
      </c>
      <c r="D165">
        <v>164</v>
      </c>
      <c r="E165" t="s">
        <v>356</v>
      </c>
      <c r="F165" t="s">
        <v>1859</v>
      </c>
      <c r="G165" t="s">
        <v>622</v>
      </c>
      <c r="H165" t="s">
        <v>1531</v>
      </c>
      <c r="I165" t="s">
        <v>1833</v>
      </c>
      <c r="J165" t="s">
        <v>1834</v>
      </c>
    </row>
    <row r="166" spans="1:10" x14ac:dyDescent="0.3">
      <c r="A166">
        <v>7.2788206961000704E-2</v>
      </c>
      <c r="B166">
        <v>1.4311932785441699</v>
      </c>
      <c r="C166">
        <v>166</v>
      </c>
      <c r="D166">
        <v>165</v>
      </c>
      <c r="E166" t="s">
        <v>356</v>
      </c>
      <c r="F166" t="s">
        <v>1859</v>
      </c>
      <c r="G166" t="s">
        <v>625</v>
      </c>
      <c r="H166" t="s">
        <v>1534</v>
      </c>
      <c r="I166" t="s">
        <v>1833</v>
      </c>
      <c r="J166" t="s">
        <v>1834</v>
      </c>
    </row>
    <row r="167" spans="1:10" x14ac:dyDescent="0.3">
      <c r="A167">
        <v>9.7432774429991303E-3</v>
      </c>
      <c r="B167">
        <v>0.52614546605548096</v>
      </c>
      <c r="C167">
        <v>167</v>
      </c>
      <c r="D167">
        <v>166</v>
      </c>
      <c r="E167" t="s">
        <v>356</v>
      </c>
      <c r="F167" t="s">
        <v>1859</v>
      </c>
      <c r="G167" t="s">
        <v>652</v>
      </c>
      <c r="H167" t="s">
        <v>1870</v>
      </c>
      <c r="I167" t="s">
        <v>1833</v>
      </c>
      <c r="J167" t="s">
        <v>1834</v>
      </c>
    </row>
    <row r="168" spans="1:10" x14ac:dyDescent="0.3">
      <c r="A168">
        <v>1.84909454444964E-2</v>
      </c>
      <c r="B168">
        <v>0.69168043979316796</v>
      </c>
      <c r="C168">
        <v>168</v>
      </c>
      <c r="D168">
        <v>167</v>
      </c>
      <c r="E168" t="s">
        <v>356</v>
      </c>
      <c r="F168" t="s">
        <v>1859</v>
      </c>
      <c r="G168" t="s">
        <v>648</v>
      </c>
      <c r="H168" t="s">
        <v>1549</v>
      </c>
      <c r="I168" t="s">
        <v>1833</v>
      </c>
      <c r="J168" t="s">
        <v>1834</v>
      </c>
    </row>
    <row r="169" spans="1:10" x14ac:dyDescent="0.3">
      <c r="A169">
        <v>0.27478275680755698</v>
      </c>
      <c r="B169">
        <v>4.81641325329071</v>
      </c>
      <c r="C169">
        <v>169</v>
      </c>
      <c r="D169">
        <v>168</v>
      </c>
      <c r="E169" t="s">
        <v>356</v>
      </c>
      <c r="F169" t="s">
        <v>1863</v>
      </c>
      <c r="G169" t="s">
        <v>998</v>
      </c>
      <c r="H169" t="s">
        <v>1739</v>
      </c>
      <c r="I169" t="s">
        <v>1833</v>
      </c>
      <c r="J169" t="s">
        <v>1834</v>
      </c>
    </row>
    <row r="170" spans="1:10" x14ac:dyDescent="0.3">
      <c r="A170">
        <v>3.8513308715714303E-2</v>
      </c>
      <c r="B170">
        <v>1.5729730350317801</v>
      </c>
      <c r="C170">
        <v>170</v>
      </c>
      <c r="D170">
        <v>169</v>
      </c>
      <c r="E170" t="s">
        <v>356</v>
      </c>
      <c r="F170" t="s">
        <v>1863</v>
      </c>
      <c r="G170" t="s">
        <v>1003</v>
      </c>
      <c r="H170" t="s">
        <v>1744</v>
      </c>
      <c r="I170" t="s">
        <v>1833</v>
      </c>
      <c r="J170" t="s">
        <v>1834</v>
      </c>
    </row>
    <row r="171" spans="1:10" x14ac:dyDescent="0.3">
      <c r="A171">
        <v>3.0651167461500001E-2</v>
      </c>
      <c r="B171">
        <v>1.0119619986822199</v>
      </c>
      <c r="C171">
        <v>171</v>
      </c>
      <c r="D171">
        <v>170</v>
      </c>
      <c r="E171" t="s">
        <v>356</v>
      </c>
      <c r="F171" t="s">
        <v>1859</v>
      </c>
      <c r="G171" t="s">
        <v>647</v>
      </c>
      <c r="H171" t="s">
        <v>1548</v>
      </c>
      <c r="I171" t="s">
        <v>1833</v>
      </c>
      <c r="J171" t="s">
        <v>1834</v>
      </c>
    </row>
    <row r="172" spans="1:10" x14ac:dyDescent="0.3">
      <c r="A172">
        <v>1.03099259684998E-2</v>
      </c>
      <c r="B172">
        <v>0.57689416837276997</v>
      </c>
      <c r="C172">
        <v>172</v>
      </c>
      <c r="D172">
        <v>171</v>
      </c>
      <c r="E172" t="s">
        <v>356</v>
      </c>
      <c r="F172" t="s">
        <v>1859</v>
      </c>
      <c r="G172" t="s">
        <v>645</v>
      </c>
      <c r="H172" t="s">
        <v>1546</v>
      </c>
      <c r="I172" t="s">
        <v>1833</v>
      </c>
      <c r="J172" t="s">
        <v>1834</v>
      </c>
    </row>
    <row r="173" spans="1:10" x14ac:dyDescent="0.3">
      <c r="A173">
        <v>2.9188552309993001E-3</v>
      </c>
      <c r="B173">
        <v>0.41629966705687799</v>
      </c>
      <c r="C173">
        <v>173</v>
      </c>
      <c r="D173">
        <v>172</v>
      </c>
      <c r="E173" t="s">
        <v>356</v>
      </c>
      <c r="F173" t="s">
        <v>1859</v>
      </c>
      <c r="G173" t="s">
        <v>644</v>
      </c>
      <c r="H173" t="s">
        <v>1545</v>
      </c>
      <c r="I173" t="s">
        <v>1833</v>
      </c>
      <c r="J173" t="s">
        <v>1834</v>
      </c>
    </row>
    <row r="174" spans="1:10" x14ac:dyDescent="0.3">
      <c r="A174">
        <v>0.117047589686001</v>
      </c>
      <c r="B174">
        <v>1.98894759902625</v>
      </c>
      <c r="C174">
        <v>174</v>
      </c>
      <c r="D174">
        <v>173</v>
      </c>
      <c r="E174" t="s">
        <v>356</v>
      </c>
      <c r="F174" t="s">
        <v>1859</v>
      </c>
      <c r="G174" t="s">
        <v>621</v>
      </c>
      <c r="H174" t="s">
        <v>1530</v>
      </c>
      <c r="I174" t="s">
        <v>1833</v>
      </c>
      <c r="J174" t="s">
        <v>1834</v>
      </c>
    </row>
    <row r="175" spans="1:10" x14ac:dyDescent="0.3">
      <c r="A175">
        <v>1.24817102919945E-2</v>
      </c>
      <c r="B175">
        <v>0.93672725228340303</v>
      </c>
      <c r="C175">
        <v>175</v>
      </c>
      <c r="D175">
        <v>174</v>
      </c>
      <c r="E175" t="s">
        <v>356</v>
      </c>
      <c r="F175" t="s">
        <v>1859</v>
      </c>
      <c r="G175" t="s">
        <v>623</v>
      </c>
      <c r="H175" t="s">
        <v>1532</v>
      </c>
      <c r="I175" t="s">
        <v>1833</v>
      </c>
      <c r="J175" t="s">
        <v>1834</v>
      </c>
    </row>
    <row r="176" spans="1:10" x14ac:dyDescent="0.3">
      <c r="A176">
        <v>3.8971164595010899E-3</v>
      </c>
      <c r="B176">
        <v>0.38653992545993099</v>
      </c>
      <c r="C176">
        <v>176</v>
      </c>
      <c r="D176">
        <v>175</v>
      </c>
      <c r="E176" t="s">
        <v>356</v>
      </c>
      <c r="F176" t="s">
        <v>1859</v>
      </c>
      <c r="G176" t="s">
        <v>626</v>
      </c>
      <c r="H176" t="s">
        <v>1535</v>
      </c>
      <c r="I176" t="s">
        <v>1833</v>
      </c>
      <c r="J176" t="s">
        <v>1834</v>
      </c>
    </row>
    <row r="177" spans="1:10" x14ac:dyDescent="0.3">
      <c r="A177">
        <v>4.8441166457287903E-2</v>
      </c>
      <c r="B177">
        <v>1.36376704702313</v>
      </c>
      <c r="C177">
        <v>177</v>
      </c>
      <c r="D177">
        <v>176</v>
      </c>
      <c r="E177" t="s">
        <v>356</v>
      </c>
      <c r="F177" t="s">
        <v>1859</v>
      </c>
      <c r="G177" t="s">
        <v>643</v>
      </c>
      <c r="H177" t="s">
        <v>1544</v>
      </c>
      <c r="I177" t="s">
        <v>1833</v>
      </c>
      <c r="J177" t="s">
        <v>1834</v>
      </c>
    </row>
    <row r="178" spans="1:10" x14ac:dyDescent="0.3">
      <c r="A178">
        <v>1.6646638450003601E-3</v>
      </c>
      <c r="B178">
        <v>0.40343292321374302</v>
      </c>
      <c r="C178">
        <v>178</v>
      </c>
      <c r="D178">
        <v>177</v>
      </c>
      <c r="E178" t="s">
        <v>356</v>
      </c>
      <c r="F178" t="s">
        <v>1859</v>
      </c>
      <c r="G178" t="s">
        <v>627</v>
      </c>
      <c r="H178" t="s">
        <v>1871</v>
      </c>
      <c r="I178" t="s">
        <v>1833</v>
      </c>
      <c r="J178" t="s">
        <v>1834</v>
      </c>
    </row>
    <row r="179" spans="1:10" x14ac:dyDescent="0.3">
      <c r="A179">
        <v>2.4853004000124898E-5</v>
      </c>
      <c r="B179">
        <v>3.0475407621516001E-2</v>
      </c>
      <c r="C179">
        <v>179</v>
      </c>
      <c r="D179">
        <v>178</v>
      </c>
      <c r="E179" t="s">
        <v>356</v>
      </c>
      <c r="F179" t="s">
        <v>1859</v>
      </c>
      <c r="G179" t="s">
        <v>623</v>
      </c>
      <c r="H179" t="s">
        <v>1532</v>
      </c>
      <c r="I179" t="s">
        <v>1833</v>
      </c>
      <c r="J179" t="s">
        <v>1834</v>
      </c>
    </row>
    <row r="180" spans="1:10" x14ac:dyDescent="0.3">
      <c r="A180">
        <v>4.7494718999917299E-5</v>
      </c>
      <c r="B180">
        <v>3.4948043901837797E-2</v>
      </c>
      <c r="C180">
        <v>180</v>
      </c>
      <c r="D180">
        <v>179</v>
      </c>
      <c r="E180" t="s">
        <v>356</v>
      </c>
      <c r="F180" t="s">
        <v>1859</v>
      </c>
      <c r="G180" t="s">
        <v>623</v>
      </c>
      <c r="H180" t="s">
        <v>1532</v>
      </c>
      <c r="I180" t="s">
        <v>1833</v>
      </c>
      <c r="J180" t="s">
        <v>1834</v>
      </c>
    </row>
    <row r="181" spans="1:10" x14ac:dyDescent="0.3">
      <c r="A181">
        <v>1.5757478650019199E-4</v>
      </c>
      <c r="B181">
        <v>8.4271461946793802E-2</v>
      </c>
      <c r="C181">
        <v>181</v>
      </c>
      <c r="D181">
        <v>180</v>
      </c>
      <c r="E181" t="s">
        <v>356</v>
      </c>
      <c r="F181" t="s">
        <v>1859</v>
      </c>
      <c r="G181" t="s">
        <v>601</v>
      </c>
      <c r="H181" t="s">
        <v>1520</v>
      </c>
      <c r="I181" t="s">
        <v>1833</v>
      </c>
      <c r="J181" t="s">
        <v>1834</v>
      </c>
    </row>
    <row r="182" spans="1:10" x14ac:dyDescent="0.3">
      <c r="A182">
        <v>1.0317622615004199E-3</v>
      </c>
      <c r="B182">
        <v>0.18180534949791399</v>
      </c>
      <c r="C182">
        <v>182</v>
      </c>
      <c r="D182">
        <v>181</v>
      </c>
      <c r="E182" t="s">
        <v>356</v>
      </c>
      <c r="F182" t="s">
        <v>1859</v>
      </c>
      <c r="G182" t="s">
        <v>601</v>
      </c>
      <c r="H182" t="s">
        <v>1520</v>
      </c>
      <c r="I182" t="s">
        <v>1833</v>
      </c>
      <c r="J182" t="s">
        <v>1834</v>
      </c>
    </row>
    <row r="183" spans="1:10" x14ac:dyDescent="0.3">
      <c r="A183">
        <v>2.4218061559991601E-3</v>
      </c>
      <c r="B183">
        <v>0.34470031402871498</v>
      </c>
      <c r="C183">
        <v>183</v>
      </c>
      <c r="D183">
        <v>182</v>
      </c>
      <c r="E183" t="s">
        <v>356</v>
      </c>
      <c r="F183" t="s">
        <v>1859</v>
      </c>
      <c r="G183" t="s">
        <v>603</v>
      </c>
      <c r="H183" t="s">
        <v>1522</v>
      </c>
      <c r="I183" t="s">
        <v>1833</v>
      </c>
      <c r="J183" t="s">
        <v>1834</v>
      </c>
    </row>
    <row r="184" spans="1:10" x14ac:dyDescent="0.3">
      <c r="A184">
        <v>1.5452125593495699E-2</v>
      </c>
      <c r="B184">
        <v>0.94411058931751801</v>
      </c>
      <c r="C184">
        <v>184</v>
      </c>
      <c r="D184">
        <v>183</v>
      </c>
      <c r="E184" t="s">
        <v>356</v>
      </c>
      <c r="F184" t="s">
        <v>1859</v>
      </c>
      <c r="G184" t="s">
        <v>599</v>
      </c>
      <c r="H184" t="s">
        <v>1518</v>
      </c>
      <c r="I184" t="s">
        <v>1833</v>
      </c>
      <c r="J184" t="s">
        <v>1834</v>
      </c>
    </row>
    <row r="185" spans="1:10" x14ac:dyDescent="0.3">
      <c r="A185">
        <v>3.0031109280004302E-3</v>
      </c>
      <c r="B185">
        <v>0.37578879674527199</v>
      </c>
      <c r="C185">
        <v>185</v>
      </c>
      <c r="D185">
        <v>184</v>
      </c>
      <c r="E185" t="s">
        <v>356</v>
      </c>
      <c r="F185" t="s">
        <v>1859</v>
      </c>
      <c r="G185" t="s">
        <v>602</v>
      </c>
      <c r="H185" t="s">
        <v>1521</v>
      </c>
      <c r="I185" t="s">
        <v>1833</v>
      </c>
      <c r="J185" t="s">
        <v>1834</v>
      </c>
    </row>
    <row r="186" spans="1:10" x14ac:dyDescent="0.3">
      <c r="A186">
        <v>2.3442871529997201E-3</v>
      </c>
      <c r="B186">
        <v>0.29918670104880701</v>
      </c>
      <c r="C186">
        <v>186</v>
      </c>
      <c r="D186">
        <v>185</v>
      </c>
      <c r="E186" t="s">
        <v>356</v>
      </c>
      <c r="F186" t="s">
        <v>1868</v>
      </c>
      <c r="G186" t="s">
        <v>843</v>
      </c>
      <c r="H186" t="s">
        <v>1662</v>
      </c>
      <c r="I186" t="s">
        <v>1833</v>
      </c>
      <c r="J186" t="s">
        <v>1834</v>
      </c>
    </row>
    <row r="187" spans="1:10" x14ac:dyDescent="0.3">
      <c r="A187">
        <v>3.1551144499930599E-5</v>
      </c>
      <c r="B187">
        <v>2.5892352480026401E-2</v>
      </c>
      <c r="C187">
        <v>187</v>
      </c>
      <c r="D187">
        <v>186</v>
      </c>
      <c r="E187" t="s">
        <v>356</v>
      </c>
      <c r="F187" t="s">
        <v>1859</v>
      </c>
      <c r="G187" t="s">
        <v>601</v>
      </c>
      <c r="H187" t="s">
        <v>1520</v>
      </c>
      <c r="I187" t="s">
        <v>1833</v>
      </c>
      <c r="J187" t="s">
        <v>1834</v>
      </c>
    </row>
    <row r="188" spans="1:10" x14ac:dyDescent="0.3">
      <c r="A188">
        <v>1.49681809875526</v>
      </c>
      <c r="B188">
        <v>11.0710266194622</v>
      </c>
      <c r="C188">
        <v>188</v>
      </c>
      <c r="D188">
        <v>187</v>
      </c>
      <c r="E188" t="s">
        <v>356</v>
      </c>
      <c r="F188" t="s">
        <v>1868</v>
      </c>
      <c r="G188" t="s">
        <v>1079</v>
      </c>
      <c r="H188" t="s">
        <v>1772</v>
      </c>
      <c r="I188" t="s">
        <v>1833</v>
      </c>
      <c r="J188" t="s">
        <v>1834</v>
      </c>
    </row>
    <row r="189" spans="1:10" x14ac:dyDescent="0.3">
      <c r="A189">
        <v>2.9111830649978002E-4</v>
      </c>
      <c r="B189">
        <v>7.0962833607201306E-2</v>
      </c>
      <c r="C189">
        <v>189</v>
      </c>
      <c r="D189">
        <v>188</v>
      </c>
      <c r="E189" t="s">
        <v>356</v>
      </c>
      <c r="F189" t="s">
        <v>1859</v>
      </c>
      <c r="G189" t="s">
        <v>601</v>
      </c>
      <c r="H189" t="s">
        <v>1520</v>
      </c>
      <c r="I189" t="s">
        <v>1833</v>
      </c>
      <c r="J189" t="s">
        <v>1834</v>
      </c>
    </row>
    <row r="190" spans="1:10" x14ac:dyDescent="0.3">
      <c r="A190">
        <v>1.7921608079001301E-2</v>
      </c>
      <c r="B190">
        <v>0.92153727053565804</v>
      </c>
      <c r="C190">
        <v>190</v>
      </c>
      <c r="D190">
        <v>189</v>
      </c>
      <c r="E190" t="s">
        <v>356</v>
      </c>
      <c r="F190" t="s">
        <v>1859</v>
      </c>
      <c r="G190" t="s">
        <v>600</v>
      </c>
      <c r="H190" t="s">
        <v>1519</v>
      </c>
      <c r="I190" t="s">
        <v>1833</v>
      </c>
      <c r="J190" t="s">
        <v>1834</v>
      </c>
    </row>
    <row r="191" spans="1:10" x14ac:dyDescent="0.3">
      <c r="A191">
        <v>3.6576774050029598E-4</v>
      </c>
      <c r="B191">
        <v>0.15203102362524201</v>
      </c>
      <c r="C191">
        <v>191</v>
      </c>
      <c r="D191">
        <v>190</v>
      </c>
      <c r="E191" t="s">
        <v>356</v>
      </c>
      <c r="F191" t="s">
        <v>1859</v>
      </c>
      <c r="G191" t="s">
        <v>601</v>
      </c>
      <c r="H191" t="s">
        <v>1520</v>
      </c>
      <c r="I191" t="s">
        <v>1833</v>
      </c>
      <c r="J191" t="s">
        <v>1834</v>
      </c>
    </row>
    <row r="192" spans="1:10" x14ac:dyDescent="0.3">
      <c r="A192">
        <v>0.16712490978648001</v>
      </c>
      <c r="B192">
        <v>2.5943754543937101</v>
      </c>
      <c r="C192">
        <v>192</v>
      </c>
      <c r="D192">
        <v>191</v>
      </c>
      <c r="E192" t="s">
        <v>356</v>
      </c>
      <c r="F192" t="s">
        <v>1859</v>
      </c>
      <c r="G192" t="s">
        <v>646</v>
      </c>
      <c r="H192" t="s">
        <v>1872</v>
      </c>
      <c r="I192" t="s">
        <v>1833</v>
      </c>
      <c r="J192" t="s">
        <v>1834</v>
      </c>
    </row>
    <row r="193" spans="1:10" x14ac:dyDescent="0.3">
      <c r="A193">
        <v>3.57730600500295E-4</v>
      </c>
      <c r="B193">
        <v>9.5394415239440603E-2</v>
      </c>
      <c r="C193">
        <v>193</v>
      </c>
      <c r="D193">
        <v>192</v>
      </c>
      <c r="E193" t="s">
        <v>356</v>
      </c>
      <c r="F193" t="s">
        <v>1859</v>
      </c>
      <c r="G193" t="s">
        <v>601</v>
      </c>
      <c r="H193" t="s">
        <v>1520</v>
      </c>
      <c r="I193" t="s">
        <v>1833</v>
      </c>
      <c r="J193" t="s">
        <v>1834</v>
      </c>
    </row>
    <row r="194" spans="1:10" x14ac:dyDescent="0.3">
      <c r="A194">
        <v>7.5340299549964097E-4</v>
      </c>
      <c r="B194">
        <v>0.13100451809285199</v>
      </c>
      <c r="C194">
        <v>194</v>
      </c>
      <c r="D194">
        <v>193</v>
      </c>
      <c r="E194" t="s">
        <v>356</v>
      </c>
      <c r="F194" t="s">
        <v>1868</v>
      </c>
      <c r="G194" t="s">
        <v>869</v>
      </c>
      <c r="H194" t="s">
        <v>1679</v>
      </c>
      <c r="I194" t="s">
        <v>1833</v>
      </c>
      <c r="J194" t="s">
        <v>1834</v>
      </c>
    </row>
    <row r="195" spans="1:10" x14ac:dyDescent="0.3">
      <c r="A195">
        <v>0.50327034841428697</v>
      </c>
      <c r="B195">
        <v>8.0170039011581302</v>
      </c>
      <c r="C195">
        <v>195</v>
      </c>
      <c r="D195">
        <v>194</v>
      </c>
      <c r="E195" t="s">
        <v>356</v>
      </c>
      <c r="F195" t="s">
        <v>1868</v>
      </c>
      <c r="G195" t="s">
        <v>1008</v>
      </c>
      <c r="H195" t="s">
        <v>1749</v>
      </c>
      <c r="I195" t="s">
        <v>1833</v>
      </c>
      <c r="J195" t="s">
        <v>1834</v>
      </c>
    </row>
    <row r="196" spans="1:10" x14ac:dyDescent="0.3">
      <c r="A196">
        <v>6.6907554431503896E-2</v>
      </c>
      <c r="B196">
        <v>1.58641731104099</v>
      </c>
      <c r="C196">
        <v>196</v>
      </c>
      <c r="D196">
        <v>195</v>
      </c>
      <c r="E196" t="s">
        <v>356</v>
      </c>
      <c r="F196" t="s">
        <v>1873</v>
      </c>
      <c r="G196" t="s">
        <v>605</v>
      </c>
      <c r="H196" t="s">
        <v>1874</v>
      </c>
      <c r="I196" t="s">
        <v>1833</v>
      </c>
      <c r="J196" t="s">
        <v>1834</v>
      </c>
    </row>
    <row r="197" spans="1:10" x14ac:dyDescent="0.3">
      <c r="A197">
        <v>8.3194311965010502E-3</v>
      </c>
      <c r="B197">
        <v>0.488967795559688</v>
      </c>
      <c r="C197">
        <v>197</v>
      </c>
      <c r="D197">
        <v>196</v>
      </c>
      <c r="E197" t="s">
        <v>356</v>
      </c>
      <c r="F197" t="s">
        <v>1873</v>
      </c>
      <c r="G197" t="s">
        <v>584</v>
      </c>
      <c r="H197" t="s">
        <v>1875</v>
      </c>
      <c r="I197" t="s">
        <v>1833</v>
      </c>
      <c r="J197" t="s">
        <v>1834</v>
      </c>
    </row>
    <row r="198" spans="1:10" x14ac:dyDescent="0.3">
      <c r="A198">
        <v>0.37428088484741101</v>
      </c>
      <c r="B198">
        <v>4.5616619901790596</v>
      </c>
      <c r="C198">
        <v>198</v>
      </c>
      <c r="D198">
        <v>197</v>
      </c>
      <c r="E198" t="s">
        <v>356</v>
      </c>
      <c r="F198" t="s">
        <v>1868</v>
      </c>
      <c r="G198" t="s">
        <v>1066</v>
      </c>
      <c r="H198" t="s">
        <v>1760</v>
      </c>
      <c r="I198" t="s">
        <v>1833</v>
      </c>
      <c r="J198" t="s">
        <v>1834</v>
      </c>
    </row>
    <row r="199" spans="1:10" x14ac:dyDescent="0.3">
      <c r="A199">
        <v>3.18839382599964E-2</v>
      </c>
      <c r="B199">
        <v>0.87176480195678996</v>
      </c>
      <c r="C199">
        <v>199</v>
      </c>
      <c r="D199">
        <v>198</v>
      </c>
      <c r="E199" t="s">
        <v>356</v>
      </c>
      <c r="F199" t="s">
        <v>1873</v>
      </c>
      <c r="G199" t="s">
        <v>560</v>
      </c>
      <c r="H199" t="s">
        <v>1876</v>
      </c>
      <c r="I199" t="s">
        <v>1833</v>
      </c>
      <c r="J199" t="s">
        <v>1834</v>
      </c>
    </row>
    <row r="200" spans="1:10" x14ac:dyDescent="0.3">
      <c r="A200">
        <v>1.38878723400016E-3</v>
      </c>
      <c r="B200">
        <v>0.17068403643206401</v>
      </c>
      <c r="C200">
        <v>200</v>
      </c>
      <c r="D200">
        <v>199</v>
      </c>
      <c r="E200" t="s">
        <v>356</v>
      </c>
      <c r="F200" t="s">
        <v>1873</v>
      </c>
      <c r="G200" t="s">
        <v>604</v>
      </c>
      <c r="H200" t="s">
        <v>1877</v>
      </c>
      <c r="I200" t="s">
        <v>1833</v>
      </c>
      <c r="J200" t="s">
        <v>1834</v>
      </c>
    </row>
    <row r="201" spans="1:10" x14ac:dyDescent="0.3">
      <c r="A201">
        <v>1.48607787404147</v>
      </c>
      <c r="B201">
        <v>6.8021502347288703</v>
      </c>
      <c r="C201">
        <v>201</v>
      </c>
      <c r="D201">
        <v>200</v>
      </c>
      <c r="E201" t="s">
        <v>356</v>
      </c>
      <c r="F201" t="s">
        <v>1878</v>
      </c>
      <c r="G201" t="s">
        <v>902</v>
      </c>
      <c r="H201" t="s">
        <v>1702</v>
      </c>
      <c r="I201" t="s">
        <v>1833</v>
      </c>
      <c r="J201" t="s">
        <v>1834</v>
      </c>
    </row>
    <row r="202" spans="1:10" x14ac:dyDescent="0.3">
      <c r="A202">
        <v>1.15433087668163</v>
      </c>
      <c r="B202">
        <v>12.3533587600266</v>
      </c>
      <c r="C202">
        <v>202</v>
      </c>
      <c r="D202">
        <v>201</v>
      </c>
      <c r="E202" t="s">
        <v>356</v>
      </c>
      <c r="F202" t="s">
        <v>1864</v>
      </c>
      <c r="G202" t="s">
        <v>808</v>
      </c>
      <c r="H202" t="s">
        <v>1647</v>
      </c>
      <c r="I202" t="s">
        <v>1833</v>
      </c>
      <c r="J202" t="s">
        <v>1834</v>
      </c>
    </row>
    <row r="203" spans="1:10" x14ac:dyDescent="0.3">
      <c r="A203">
        <v>0.23629802702791999</v>
      </c>
      <c r="B203">
        <v>2.7700564684684599</v>
      </c>
      <c r="C203">
        <v>203</v>
      </c>
      <c r="D203">
        <v>202</v>
      </c>
      <c r="E203" t="s">
        <v>356</v>
      </c>
      <c r="F203" t="s">
        <v>1873</v>
      </c>
      <c r="G203" t="s">
        <v>572</v>
      </c>
      <c r="H203" t="s">
        <v>1879</v>
      </c>
      <c r="I203" t="s">
        <v>1833</v>
      </c>
      <c r="J203" t="s">
        <v>1834</v>
      </c>
    </row>
    <row r="204" spans="1:10" x14ac:dyDescent="0.3">
      <c r="A204">
        <v>1.4804749482998101E-2</v>
      </c>
      <c r="B204">
        <v>0.90749581913123101</v>
      </c>
      <c r="C204">
        <v>204</v>
      </c>
      <c r="D204">
        <v>203</v>
      </c>
      <c r="E204" t="s">
        <v>356</v>
      </c>
      <c r="F204" t="s">
        <v>1873</v>
      </c>
      <c r="G204" t="s">
        <v>585</v>
      </c>
      <c r="H204" t="s">
        <v>1880</v>
      </c>
      <c r="I204" t="s">
        <v>1833</v>
      </c>
      <c r="J204" t="s">
        <v>1834</v>
      </c>
    </row>
    <row r="205" spans="1:10" x14ac:dyDescent="0.3">
      <c r="A205">
        <v>1.3011018565002E-3</v>
      </c>
      <c r="B205">
        <v>0.25520031933441101</v>
      </c>
      <c r="C205">
        <v>205</v>
      </c>
      <c r="D205">
        <v>204</v>
      </c>
      <c r="E205" t="s">
        <v>356</v>
      </c>
      <c r="F205" t="s">
        <v>1873</v>
      </c>
      <c r="G205" t="s">
        <v>587</v>
      </c>
      <c r="H205" t="s">
        <v>1881</v>
      </c>
      <c r="I205" t="s">
        <v>1833</v>
      </c>
      <c r="J205" t="s">
        <v>1834</v>
      </c>
    </row>
    <row r="206" spans="1:10" x14ac:dyDescent="0.3">
      <c r="A206">
        <v>4.8861221849988402E-4</v>
      </c>
      <c r="B206">
        <v>0.104294061389714</v>
      </c>
      <c r="C206">
        <v>206</v>
      </c>
      <c r="D206">
        <v>205</v>
      </c>
      <c r="E206" t="s">
        <v>356</v>
      </c>
      <c r="F206" t="s">
        <v>1873</v>
      </c>
      <c r="G206" t="s">
        <v>586</v>
      </c>
      <c r="H206" t="s">
        <v>1882</v>
      </c>
      <c r="I206" t="s">
        <v>1833</v>
      </c>
      <c r="J206" t="s">
        <v>1834</v>
      </c>
    </row>
    <row r="207" spans="1:10" x14ac:dyDescent="0.3">
      <c r="A207">
        <v>1.29255749960003E-2</v>
      </c>
      <c r="B207">
        <v>0.59757032303817703</v>
      </c>
      <c r="C207">
        <v>207</v>
      </c>
      <c r="D207">
        <v>206</v>
      </c>
      <c r="E207" t="s">
        <v>356</v>
      </c>
      <c r="F207" t="s">
        <v>1873</v>
      </c>
      <c r="G207" t="s">
        <v>406</v>
      </c>
      <c r="H207" t="s">
        <v>1883</v>
      </c>
      <c r="I207" t="s">
        <v>1833</v>
      </c>
      <c r="J207" t="s">
        <v>1834</v>
      </c>
    </row>
    <row r="208" spans="1:10" x14ac:dyDescent="0.3">
      <c r="A208">
        <v>2.7347692700013798E-4</v>
      </c>
      <c r="B208">
        <v>7.6244678620048606E-2</v>
      </c>
      <c r="C208">
        <v>208</v>
      </c>
      <c r="D208">
        <v>207</v>
      </c>
      <c r="E208" t="s">
        <v>356</v>
      </c>
      <c r="F208" t="s">
        <v>1873</v>
      </c>
      <c r="G208" t="s">
        <v>588</v>
      </c>
      <c r="H208" t="s">
        <v>1884</v>
      </c>
      <c r="I208" t="s">
        <v>1833</v>
      </c>
      <c r="J208" t="s">
        <v>1834</v>
      </c>
    </row>
    <row r="209" spans="1:10" x14ac:dyDescent="0.3">
      <c r="A209">
        <v>9.2732081149926604E-4</v>
      </c>
      <c r="B209">
        <v>0.25873474792268197</v>
      </c>
      <c r="C209">
        <v>209</v>
      </c>
      <c r="D209">
        <v>208</v>
      </c>
      <c r="E209" t="s">
        <v>356</v>
      </c>
      <c r="F209" t="s">
        <v>1873</v>
      </c>
      <c r="G209" t="s">
        <v>589</v>
      </c>
      <c r="H209" t="s">
        <v>1885</v>
      </c>
      <c r="I209" t="s">
        <v>1833</v>
      </c>
      <c r="J209" t="s">
        <v>1834</v>
      </c>
    </row>
    <row r="210" spans="1:10" x14ac:dyDescent="0.3">
      <c r="A210">
        <v>7.4899975638372404E-2</v>
      </c>
      <c r="B210">
        <v>1.71582309976127</v>
      </c>
      <c r="C210">
        <v>210</v>
      </c>
      <c r="D210">
        <v>209</v>
      </c>
      <c r="E210" t="s">
        <v>356</v>
      </c>
      <c r="F210" t="s">
        <v>1873</v>
      </c>
      <c r="G210" t="s">
        <v>569</v>
      </c>
      <c r="H210" t="s">
        <v>1886</v>
      </c>
      <c r="I210" t="s">
        <v>1833</v>
      </c>
      <c r="J210" t="s">
        <v>1834</v>
      </c>
    </row>
    <row r="211" spans="1:10" x14ac:dyDescent="0.3">
      <c r="A211">
        <v>3.9892594820800702E-4</v>
      </c>
      <c r="B211">
        <v>0.17146745290875001</v>
      </c>
      <c r="C211">
        <v>211</v>
      </c>
      <c r="D211">
        <v>210</v>
      </c>
      <c r="E211" t="s">
        <v>356</v>
      </c>
      <c r="F211" t="s">
        <v>1873</v>
      </c>
      <c r="G211" t="s">
        <v>571</v>
      </c>
      <c r="H211" t="s">
        <v>1887</v>
      </c>
      <c r="I211" t="s">
        <v>1833</v>
      </c>
      <c r="J211" t="s">
        <v>1834</v>
      </c>
    </row>
    <row r="212" spans="1:10" x14ac:dyDescent="0.3">
      <c r="A212">
        <v>4.2648361349950599E-4</v>
      </c>
      <c r="B212">
        <v>0.119422019227949</v>
      </c>
      <c r="C212">
        <v>212</v>
      </c>
      <c r="D212">
        <v>211</v>
      </c>
      <c r="E212" t="s">
        <v>356</v>
      </c>
      <c r="F212" t="s">
        <v>1873</v>
      </c>
      <c r="G212" t="s">
        <v>570</v>
      </c>
      <c r="H212" t="s">
        <v>1888</v>
      </c>
      <c r="I212" t="s">
        <v>1833</v>
      </c>
      <c r="J212" t="s">
        <v>1834</v>
      </c>
    </row>
    <row r="213" spans="1:10" x14ac:dyDescent="0.3">
      <c r="A213">
        <v>0.166642308525251</v>
      </c>
      <c r="B213">
        <v>2.7576282210409899</v>
      </c>
      <c r="C213">
        <v>213</v>
      </c>
      <c r="D213">
        <v>212</v>
      </c>
      <c r="E213" t="s">
        <v>356</v>
      </c>
      <c r="F213" t="s">
        <v>1864</v>
      </c>
      <c r="G213" t="s">
        <v>804</v>
      </c>
      <c r="H213" t="s">
        <v>1643</v>
      </c>
      <c r="I213" t="s">
        <v>1833</v>
      </c>
      <c r="J213" t="s">
        <v>1834</v>
      </c>
    </row>
    <row r="214" spans="1:10" x14ac:dyDescent="0.3">
      <c r="A214">
        <v>0.17641928287946501</v>
      </c>
      <c r="B214">
        <v>3.7689063777126699</v>
      </c>
      <c r="C214">
        <v>214</v>
      </c>
      <c r="D214">
        <v>213</v>
      </c>
      <c r="E214" t="s">
        <v>356</v>
      </c>
      <c r="F214" t="s">
        <v>1864</v>
      </c>
      <c r="G214" t="s">
        <v>807</v>
      </c>
      <c r="H214" t="s">
        <v>1646</v>
      </c>
      <c r="I214" t="s">
        <v>1833</v>
      </c>
      <c r="J214" t="s">
        <v>1834</v>
      </c>
    </row>
    <row r="215" spans="1:10" x14ac:dyDescent="0.3">
      <c r="A215">
        <v>4.86626981803822E-2</v>
      </c>
      <c r="B215">
        <v>1.3492176622055501</v>
      </c>
      <c r="C215">
        <v>215</v>
      </c>
      <c r="D215">
        <v>214</v>
      </c>
      <c r="E215" t="s">
        <v>356</v>
      </c>
      <c r="F215" t="s">
        <v>1864</v>
      </c>
      <c r="G215" t="s">
        <v>805</v>
      </c>
      <c r="H215" t="s">
        <v>1644</v>
      </c>
      <c r="I215" t="s">
        <v>1833</v>
      </c>
      <c r="J215" t="s">
        <v>1834</v>
      </c>
    </row>
    <row r="216" spans="1:10" x14ac:dyDescent="0.3">
      <c r="A216">
        <v>1.42343630849906E-3</v>
      </c>
      <c r="B216">
        <v>0.29834039086562197</v>
      </c>
      <c r="C216">
        <v>216</v>
      </c>
      <c r="D216">
        <v>215</v>
      </c>
      <c r="E216" t="s">
        <v>356</v>
      </c>
      <c r="F216" t="s">
        <v>1873</v>
      </c>
      <c r="G216" t="s">
        <v>405</v>
      </c>
      <c r="H216" t="s">
        <v>1889</v>
      </c>
      <c r="I216" t="s">
        <v>1833</v>
      </c>
      <c r="J216" t="s">
        <v>1834</v>
      </c>
    </row>
    <row r="217" spans="1:10" x14ac:dyDescent="0.3">
      <c r="A217">
        <v>2.89387471020985E-3</v>
      </c>
      <c r="B217">
        <v>0.28295284540594901</v>
      </c>
      <c r="C217">
        <v>217</v>
      </c>
      <c r="D217">
        <v>216</v>
      </c>
      <c r="E217" t="s">
        <v>356</v>
      </c>
      <c r="F217" t="s">
        <v>1873</v>
      </c>
      <c r="G217" t="s">
        <v>383</v>
      </c>
      <c r="H217" t="s">
        <v>1890</v>
      </c>
      <c r="I217" t="s">
        <v>1833</v>
      </c>
      <c r="J217" t="s">
        <v>1834</v>
      </c>
    </row>
    <row r="218" spans="1:10" x14ac:dyDescent="0.3">
      <c r="A218">
        <v>1.4505676253492901E-2</v>
      </c>
      <c r="B218">
        <v>0.707791771267273</v>
      </c>
      <c r="C218">
        <v>218</v>
      </c>
      <c r="D218">
        <v>217</v>
      </c>
      <c r="E218" t="s">
        <v>356</v>
      </c>
      <c r="F218" t="s">
        <v>1873</v>
      </c>
      <c r="G218" t="s">
        <v>573</v>
      </c>
      <c r="H218" t="s">
        <v>1891</v>
      </c>
      <c r="I218" t="s">
        <v>1833</v>
      </c>
      <c r="J218" t="s">
        <v>1834</v>
      </c>
    </row>
    <row r="219" spans="1:10" x14ac:dyDescent="0.3">
      <c r="A219">
        <v>3.8147538699995198E-4</v>
      </c>
      <c r="B219">
        <v>0.13294175023031701</v>
      </c>
      <c r="C219">
        <v>219</v>
      </c>
      <c r="D219">
        <v>218</v>
      </c>
      <c r="E219" t="s">
        <v>356</v>
      </c>
      <c r="F219" t="s">
        <v>1873</v>
      </c>
      <c r="G219" t="s">
        <v>561</v>
      </c>
      <c r="H219" t="s">
        <v>1892</v>
      </c>
      <c r="I219" t="s">
        <v>1833</v>
      </c>
      <c r="J219" t="s">
        <v>1834</v>
      </c>
    </row>
    <row r="220" spans="1:10" x14ac:dyDescent="0.3">
      <c r="A220">
        <v>8.0716038500125604E-5</v>
      </c>
      <c r="B220">
        <v>5.1990905264946097E-2</v>
      </c>
      <c r="C220">
        <v>220</v>
      </c>
      <c r="D220">
        <v>219</v>
      </c>
      <c r="E220" t="s">
        <v>356</v>
      </c>
      <c r="F220" t="s">
        <v>1873</v>
      </c>
      <c r="G220" t="s">
        <v>437</v>
      </c>
      <c r="H220" t="s">
        <v>1893</v>
      </c>
      <c r="I220" t="s">
        <v>1833</v>
      </c>
      <c r="J220" t="s">
        <v>1834</v>
      </c>
    </row>
    <row r="221" spans="1:10" x14ac:dyDescent="0.3">
      <c r="A221">
        <v>4.02621374499971E-4</v>
      </c>
      <c r="B221">
        <v>0.13243936733971101</v>
      </c>
      <c r="C221">
        <v>221</v>
      </c>
      <c r="D221">
        <v>220</v>
      </c>
      <c r="E221" t="s">
        <v>356</v>
      </c>
      <c r="F221" t="s">
        <v>1873</v>
      </c>
      <c r="G221" t="s">
        <v>436</v>
      </c>
      <c r="H221" t="s">
        <v>1894</v>
      </c>
      <c r="I221" t="s">
        <v>1833</v>
      </c>
      <c r="J221" t="s">
        <v>1834</v>
      </c>
    </row>
    <row r="222" spans="1:10" x14ac:dyDescent="0.3">
      <c r="A222">
        <v>3.255661410001E-4</v>
      </c>
      <c r="B222">
        <v>9.7959570675396304E-2</v>
      </c>
      <c r="C222">
        <v>222</v>
      </c>
      <c r="D222">
        <v>221</v>
      </c>
      <c r="E222" t="s">
        <v>356</v>
      </c>
      <c r="F222" t="s">
        <v>1873</v>
      </c>
      <c r="G222" t="s">
        <v>438</v>
      </c>
      <c r="H222" t="s">
        <v>1895</v>
      </c>
      <c r="I222" t="s">
        <v>1833</v>
      </c>
      <c r="J222" t="s">
        <v>1834</v>
      </c>
    </row>
    <row r="223" spans="1:10" x14ac:dyDescent="0.3">
      <c r="A223">
        <v>2.6952821800002602E-4</v>
      </c>
      <c r="B223">
        <v>7.3796065273123698E-2</v>
      </c>
      <c r="C223">
        <v>223</v>
      </c>
      <c r="D223">
        <v>222</v>
      </c>
      <c r="E223" t="s">
        <v>356</v>
      </c>
      <c r="F223" t="s">
        <v>1873</v>
      </c>
      <c r="G223" t="s">
        <v>408</v>
      </c>
      <c r="H223" t="s">
        <v>1896</v>
      </c>
      <c r="I223" t="s">
        <v>1833</v>
      </c>
      <c r="J223" t="s">
        <v>1834</v>
      </c>
    </row>
    <row r="224" spans="1:10" x14ac:dyDescent="0.3">
      <c r="A224">
        <v>2.1678624200005501E-4</v>
      </c>
      <c r="B224">
        <v>5.7920156215589602E-2</v>
      </c>
      <c r="C224">
        <v>224</v>
      </c>
      <c r="D224">
        <v>223</v>
      </c>
      <c r="E224" t="s">
        <v>356</v>
      </c>
      <c r="F224" t="s">
        <v>1873</v>
      </c>
      <c r="G224" t="s">
        <v>407</v>
      </c>
      <c r="H224" t="s">
        <v>1897</v>
      </c>
      <c r="I224" t="s">
        <v>1833</v>
      </c>
      <c r="J224" t="s">
        <v>1834</v>
      </c>
    </row>
    <row r="225" spans="1:10" x14ac:dyDescent="0.3">
      <c r="A225">
        <v>1.45527046000099E-4</v>
      </c>
      <c r="B225">
        <v>7.8896912450453396E-2</v>
      </c>
      <c r="C225">
        <v>225</v>
      </c>
      <c r="D225">
        <v>224</v>
      </c>
      <c r="E225" t="s">
        <v>356</v>
      </c>
      <c r="F225" t="s">
        <v>1873</v>
      </c>
      <c r="G225" t="s">
        <v>439</v>
      </c>
      <c r="H225" t="s">
        <v>1898</v>
      </c>
      <c r="I225" t="s">
        <v>1833</v>
      </c>
      <c r="J225" t="s">
        <v>1834</v>
      </c>
    </row>
    <row r="226" spans="1:10" x14ac:dyDescent="0.3">
      <c r="A226">
        <v>2.14539294499966E-4</v>
      </c>
      <c r="B226">
        <v>7.8177772777161994E-2</v>
      </c>
      <c r="C226">
        <v>226</v>
      </c>
      <c r="D226">
        <v>225</v>
      </c>
      <c r="E226" t="s">
        <v>356</v>
      </c>
      <c r="F226" t="s">
        <v>1873</v>
      </c>
      <c r="G226" t="s">
        <v>416</v>
      </c>
      <c r="H226" t="s">
        <v>1899</v>
      </c>
      <c r="I226" t="s">
        <v>1833</v>
      </c>
      <c r="J226" t="s">
        <v>1834</v>
      </c>
    </row>
    <row r="227" spans="1:10" x14ac:dyDescent="0.3">
      <c r="A227">
        <v>4.4809637300002902E-4</v>
      </c>
      <c r="B227">
        <v>0.13401933510654199</v>
      </c>
      <c r="C227">
        <v>227</v>
      </c>
      <c r="D227">
        <v>226</v>
      </c>
      <c r="E227" t="s">
        <v>356</v>
      </c>
      <c r="F227" t="s">
        <v>1873</v>
      </c>
      <c r="G227" t="s">
        <v>435</v>
      </c>
      <c r="H227" t="s">
        <v>1900</v>
      </c>
      <c r="I227" t="s">
        <v>1833</v>
      </c>
      <c r="J227" t="s">
        <v>1834</v>
      </c>
    </row>
    <row r="228" spans="1:10" x14ac:dyDescent="0.3">
      <c r="A228">
        <v>3.0414579849991102E-4</v>
      </c>
      <c r="B228">
        <v>8.5939536688123999E-2</v>
      </c>
      <c r="C228">
        <v>228</v>
      </c>
      <c r="D228">
        <v>227</v>
      </c>
      <c r="E228" t="s">
        <v>356</v>
      </c>
      <c r="F228" t="s">
        <v>1873</v>
      </c>
      <c r="G228" t="s">
        <v>562</v>
      </c>
      <c r="H228" t="s">
        <v>1901</v>
      </c>
      <c r="I228" t="s">
        <v>1833</v>
      </c>
      <c r="J228" t="s">
        <v>1834</v>
      </c>
    </row>
    <row r="229" spans="1:10" x14ac:dyDescent="0.3">
      <c r="A229">
        <v>1.0464181049985E-4</v>
      </c>
      <c r="B229">
        <v>4.3748870694893797E-2</v>
      </c>
      <c r="C229">
        <v>229</v>
      </c>
      <c r="D229">
        <v>228</v>
      </c>
      <c r="E229" t="s">
        <v>356</v>
      </c>
      <c r="F229" t="s">
        <v>1873</v>
      </c>
      <c r="G229" t="s">
        <v>440</v>
      </c>
      <c r="H229" t="s">
        <v>1902</v>
      </c>
      <c r="I229" t="s">
        <v>1833</v>
      </c>
      <c r="J229" t="s">
        <v>1834</v>
      </c>
    </row>
    <row r="230" spans="1:10" x14ac:dyDescent="0.3">
      <c r="A230">
        <v>1.8891804000009701E-4</v>
      </c>
      <c r="B230">
        <v>7.8134700015028494E-2</v>
      </c>
      <c r="C230">
        <v>230</v>
      </c>
      <c r="D230">
        <v>229</v>
      </c>
      <c r="E230" t="s">
        <v>356</v>
      </c>
      <c r="F230" t="s">
        <v>1873</v>
      </c>
      <c r="G230" t="s">
        <v>524</v>
      </c>
      <c r="H230" t="s">
        <v>1903</v>
      </c>
      <c r="I230" t="s">
        <v>1833</v>
      </c>
      <c r="J230" t="s">
        <v>1834</v>
      </c>
    </row>
    <row r="231" spans="1:10" x14ac:dyDescent="0.3">
      <c r="A231">
        <v>1.7370028600011101E-4</v>
      </c>
      <c r="B231">
        <v>5.79262975446923E-2</v>
      </c>
      <c r="C231">
        <v>231</v>
      </c>
      <c r="D231">
        <v>230</v>
      </c>
      <c r="E231" t="s">
        <v>356</v>
      </c>
      <c r="F231" t="s">
        <v>1873</v>
      </c>
      <c r="G231" t="s">
        <v>384</v>
      </c>
      <c r="H231" t="s">
        <v>1904</v>
      </c>
      <c r="I231" t="s">
        <v>1833</v>
      </c>
      <c r="J231" t="s">
        <v>1834</v>
      </c>
    </row>
    <row r="232" spans="1:10" x14ac:dyDescent="0.3">
      <c r="A232">
        <v>1.6356496700020701E-4</v>
      </c>
      <c r="B232">
        <v>5.9160494733834598E-2</v>
      </c>
      <c r="C232">
        <v>232</v>
      </c>
      <c r="D232">
        <v>231</v>
      </c>
      <c r="E232" t="s">
        <v>356</v>
      </c>
      <c r="F232" t="s">
        <v>1873</v>
      </c>
      <c r="G232" t="s">
        <v>418</v>
      </c>
      <c r="H232" t="s">
        <v>1905</v>
      </c>
      <c r="I232" t="s">
        <v>1833</v>
      </c>
      <c r="J232" t="s">
        <v>1834</v>
      </c>
    </row>
    <row r="233" spans="1:10" x14ac:dyDescent="0.3">
      <c r="A233">
        <v>1.7017722949986099E-4</v>
      </c>
      <c r="B233">
        <v>7.0012606356196494E-2</v>
      </c>
      <c r="C233">
        <v>233</v>
      </c>
      <c r="D233">
        <v>232</v>
      </c>
      <c r="E233" t="s">
        <v>356</v>
      </c>
      <c r="F233" t="s">
        <v>1873</v>
      </c>
      <c r="G233" t="s">
        <v>417</v>
      </c>
      <c r="H233" t="s">
        <v>1906</v>
      </c>
      <c r="I233" t="s">
        <v>1833</v>
      </c>
      <c r="J233" t="s">
        <v>1834</v>
      </c>
    </row>
    <row r="234" spans="1:10" x14ac:dyDescent="0.3">
      <c r="A234">
        <v>2.5699793262641002</v>
      </c>
      <c r="B234">
        <v>18.542716920250299</v>
      </c>
      <c r="C234">
        <v>234</v>
      </c>
      <c r="D234">
        <v>233</v>
      </c>
      <c r="E234" t="s">
        <v>356</v>
      </c>
      <c r="F234" t="s">
        <v>1864</v>
      </c>
      <c r="G234" t="s">
        <v>804</v>
      </c>
      <c r="H234" t="s">
        <v>1643</v>
      </c>
      <c r="I234" t="s">
        <v>1833</v>
      </c>
      <c r="J234" t="s">
        <v>1834</v>
      </c>
    </row>
    <row r="235" spans="1:10" x14ac:dyDescent="0.3">
      <c r="A235">
        <v>1.2465481749997199E-4</v>
      </c>
      <c r="B235">
        <v>5.1621775161417298E-2</v>
      </c>
      <c r="C235">
        <v>235</v>
      </c>
      <c r="D235">
        <v>234</v>
      </c>
      <c r="E235" t="s">
        <v>356</v>
      </c>
      <c r="F235" t="s">
        <v>1873</v>
      </c>
      <c r="G235" t="s">
        <v>529</v>
      </c>
      <c r="H235" t="s">
        <v>1907</v>
      </c>
      <c r="I235" t="s">
        <v>1833</v>
      </c>
      <c r="J235" t="s">
        <v>1834</v>
      </c>
    </row>
    <row r="236" spans="1:10" x14ac:dyDescent="0.3">
      <c r="A236">
        <v>2.0404075899982399E-4</v>
      </c>
      <c r="B236">
        <v>5.7087728912276099E-2</v>
      </c>
      <c r="C236">
        <v>236</v>
      </c>
      <c r="D236">
        <v>235</v>
      </c>
      <c r="E236" t="s">
        <v>356</v>
      </c>
      <c r="F236" t="s">
        <v>1873</v>
      </c>
      <c r="G236" t="s">
        <v>574</v>
      </c>
      <c r="H236" t="s">
        <v>1908</v>
      </c>
      <c r="I236" t="s">
        <v>1833</v>
      </c>
      <c r="J236" t="s">
        <v>1834</v>
      </c>
    </row>
    <row r="237" spans="1:10" x14ac:dyDescent="0.3">
      <c r="A237">
        <v>1.69298320999989E-4</v>
      </c>
      <c r="B237">
        <v>5.4336023448115403E-2</v>
      </c>
      <c r="C237">
        <v>237</v>
      </c>
      <c r="D237">
        <v>236</v>
      </c>
      <c r="E237" t="s">
        <v>356</v>
      </c>
      <c r="F237" t="s">
        <v>1873</v>
      </c>
      <c r="G237" t="s">
        <v>527</v>
      </c>
      <c r="H237" t="s">
        <v>1909</v>
      </c>
      <c r="I237" t="s">
        <v>1833</v>
      </c>
      <c r="J237" t="s">
        <v>1834</v>
      </c>
    </row>
    <row r="238" spans="1:10" x14ac:dyDescent="0.3">
      <c r="A238">
        <v>2.2344209850000399E-4</v>
      </c>
      <c r="B238">
        <v>5.9858325765547601E-2</v>
      </c>
      <c r="C238">
        <v>238</v>
      </c>
      <c r="D238">
        <v>237</v>
      </c>
      <c r="E238" t="s">
        <v>356</v>
      </c>
      <c r="F238" t="s">
        <v>1873</v>
      </c>
      <c r="G238" t="s">
        <v>528</v>
      </c>
      <c r="H238" t="s">
        <v>1910</v>
      </c>
      <c r="I238" t="s">
        <v>1833</v>
      </c>
      <c r="J238" t="s">
        <v>1834</v>
      </c>
    </row>
    <row r="239" spans="1:10" x14ac:dyDescent="0.3">
      <c r="A239">
        <v>1.38839885000089E-4</v>
      </c>
      <c r="B239">
        <v>4.8090469413717002E-2</v>
      </c>
      <c r="C239">
        <v>239</v>
      </c>
      <c r="D239">
        <v>238</v>
      </c>
      <c r="E239" t="s">
        <v>356</v>
      </c>
      <c r="F239" t="s">
        <v>1873</v>
      </c>
      <c r="G239" t="s">
        <v>531</v>
      </c>
      <c r="H239" t="s">
        <v>1911</v>
      </c>
      <c r="I239" t="s">
        <v>1833</v>
      </c>
      <c r="J239" t="s">
        <v>1834</v>
      </c>
    </row>
    <row r="240" spans="1:10" x14ac:dyDescent="0.3">
      <c r="A240">
        <v>2.8531821050004102E-4</v>
      </c>
      <c r="B240">
        <v>8.01461371509464E-2</v>
      </c>
      <c r="C240">
        <v>240</v>
      </c>
      <c r="D240">
        <v>239</v>
      </c>
      <c r="E240" t="s">
        <v>356</v>
      </c>
      <c r="F240" t="s">
        <v>1873</v>
      </c>
      <c r="G240" t="s">
        <v>385</v>
      </c>
      <c r="H240" t="s">
        <v>1912</v>
      </c>
      <c r="I240" t="s">
        <v>1833</v>
      </c>
      <c r="J240" t="s">
        <v>1834</v>
      </c>
    </row>
    <row r="241" spans="1:10" x14ac:dyDescent="0.3">
      <c r="A241">
        <v>2.6382628199980501E-4</v>
      </c>
      <c r="B241">
        <v>8.12669568481664E-2</v>
      </c>
      <c r="C241">
        <v>241</v>
      </c>
      <c r="D241">
        <v>240</v>
      </c>
      <c r="E241" t="s">
        <v>356</v>
      </c>
      <c r="F241" t="s">
        <v>1873</v>
      </c>
      <c r="G241" t="s">
        <v>509</v>
      </c>
      <c r="H241" t="s">
        <v>1913</v>
      </c>
      <c r="I241" t="s">
        <v>1833</v>
      </c>
      <c r="J241" t="s">
        <v>1834</v>
      </c>
    </row>
    <row r="242" spans="1:10" x14ac:dyDescent="0.3">
      <c r="A242">
        <v>1.6448172750027599E-4</v>
      </c>
      <c r="B242">
        <v>8.2557722072494899E-2</v>
      </c>
      <c r="C242">
        <v>242</v>
      </c>
      <c r="D242">
        <v>241</v>
      </c>
      <c r="E242" t="s">
        <v>356</v>
      </c>
      <c r="F242" t="s">
        <v>1873</v>
      </c>
      <c r="G242" t="s">
        <v>386</v>
      </c>
      <c r="H242" t="s">
        <v>1914</v>
      </c>
      <c r="I242" t="s">
        <v>1833</v>
      </c>
      <c r="J242" t="s">
        <v>1834</v>
      </c>
    </row>
    <row r="243" spans="1:10" x14ac:dyDescent="0.3">
      <c r="A243">
        <v>2.30410650000068E-4</v>
      </c>
      <c r="B243">
        <v>7.5454906200821403E-2</v>
      </c>
      <c r="C243">
        <v>243</v>
      </c>
      <c r="D243">
        <v>242</v>
      </c>
      <c r="E243" t="s">
        <v>356</v>
      </c>
      <c r="F243" t="s">
        <v>1873</v>
      </c>
      <c r="G243" t="s">
        <v>525</v>
      </c>
      <c r="H243" t="s">
        <v>1915</v>
      </c>
      <c r="I243" t="s">
        <v>1833</v>
      </c>
      <c r="J243" t="s">
        <v>1834</v>
      </c>
    </row>
    <row r="244" spans="1:10" x14ac:dyDescent="0.3">
      <c r="A244">
        <v>8.9313856500072801E-5</v>
      </c>
      <c r="B244">
        <v>4.26181003011641E-2</v>
      </c>
      <c r="C244">
        <v>244</v>
      </c>
      <c r="D244">
        <v>243</v>
      </c>
      <c r="E244" t="s">
        <v>356</v>
      </c>
      <c r="F244" t="s">
        <v>1873</v>
      </c>
      <c r="G244" t="s">
        <v>420</v>
      </c>
      <c r="H244" t="s">
        <v>1916</v>
      </c>
      <c r="I244" t="s">
        <v>1833</v>
      </c>
      <c r="J244" t="s">
        <v>1834</v>
      </c>
    </row>
    <row r="245" spans="1:10" x14ac:dyDescent="0.3">
      <c r="A245">
        <v>1.40751342000089E-4</v>
      </c>
      <c r="B245">
        <v>6.9496641013478994E-2</v>
      </c>
      <c r="C245">
        <v>245</v>
      </c>
      <c r="D245">
        <v>244</v>
      </c>
      <c r="E245" t="s">
        <v>356</v>
      </c>
      <c r="F245" t="s">
        <v>1873</v>
      </c>
      <c r="G245" t="s">
        <v>419</v>
      </c>
      <c r="H245" t="s">
        <v>1917</v>
      </c>
      <c r="I245" t="s">
        <v>1833</v>
      </c>
      <c r="J245" t="s">
        <v>1834</v>
      </c>
    </row>
    <row r="246" spans="1:10" x14ac:dyDescent="0.3">
      <c r="A246">
        <v>7.6772804847979902E-4</v>
      </c>
      <c r="B246">
        <v>0.163490638206328</v>
      </c>
      <c r="C246">
        <v>246</v>
      </c>
      <c r="D246">
        <v>245</v>
      </c>
      <c r="E246" t="s">
        <v>356</v>
      </c>
      <c r="F246" t="s">
        <v>1873</v>
      </c>
      <c r="G246" t="s">
        <v>388</v>
      </c>
      <c r="H246" t="s">
        <v>1918</v>
      </c>
      <c r="I246" t="s">
        <v>1833</v>
      </c>
      <c r="J246" t="s">
        <v>1834</v>
      </c>
    </row>
    <row r="247" spans="1:10" x14ac:dyDescent="0.3">
      <c r="A247">
        <v>1.16161125999992E-4</v>
      </c>
      <c r="B247">
        <v>4.6357516648227501E-2</v>
      </c>
      <c r="C247">
        <v>247</v>
      </c>
      <c r="D247">
        <v>246</v>
      </c>
      <c r="E247" t="s">
        <v>356</v>
      </c>
      <c r="F247" t="s">
        <v>1873</v>
      </c>
      <c r="G247" t="s">
        <v>543</v>
      </c>
      <c r="H247" t="s">
        <v>1919</v>
      </c>
      <c r="I247" t="s">
        <v>1833</v>
      </c>
      <c r="J247" t="s">
        <v>1834</v>
      </c>
    </row>
    <row r="248" spans="1:10" x14ac:dyDescent="0.3">
      <c r="A248">
        <v>1.7860969649974301E-4</v>
      </c>
      <c r="B248">
        <v>8.0514901170280304E-2</v>
      </c>
      <c r="C248">
        <v>248</v>
      </c>
      <c r="D248">
        <v>247</v>
      </c>
      <c r="E248" t="s">
        <v>356</v>
      </c>
      <c r="F248" t="s">
        <v>1873</v>
      </c>
      <c r="G248" t="s">
        <v>530</v>
      </c>
      <c r="H248" t="s">
        <v>1920</v>
      </c>
      <c r="I248" t="s">
        <v>1833</v>
      </c>
      <c r="J248" t="s">
        <v>1834</v>
      </c>
    </row>
    <row r="249" spans="1:10" x14ac:dyDescent="0.3">
      <c r="A249">
        <v>2.81988226620244E-3</v>
      </c>
      <c r="B249">
        <v>0.36632809312581299</v>
      </c>
      <c r="C249">
        <v>249</v>
      </c>
      <c r="D249">
        <v>248</v>
      </c>
      <c r="E249" t="s">
        <v>356</v>
      </c>
      <c r="F249" t="s">
        <v>1873</v>
      </c>
      <c r="G249" t="s">
        <v>343</v>
      </c>
      <c r="H249" t="s">
        <v>1921</v>
      </c>
      <c r="I249" t="s">
        <v>1833</v>
      </c>
      <c r="J249" t="s">
        <v>1834</v>
      </c>
    </row>
    <row r="250" spans="1:10" x14ac:dyDescent="0.3">
      <c r="A250">
        <v>6.2159212799985596E-4</v>
      </c>
      <c r="B250">
        <v>0.119069147836493</v>
      </c>
      <c r="C250">
        <v>250</v>
      </c>
      <c r="D250">
        <v>249</v>
      </c>
      <c r="E250" t="s">
        <v>356</v>
      </c>
      <c r="F250" t="s">
        <v>1873</v>
      </c>
      <c r="G250" t="s">
        <v>526</v>
      </c>
      <c r="H250" t="s">
        <v>1922</v>
      </c>
      <c r="I250" t="s">
        <v>1833</v>
      </c>
      <c r="J250" t="s">
        <v>1834</v>
      </c>
    </row>
    <row r="251" spans="1:10" x14ac:dyDescent="0.3">
      <c r="A251">
        <v>1.5847797699997099E-4</v>
      </c>
      <c r="B251">
        <v>5.1547810175467203E-2</v>
      </c>
      <c r="C251">
        <v>251</v>
      </c>
      <c r="D251">
        <v>250</v>
      </c>
      <c r="E251" t="s">
        <v>356</v>
      </c>
      <c r="F251" t="s">
        <v>1873</v>
      </c>
      <c r="G251" t="s">
        <v>421</v>
      </c>
      <c r="H251" t="s">
        <v>1923</v>
      </c>
      <c r="I251" t="s">
        <v>1833</v>
      </c>
      <c r="J251" t="s">
        <v>1834</v>
      </c>
    </row>
    <row r="252" spans="1:10" x14ac:dyDescent="0.3">
      <c r="A252">
        <v>1.04148177499985E-4</v>
      </c>
      <c r="B252">
        <v>4.3289758304698098E-2</v>
      </c>
      <c r="C252">
        <v>252</v>
      </c>
      <c r="D252">
        <v>251</v>
      </c>
      <c r="E252" t="s">
        <v>356</v>
      </c>
      <c r="F252" t="s">
        <v>1873</v>
      </c>
      <c r="G252" t="s">
        <v>422</v>
      </c>
      <c r="H252" t="s">
        <v>1924</v>
      </c>
      <c r="I252" t="s">
        <v>1833</v>
      </c>
      <c r="J252" t="s">
        <v>1834</v>
      </c>
    </row>
    <row r="253" spans="1:10" x14ac:dyDescent="0.3">
      <c r="A253">
        <v>7.5936383249986005E-4</v>
      </c>
      <c r="B253">
        <v>0.115761850367904</v>
      </c>
      <c r="C253">
        <v>253</v>
      </c>
      <c r="D253">
        <v>252</v>
      </c>
      <c r="E253" t="s">
        <v>356</v>
      </c>
      <c r="F253" t="s">
        <v>1873</v>
      </c>
      <c r="G253" t="s">
        <v>510</v>
      </c>
      <c r="H253" t="s">
        <v>1925</v>
      </c>
      <c r="I253" t="s">
        <v>1833</v>
      </c>
      <c r="J253" t="s">
        <v>1834</v>
      </c>
    </row>
    <row r="254" spans="1:10" x14ac:dyDescent="0.3">
      <c r="A254">
        <v>1.4590185699975299E-4</v>
      </c>
      <c r="B254">
        <v>5.3094897279949899E-2</v>
      </c>
      <c r="C254">
        <v>254</v>
      </c>
      <c r="D254">
        <v>253</v>
      </c>
      <c r="E254" t="s">
        <v>356</v>
      </c>
      <c r="F254" t="s">
        <v>1873</v>
      </c>
      <c r="G254" t="s">
        <v>544</v>
      </c>
      <c r="H254" t="s">
        <v>1926</v>
      </c>
      <c r="I254" t="s">
        <v>1833</v>
      </c>
      <c r="J254" t="s">
        <v>1834</v>
      </c>
    </row>
    <row r="255" spans="1:10" x14ac:dyDescent="0.3">
      <c r="A255">
        <v>1.0001604800004099E-4</v>
      </c>
      <c r="B255">
        <v>4.2678491752515403E-2</v>
      </c>
      <c r="C255">
        <v>255</v>
      </c>
      <c r="D255">
        <v>254</v>
      </c>
      <c r="E255" t="s">
        <v>356</v>
      </c>
      <c r="F255" t="s">
        <v>1873</v>
      </c>
      <c r="G255" t="s">
        <v>548</v>
      </c>
      <c r="H255" t="s">
        <v>1927</v>
      </c>
      <c r="I255" t="s">
        <v>1833</v>
      </c>
      <c r="J255" t="s">
        <v>1834</v>
      </c>
    </row>
    <row r="256" spans="1:10" x14ac:dyDescent="0.3">
      <c r="A256">
        <v>9.5340192999916997E-5</v>
      </c>
      <c r="B256">
        <v>4.4117658880837601E-2</v>
      </c>
      <c r="C256">
        <v>256</v>
      </c>
      <c r="D256">
        <v>255</v>
      </c>
      <c r="E256" t="s">
        <v>356</v>
      </c>
      <c r="F256" t="s">
        <v>1873</v>
      </c>
      <c r="G256" t="s">
        <v>391</v>
      </c>
      <c r="H256" t="s">
        <v>1928</v>
      </c>
      <c r="I256" t="s">
        <v>1833</v>
      </c>
      <c r="J256" t="s">
        <v>1834</v>
      </c>
    </row>
    <row r="257" spans="1:10" x14ac:dyDescent="0.3">
      <c r="A257">
        <v>2.1132818449998099E-4</v>
      </c>
      <c r="B257">
        <v>5.8227449143318302E-2</v>
      </c>
      <c r="C257">
        <v>257</v>
      </c>
      <c r="D257">
        <v>256</v>
      </c>
      <c r="E257" t="s">
        <v>356</v>
      </c>
      <c r="F257" t="s">
        <v>1873</v>
      </c>
      <c r="G257" t="s">
        <v>545</v>
      </c>
      <c r="H257" t="s">
        <v>1929</v>
      </c>
      <c r="I257" t="s">
        <v>1833</v>
      </c>
      <c r="J257" t="s">
        <v>1834</v>
      </c>
    </row>
    <row r="258" spans="1:10" x14ac:dyDescent="0.3">
      <c r="A258">
        <v>2.1909310750004E-4</v>
      </c>
      <c r="B258">
        <v>5.9416944528037502E-2</v>
      </c>
      <c r="C258">
        <v>258</v>
      </c>
      <c r="D258">
        <v>257</v>
      </c>
      <c r="E258" t="s">
        <v>356</v>
      </c>
      <c r="F258" t="s">
        <v>1873</v>
      </c>
      <c r="G258" t="s">
        <v>546</v>
      </c>
      <c r="H258" t="s">
        <v>1930</v>
      </c>
      <c r="I258" t="s">
        <v>1833</v>
      </c>
      <c r="J258" t="s">
        <v>1834</v>
      </c>
    </row>
    <row r="259" spans="1:10" x14ac:dyDescent="0.3">
      <c r="A259">
        <v>1.9755454550020101E-4</v>
      </c>
      <c r="B259">
        <v>5.4946030083972301E-2</v>
      </c>
      <c r="C259">
        <v>259</v>
      </c>
      <c r="D259">
        <v>258</v>
      </c>
      <c r="E259" t="s">
        <v>356</v>
      </c>
      <c r="F259" t="s">
        <v>1873</v>
      </c>
      <c r="G259" t="s">
        <v>547</v>
      </c>
      <c r="H259" t="s">
        <v>1931</v>
      </c>
      <c r="I259" t="s">
        <v>1833</v>
      </c>
      <c r="J259" t="s">
        <v>1834</v>
      </c>
    </row>
    <row r="260" spans="1:10" x14ac:dyDescent="0.3">
      <c r="A260">
        <v>1.61142915500068E-4</v>
      </c>
      <c r="B260">
        <v>5.1479149826835401E-2</v>
      </c>
      <c r="C260">
        <v>260</v>
      </c>
      <c r="D260">
        <v>259</v>
      </c>
      <c r="E260" t="s">
        <v>356</v>
      </c>
      <c r="F260" t="s">
        <v>1873</v>
      </c>
      <c r="G260" t="s">
        <v>387</v>
      </c>
      <c r="H260" t="s">
        <v>1932</v>
      </c>
      <c r="I260" t="s">
        <v>1833</v>
      </c>
      <c r="J260" t="s">
        <v>1834</v>
      </c>
    </row>
    <row r="261" spans="1:10" x14ac:dyDescent="0.3">
      <c r="A261">
        <v>7.8016788499883597E-5</v>
      </c>
      <c r="B261">
        <v>4.3053602200039398E-2</v>
      </c>
      <c r="C261">
        <v>261</v>
      </c>
      <c r="D261">
        <v>260</v>
      </c>
      <c r="E261" t="s">
        <v>356</v>
      </c>
      <c r="F261" t="s">
        <v>1873</v>
      </c>
      <c r="G261" t="s">
        <v>389</v>
      </c>
      <c r="H261" t="s">
        <v>1933</v>
      </c>
      <c r="I261" t="s">
        <v>1833</v>
      </c>
      <c r="J261" t="s">
        <v>1834</v>
      </c>
    </row>
    <row r="262" spans="1:10" x14ac:dyDescent="0.3">
      <c r="A262">
        <v>2.15352728500095E-4</v>
      </c>
      <c r="B262">
        <v>7.3021092723212097E-2</v>
      </c>
      <c r="C262">
        <v>262</v>
      </c>
      <c r="D262">
        <v>261</v>
      </c>
      <c r="E262" t="s">
        <v>356</v>
      </c>
      <c r="F262" t="s">
        <v>1873</v>
      </c>
      <c r="G262" t="s">
        <v>512</v>
      </c>
      <c r="H262" t="s">
        <v>1934</v>
      </c>
      <c r="I262" t="s">
        <v>1833</v>
      </c>
      <c r="J262" t="s">
        <v>1834</v>
      </c>
    </row>
    <row r="263" spans="1:10" x14ac:dyDescent="0.3">
      <c r="A263">
        <v>1.13528295000205E-4</v>
      </c>
      <c r="B263">
        <v>5.7798647404756799E-2</v>
      </c>
      <c r="C263">
        <v>263</v>
      </c>
      <c r="D263">
        <v>262</v>
      </c>
      <c r="E263" t="s">
        <v>356</v>
      </c>
      <c r="F263" t="s">
        <v>1873</v>
      </c>
      <c r="G263" t="s">
        <v>382</v>
      </c>
      <c r="H263" t="s">
        <v>1935</v>
      </c>
      <c r="I263" t="s">
        <v>1833</v>
      </c>
      <c r="J263" t="s">
        <v>1834</v>
      </c>
    </row>
    <row r="264" spans="1:10" x14ac:dyDescent="0.3">
      <c r="A264">
        <v>2.91374979499805E-4</v>
      </c>
      <c r="B264">
        <v>8.8822173415661995E-2</v>
      </c>
      <c r="C264">
        <v>264</v>
      </c>
      <c r="D264">
        <v>263</v>
      </c>
      <c r="E264" t="s">
        <v>356</v>
      </c>
      <c r="F264" t="s">
        <v>1873</v>
      </c>
      <c r="G264" t="s">
        <v>511</v>
      </c>
      <c r="H264" t="s">
        <v>1936</v>
      </c>
      <c r="I264" t="s">
        <v>1833</v>
      </c>
      <c r="J264" t="s">
        <v>1834</v>
      </c>
    </row>
    <row r="265" spans="1:10" x14ac:dyDescent="0.3">
      <c r="A265">
        <v>5.9702357149937801E-4</v>
      </c>
      <c r="B265">
        <v>0.15915768155589899</v>
      </c>
      <c r="C265">
        <v>265</v>
      </c>
      <c r="D265">
        <v>264</v>
      </c>
      <c r="E265" t="s">
        <v>356</v>
      </c>
      <c r="F265" t="s">
        <v>1873</v>
      </c>
      <c r="G265" t="s">
        <v>340</v>
      </c>
      <c r="H265" t="s">
        <v>1937</v>
      </c>
      <c r="I265" t="s">
        <v>1833</v>
      </c>
      <c r="J265" t="s">
        <v>1834</v>
      </c>
    </row>
    <row r="266" spans="1:10" x14ac:dyDescent="0.3">
      <c r="A266">
        <v>5.6321399500014502E-5</v>
      </c>
      <c r="B266">
        <v>3.6837385276940103E-2</v>
      </c>
      <c r="C266">
        <v>266</v>
      </c>
      <c r="D266">
        <v>265</v>
      </c>
      <c r="E266" t="s">
        <v>356</v>
      </c>
      <c r="F266" t="s">
        <v>1873</v>
      </c>
      <c r="G266" t="s">
        <v>390</v>
      </c>
      <c r="H266" t="s">
        <v>1938</v>
      </c>
      <c r="I266" t="s">
        <v>1833</v>
      </c>
      <c r="J266" t="s">
        <v>1834</v>
      </c>
    </row>
    <row r="267" spans="1:10" x14ac:dyDescent="0.3">
      <c r="A267">
        <v>1.33264476595083E-2</v>
      </c>
      <c r="B267">
        <v>0.62306432205241602</v>
      </c>
      <c r="C267">
        <v>267</v>
      </c>
      <c r="D267">
        <v>266</v>
      </c>
      <c r="E267" t="s">
        <v>356</v>
      </c>
      <c r="F267" t="s">
        <v>1873</v>
      </c>
      <c r="G267" t="s">
        <v>549</v>
      </c>
      <c r="H267" t="s">
        <v>1939</v>
      </c>
      <c r="I267" t="s">
        <v>1833</v>
      </c>
      <c r="J267" t="s">
        <v>1834</v>
      </c>
    </row>
    <row r="268" spans="1:10" x14ac:dyDescent="0.3">
      <c r="A268">
        <v>1.08247502500158E-4</v>
      </c>
      <c r="B268">
        <v>4.4608453315373102E-2</v>
      </c>
      <c r="C268">
        <v>268</v>
      </c>
      <c r="D268">
        <v>267</v>
      </c>
      <c r="E268" t="s">
        <v>356</v>
      </c>
      <c r="F268" t="s">
        <v>1873</v>
      </c>
      <c r="G268" t="s">
        <v>423</v>
      </c>
      <c r="H268" t="s">
        <v>1940</v>
      </c>
      <c r="I268" t="s">
        <v>1833</v>
      </c>
      <c r="J268" t="s">
        <v>1834</v>
      </c>
    </row>
    <row r="269" spans="1:10" x14ac:dyDescent="0.3">
      <c r="A269">
        <v>1.7777259999984799E-4</v>
      </c>
      <c r="B269">
        <v>6.5139448198101094E-2</v>
      </c>
      <c r="C269">
        <v>269</v>
      </c>
      <c r="D269">
        <v>268</v>
      </c>
      <c r="E269" t="s">
        <v>356</v>
      </c>
      <c r="F269" t="s">
        <v>1873</v>
      </c>
      <c r="G269" t="s">
        <v>513</v>
      </c>
      <c r="H269" t="s">
        <v>1941</v>
      </c>
      <c r="I269" t="s">
        <v>1833</v>
      </c>
      <c r="J269" t="s">
        <v>1834</v>
      </c>
    </row>
    <row r="270" spans="1:10" x14ac:dyDescent="0.3">
      <c r="A270">
        <v>1.8988577699996501E-4</v>
      </c>
      <c r="B270">
        <v>5.6141035892591097E-2</v>
      </c>
      <c r="C270">
        <v>270</v>
      </c>
      <c r="D270">
        <v>269</v>
      </c>
      <c r="E270" t="s">
        <v>356</v>
      </c>
      <c r="F270" t="s">
        <v>1873</v>
      </c>
      <c r="G270" t="s">
        <v>339</v>
      </c>
      <c r="H270" t="s">
        <v>1942</v>
      </c>
      <c r="I270" t="s">
        <v>1833</v>
      </c>
      <c r="J270" t="s">
        <v>1834</v>
      </c>
    </row>
    <row r="271" spans="1:10" x14ac:dyDescent="0.3">
      <c r="A271">
        <v>1.2557131399970999E-4</v>
      </c>
      <c r="B271">
        <v>7.1864108010085997E-2</v>
      </c>
      <c r="C271">
        <v>271</v>
      </c>
      <c r="D271">
        <v>270</v>
      </c>
      <c r="E271" t="s">
        <v>356</v>
      </c>
      <c r="F271" t="s">
        <v>1873</v>
      </c>
      <c r="G271" t="s">
        <v>491</v>
      </c>
      <c r="H271" t="s">
        <v>1943</v>
      </c>
      <c r="I271" t="s">
        <v>1833</v>
      </c>
      <c r="J271" t="s">
        <v>1834</v>
      </c>
    </row>
    <row r="272" spans="1:10" x14ac:dyDescent="0.3">
      <c r="A272">
        <v>1.0590340899960899E-4</v>
      </c>
      <c r="B272">
        <v>6.6813939831134206E-2</v>
      </c>
      <c r="C272">
        <v>272</v>
      </c>
      <c r="D272">
        <v>271</v>
      </c>
      <c r="E272" t="s">
        <v>356</v>
      </c>
      <c r="F272" t="s">
        <v>1873</v>
      </c>
      <c r="G272" t="s">
        <v>493</v>
      </c>
      <c r="H272" t="s">
        <v>1944</v>
      </c>
      <c r="I272" t="s">
        <v>1833</v>
      </c>
      <c r="J272" t="s">
        <v>1834</v>
      </c>
    </row>
    <row r="273" spans="1:10" x14ac:dyDescent="0.3">
      <c r="A273">
        <v>1.05333479700054E-3</v>
      </c>
      <c r="B273">
        <v>0.18662472555763901</v>
      </c>
      <c r="C273">
        <v>273</v>
      </c>
      <c r="D273">
        <v>272</v>
      </c>
      <c r="E273" t="s">
        <v>356</v>
      </c>
      <c r="F273" t="s">
        <v>1873</v>
      </c>
      <c r="G273" t="s">
        <v>492</v>
      </c>
      <c r="H273" t="s">
        <v>1945</v>
      </c>
      <c r="I273" t="s">
        <v>1833</v>
      </c>
      <c r="J273" t="s">
        <v>1834</v>
      </c>
    </row>
    <row r="274" spans="1:10" x14ac:dyDescent="0.3">
      <c r="A274">
        <v>2.9106704350025098E-4</v>
      </c>
      <c r="B274">
        <v>7.0586965077043706E-2</v>
      </c>
      <c r="C274">
        <v>274</v>
      </c>
      <c r="D274">
        <v>273</v>
      </c>
      <c r="E274" t="s">
        <v>356</v>
      </c>
      <c r="F274" t="s">
        <v>1873</v>
      </c>
      <c r="G274" t="s">
        <v>514</v>
      </c>
      <c r="H274" t="s">
        <v>1946</v>
      </c>
      <c r="I274" t="s">
        <v>1833</v>
      </c>
      <c r="J274" t="s">
        <v>1834</v>
      </c>
    </row>
    <row r="275" spans="1:10" x14ac:dyDescent="0.3">
      <c r="A275">
        <v>4.06067894500102E-4</v>
      </c>
      <c r="B275">
        <v>8.3898529020133394E-2</v>
      </c>
      <c r="C275">
        <v>275</v>
      </c>
      <c r="D275">
        <v>274</v>
      </c>
      <c r="E275" t="s">
        <v>356</v>
      </c>
      <c r="F275" t="s">
        <v>1873</v>
      </c>
      <c r="G275" t="s">
        <v>341</v>
      </c>
      <c r="H275" t="s">
        <v>1947</v>
      </c>
      <c r="I275" t="s">
        <v>1833</v>
      </c>
      <c r="J275" t="s">
        <v>1834</v>
      </c>
    </row>
    <row r="276" spans="1:10" x14ac:dyDescent="0.3">
      <c r="A276">
        <v>4.5300209099963202E-4</v>
      </c>
      <c r="B276">
        <v>0.112033079881906</v>
      </c>
      <c r="C276">
        <v>276</v>
      </c>
      <c r="D276">
        <v>275</v>
      </c>
      <c r="E276" t="s">
        <v>356</v>
      </c>
      <c r="F276" t="s">
        <v>1873</v>
      </c>
      <c r="G276" t="s">
        <v>338</v>
      </c>
      <c r="H276" t="s">
        <v>1948</v>
      </c>
      <c r="I276" t="s">
        <v>1833</v>
      </c>
      <c r="J276" t="s">
        <v>1834</v>
      </c>
    </row>
    <row r="277" spans="1:10" x14ac:dyDescent="0.3">
      <c r="A277">
        <v>1.72133287950021E-3</v>
      </c>
      <c r="B277">
        <v>0.28995991473802601</v>
      </c>
      <c r="C277">
        <v>277</v>
      </c>
      <c r="D277">
        <v>276</v>
      </c>
      <c r="E277" t="s">
        <v>356</v>
      </c>
      <c r="F277" t="s">
        <v>1873</v>
      </c>
      <c r="G277" t="s">
        <v>497</v>
      </c>
      <c r="H277" t="s">
        <v>1949</v>
      </c>
      <c r="I277" t="s">
        <v>1833</v>
      </c>
      <c r="J277" t="s">
        <v>1834</v>
      </c>
    </row>
    <row r="278" spans="1:10" x14ac:dyDescent="0.3">
      <c r="A278">
        <v>2.1343145076486701E-3</v>
      </c>
      <c r="B278">
        <v>0.30962947791088002</v>
      </c>
      <c r="C278">
        <v>278</v>
      </c>
      <c r="D278">
        <v>277</v>
      </c>
      <c r="E278" t="s">
        <v>356</v>
      </c>
      <c r="F278" t="s">
        <v>1873</v>
      </c>
      <c r="G278" t="s">
        <v>365</v>
      </c>
      <c r="H278" t="s">
        <v>1950</v>
      </c>
      <c r="I278" t="s">
        <v>1833</v>
      </c>
      <c r="J278" t="s">
        <v>1834</v>
      </c>
    </row>
    <row r="279" spans="1:10" x14ac:dyDescent="0.3">
      <c r="A279">
        <v>2.22229433999905E-4</v>
      </c>
      <c r="B279">
        <v>6.1677778879133699E-2</v>
      </c>
      <c r="C279">
        <v>279</v>
      </c>
      <c r="D279">
        <v>278</v>
      </c>
      <c r="E279" t="s">
        <v>356</v>
      </c>
      <c r="F279" t="s">
        <v>1873</v>
      </c>
      <c r="G279" t="s">
        <v>494</v>
      </c>
      <c r="H279" t="s">
        <v>1951</v>
      </c>
      <c r="I279" t="s">
        <v>1833</v>
      </c>
      <c r="J279" t="s">
        <v>1834</v>
      </c>
    </row>
    <row r="280" spans="1:10" x14ac:dyDescent="0.3">
      <c r="A280">
        <v>2.2848246300011301E-4</v>
      </c>
      <c r="B280">
        <v>8.0195991684250095E-2</v>
      </c>
      <c r="C280">
        <v>280</v>
      </c>
      <c r="D280">
        <v>279</v>
      </c>
      <c r="E280" t="s">
        <v>356</v>
      </c>
      <c r="F280" t="s">
        <v>1873</v>
      </c>
      <c r="G280" t="s">
        <v>495</v>
      </c>
      <c r="H280" t="s">
        <v>1952</v>
      </c>
      <c r="I280" t="s">
        <v>1833</v>
      </c>
      <c r="J280" t="s">
        <v>1834</v>
      </c>
    </row>
    <row r="281" spans="1:10" x14ac:dyDescent="0.3">
      <c r="A281">
        <v>2.9740625900001599E-4</v>
      </c>
      <c r="B281">
        <v>7.4719595035973405E-2</v>
      </c>
      <c r="C281">
        <v>281</v>
      </c>
      <c r="D281">
        <v>280</v>
      </c>
      <c r="E281" t="s">
        <v>356</v>
      </c>
      <c r="F281" t="s">
        <v>1873</v>
      </c>
      <c r="G281" t="s">
        <v>450</v>
      </c>
      <c r="H281" t="s">
        <v>1953</v>
      </c>
      <c r="I281" t="s">
        <v>1833</v>
      </c>
      <c r="J281" t="s">
        <v>1834</v>
      </c>
    </row>
    <row r="282" spans="1:10" x14ac:dyDescent="0.3">
      <c r="A282">
        <v>3.27009370000741E-4</v>
      </c>
      <c r="B282">
        <v>0.102792984754005</v>
      </c>
      <c r="C282">
        <v>282</v>
      </c>
      <c r="D282">
        <v>281</v>
      </c>
      <c r="E282" t="s">
        <v>356</v>
      </c>
      <c r="F282" t="s">
        <v>1873</v>
      </c>
      <c r="G282" t="s">
        <v>344</v>
      </c>
      <c r="H282" t="s">
        <v>1954</v>
      </c>
      <c r="I282" t="s">
        <v>1833</v>
      </c>
      <c r="J282" t="s">
        <v>1834</v>
      </c>
    </row>
    <row r="283" spans="1:10" x14ac:dyDescent="0.3">
      <c r="A283">
        <v>2.9110970599999198E-4</v>
      </c>
      <c r="B283">
        <v>0.105643990029868</v>
      </c>
      <c r="C283">
        <v>283</v>
      </c>
      <c r="D283">
        <v>282</v>
      </c>
      <c r="E283" t="s">
        <v>356</v>
      </c>
      <c r="F283" t="s">
        <v>1873</v>
      </c>
      <c r="G283" t="s">
        <v>366</v>
      </c>
      <c r="H283" t="s">
        <v>1955</v>
      </c>
      <c r="I283" t="s">
        <v>1833</v>
      </c>
      <c r="J283" t="s">
        <v>1834</v>
      </c>
    </row>
    <row r="284" spans="1:10" x14ac:dyDescent="0.3">
      <c r="A284">
        <v>5.2689147449998903E-4</v>
      </c>
      <c r="B284">
        <v>0.124451477983943</v>
      </c>
      <c r="C284">
        <v>284</v>
      </c>
      <c r="D284">
        <v>283</v>
      </c>
      <c r="E284" t="s">
        <v>356</v>
      </c>
      <c r="F284" t="s">
        <v>1873</v>
      </c>
      <c r="G284" t="s">
        <v>451</v>
      </c>
      <c r="H284" t="s">
        <v>1956</v>
      </c>
      <c r="I284" t="s">
        <v>1833</v>
      </c>
      <c r="J284" t="s">
        <v>1834</v>
      </c>
    </row>
    <row r="285" spans="1:10" x14ac:dyDescent="0.3">
      <c r="A285">
        <v>1.47567564449935E-3</v>
      </c>
      <c r="B285">
        <v>0.22221091899033499</v>
      </c>
      <c r="C285">
        <v>285</v>
      </c>
      <c r="D285">
        <v>284</v>
      </c>
      <c r="E285" t="s">
        <v>356</v>
      </c>
      <c r="F285" t="s">
        <v>1864</v>
      </c>
      <c r="G285" t="s">
        <v>806</v>
      </c>
      <c r="H285" t="s">
        <v>1645</v>
      </c>
      <c r="I285" t="s">
        <v>1833</v>
      </c>
      <c r="J285" t="s">
        <v>1834</v>
      </c>
    </row>
    <row r="286" spans="1:10" x14ac:dyDescent="0.3">
      <c r="A286">
        <v>2.0145783549999801E-4</v>
      </c>
      <c r="B286">
        <v>7.1350693680063304E-2</v>
      </c>
      <c r="C286">
        <v>286</v>
      </c>
      <c r="D286">
        <v>285</v>
      </c>
      <c r="E286" t="s">
        <v>356</v>
      </c>
      <c r="F286" t="s">
        <v>1873</v>
      </c>
      <c r="G286" t="s">
        <v>368</v>
      </c>
      <c r="H286" t="s">
        <v>1957</v>
      </c>
      <c r="I286" t="s">
        <v>1833</v>
      </c>
      <c r="J286" t="s">
        <v>1834</v>
      </c>
    </row>
    <row r="287" spans="1:10" x14ac:dyDescent="0.3">
      <c r="A287">
        <v>2.1591567699974501E-4</v>
      </c>
      <c r="B287">
        <v>7.4505062826919599E-2</v>
      </c>
      <c r="C287">
        <v>287</v>
      </c>
      <c r="D287">
        <v>286</v>
      </c>
      <c r="E287" t="s">
        <v>356</v>
      </c>
      <c r="F287" t="s">
        <v>1873</v>
      </c>
      <c r="G287" t="s">
        <v>496</v>
      </c>
      <c r="H287" t="s">
        <v>1958</v>
      </c>
      <c r="I287" t="s">
        <v>1833</v>
      </c>
      <c r="J287" t="s">
        <v>1834</v>
      </c>
    </row>
    <row r="288" spans="1:10" x14ac:dyDescent="0.3">
      <c r="A288">
        <v>1.43503527999937E-4</v>
      </c>
      <c r="B288">
        <v>5.03598287955122E-2</v>
      </c>
      <c r="C288">
        <v>288</v>
      </c>
      <c r="D288">
        <v>287</v>
      </c>
      <c r="E288" t="s">
        <v>356</v>
      </c>
      <c r="F288" t="s">
        <v>1873</v>
      </c>
      <c r="G288" t="s">
        <v>342</v>
      </c>
      <c r="H288" t="s">
        <v>1959</v>
      </c>
      <c r="I288" t="s">
        <v>1833</v>
      </c>
      <c r="J288" t="s">
        <v>1834</v>
      </c>
    </row>
    <row r="289" spans="1:10" x14ac:dyDescent="0.3">
      <c r="A289">
        <v>1.6062491749990699E-4</v>
      </c>
      <c r="B289">
        <v>6.6668329616703798E-2</v>
      </c>
      <c r="C289">
        <v>289</v>
      </c>
      <c r="D289">
        <v>288</v>
      </c>
      <c r="E289" t="s">
        <v>356</v>
      </c>
      <c r="F289" t="s">
        <v>1873</v>
      </c>
      <c r="G289" t="s">
        <v>367</v>
      </c>
      <c r="H289" t="s">
        <v>1960</v>
      </c>
      <c r="I289" t="s">
        <v>1833</v>
      </c>
      <c r="J289" t="s">
        <v>1834</v>
      </c>
    </row>
    <row r="290" spans="1:10" x14ac:dyDescent="0.3">
      <c r="A290">
        <v>1.7226753445003201E-3</v>
      </c>
      <c r="B290">
        <v>0.20921699143137601</v>
      </c>
      <c r="C290">
        <v>290</v>
      </c>
      <c r="D290">
        <v>289</v>
      </c>
      <c r="E290" t="s">
        <v>356</v>
      </c>
      <c r="F290" t="s">
        <v>1873</v>
      </c>
      <c r="G290" t="s">
        <v>474</v>
      </c>
      <c r="H290" t="s">
        <v>1961</v>
      </c>
      <c r="I290" t="s">
        <v>1833</v>
      </c>
      <c r="J290" t="s">
        <v>1834</v>
      </c>
    </row>
    <row r="291" spans="1:10" x14ac:dyDescent="0.3">
      <c r="A291">
        <v>1.3205791749987299E-4</v>
      </c>
      <c r="B291">
        <v>6.1981775133205699E-2</v>
      </c>
      <c r="C291">
        <v>291</v>
      </c>
      <c r="D291">
        <v>290</v>
      </c>
      <c r="E291" t="s">
        <v>356</v>
      </c>
      <c r="F291" t="s">
        <v>1873</v>
      </c>
      <c r="G291" t="s">
        <v>369</v>
      </c>
      <c r="H291" t="s">
        <v>1962</v>
      </c>
      <c r="I291" t="s">
        <v>1833</v>
      </c>
      <c r="J291" t="s">
        <v>1834</v>
      </c>
    </row>
    <row r="292" spans="1:10" x14ac:dyDescent="0.3">
      <c r="A292">
        <v>6.5402831000110895E-4</v>
      </c>
      <c r="B292">
        <v>0.197678468180495</v>
      </c>
      <c r="C292">
        <v>292</v>
      </c>
      <c r="D292">
        <v>291</v>
      </c>
      <c r="E292" t="s">
        <v>356</v>
      </c>
      <c r="F292" t="s">
        <v>1873</v>
      </c>
      <c r="G292" t="s">
        <v>490</v>
      </c>
      <c r="H292" t="s">
        <v>1963</v>
      </c>
      <c r="I292" t="s">
        <v>1833</v>
      </c>
      <c r="J292" t="s">
        <v>1834</v>
      </c>
    </row>
    <row r="293" spans="1:10" x14ac:dyDescent="0.3">
      <c r="A293">
        <v>7.3725252850032096E-4</v>
      </c>
      <c r="B293">
        <v>0.110185634085153</v>
      </c>
      <c r="C293">
        <v>293</v>
      </c>
      <c r="D293">
        <v>292</v>
      </c>
      <c r="E293" t="s">
        <v>356</v>
      </c>
      <c r="F293" t="s">
        <v>1873</v>
      </c>
      <c r="G293" t="s">
        <v>452</v>
      </c>
      <c r="H293" t="s">
        <v>1964</v>
      </c>
      <c r="I293" t="s">
        <v>1833</v>
      </c>
      <c r="J293" t="s">
        <v>1834</v>
      </c>
    </row>
    <row r="294" spans="1:10" x14ac:dyDescent="0.3">
      <c r="A294">
        <v>4.2871621900010499E-4</v>
      </c>
      <c r="B294">
        <v>8.8318287681448907E-2</v>
      </c>
      <c r="C294">
        <v>294</v>
      </c>
      <c r="D294">
        <v>293</v>
      </c>
      <c r="E294" t="s">
        <v>356</v>
      </c>
      <c r="F294" t="s">
        <v>1873</v>
      </c>
      <c r="G294" t="s">
        <v>453</v>
      </c>
      <c r="H294" t="s">
        <v>1965</v>
      </c>
      <c r="I294" t="s">
        <v>1833</v>
      </c>
      <c r="J294" t="s">
        <v>1834</v>
      </c>
    </row>
    <row r="295" spans="1:10" x14ac:dyDescent="0.3">
      <c r="A295">
        <v>6.9601001990227097E-4</v>
      </c>
      <c r="B295">
        <v>0.16716483944893501</v>
      </c>
      <c r="C295">
        <v>295</v>
      </c>
      <c r="D295">
        <v>294</v>
      </c>
      <c r="E295" t="s">
        <v>356</v>
      </c>
      <c r="F295" t="s">
        <v>1873</v>
      </c>
      <c r="G295" t="s">
        <v>371</v>
      </c>
      <c r="H295" t="s">
        <v>1966</v>
      </c>
      <c r="I295" t="s">
        <v>1833</v>
      </c>
      <c r="J295" t="s">
        <v>1834</v>
      </c>
    </row>
    <row r="296" spans="1:10" x14ac:dyDescent="0.3">
      <c r="A296">
        <v>2.37694917500475E-4</v>
      </c>
      <c r="B296">
        <v>0.120647256977472</v>
      </c>
      <c r="C296">
        <v>296</v>
      </c>
      <c r="D296">
        <v>295</v>
      </c>
      <c r="E296" t="s">
        <v>356</v>
      </c>
      <c r="F296" t="s">
        <v>1873</v>
      </c>
      <c r="G296" t="s">
        <v>370</v>
      </c>
      <c r="H296" t="s">
        <v>1967</v>
      </c>
      <c r="I296" t="s">
        <v>1833</v>
      </c>
      <c r="J296" t="s">
        <v>1834</v>
      </c>
    </row>
    <row r="297" spans="1:10" x14ac:dyDescent="0.3">
      <c r="A297">
        <v>3.37469878999963E-4</v>
      </c>
      <c r="B297">
        <v>7.7172548117180897E-2</v>
      </c>
      <c r="C297">
        <v>297</v>
      </c>
      <c r="D297">
        <v>296</v>
      </c>
      <c r="E297" t="s">
        <v>356</v>
      </c>
      <c r="F297" t="s">
        <v>1873</v>
      </c>
      <c r="G297" t="s">
        <v>454</v>
      </c>
      <c r="H297" t="s">
        <v>1968</v>
      </c>
      <c r="I297" t="s">
        <v>1833</v>
      </c>
      <c r="J297" t="s">
        <v>1834</v>
      </c>
    </row>
    <row r="298" spans="1:10" x14ac:dyDescent="0.3">
      <c r="A298">
        <v>7.5150158100045804E-4</v>
      </c>
      <c r="B298">
        <v>0.17111383895684101</v>
      </c>
      <c r="C298">
        <v>298</v>
      </c>
      <c r="D298">
        <v>297</v>
      </c>
      <c r="E298" t="s">
        <v>356</v>
      </c>
      <c r="F298" t="s">
        <v>1873</v>
      </c>
      <c r="G298" t="s">
        <v>455</v>
      </c>
      <c r="H298" t="s">
        <v>1969</v>
      </c>
      <c r="I298" t="s">
        <v>1833</v>
      </c>
      <c r="J298" t="s">
        <v>1834</v>
      </c>
    </row>
    <row r="299" spans="1:10" x14ac:dyDescent="0.3">
      <c r="A299">
        <v>1.16685711900044E-3</v>
      </c>
      <c r="B299">
        <v>0.158196865332904</v>
      </c>
      <c r="C299">
        <v>299</v>
      </c>
      <c r="D299">
        <v>298</v>
      </c>
      <c r="E299" t="s">
        <v>356</v>
      </c>
      <c r="F299" t="s">
        <v>1873</v>
      </c>
      <c r="G299" t="s">
        <v>318</v>
      </c>
      <c r="H299" t="s">
        <v>1970</v>
      </c>
      <c r="I299" t="s">
        <v>1833</v>
      </c>
      <c r="J299" t="s">
        <v>1834</v>
      </c>
    </row>
    <row r="300" spans="1:10" x14ac:dyDescent="0.3">
      <c r="A300">
        <v>4.3904217499989999E-4</v>
      </c>
      <c r="B300">
        <v>8.9415068858922295E-2</v>
      </c>
      <c r="C300">
        <v>300</v>
      </c>
      <c r="D300">
        <v>299</v>
      </c>
      <c r="E300" t="s">
        <v>356</v>
      </c>
      <c r="F300" t="s">
        <v>1873</v>
      </c>
      <c r="G300" t="s">
        <v>477</v>
      </c>
      <c r="H300" t="s">
        <v>1971</v>
      </c>
      <c r="I300" t="s">
        <v>1833</v>
      </c>
      <c r="J300" t="s">
        <v>1834</v>
      </c>
    </row>
    <row r="301" spans="1:10" x14ac:dyDescent="0.3">
      <c r="A301">
        <v>4.2018319149987599E-4</v>
      </c>
      <c r="B301">
        <v>8.5846815289746803E-2</v>
      </c>
      <c r="C301">
        <v>301</v>
      </c>
      <c r="D301">
        <v>300</v>
      </c>
      <c r="E301" t="s">
        <v>356</v>
      </c>
      <c r="F301" t="s">
        <v>1873</v>
      </c>
      <c r="G301" t="s">
        <v>476</v>
      </c>
      <c r="H301" t="s">
        <v>1972</v>
      </c>
      <c r="I301" t="s">
        <v>1833</v>
      </c>
      <c r="J301" t="s">
        <v>1834</v>
      </c>
    </row>
    <row r="302" spans="1:10" x14ac:dyDescent="0.3">
      <c r="A302">
        <v>6.7268423081023898E-4</v>
      </c>
      <c r="B302">
        <v>0.157643152376333</v>
      </c>
      <c r="C302">
        <v>302</v>
      </c>
      <c r="D302">
        <v>301</v>
      </c>
      <c r="E302" t="s">
        <v>356</v>
      </c>
      <c r="F302" t="s">
        <v>1873</v>
      </c>
      <c r="G302" t="s">
        <v>456</v>
      </c>
      <c r="H302" t="s">
        <v>1935</v>
      </c>
      <c r="I302" t="s">
        <v>1833</v>
      </c>
      <c r="J302" t="s">
        <v>1834</v>
      </c>
    </row>
    <row r="303" spans="1:10" x14ac:dyDescent="0.3">
      <c r="A303">
        <v>5.3456003396881599E-2</v>
      </c>
      <c r="B303">
        <v>2.70336869284028</v>
      </c>
      <c r="C303">
        <v>303</v>
      </c>
      <c r="D303">
        <v>302</v>
      </c>
      <c r="E303" t="s">
        <v>356</v>
      </c>
      <c r="F303" t="s">
        <v>1868</v>
      </c>
      <c r="G303" t="s">
        <v>1069</v>
      </c>
      <c r="H303" t="s">
        <v>1763</v>
      </c>
      <c r="I303" t="s">
        <v>1833</v>
      </c>
      <c r="J303" t="s">
        <v>1834</v>
      </c>
    </row>
    <row r="304" spans="1:10" x14ac:dyDescent="0.3">
      <c r="A304">
        <v>2.0167862222003001E-2</v>
      </c>
      <c r="B304">
        <v>0.96628743459396704</v>
      </c>
      <c r="C304">
        <v>304</v>
      </c>
      <c r="D304">
        <v>303</v>
      </c>
      <c r="E304" t="s">
        <v>356</v>
      </c>
      <c r="F304" t="s">
        <v>1868</v>
      </c>
      <c r="G304" t="s">
        <v>901</v>
      </c>
      <c r="H304" t="s">
        <v>1701</v>
      </c>
      <c r="I304" t="s">
        <v>1833</v>
      </c>
      <c r="J304" t="s">
        <v>1834</v>
      </c>
    </row>
    <row r="305" spans="1:10" x14ac:dyDescent="0.3">
      <c r="A305">
        <v>6.7614871000063002E-4</v>
      </c>
      <c r="B305">
        <v>0.104146192089257</v>
      </c>
      <c r="C305">
        <v>305</v>
      </c>
      <c r="D305">
        <v>304</v>
      </c>
      <c r="E305" t="s">
        <v>356</v>
      </c>
      <c r="F305" t="s">
        <v>1873</v>
      </c>
      <c r="G305" t="s">
        <v>473</v>
      </c>
      <c r="H305" t="s">
        <v>1973</v>
      </c>
      <c r="I305" t="s">
        <v>1833</v>
      </c>
      <c r="J305" t="s">
        <v>1834</v>
      </c>
    </row>
    <row r="306" spans="1:10" x14ac:dyDescent="0.3">
      <c r="A306">
        <v>7.9309725049980795E-4</v>
      </c>
      <c r="B306">
        <v>0.11478026453012501</v>
      </c>
      <c r="C306">
        <v>306</v>
      </c>
      <c r="D306">
        <v>305</v>
      </c>
      <c r="E306" t="s">
        <v>356</v>
      </c>
      <c r="F306" t="s">
        <v>1873</v>
      </c>
      <c r="G306" t="s">
        <v>472</v>
      </c>
      <c r="H306" t="s">
        <v>1974</v>
      </c>
      <c r="I306" t="s">
        <v>1833</v>
      </c>
      <c r="J306" t="s">
        <v>1834</v>
      </c>
    </row>
    <row r="307" spans="1:10" x14ac:dyDescent="0.3">
      <c r="A307">
        <v>2.2643187099991E-4</v>
      </c>
      <c r="B307">
        <v>8.44994355670068E-2</v>
      </c>
      <c r="C307">
        <v>307</v>
      </c>
      <c r="D307">
        <v>306</v>
      </c>
      <c r="E307" t="s">
        <v>356</v>
      </c>
      <c r="F307" t="s">
        <v>1873</v>
      </c>
      <c r="G307" t="s">
        <v>317</v>
      </c>
      <c r="H307" t="s">
        <v>1975</v>
      </c>
      <c r="I307" t="s">
        <v>1833</v>
      </c>
      <c r="J307" t="s">
        <v>1834</v>
      </c>
    </row>
    <row r="308" spans="1:10" x14ac:dyDescent="0.3">
      <c r="A308">
        <v>7.41482287277329E-4</v>
      </c>
      <c r="B308">
        <v>0.180258858263874</v>
      </c>
      <c r="C308">
        <v>308</v>
      </c>
      <c r="D308">
        <v>307</v>
      </c>
      <c r="E308" t="s">
        <v>356</v>
      </c>
      <c r="F308" t="s">
        <v>1873</v>
      </c>
      <c r="G308" t="s">
        <v>316</v>
      </c>
      <c r="H308" t="s">
        <v>1976</v>
      </c>
      <c r="I308" t="s">
        <v>1833</v>
      </c>
      <c r="J308" t="s">
        <v>1834</v>
      </c>
    </row>
    <row r="309" spans="1:10" x14ac:dyDescent="0.3">
      <c r="A309">
        <v>1.1708435700000199E-4</v>
      </c>
      <c r="B309">
        <v>6.5588241276285403E-2</v>
      </c>
      <c r="C309">
        <v>309</v>
      </c>
      <c r="D309">
        <v>308</v>
      </c>
      <c r="E309" t="s">
        <v>356</v>
      </c>
      <c r="F309" t="s">
        <v>1873</v>
      </c>
      <c r="G309" t="s">
        <v>324</v>
      </c>
      <c r="H309" t="s">
        <v>1977</v>
      </c>
      <c r="I309" t="s">
        <v>1833</v>
      </c>
      <c r="J309" t="s">
        <v>1834</v>
      </c>
    </row>
    <row r="310" spans="1:10" x14ac:dyDescent="0.3">
      <c r="A310">
        <v>1.02001501266109E-2</v>
      </c>
      <c r="B310">
        <v>0.75050206983793499</v>
      </c>
      <c r="C310">
        <v>310</v>
      </c>
      <c r="D310">
        <v>309</v>
      </c>
      <c r="E310" t="s">
        <v>356</v>
      </c>
      <c r="F310" t="s">
        <v>1873</v>
      </c>
      <c r="G310" t="s">
        <v>475</v>
      </c>
      <c r="H310" t="s">
        <v>1978</v>
      </c>
      <c r="I310" t="s">
        <v>1833</v>
      </c>
      <c r="J310" t="s">
        <v>1834</v>
      </c>
    </row>
    <row r="311" spans="1:10" x14ac:dyDescent="0.3">
      <c r="A311">
        <v>8.9091649999970004E-5</v>
      </c>
      <c r="B311">
        <v>4.1652569754095703E-2</v>
      </c>
      <c r="C311">
        <v>311</v>
      </c>
      <c r="D311">
        <v>310</v>
      </c>
      <c r="E311" t="s">
        <v>356</v>
      </c>
      <c r="F311" t="s">
        <v>1873</v>
      </c>
      <c r="G311" t="s">
        <v>322</v>
      </c>
      <c r="H311" t="s">
        <v>1979</v>
      </c>
      <c r="I311" t="s">
        <v>1833</v>
      </c>
      <c r="J311" t="s">
        <v>1834</v>
      </c>
    </row>
    <row r="312" spans="1:10" x14ac:dyDescent="0.3">
      <c r="A312">
        <v>1.6070194600004099E-4</v>
      </c>
      <c r="B312">
        <v>6.5460477607789405E-2</v>
      </c>
      <c r="C312">
        <v>312</v>
      </c>
      <c r="D312">
        <v>311</v>
      </c>
      <c r="E312" t="s">
        <v>356</v>
      </c>
      <c r="F312" t="s">
        <v>1873</v>
      </c>
      <c r="G312" t="s">
        <v>319</v>
      </c>
      <c r="H312" t="s">
        <v>1980</v>
      </c>
      <c r="I312" t="s">
        <v>1833</v>
      </c>
      <c r="J312" t="s">
        <v>1834</v>
      </c>
    </row>
    <row r="313" spans="1:10" x14ac:dyDescent="0.3">
      <c r="A313">
        <v>3.4585096049977198E-4</v>
      </c>
      <c r="B313">
        <v>0.12262979748333901</v>
      </c>
      <c r="C313">
        <v>313</v>
      </c>
      <c r="D313">
        <v>312</v>
      </c>
      <c r="E313" t="s">
        <v>356</v>
      </c>
      <c r="F313" t="s">
        <v>1873</v>
      </c>
      <c r="G313" t="s">
        <v>320</v>
      </c>
      <c r="H313" t="s">
        <v>1981</v>
      </c>
      <c r="I313" t="s">
        <v>1833</v>
      </c>
      <c r="J313" t="s">
        <v>1834</v>
      </c>
    </row>
    <row r="314" spans="1:10" x14ac:dyDescent="0.3">
      <c r="A314">
        <v>3.1897615050008299E-4</v>
      </c>
      <c r="B314">
        <v>9.0385583085920193E-2</v>
      </c>
      <c r="C314">
        <v>314</v>
      </c>
      <c r="D314">
        <v>313</v>
      </c>
      <c r="E314" t="s">
        <v>356</v>
      </c>
      <c r="F314" t="s">
        <v>1873</v>
      </c>
      <c r="G314" t="s">
        <v>321</v>
      </c>
      <c r="H314" t="s">
        <v>1982</v>
      </c>
      <c r="I314" t="s">
        <v>1833</v>
      </c>
      <c r="J314" t="s">
        <v>1834</v>
      </c>
    </row>
    <row r="315" spans="1:10" x14ac:dyDescent="0.3">
      <c r="A315">
        <v>1.12892982118495E-3</v>
      </c>
      <c r="B315">
        <v>0.192057365833499</v>
      </c>
      <c r="C315">
        <v>315</v>
      </c>
      <c r="D315">
        <v>314</v>
      </c>
      <c r="E315" t="s">
        <v>356</v>
      </c>
      <c r="F315" t="s">
        <v>1873</v>
      </c>
      <c r="G315" t="s">
        <v>323</v>
      </c>
      <c r="H315" t="s">
        <v>1983</v>
      </c>
      <c r="I315" t="s">
        <v>1833</v>
      </c>
      <c r="J315" t="s">
        <v>1834</v>
      </c>
    </row>
    <row r="316" spans="1:10" x14ac:dyDescent="0.3">
      <c r="A316">
        <v>1.0227765084991299E-3</v>
      </c>
      <c r="B316">
        <v>0.199865836234387</v>
      </c>
      <c r="C316">
        <v>316</v>
      </c>
      <c r="D316">
        <v>315</v>
      </c>
      <c r="E316" t="s">
        <v>356</v>
      </c>
      <c r="F316" t="s">
        <v>1873</v>
      </c>
      <c r="G316" t="s">
        <v>471</v>
      </c>
      <c r="H316" t="s">
        <v>1984</v>
      </c>
      <c r="I316" t="s">
        <v>1833</v>
      </c>
      <c r="J316" t="s">
        <v>1834</v>
      </c>
    </row>
    <row r="317" spans="1:10" x14ac:dyDescent="0.3">
      <c r="A317">
        <v>5.4552558564499698E-2</v>
      </c>
      <c r="B317">
        <v>1.3698473388836301</v>
      </c>
      <c r="C317">
        <v>317</v>
      </c>
      <c r="D317">
        <v>316</v>
      </c>
      <c r="E317" t="s">
        <v>356</v>
      </c>
      <c r="F317" t="s">
        <v>1873</v>
      </c>
      <c r="G317" t="s">
        <v>469</v>
      </c>
      <c r="H317" t="s">
        <v>1425</v>
      </c>
      <c r="I317" t="s">
        <v>1833</v>
      </c>
      <c r="J317" t="s">
        <v>1834</v>
      </c>
    </row>
    <row r="318" spans="1:10" x14ac:dyDescent="0.3">
      <c r="A318">
        <v>3.94300460253283E-3</v>
      </c>
      <c r="B318">
        <v>0.34965913166392099</v>
      </c>
      <c r="C318">
        <v>318</v>
      </c>
      <c r="D318">
        <v>317</v>
      </c>
      <c r="E318" t="s">
        <v>356</v>
      </c>
      <c r="F318" t="s">
        <v>1873</v>
      </c>
      <c r="G318" t="s">
        <v>470</v>
      </c>
      <c r="H318" t="s">
        <v>1985</v>
      </c>
      <c r="I318" t="s">
        <v>1833</v>
      </c>
      <c r="J318" t="s">
        <v>1834</v>
      </c>
    </row>
    <row r="319" spans="1:10" x14ac:dyDescent="0.3">
      <c r="A319">
        <v>0.62684972770896197</v>
      </c>
      <c r="B319">
        <v>7.0886728828499104</v>
      </c>
      <c r="C319">
        <v>319</v>
      </c>
      <c r="D319">
        <v>318</v>
      </c>
      <c r="E319" t="s">
        <v>356</v>
      </c>
      <c r="F319" t="s">
        <v>1868</v>
      </c>
      <c r="G319" t="s">
        <v>1067</v>
      </c>
      <c r="H319" t="s">
        <v>1761</v>
      </c>
      <c r="I319" t="s">
        <v>1833</v>
      </c>
      <c r="J319" t="s">
        <v>1834</v>
      </c>
    </row>
    <row r="320" spans="1:10" x14ac:dyDescent="0.3">
      <c r="A320">
        <v>0.203268624229509</v>
      </c>
      <c r="B320">
        <v>2.64246922914479</v>
      </c>
      <c r="C320">
        <v>320</v>
      </c>
      <c r="D320">
        <v>319</v>
      </c>
      <c r="E320" t="s">
        <v>356</v>
      </c>
      <c r="F320" t="s">
        <v>1873</v>
      </c>
      <c r="G320" t="s">
        <v>468</v>
      </c>
      <c r="H320" t="s">
        <v>1424</v>
      </c>
      <c r="I320" t="s">
        <v>1833</v>
      </c>
      <c r="J320" t="s">
        <v>1834</v>
      </c>
    </row>
    <row r="321" spans="1:10" x14ac:dyDescent="0.3">
      <c r="A321">
        <v>0.30135316692741299</v>
      </c>
      <c r="B321">
        <v>3.5420674511165702</v>
      </c>
      <c r="C321">
        <v>321</v>
      </c>
      <c r="D321">
        <v>320</v>
      </c>
      <c r="E321" t="s">
        <v>356</v>
      </c>
      <c r="F321" t="s">
        <v>1878</v>
      </c>
      <c r="G321" t="s">
        <v>303</v>
      </c>
      <c r="H321" t="s">
        <v>1319</v>
      </c>
      <c r="I321" t="s">
        <v>1833</v>
      </c>
      <c r="J321" t="s">
        <v>1834</v>
      </c>
    </row>
    <row r="322" spans="1:10" x14ac:dyDescent="0.3">
      <c r="A322">
        <v>1.6968160254664699</v>
      </c>
      <c r="B322">
        <v>7.4835737380185696</v>
      </c>
      <c r="C322">
        <v>322</v>
      </c>
      <c r="D322">
        <v>321</v>
      </c>
      <c r="E322" t="s">
        <v>356</v>
      </c>
      <c r="F322" t="s">
        <v>1986</v>
      </c>
      <c r="G322" t="s">
        <v>1081</v>
      </c>
      <c r="H322" t="s">
        <v>1987</v>
      </c>
      <c r="I322" t="s">
        <v>1833</v>
      </c>
      <c r="J322" t="s">
        <v>1834</v>
      </c>
    </row>
    <row r="323" spans="1:10" x14ac:dyDescent="0.3">
      <c r="A323">
        <v>0.246733492655373</v>
      </c>
      <c r="B323">
        <v>3.20191081782942</v>
      </c>
      <c r="C323">
        <v>323</v>
      </c>
      <c r="D323">
        <v>322</v>
      </c>
      <c r="E323" t="s">
        <v>356</v>
      </c>
      <c r="F323" t="s">
        <v>1878</v>
      </c>
      <c r="G323" t="s">
        <v>285</v>
      </c>
      <c r="H323" t="s">
        <v>1308</v>
      </c>
      <c r="I323" t="s">
        <v>1833</v>
      </c>
      <c r="J323" t="s">
        <v>1834</v>
      </c>
    </row>
    <row r="324" spans="1:10" x14ac:dyDescent="0.3">
      <c r="A324">
        <v>0.104731944527996</v>
      </c>
      <c r="B324">
        <v>2.54687682343764</v>
      </c>
      <c r="C324">
        <v>324</v>
      </c>
      <c r="D324">
        <v>323</v>
      </c>
      <c r="E324" t="s">
        <v>356</v>
      </c>
      <c r="F324" t="s">
        <v>1868</v>
      </c>
      <c r="G324" t="s">
        <v>1087</v>
      </c>
      <c r="H324" t="s">
        <v>1779</v>
      </c>
      <c r="I324" t="s">
        <v>1833</v>
      </c>
      <c r="J324" t="s">
        <v>1834</v>
      </c>
    </row>
    <row r="325" spans="1:10" x14ac:dyDescent="0.3">
      <c r="A325">
        <v>8.6484501565008403E-3</v>
      </c>
      <c r="B325">
        <v>0.53431572801077598</v>
      </c>
      <c r="C325">
        <v>325</v>
      </c>
      <c r="D325">
        <v>324</v>
      </c>
      <c r="E325" t="s">
        <v>356</v>
      </c>
      <c r="F325" t="s">
        <v>1864</v>
      </c>
      <c r="G325" t="s">
        <v>808</v>
      </c>
      <c r="H325" t="s">
        <v>1647</v>
      </c>
      <c r="I325" t="s">
        <v>1833</v>
      </c>
      <c r="J325" t="s">
        <v>1834</v>
      </c>
    </row>
    <row r="326" spans="1:10" x14ac:dyDescent="0.3">
      <c r="A326">
        <v>3.0013691095779702</v>
      </c>
      <c r="B326">
        <v>10.5116926642728</v>
      </c>
      <c r="C326">
        <v>326</v>
      </c>
      <c r="D326">
        <v>325</v>
      </c>
      <c r="E326" t="s">
        <v>356</v>
      </c>
      <c r="F326" t="s">
        <v>1986</v>
      </c>
      <c r="G326" t="s">
        <v>1068</v>
      </c>
      <c r="H326" t="s">
        <v>1762</v>
      </c>
      <c r="I326" t="s">
        <v>1833</v>
      </c>
      <c r="J326" t="s">
        <v>1834</v>
      </c>
    </row>
    <row r="327" spans="1:10" x14ac:dyDescent="0.3">
      <c r="A327">
        <v>3.64505830100059E-3</v>
      </c>
      <c r="B327">
        <v>0.241999414477096</v>
      </c>
      <c r="C327">
        <v>327</v>
      </c>
      <c r="D327">
        <v>326</v>
      </c>
      <c r="E327" t="s">
        <v>356</v>
      </c>
      <c r="F327" t="s">
        <v>1868</v>
      </c>
      <c r="G327" t="s">
        <v>1090</v>
      </c>
      <c r="H327" t="s">
        <v>1782</v>
      </c>
      <c r="I327" t="s">
        <v>1833</v>
      </c>
      <c r="J327" t="s">
        <v>1834</v>
      </c>
    </row>
    <row r="328" spans="1:10" x14ac:dyDescent="0.3">
      <c r="A328">
        <v>1.8298459971959999</v>
      </c>
      <c r="B328">
        <v>7.8219595312645698</v>
      </c>
      <c r="C328">
        <v>328</v>
      </c>
      <c r="D328">
        <v>327</v>
      </c>
      <c r="E328" t="s">
        <v>356</v>
      </c>
      <c r="F328" t="s">
        <v>1988</v>
      </c>
      <c r="G328" t="s">
        <v>1137</v>
      </c>
      <c r="H328" t="s">
        <v>1803</v>
      </c>
      <c r="I328" t="s">
        <v>1833</v>
      </c>
      <c r="J328" t="s">
        <v>1834</v>
      </c>
    </row>
    <row r="329" spans="1:10" x14ac:dyDescent="0.3">
      <c r="A329">
        <v>0.92760291321550203</v>
      </c>
      <c r="B329">
        <v>7.5112603464342298</v>
      </c>
      <c r="C329">
        <v>329</v>
      </c>
      <c r="D329">
        <v>328</v>
      </c>
      <c r="E329" t="s">
        <v>356</v>
      </c>
      <c r="F329" t="s">
        <v>1868</v>
      </c>
      <c r="G329" t="s">
        <v>1084</v>
      </c>
      <c r="H329" t="s">
        <v>1776</v>
      </c>
      <c r="I329" t="s">
        <v>1833</v>
      </c>
      <c r="J329" t="s">
        <v>1834</v>
      </c>
    </row>
    <row r="330" spans="1:10" x14ac:dyDescent="0.3">
      <c r="A330">
        <v>0.22317289683500799</v>
      </c>
      <c r="B330">
        <v>3.1820588970128099</v>
      </c>
      <c r="C330">
        <v>330</v>
      </c>
      <c r="D330">
        <v>329</v>
      </c>
      <c r="E330" t="s">
        <v>356</v>
      </c>
      <c r="F330" t="s">
        <v>1868</v>
      </c>
      <c r="G330" t="s">
        <v>1088</v>
      </c>
      <c r="H330" t="s">
        <v>1780</v>
      </c>
      <c r="I330" t="s">
        <v>1833</v>
      </c>
      <c r="J330" t="s">
        <v>1834</v>
      </c>
    </row>
    <row r="331" spans="1:10" x14ac:dyDescent="0.3">
      <c r="A331">
        <v>1.05967170751885</v>
      </c>
      <c r="B331">
        <v>8.0539537744839294</v>
      </c>
      <c r="C331">
        <v>331</v>
      </c>
      <c r="D331">
        <v>330</v>
      </c>
      <c r="E331" t="s">
        <v>356</v>
      </c>
      <c r="F331" t="s">
        <v>1868</v>
      </c>
      <c r="G331" t="s">
        <v>1073</v>
      </c>
      <c r="H331" t="s">
        <v>1767</v>
      </c>
      <c r="I331" t="s">
        <v>1833</v>
      </c>
      <c r="J331" t="s">
        <v>1834</v>
      </c>
    </row>
    <row r="332" spans="1:10" x14ac:dyDescent="0.3">
      <c r="A332">
        <v>0.46399054259349298</v>
      </c>
      <c r="B332">
        <v>4.2601987589950303</v>
      </c>
      <c r="C332">
        <v>332</v>
      </c>
      <c r="D332">
        <v>331</v>
      </c>
      <c r="E332" t="s">
        <v>356</v>
      </c>
      <c r="F332" t="s">
        <v>1878</v>
      </c>
      <c r="G332" t="s">
        <v>278</v>
      </c>
      <c r="H332" t="s">
        <v>1301</v>
      </c>
      <c r="I332" t="s">
        <v>1833</v>
      </c>
      <c r="J332" t="s">
        <v>1834</v>
      </c>
    </row>
    <row r="333" spans="1:10" x14ac:dyDescent="0.3">
      <c r="A333">
        <v>5.0866316999989003E-3</v>
      </c>
      <c r="B333">
        <v>0.33214774700361999</v>
      </c>
      <c r="C333">
        <v>333</v>
      </c>
      <c r="D333">
        <v>332</v>
      </c>
      <c r="E333" t="s">
        <v>356</v>
      </c>
      <c r="F333" t="s">
        <v>1868</v>
      </c>
      <c r="G333" t="s">
        <v>1070</v>
      </c>
      <c r="H333" t="s">
        <v>1989</v>
      </c>
      <c r="I333" t="s">
        <v>1833</v>
      </c>
      <c r="J333" t="s">
        <v>1834</v>
      </c>
    </row>
    <row r="334" spans="1:10" x14ac:dyDescent="0.3">
      <c r="A334">
        <v>6.4865669724989998E-3</v>
      </c>
      <c r="B334">
        <v>0.41153286798758099</v>
      </c>
      <c r="C334">
        <v>334</v>
      </c>
      <c r="D334">
        <v>333</v>
      </c>
      <c r="E334" t="s">
        <v>356</v>
      </c>
      <c r="F334" t="s">
        <v>1868</v>
      </c>
      <c r="G334" t="s">
        <v>1072</v>
      </c>
      <c r="H334" t="s">
        <v>1990</v>
      </c>
      <c r="I334" t="s">
        <v>1833</v>
      </c>
      <c r="J334" t="s">
        <v>1834</v>
      </c>
    </row>
    <row r="335" spans="1:10" x14ac:dyDescent="0.3">
      <c r="A335">
        <v>1.75083575181101</v>
      </c>
      <c r="B335">
        <v>12.7427542323876</v>
      </c>
      <c r="C335">
        <v>335</v>
      </c>
      <c r="D335">
        <v>334</v>
      </c>
      <c r="E335" t="s">
        <v>356</v>
      </c>
      <c r="F335" t="s">
        <v>1878</v>
      </c>
      <c r="G335" t="s">
        <v>245</v>
      </c>
      <c r="H335" t="s">
        <v>1282</v>
      </c>
      <c r="I335" t="s">
        <v>1833</v>
      </c>
      <c r="J335" t="s">
        <v>1834</v>
      </c>
    </row>
    <row r="336" spans="1:10" x14ac:dyDescent="0.3">
      <c r="A336">
        <v>9.3697028199982695E-3</v>
      </c>
      <c r="B336">
        <v>0.57615958432550396</v>
      </c>
      <c r="C336">
        <v>336</v>
      </c>
      <c r="D336">
        <v>335</v>
      </c>
      <c r="E336" t="s">
        <v>356</v>
      </c>
      <c r="F336" t="s">
        <v>1868</v>
      </c>
      <c r="G336" t="s">
        <v>1071</v>
      </c>
      <c r="H336" t="s">
        <v>1991</v>
      </c>
      <c r="I336" t="s">
        <v>1833</v>
      </c>
      <c r="J336" t="s">
        <v>1834</v>
      </c>
    </row>
    <row r="337" spans="1:10" x14ac:dyDescent="0.3">
      <c r="A337">
        <v>9.6455964020005797E-3</v>
      </c>
      <c r="B337">
        <v>0.40985156779797599</v>
      </c>
      <c r="C337">
        <v>337</v>
      </c>
      <c r="D337">
        <v>336</v>
      </c>
      <c r="E337" t="s">
        <v>356</v>
      </c>
      <c r="F337" t="s">
        <v>1864</v>
      </c>
      <c r="G337" t="s">
        <v>808</v>
      </c>
      <c r="H337" t="s">
        <v>1647</v>
      </c>
      <c r="I337" t="s">
        <v>1833</v>
      </c>
      <c r="J337" t="s">
        <v>1834</v>
      </c>
    </row>
    <row r="338" spans="1:10" x14ac:dyDescent="0.3">
      <c r="A338">
        <v>0.21440106178145901</v>
      </c>
      <c r="B338">
        <v>2.8376596381497898</v>
      </c>
      <c r="C338">
        <v>338</v>
      </c>
      <c r="D338">
        <v>337</v>
      </c>
      <c r="E338" t="s">
        <v>356</v>
      </c>
      <c r="F338" t="s">
        <v>1868</v>
      </c>
      <c r="G338" t="s">
        <v>1009</v>
      </c>
      <c r="H338" t="s">
        <v>1750</v>
      </c>
      <c r="I338" t="s">
        <v>1833</v>
      </c>
      <c r="J338" t="s">
        <v>1834</v>
      </c>
    </row>
    <row r="339" spans="1:10" x14ac:dyDescent="0.3">
      <c r="A339">
        <v>1.2819474034499999E-2</v>
      </c>
      <c r="B339">
        <v>0.47073530444671702</v>
      </c>
      <c r="C339">
        <v>339</v>
      </c>
      <c r="D339">
        <v>338</v>
      </c>
      <c r="E339" t="s">
        <v>356</v>
      </c>
      <c r="F339" t="s">
        <v>1864</v>
      </c>
      <c r="G339" t="s">
        <v>808</v>
      </c>
      <c r="H339" t="s">
        <v>1647</v>
      </c>
      <c r="I339" t="s">
        <v>1833</v>
      </c>
      <c r="J339" t="s">
        <v>1834</v>
      </c>
    </row>
    <row r="340" spans="1:10" x14ac:dyDescent="0.3">
      <c r="A340">
        <v>0.29606965721599598</v>
      </c>
      <c r="B340">
        <v>4.26755882158061</v>
      </c>
      <c r="C340">
        <v>340</v>
      </c>
      <c r="D340">
        <v>339</v>
      </c>
      <c r="E340" t="s">
        <v>356</v>
      </c>
      <c r="F340" t="s">
        <v>1878</v>
      </c>
      <c r="G340" t="s">
        <v>277</v>
      </c>
      <c r="H340" t="s">
        <v>1300</v>
      </c>
      <c r="I340" t="s">
        <v>1833</v>
      </c>
      <c r="J340" t="s">
        <v>1834</v>
      </c>
    </row>
    <row r="341" spans="1:10" x14ac:dyDescent="0.3">
      <c r="A341">
        <v>4.50704603328922E-2</v>
      </c>
      <c r="B341">
        <v>1.4695564383800399</v>
      </c>
      <c r="C341">
        <v>341</v>
      </c>
      <c r="D341">
        <v>340</v>
      </c>
      <c r="E341" t="s">
        <v>356</v>
      </c>
      <c r="F341" t="s">
        <v>1878</v>
      </c>
      <c r="G341" t="s">
        <v>305</v>
      </c>
      <c r="H341" t="s">
        <v>1320</v>
      </c>
      <c r="I341" t="s">
        <v>1833</v>
      </c>
      <c r="J341" t="s">
        <v>1834</v>
      </c>
    </row>
    <row r="342" spans="1:10" x14ac:dyDescent="0.3">
      <c r="A342">
        <v>2.5328610252501001E-2</v>
      </c>
      <c r="B342">
        <v>1.0177523300852001</v>
      </c>
      <c r="C342">
        <v>342</v>
      </c>
      <c r="D342">
        <v>341</v>
      </c>
      <c r="E342" t="s">
        <v>356</v>
      </c>
      <c r="F342" t="s">
        <v>1868</v>
      </c>
      <c r="G342" t="s">
        <v>1024</v>
      </c>
      <c r="H342" t="s">
        <v>1059</v>
      </c>
      <c r="I342" t="s">
        <v>1833</v>
      </c>
      <c r="J342" t="s">
        <v>1834</v>
      </c>
    </row>
    <row r="343" spans="1:10" x14ac:dyDescent="0.3">
      <c r="A343">
        <v>2.86765602482957E-2</v>
      </c>
      <c r="B343">
        <v>1.19731564093931</v>
      </c>
      <c r="C343">
        <v>343</v>
      </c>
      <c r="D343">
        <v>342</v>
      </c>
      <c r="E343" t="s">
        <v>356</v>
      </c>
      <c r="F343" t="s">
        <v>1864</v>
      </c>
      <c r="G343" t="s">
        <v>798</v>
      </c>
      <c r="H343" t="s">
        <v>1637</v>
      </c>
      <c r="I343" t="s">
        <v>1833</v>
      </c>
      <c r="J343" t="s">
        <v>1834</v>
      </c>
    </row>
    <row r="344" spans="1:10" x14ac:dyDescent="0.3">
      <c r="A344">
        <v>6.2370426817491602E-2</v>
      </c>
      <c r="B344">
        <v>1.94393951414273</v>
      </c>
      <c r="C344">
        <v>344</v>
      </c>
      <c r="D344">
        <v>343</v>
      </c>
      <c r="E344" t="s">
        <v>356</v>
      </c>
      <c r="F344" t="s">
        <v>1868</v>
      </c>
      <c r="G344" t="s">
        <v>1006</v>
      </c>
      <c r="H344" t="s">
        <v>1747</v>
      </c>
      <c r="I344" t="s">
        <v>1833</v>
      </c>
      <c r="J344" t="s">
        <v>1834</v>
      </c>
    </row>
    <row r="345" spans="1:10" x14ac:dyDescent="0.3">
      <c r="A345">
        <v>4.9826933795998202E-2</v>
      </c>
      <c r="B345">
        <v>1.5898288673240999</v>
      </c>
      <c r="C345">
        <v>345</v>
      </c>
      <c r="D345">
        <v>344</v>
      </c>
      <c r="E345" t="s">
        <v>356</v>
      </c>
      <c r="F345" t="s">
        <v>1878</v>
      </c>
      <c r="G345" t="s">
        <v>284</v>
      </c>
      <c r="H345" t="s">
        <v>1307</v>
      </c>
      <c r="I345" t="s">
        <v>1833</v>
      </c>
      <c r="J345" t="s">
        <v>1834</v>
      </c>
    </row>
    <row r="346" spans="1:10" x14ac:dyDescent="0.3">
      <c r="A346">
        <v>5.28332927300068E-3</v>
      </c>
      <c r="B346">
        <v>0.49918239022410699</v>
      </c>
      <c r="C346">
        <v>346</v>
      </c>
      <c r="D346">
        <v>345</v>
      </c>
      <c r="E346" t="s">
        <v>356</v>
      </c>
      <c r="F346" t="s">
        <v>1878</v>
      </c>
      <c r="G346" t="s">
        <v>302</v>
      </c>
      <c r="H346" t="s">
        <v>1318</v>
      </c>
      <c r="I346" t="s">
        <v>1833</v>
      </c>
      <c r="J346" t="s">
        <v>1834</v>
      </c>
    </row>
    <row r="347" spans="1:10" x14ac:dyDescent="0.3">
      <c r="A347">
        <v>2.27844878049943E-3</v>
      </c>
      <c r="B347">
        <v>0.36661423605670901</v>
      </c>
      <c r="C347">
        <v>347</v>
      </c>
      <c r="D347">
        <v>346</v>
      </c>
      <c r="E347" t="s">
        <v>356</v>
      </c>
      <c r="F347" t="s">
        <v>1878</v>
      </c>
      <c r="G347" t="s">
        <v>299</v>
      </c>
      <c r="H347" t="s">
        <v>1315</v>
      </c>
      <c r="I347" t="s">
        <v>1833</v>
      </c>
      <c r="J347" t="s">
        <v>1834</v>
      </c>
    </row>
    <row r="348" spans="1:10" x14ac:dyDescent="0.3">
      <c r="A348">
        <v>1.20701813115698E-3</v>
      </c>
      <c r="B348">
        <v>0.22271108649599899</v>
      </c>
      <c r="C348">
        <v>348</v>
      </c>
      <c r="D348">
        <v>347</v>
      </c>
      <c r="E348" t="s">
        <v>356</v>
      </c>
      <c r="F348" t="s">
        <v>1878</v>
      </c>
      <c r="G348" t="s">
        <v>301</v>
      </c>
      <c r="H348" t="s">
        <v>1317</v>
      </c>
      <c r="I348" t="s">
        <v>1833</v>
      </c>
      <c r="J348" t="s">
        <v>1834</v>
      </c>
    </row>
    <row r="349" spans="1:10" x14ac:dyDescent="0.3">
      <c r="A349">
        <v>1.3004089806681701E-2</v>
      </c>
      <c r="B349">
        <v>0.62841542008049001</v>
      </c>
      <c r="C349">
        <v>349</v>
      </c>
      <c r="D349">
        <v>348</v>
      </c>
      <c r="E349" t="s">
        <v>356</v>
      </c>
      <c r="F349" t="s">
        <v>1868</v>
      </c>
      <c r="G349" t="s">
        <v>1023</v>
      </c>
      <c r="H349" t="s">
        <v>1058</v>
      </c>
      <c r="I349" t="s">
        <v>1833</v>
      </c>
      <c r="J349" t="s">
        <v>1834</v>
      </c>
    </row>
    <row r="350" spans="1:10" x14ac:dyDescent="0.3">
      <c r="A350">
        <v>6.9815780680997197E-2</v>
      </c>
      <c r="B350">
        <v>1.5431500720912099</v>
      </c>
      <c r="C350">
        <v>350</v>
      </c>
      <c r="D350">
        <v>349</v>
      </c>
      <c r="E350" t="s">
        <v>356</v>
      </c>
      <c r="F350" t="s">
        <v>1864</v>
      </c>
      <c r="G350" t="s">
        <v>808</v>
      </c>
      <c r="H350" t="s">
        <v>1647</v>
      </c>
      <c r="I350" t="s">
        <v>1833</v>
      </c>
      <c r="J350" t="s">
        <v>1834</v>
      </c>
    </row>
    <row r="351" spans="1:10" x14ac:dyDescent="0.3">
      <c r="A351">
        <v>4.8866896774674403E-3</v>
      </c>
      <c r="B351">
        <v>0.54432478268636597</v>
      </c>
      <c r="C351">
        <v>351</v>
      </c>
      <c r="D351">
        <v>350</v>
      </c>
      <c r="E351" t="s">
        <v>356</v>
      </c>
      <c r="F351" t="s">
        <v>1878</v>
      </c>
      <c r="G351" t="s">
        <v>300</v>
      </c>
      <c r="H351" t="s">
        <v>1316</v>
      </c>
      <c r="I351" t="s">
        <v>1833</v>
      </c>
      <c r="J351" t="s">
        <v>1834</v>
      </c>
    </row>
    <row r="352" spans="1:10" x14ac:dyDescent="0.3">
      <c r="A352">
        <v>0.34404975163950102</v>
      </c>
      <c r="B352">
        <v>3.6482829132835701</v>
      </c>
      <c r="C352">
        <v>352</v>
      </c>
      <c r="D352">
        <v>351</v>
      </c>
      <c r="E352" t="s">
        <v>356</v>
      </c>
      <c r="F352" t="s">
        <v>1878</v>
      </c>
      <c r="G352" t="s">
        <v>279</v>
      </c>
      <c r="H352" t="s">
        <v>1302</v>
      </c>
      <c r="I352" t="s">
        <v>1833</v>
      </c>
      <c r="J352" t="s">
        <v>1834</v>
      </c>
    </row>
    <row r="353" spans="1:10" x14ac:dyDescent="0.3">
      <c r="A353">
        <v>4.2636950205006997E-3</v>
      </c>
      <c r="B353">
        <v>0.43810711930053903</v>
      </c>
      <c r="C353">
        <v>353</v>
      </c>
      <c r="D353">
        <v>352</v>
      </c>
      <c r="E353" t="s">
        <v>356</v>
      </c>
      <c r="F353" t="s">
        <v>1878</v>
      </c>
      <c r="G353" t="s">
        <v>283</v>
      </c>
      <c r="H353" t="s">
        <v>1306</v>
      </c>
      <c r="I353" t="s">
        <v>1833</v>
      </c>
      <c r="J353" t="s">
        <v>1834</v>
      </c>
    </row>
    <row r="354" spans="1:10" x14ac:dyDescent="0.3">
      <c r="A354">
        <v>1.2158962836709799E-2</v>
      </c>
      <c r="B354">
        <v>0.674786941395073</v>
      </c>
      <c r="C354">
        <v>354</v>
      </c>
      <c r="D354">
        <v>353</v>
      </c>
      <c r="E354" t="s">
        <v>356</v>
      </c>
      <c r="F354" t="s">
        <v>1878</v>
      </c>
      <c r="G354" t="s">
        <v>298</v>
      </c>
      <c r="H354" t="s">
        <v>1992</v>
      </c>
      <c r="I354" t="s">
        <v>1833</v>
      </c>
      <c r="J354" t="s">
        <v>1834</v>
      </c>
    </row>
    <row r="355" spans="1:10" x14ac:dyDescent="0.3">
      <c r="A355">
        <v>1.2319350368644799</v>
      </c>
      <c r="B355">
        <v>6.8251787018943997</v>
      </c>
      <c r="C355">
        <v>355</v>
      </c>
      <c r="D355">
        <v>354</v>
      </c>
      <c r="E355" t="s">
        <v>356</v>
      </c>
      <c r="F355" t="s">
        <v>1993</v>
      </c>
      <c r="G355" t="s">
        <v>804</v>
      </c>
      <c r="H355" t="s">
        <v>1643</v>
      </c>
      <c r="I355" t="s">
        <v>1833</v>
      </c>
      <c r="J355" t="s">
        <v>1834</v>
      </c>
    </row>
    <row r="356" spans="1:10" x14ac:dyDescent="0.3">
      <c r="A356">
        <v>1.33561750399969E-3</v>
      </c>
      <c r="B356">
        <v>0.26060303481143698</v>
      </c>
      <c r="C356">
        <v>356</v>
      </c>
      <c r="D356">
        <v>355</v>
      </c>
      <c r="E356" t="s">
        <v>356</v>
      </c>
      <c r="F356" t="s">
        <v>1878</v>
      </c>
      <c r="G356" t="s">
        <v>281</v>
      </c>
      <c r="H356" t="s">
        <v>1304</v>
      </c>
      <c r="I356" t="s">
        <v>1833</v>
      </c>
      <c r="J356" t="s">
        <v>1834</v>
      </c>
    </row>
    <row r="357" spans="1:10" x14ac:dyDescent="0.3">
      <c r="A357">
        <v>1.05767896774647</v>
      </c>
      <c r="B357">
        <v>7.2729813441953404</v>
      </c>
      <c r="C357">
        <v>357</v>
      </c>
      <c r="D357">
        <v>356</v>
      </c>
      <c r="E357" t="s">
        <v>356</v>
      </c>
      <c r="F357" t="s">
        <v>1988</v>
      </c>
      <c r="G357" t="s">
        <v>1131</v>
      </c>
      <c r="H357" t="s">
        <v>1994</v>
      </c>
      <c r="I357" t="s">
        <v>1833</v>
      </c>
      <c r="J357" t="s">
        <v>1834</v>
      </c>
    </row>
    <row r="358" spans="1:10" x14ac:dyDescent="0.3">
      <c r="A358">
        <v>0.17236151277981199</v>
      </c>
      <c r="B358">
        <v>2.9515330691579602</v>
      </c>
      <c r="C358">
        <v>358</v>
      </c>
      <c r="D358">
        <v>357</v>
      </c>
      <c r="E358" t="s">
        <v>356</v>
      </c>
      <c r="F358" t="s">
        <v>1868</v>
      </c>
      <c r="G358" t="s">
        <v>1093</v>
      </c>
      <c r="H358" t="s">
        <v>1785</v>
      </c>
      <c r="I358" t="s">
        <v>1833</v>
      </c>
      <c r="J358" t="s">
        <v>1834</v>
      </c>
    </row>
    <row r="359" spans="1:10" x14ac:dyDescent="0.3">
      <c r="A359">
        <v>1.801285541501E-3</v>
      </c>
      <c r="B359">
        <v>0.39865602552430401</v>
      </c>
      <c r="C359">
        <v>359</v>
      </c>
      <c r="D359">
        <v>358</v>
      </c>
      <c r="E359" t="s">
        <v>356</v>
      </c>
      <c r="F359" t="s">
        <v>1878</v>
      </c>
      <c r="G359" t="s">
        <v>282</v>
      </c>
      <c r="H359" t="s">
        <v>1305</v>
      </c>
      <c r="I359" t="s">
        <v>1833</v>
      </c>
      <c r="J359" t="s">
        <v>1834</v>
      </c>
    </row>
    <row r="360" spans="1:10" x14ac:dyDescent="0.3">
      <c r="A360">
        <v>1.1935607169846201E-3</v>
      </c>
      <c r="B360">
        <v>0.28109163808891302</v>
      </c>
      <c r="C360">
        <v>360</v>
      </c>
      <c r="D360">
        <v>359</v>
      </c>
      <c r="E360" t="s">
        <v>356</v>
      </c>
      <c r="F360" t="s">
        <v>1868</v>
      </c>
      <c r="G360" t="s">
        <v>1023</v>
      </c>
      <c r="H360" t="s">
        <v>1058</v>
      </c>
      <c r="I360" t="s">
        <v>1833</v>
      </c>
      <c r="J360" t="s">
        <v>1834</v>
      </c>
    </row>
    <row r="361" spans="1:10" x14ac:dyDescent="0.3">
      <c r="A361">
        <v>1.5686335463873002E-2</v>
      </c>
      <c r="B361">
        <v>0.73911059684985903</v>
      </c>
      <c r="C361">
        <v>361</v>
      </c>
      <c r="D361">
        <v>360</v>
      </c>
      <c r="E361" t="s">
        <v>356</v>
      </c>
      <c r="F361" t="s">
        <v>1878</v>
      </c>
      <c r="G361" t="s">
        <v>253</v>
      </c>
      <c r="H361" t="s">
        <v>1290</v>
      </c>
      <c r="I361" t="s">
        <v>1833</v>
      </c>
      <c r="J361" t="s">
        <v>1834</v>
      </c>
    </row>
    <row r="362" spans="1:10" x14ac:dyDescent="0.3">
      <c r="A362">
        <v>0.69548445215985899</v>
      </c>
      <c r="B362">
        <v>4.7244848356616798</v>
      </c>
      <c r="C362">
        <v>362</v>
      </c>
      <c r="D362">
        <v>361</v>
      </c>
      <c r="E362" t="s">
        <v>356</v>
      </c>
      <c r="F362" t="s">
        <v>1868</v>
      </c>
      <c r="G362" t="s">
        <v>1006</v>
      </c>
      <c r="H362" t="s">
        <v>1747</v>
      </c>
      <c r="I362" t="s">
        <v>1833</v>
      </c>
      <c r="J362" t="s">
        <v>1834</v>
      </c>
    </row>
    <row r="363" spans="1:10" x14ac:dyDescent="0.3">
      <c r="A363">
        <v>0.54327661924190795</v>
      </c>
      <c r="B363">
        <v>5.8646512537625997</v>
      </c>
      <c r="C363">
        <v>363</v>
      </c>
      <c r="D363">
        <v>362</v>
      </c>
      <c r="E363" t="s">
        <v>356</v>
      </c>
      <c r="F363" t="s">
        <v>1878</v>
      </c>
      <c r="G363" t="s">
        <v>276</v>
      </c>
      <c r="H363" t="s">
        <v>1299</v>
      </c>
      <c r="I363" t="s">
        <v>1833</v>
      </c>
      <c r="J363" t="s">
        <v>1834</v>
      </c>
    </row>
    <row r="364" spans="1:10" x14ac:dyDescent="0.3">
      <c r="A364">
        <v>3.5004782690958101E-2</v>
      </c>
      <c r="B364">
        <v>1.06592546872884</v>
      </c>
      <c r="C364">
        <v>364</v>
      </c>
      <c r="D364">
        <v>363</v>
      </c>
      <c r="E364" t="s">
        <v>356</v>
      </c>
      <c r="F364" t="s">
        <v>1878</v>
      </c>
      <c r="G364" t="s">
        <v>254</v>
      </c>
      <c r="H364" t="s">
        <v>1291</v>
      </c>
      <c r="I364" t="s">
        <v>1833</v>
      </c>
      <c r="J364" t="s">
        <v>1834</v>
      </c>
    </row>
    <row r="365" spans="1:10" x14ac:dyDescent="0.3">
      <c r="A365">
        <v>1.10898374119851</v>
      </c>
      <c r="B365">
        <v>7.3025759144645503</v>
      </c>
      <c r="C365">
        <v>365</v>
      </c>
      <c r="D365">
        <v>364</v>
      </c>
      <c r="E365" t="s">
        <v>356</v>
      </c>
      <c r="F365" t="s">
        <v>1868</v>
      </c>
      <c r="G365" t="s">
        <v>1076</v>
      </c>
      <c r="H365" t="s">
        <v>1769</v>
      </c>
      <c r="I365" t="s">
        <v>1833</v>
      </c>
      <c r="J365" t="s">
        <v>1834</v>
      </c>
    </row>
    <row r="366" spans="1:10" x14ac:dyDescent="0.3">
      <c r="A366">
        <v>0.13093751273399901</v>
      </c>
      <c r="B366">
        <v>3.02482925018084</v>
      </c>
      <c r="C366">
        <v>366</v>
      </c>
      <c r="D366">
        <v>365</v>
      </c>
      <c r="E366" t="s">
        <v>356</v>
      </c>
      <c r="F366" t="s">
        <v>1864</v>
      </c>
      <c r="G366" t="s">
        <v>808</v>
      </c>
      <c r="H366" t="s">
        <v>1647</v>
      </c>
      <c r="I366" t="s">
        <v>1833</v>
      </c>
      <c r="J366" t="s">
        <v>1834</v>
      </c>
    </row>
    <row r="367" spans="1:10" x14ac:dyDescent="0.3">
      <c r="A367">
        <v>2.1024677740473399</v>
      </c>
      <c r="B367">
        <v>10.3987386780794</v>
      </c>
      <c r="C367">
        <v>367</v>
      </c>
      <c r="D367">
        <v>366</v>
      </c>
      <c r="E367" t="s">
        <v>356</v>
      </c>
      <c r="F367" t="s">
        <v>1993</v>
      </c>
      <c r="G367" t="s">
        <v>182</v>
      </c>
      <c r="H367" t="s">
        <v>207</v>
      </c>
      <c r="I367" t="s">
        <v>1833</v>
      </c>
      <c r="J367" t="s">
        <v>1834</v>
      </c>
    </row>
    <row r="368" spans="1:10" x14ac:dyDescent="0.3">
      <c r="A368">
        <v>0.40855463348777099</v>
      </c>
      <c r="B368">
        <v>4.4384603040377897</v>
      </c>
      <c r="C368">
        <v>368</v>
      </c>
      <c r="D368">
        <v>367</v>
      </c>
      <c r="E368" t="s">
        <v>356</v>
      </c>
      <c r="F368" t="s">
        <v>1878</v>
      </c>
      <c r="G368" t="s">
        <v>255</v>
      </c>
      <c r="H368" t="s">
        <v>1292</v>
      </c>
      <c r="I368" t="s">
        <v>1833</v>
      </c>
      <c r="J368" t="s">
        <v>1834</v>
      </c>
    </row>
    <row r="369" spans="1:10" x14ac:dyDescent="0.3">
      <c r="A369">
        <v>8.1776712255692292E-3</v>
      </c>
      <c r="B369">
        <v>0.53399914222774403</v>
      </c>
      <c r="C369">
        <v>369</v>
      </c>
      <c r="D369">
        <v>368</v>
      </c>
      <c r="E369" t="s">
        <v>356</v>
      </c>
      <c r="F369" t="s">
        <v>1878</v>
      </c>
      <c r="G369" t="s">
        <v>280</v>
      </c>
      <c r="H369" t="s">
        <v>1303</v>
      </c>
      <c r="I369" t="s">
        <v>1833</v>
      </c>
      <c r="J369" t="s">
        <v>1834</v>
      </c>
    </row>
    <row r="370" spans="1:10" x14ac:dyDescent="0.3">
      <c r="A370">
        <v>2.5172731359985399E-2</v>
      </c>
      <c r="B370">
        <v>1.30899672666281</v>
      </c>
      <c r="C370">
        <v>370</v>
      </c>
      <c r="D370">
        <v>369</v>
      </c>
      <c r="E370" t="s">
        <v>356</v>
      </c>
      <c r="F370" t="s">
        <v>1868</v>
      </c>
      <c r="G370" t="s">
        <v>1083</v>
      </c>
      <c r="H370" t="s">
        <v>1775</v>
      </c>
      <c r="I370" t="s">
        <v>1833</v>
      </c>
      <c r="J370" t="s">
        <v>1834</v>
      </c>
    </row>
    <row r="371" spans="1:10" x14ac:dyDescent="0.3">
      <c r="A371">
        <v>9.5447229604474201E-2</v>
      </c>
      <c r="B371">
        <v>2.69288072296141</v>
      </c>
      <c r="C371">
        <v>371</v>
      </c>
      <c r="D371">
        <v>370</v>
      </c>
      <c r="E371" t="s">
        <v>356</v>
      </c>
      <c r="F371" t="s">
        <v>1868</v>
      </c>
      <c r="G371" t="s">
        <v>1085</v>
      </c>
      <c r="H371" t="s">
        <v>1777</v>
      </c>
      <c r="I371" t="s">
        <v>1833</v>
      </c>
      <c r="J371" t="s">
        <v>1834</v>
      </c>
    </row>
    <row r="372" spans="1:10" x14ac:dyDescent="0.3">
      <c r="A372">
        <v>0.101878624956509</v>
      </c>
      <c r="B372">
        <v>2.1970235255877699</v>
      </c>
      <c r="C372">
        <v>372</v>
      </c>
      <c r="D372">
        <v>371</v>
      </c>
      <c r="E372" t="s">
        <v>356</v>
      </c>
      <c r="F372" t="s">
        <v>1868</v>
      </c>
      <c r="G372" t="s">
        <v>1080</v>
      </c>
      <c r="H372" t="s">
        <v>1773</v>
      </c>
      <c r="I372" t="s">
        <v>1833</v>
      </c>
      <c r="J372" t="s">
        <v>1834</v>
      </c>
    </row>
    <row r="373" spans="1:10" x14ac:dyDescent="0.3">
      <c r="A373">
        <v>0.91283320671995205</v>
      </c>
      <c r="B373">
        <v>6.4175703857522901</v>
      </c>
      <c r="C373">
        <v>373</v>
      </c>
      <c r="D373">
        <v>372</v>
      </c>
      <c r="E373" t="s">
        <v>356</v>
      </c>
      <c r="F373" t="s">
        <v>1986</v>
      </c>
      <c r="G373" t="s">
        <v>1092</v>
      </c>
      <c r="H373" t="s">
        <v>1784</v>
      </c>
      <c r="I373" t="s">
        <v>1833</v>
      </c>
      <c r="J373" t="s">
        <v>1834</v>
      </c>
    </row>
    <row r="374" spans="1:10" x14ac:dyDescent="0.3">
      <c r="A374">
        <v>8.9889716489650204E-2</v>
      </c>
      <c r="B374">
        <v>1.4347647801324099</v>
      </c>
      <c r="C374">
        <v>374</v>
      </c>
      <c r="D374">
        <v>373</v>
      </c>
      <c r="E374" t="s">
        <v>356</v>
      </c>
      <c r="F374" t="s">
        <v>1878</v>
      </c>
      <c r="G374" t="s">
        <v>246</v>
      </c>
      <c r="H374" t="s">
        <v>1283</v>
      </c>
      <c r="I374" t="s">
        <v>1833</v>
      </c>
      <c r="J374" t="s">
        <v>1834</v>
      </c>
    </row>
    <row r="375" spans="1:10" x14ac:dyDescent="0.3">
      <c r="A375">
        <v>1.1324410085516701</v>
      </c>
      <c r="B375">
        <v>9.0274288188520107</v>
      </c>
      <c r="C375">
        <v>375</v>
      </c>
      <c r="D375">
        <v>374</v>
      </c>
      <c r="E375" t="s">
        <v>356</v>
      </c>
      <c r="F375" t="s">
        <v>1988</v>
      </c>
      <c r="G375" t="s">
        <v>1134</v>
      </c>
      <c r="H375" t="s">
        <v>1995</v>
      </c>
      <c r="I375" t="s">
        <v>1833</v>
      </c>
      <c r="J375" t="s">
        <v>1834</v>
      </c>
    </row>
    <row r="376" spans="1:10" x14ac:dyDescent="0.3">
      <c r="A376">
        <v>0.16622253808145299</v>
      </c>
      <c r="B376">
        <v>2.8723148556453899</v>
      </c>
      <c r="C376">
        <v>376</v>
      </c>
      <c r="D376">
        <v>375</v>
      </c>
      <c r="E376" t="s">
        <v>356</v>
      </c>
      <c r="F376" t="s">
        <v>1878</v>
      </c>
      <c r="G376" t="s">
        <v>249</v>
      </c>
      <c r="H376" t="s">
        <v>1286</v>
      </c>
      <c r="I376" t="s">
        <v>1833</v>
      </c>
      <c r="J376" t="s">
        <v>1834</v>
      </c>
    </row>
    <row r="377" spans="1:10" x14ac:dyDescent="0.3">
      <c r="A377">
        <v>0.43071938119171999</v>
      </c>
      <c r="B377">
        <v>6.9243494997341797</v>
      </c>
      <c r="C377">
        <v>377</v>
      </c>
      <c r="D377">
        <v>376</v>
      </c>
      <c r="E377" t="s">
        <v>356</v>
      </c>
      <c r="F377" t="s">
        <v>1878</v>
      </c>
      <c r="G377" t="s">
        <v>245</v>
      </c>
      <c r="H377" t="s">
        <v>1282</v>
      </c>
      <c r="I377" t="s">
        <v>1833</v>
      </c>
      <c r="J377" t="s">
        <v>1834</v>
      </c>
    </row>
    <row r="378" spans="1:10" x14ac:dyDescent="0.3">
      <c r="A378">
        <v>0.74841620692588995</v>
      </c>
      <c r="B378">
        <v>5.8960889166528396</v>
      </c>
      <c r="C378">
        <v>378</v>
      </c>
      <c r="D378">
        <v>377</v>
      </c>
      <c r="E378" t="s">
        <v>356</v>
      </c>
      <c r="F378" t="s">
        <v>1868</v>
      </c>
      <c r="G378" t="s">
        <v>1091</v>
      </c>
      <c r="H378" t="s">
        <v>1783</v>
      </c>
      <c r="I378" t="s">
        <v>1833</v>
      </c>
      <c r="J378" t="s">
        <v>1834</v>
      </c>
    </row>
    <row r="379" spans="1:10" x14ac:dyDescent="0.3">
      <c r="A379">
        <v>0.64978458567701303</v>
      </c>
      <c r="B379">
        <v>6.3131211909738996</v>
      </c>
      <c r="C379">
        <v>379</v>
      </c>
      <c r="D379">
        <v>378</v>
      </c>
      <c r="E379" t="s">
        <v>356</v>
      </c>
      <c r="F379" t="s">
        <v>1986</v>
      </c>
      <c r="G379" t="s">
        <v>1089</v>
      </c>
      <c r="H379" t="s">
        <v>1781</v>
      </c>
      <c r="I379" t="s">
        <v>1833</v>
      </c>
      <c r="J379" t="s">
        <v>1834</v>
      </c>
    </row>
    <row r="380" spans="1:10" x14ac:dyDescent="0.3">
      <c r="A380">
        <v>2.3842689856252298E-2</v>
      </c>
      <c r="B380">
        <v>0.90025408747164404</v>
      </c>
      <c r="C380">
        <v>380</v>
      </c>
      <c r="D380">
        <v>379</v>
      </c>
      <c r="E380" t="s">
        <v>356</v>
      </c>
      <c r="F380" t="s">
        <v>1878</v>
      </c>
      <c r="G380" t="s">
        <v>248</v>
      </c>
      <c r="H380" t="s">
        <v>1285</v>
      </c>
      <c r="I380" t="s">
        <v>1833</v>
      </c>
      <c r="J380" t="s">
        <v>1834</v>
      </c>
    </row>
    <row r="381" spans="1:10" x14ac:dyDescent="0.3">
      <c r="A381">
        <v>0.191113249990842</v>
      </c>
      <c r="B381">
        <v>1.9288251603366</v>
      </c>
      <c r="C381">
        <v>381</v>
      </c>
      <c r="D381">
        <v>380</v>
      </c>
      <c r="E381" t="s">
        <v>356</v>
      </c>
      <c r="F381" t="s">
        <v>1996</v>
      </c>
      <c r="G381" t="s">
        <v>168</v>
      </c>
      <c r="H381" t="s">
        <v>205</v>
      </c>
      <c r="I381" t="s">
        <v>1833</v>
      </c>
      <c r="J381" t="s">
        <v>1834</v>
      </c>
    </row>
    <row r="382" spans="1:10" x14ac:dyDescent="0.3">
      <c r="A382">
        <v>1.98742234285803E-2</v>
      </c>
      <c r="B382">
        <v>0.82058767801729304</v>
      </c>
      <c r="C382">
        <v>382</v>
      </c>
      <c r="D382">
        <v>381</v>
      </c>
      <c r="E382" t="s">
        <v>356</v>
      </c>
      <c r="F382" t="s">
        <v>1878</v>
      </c>
      <c r="G382" t="s">
        <v>247</v>
      </c>
      <c r="H382" t="s">
        <v>1284</v>
      </c>
      <c r="I382" t="s">
        <v>1833</v>
      </c>
      <c r="J382" t="s">
        <v>1834</v>
      </c>
    </row>
    <row r="383" spans="1:10" x14ac:dyDescent="0.3">
      <c r="A383">
        <v>0.14760376543079701</v>
      </c>
      <c r="B383">
        <v>2.05650340842192</v>
      </c>
      <c r="C383">
        <v>383</v>
      </c>
      <c r="D383">
        <v>382</v>
      </c>
      <c r="E383" t="s">
        <v>356</v>
      </c>
      <c r="F383" t="s">
        <v>1997</v>
      </c>
      <c r="G383" t="s">
        <v>154</v>
      </c>
      <c r="H383" t="s">
        <v>1998</v>
      </c>
      <c r="I383" t="s">
        <v>1833</v>
      </c>
      <c r="J383" t="s">
        <v>1834</v>
      </c>
    </row>
    <row r="384" spans="1:10" x14ac:dyDescent="0.3">
      <c r="A384">
        <v>1.3296831239996601E-3</v>
      </c>
      <c r="B384">
        <v>0.19722072622407999</v>
      </c>
      <c r="C384">
        <v>384</v>
      </c>
      <c r="D384">
        <v>383</v>
      </c>
      <c r="E384" t="s">
        <v>356</v>
      </c>
      <c r="F384" t="s">
        <v>1878</v>
      </c>
      <c r="G384" t="s">
        <v>252</v>
      </c>
      <c r="H384" t="s">
        <v>1289</v>
      </c>
      <c r="I384" t="s">
        <v>1833</v>
      </c>
      <c r="J384" t="s">
        <v>1834</v>
      </c>
    </row>
    <row r="385" spans="1:10" x14ac:dyDescent="0.3">
      <c r="A385">
        <v>1.34447691464867E-3</v>
      </c>
      <c r="B385">
        <v>0.26068556009446803</v>
      </c>
      <c r="C385">
        <v>385</v>
      </c>
      <c r="D385">
        <v>384</v>
      </c>
      <c r="E385" t="s">
        <v>356</v>
      </c>
      <c r="F385" t="s">
        <v>1878</v>
      </c>
      <c r="G385" t="s">
        <v>251</v>
      </c>
      <c r="H385" t="s">
        <v>1288</v>
      </c>
      <c r="I385" t="s">
        <v>1833</v>
      </c>
      <c r="J385" t="s">
        <v>1834</v>
      </c>
    </row>
    <row r="386" spans="1:10" x14ac:dyDescent="0.3">
      <c r="A386">
        <v>0.257483988403578</v>
      </c>
      <c r="B386">
        <v>2.96082328978776</v>
      </c>
      <c r="C386">
        <v>386</v>
      </c>
      <c r="D386">
        <v>385</v>
      </c>
      <c r="E386" t="s">
        <v>356</v>
      </c>
      <c r="F386" t="s">
        <v>1997</v>
      </c>
      <c r="G386" t="s">
        <v>158</v>
      </c>
      <c r="H386" t="s">
        <v>1999</v>
      </c>
      <c r="I386" t="s">
        <v>1833</v>
      </c>
      <c r="J386" t="s">
        <v>1834</v>
      </c>
    </row>
    <row r="387" spans="1:10" x14ac:dyDescent="0.3">
      <c r="A387">
        <v>1.2464079499361299E-3</v>
      </c>
      <c r="B387">
        <v>0.200487792221901</v>
      </c>
      <c r="C387">
        <v>387</v>
      </c>
      <c r="D387">
        <v>386</v>
      </c>
      <c r="E387" t="s">
        <v>356</v>
      </c>
      <c r="F387" t="s">
        <v>1878</v>
      </c>
      <c r="G387" t="s">
        <v>250</v>
      </c>
      <c r="H387" t="s">
        <v>1287</v>
      </c>
      <c r="I387" t="s">
        <v>1833</v>
      </c>
      <c r="J387" t="s">
        <v>1834</v>
      </c>
    </row>
    <row r="388" spans="1:10" x14ac:dyDescent="0.3">
      <c r="A388">
        <v>2.3823258486029199E-2</v>
      </c>
      <c r="B388">
        <v>0.98224353533026199</v>
      </c>
      <c r="C388">
        <v>388</v>
      </c>
      <c r="D388">
        <v>387</v>
      </c>
      <c r="E388" t="s">
        <v>356</v>
      </c>
      <c r="F388" t="s">
        <v>1878</v>
      </c>
      <c r="G388" t="s">
        <v>248</v>
      </c>
      <c r="H388" t="s">
        <v>1285</v>
      </c>
      <c r="I388" t="s">
        <v>1833</v>
      </c>
      <c r="J388" t="s">
        <v>1834</v>
      </c>
    </row>
    <row r="389" spans="1:10" x14ac:dyDescent="0.3">
      <c r="A389">
        <v>1.4011031433635399</v>
      </c>
      <c r="B389">
        <v>8.7196439931407994</v>
      </c>
      <c r="C389">
        <v>389</v>
      </c>
      <c r="D389">
        <v>388</v>
      </c>
      <c r="E389" t="s">
        <v>356</v>
      </c>
      <c r="F389" t="s">
        <v>1988</v>
      </c>
      <c r="G389" t="s">
        <v>1135</v>
      </c>
      <c r="H389" t="s">
        <v>1801</v>
      </c>
      <c r="I389" t="s">
        <v>1833</v>
      </c>
      <c r="J389" t="s">
        <v>1834</v>
      </c>
    </row>
    <row r="390" spans="1:10" x14ac:dyDescent="0.3">
      <c r="A390">
        <v>0.64327929944078199</v>
      </c>
      <c r="B390">
        <v>5.6935687579446599</v>
      </c>
      <c r="C390">
        <v>390</v>
      </c>
      <c r="D390">
        <v>389</v>
      </c>
      <c r="E390" t="s">
        <v>356</v>
      </c>
      <c r="F390" t="s">
        <v>1868</v>
      </c>
      <c r="G390" t="s">
        <v>1078</v>
      </c>
      <c r="H390" t="s">
        <v>1771</v>
      </c>
      <c r="I390" t="s">
        <v>1833</v>
      </c>
      <c r="J390" t="s">
        <v>1834</v>
      </c>
    </row>
    <row r="391" spans="1:10" x14ac:dyDescent="0.3">
      <c r="A391">
        <v>9.4963361098475502E-2</v>
      </c>
      <c r="B391">
        <v>2.0699675780804898</v>
      </c>
      <c r="C391">
        <v>391</v>
      </c>
      <c r="D391">
        <v>390</v>
      </c>
      <c r="E391" t="s">
        <v>356</v>
      </c>
      <c r="F391" t="s">
        <v>1878</v>
      </c>
      <c r="G391" t="s">
        <v>256</v>
      </c>
      <c r="H391" t="s">
        <v>1293</v>
      </c>
      <c r="I391" t="s">
        <v>1833</v>
      </c>
      <c r="J391" t="s">
        <v>1834</v>
      </c>
    </row>
    <row r="392" spans="1:10" x14ac:dyDescent="0.3">
      <c r="A392">
        <v>0.47372734894936702</v>
      </c>
      <c r="B392">
        <v>5.5104285406672799</v>
      </c>
      <c r="C392">
        <v>392</v>
      </c>
      <c r="D392">
        <v>391</v>
      </c>
      <c r="E392" t="s">
        <v>356</v>
      </c>
      <c r="F392" t="s">
        <v>1986</v>
      </c>
      <c r="G392" t="s">
        <v>1075</v>
      </c>
      <c r="H392" t="s">
        <v>1122</v>
      </c>
      <c r="I392" t="s">
        <v>1833</v>
      </c>
      <c r="J392" t="s">
        <v>1834</v>
      </c>
    </row>
    <row r="393" spans="1:10" x14ac:dyDescent="0.3">
      <c r="A393">
        <v>0.67010865219069904</v>
      </c>
      <c r="B393">
        <v>5.0704105556199899</v>
      </c>
      <c r="C393">
        <v>393</v>
      </c>
      <c r="D393">
        <v>392</v>
      </c>
      <c r="E393" t="s">
        <v>356</v>
      </c>
      <c r="F393" t="s">
        <v>1986</v>
      </c>
      <c r="G393" t="s">
        <v>1086</v>
      </c>
      <c r="H393" t="s">
        <v>1778</v>
      </c>
      <c r="I393" t="s">
        <v>1833</v>
      </c>
      <c r="J393" t="s">
        <v>1834</v>
      </c>
    </row>
    <row r="394" spans="1:10" x14ac:dyDescent="0.3">
      <c r="A394">
        <v>7.7738269099936197E-4</v>
      </c>
      <c r="B394">
        <v>0.16368022590693099</v>
      </c>
      <c r="C394">
        <v>394</v>
      </c>
      <c r="D394">
        <v>393</v>
      </c>
      <c r="E394" t="s">
        <v>356</v>
      </c>
      <c r="F394" t="s">
        <v>1996</v>
      </c>
      <c r="G394" t="s">
        <v>164</v>
      </c>
      <c r="H394" t="s">
        <v>203</v>
      </c>
      <c r="I394" t="s">
        <v>1833</v>
      </c>
      <c r="J394" t="s">
        <v>1834</v>
      </c>
    </row>
    <row r="395" spans="1:10" x14ac:dyDescent="0.3">
      <c r="A395">
        <v>3.5213025484010202E-2</v>
      </c>
      <c r="B395">
        <v>1.4925910336385999</v>
      </c>
      <c r="C395">
        <v>395</v>
      </c>
      <c r="D395">
        <v>394</v>
      </c>
      <c r="E395" t="s">
        <v>356</v>
      </c>
      <c r="F395" t="s">
        <v>1986</v>
      </c>
      <c r="G395" t="s">
        <v>1077</v>
      </c>
      <c r="H395" t="s">
        <v>1770</v>
      </c>
      <c r="I395" t="s">
        <v>1833</v>
      </c>
      <c r="J395" t="s">
        <v>1834</v>
      </c>
    </row>
    <row r="396" spans="1:10" x14ac:dyDescent="0.3">
      <c r="A396">
        <v>3.5865244285710998E-3</v>
      </c>
      <c r="B396">
        <v>0.35091319825994299</v>
      </c>
      <c r="C396">
        <v>396</v>
      </c>
      <c r="D396">
        <v>395</v>
      </c>
      <c r="E396" t="s">
        <v>356</v>
      </c>
      <c r="F396" t="s">
        <v>1878</v>
      </c>
      <c r="G396" t="s">
        <v>244</v>
      </c>
      <c r="H396" t="s">
        <v>2000</v>
      </c>
      <c r="I396" t="s">
        <v>1833</v>
      </c>
      <c r="J396" t="s">
        <v>1834</v>
      </c>
    </row>
    <row r="397" spans="1:10" x14ac:dyDescent="0.3">
      <c r="A397">
        <v>0.24156007916545999</v>
      </c>
      <c r="B397">
        <v>2.5623273397431499</v>
      </c>
      <c r="C397">
        <v>397</v>
      </c>
      <c r="D397">
        <v>396</v>
      </c>
      <c r="E397" t="s">
        <v>356</v>
      </c>
      <c r="F397" t="s">
        <v>1997</v>
      </c>
      <c r="G397" t="s">
        <v>166</v>
      </c>
      <c r="H397" t="s">
        <v>204</v>
      </c>
      <c r="I397" t="s">
        <v>1833</v>
      </c>
      <c r="J397" t="s">
        <v>1834</v>
      </c>
    </row>
    <row r="398" spans="1:10" x14ac:dyDescent="0.3">
      <c r="A398">
        <v>6.3705282769865902E-3</v>
      </c>
      <c r="B398">
        <v>0.44854233869489601</v>
      </c>
      <c r="C398">
        <v>398</v>
      </c>
      <c r="D398">
        <v>397</v>
      </c>
      <c r="E398" t="s">
        <v>356</v>
      </c>
      <c r="F398" t="s">
        <v>1997</v>
      </c>
      <c r="G398" t="s">
        <v>159</v>
      </c>
      <c r="H398" t="s">
        <v>1261</v>
      </c>
      <c r="I398" t="s">
        <v>1833</v>
      </c>
      <c r="J398" t="s">
        <v>1834</v>
      </c>
    </row>
    <row r="399" spans="1:10" x14ac:dyDescent="0.3">
      <c r="A399">
        <v>0.49081089618289298</v>
      </c>
      <c r="B399">
        <v>4.3105542280506599</v>
      </c>
      <c r="C399">
        <v>399</v>
      </c>
      <c r="D399">
        <v>398</v>
      </c>
      <c r="E399" t="s">
        <v>356</v>
      </c>
      <c r="F399" t="s">
        <v>1986</v>
      </c>
      <c r="G399" t="s">
        <v>1074</v>
      </c>
      <c r="H399" t="s">
        <v>2001</v>
      </c>
      <c r="I399" t="s">
        <v>1833</v>
      </c>
      <c r="J399" t="s">
        <v>1834</v>
      </c>
    </row>
    <row r="400" spans="1:10" x14ac:dyDescent="0.3">
      <c r="A400">
        <v>0.33173563046791099</v>
      </c>
      <c r="B400">
        <v>4.3310942895805802</v>
      </c>
      <c r="C400">
        <v>400</v>
      </c>
      <c r="D400">
        <v>399</v>
      </c>
      <c r="E400" t="s">
        <v>356</v>
      </c>
      <c r="F400" t="s">
        <v>1997</v>
      </c>
      <c r="G400" t="s">
        <v>166</v>
      </c>
      <c r="H400" t="s">
        <v>204</v>
      </c>
      <c r="I400" t="s">
        <v>1833</v>
      </c>
      <c r="J400" t="s">
        <v>1834</v>
      </c>
    </row>
    <row r="401" spans="1:10" x14ac:dyDescent="0.3">
      <c r="A401">
        <v>0.33584771312907702</v>
      </c>
      <c r="B401">
        <v>3.2330639363621998</v>
      </c>
      <c r="C401">
        <v>401</v>
      </c>
      <c r="D401">
        <v>400</v>
      </c>
      <c r="E401" t="s">
        <v>356</v>
      </c>
      <c r="F401" t="s">
        <v>2002</v>
      </c>
      <c r="G401" t="s">
        <v>131</v>
      </c>
      <c r="H401" t="s">
        <v>1246</v>
      </c>
      <c r="I401" t="s">
        <v>1833</v>
      </c>
      <c r="J401" t="s">
        <v>1834</v>
      </c>
    </row>
    <row r="402" spans="1:10" x14ac:dyDescent="0.3">
      <c r="A402">
        <v>0.102382801954015</v>
      </c>
      <c r="B402">
        <v>1.7088258855860301</v>
      </c>
      <c r="C402">
        <v>402</v>
      </c>
      <c r="D402">
        <v>401</v>
      </c>
      <c r="E402" t="s">
        <v>356</v>
      </c>
      <c r="F402" t="s">
        <v>2003</v>
      </c>
      <c r="G402" t="s">
        <v>1133</v>
      </c>
      <c r="H402" t="s">
        <v>1799</v>
      </c>
      <c r="I402" t="s">
        <v>1833</v>
      </c>
      <c r="J402" t="s">
        <v>1834</v>
      </c>
    </row>
    <row r="403" spans="1:10" x14ac:dyDescent="0.3">
      <c r="A403">
        <v>7.1519236760884106E-2</v>
      </c>
      <c r="B403">
        <v>1.59349335461736</v>
      </c>
      <c r="C403">
        <v>403</v>
      </c>
      <c r="D403">
        <v>402</v>
      </c>
      <c r="E403" t="s">
        <v>356</v>
      </c>
      <c r="F403" t="s">
        <v>2003</v>
      </c>
      <c r="G403" t="s">
        <v>1136</v>
      </c>
      <c r="H403" t="s">
        <v>1802</v>
      </c>
      <c r="I403" t="s">
        <v>1833</v>
      </c>
      <c r="J403" t="s">
        <v>1834</v>
      </c>
    </row>
    <row r="404" spans="1:10" x14ac:dyDescent="0.3">
      <c r="A404">
        <v>0.79965345081615902</v>
      </c>
      <c r="B404">
        <v>4.9623831956976598</v>
      </c>
      <c r="C404">
        <v>404</v>
      </c>
      <c r="D404">
        <v>403</v>
      </c>
      <c r="E404" t="s">
        <v>356</v>
      </c>
      <c r="F404" t="s">
        <v>2002</v>
      </c>
      <c r="G404" t="s">
        <v>102</v>
      </c>
      <c r="H404" t="s">
        <v>1226</v>
      </c>
      <c r="I404" t="s">
        <v>1833</v>
      </c>
      <c r="J404" t="s">
        <v>1834</v>
      </c>
    </row>
    <row r="405" spans="1:10" x14ac:dyDescent="0.3">
      <c r="A405">
        <v>0.65468858058144996</v>
      </c>
      <c r="B405">
        <v>11.549445187564499</v>
      </c>
      <c r="C405">
        <v>405</v>
      </c>
      <c r="D405">
        <v>404</v>
      </c>
      <c r="E405" t="s">
        <v>356</v>
      </c>
      <c r="F405" t="s">
        <v>2004</v>
      </c>
      <c r="G405" t="s">
        <v>226</v>
      </c>
      <c r="H405" t="s">
        <v>2005</v>
      </c>
      <c r="I405" t="s">
        <v>1833</v>
      </c>
      <c r="J405" t="s">
        <v>1834</v>
      </c>
    </row>
    <row r="406" spans="1:10" x14ac:dyDescent="0.3">
      <c r="A406">
        <v>1.2749551724866101E-2</v>
      </c>
      <c r="B406">
        <v>0.65113677453173902</v>
      </c>
      <c r="C406">
        <v>406</v>
      </c>
      <c r="D406">
        <v>405</v>
      </c>
      <c r="E406" t="s">
        <v>356</v>
      </c>
      <c r="F406" t="s">
        <v>1986</v>
      </c>
      <c r="G406" t="s">
        <v>1092</v>
      </c>
      <c r="H406" t="s">
        <v>1784</v>
      </c>
      <c r="I406" t="s">
        <v>1833</v>
      </c>
      <c r="J406" t="s">
        <v>1834</v>
      </c>
    </row>
    <row r="407" spans="1:10" x14ac:dyDescent="0.3">
      <c r="A407">
        <v>4.0125206488715599E-2</v>
      </c>
      <c r="B407">
        <v>1.16062896936615</v>
      </c>
      <c r="C407">
        <v>407</v>
      </c>
      <c r="D407">
        <v>406</v>
      </c>
      <c r="E407" t="s">
        <v>356</v>
      </c>
      <c r="F407" t="s">
        <v>2003</v>
      </c>
      <c r="G407" t="s">
        <v>1141</v>
      </c>
      <c r="H407" t="s">
        <v>1807</v>
      </c>
      <c r="I407" t="s">
        <v>1833</v>
      </c>
      <c r="J407" t="s">
        <v>1834</v>
      </c>
    </row>
    <row r="408" spans="1:10" x14ac:dyDescent="0.3">
      <c r="A408">
        <v>2.9991660313511801</v>
      </c>
      <c r="B408">
        <v>12.118027382605</v>
      </c>
      <c r="C408">
        <v>408</v>
      </c>
      <c r="D408">
        <v>407</v>
      </c>
      <c r="E408" t="s">
        <v>356</v>
      </c>
      <c r="F408" t="s">
        <v>1988</v>
      </c>
      <c r="G408" t="s">
        <v>1130</v>
      </c>
      <c r="H408" t="s">
        <v>2006</v>
      </c>
      <c r="I408" t="s">
        <v>1833</v>
      </c>
      <c r="J408" t="s">
        <v>1834</v>
      </c>
    </row>
    <row r="409" spans="1:10" x14ac:dyDescent="0.3">
      <c r="A409">
        <v>2.3402085401998701E-2</v>
      </c>
      <c r="B409">
        <v>1.08150547933285</v>
      </c>
      <c r="C409">
        <v>409</v>
      </c>
      <c r="D409">
        <v>408</v>
      </c>
      <c r="E409" t="s">
        <v>356</v>
      </c>
      <c r="F409" t="s">
        <v>2002</v>
      </c>
      <c r="G409" t="s">
        <v>126</v>
      </c>
      <c r="H409" t="s">
        <v>1241</v>
      </c>
      <c r="I409" t="s">
        <v>1833</v>
      </c>
      <c r="J409" t="s">
        <v>1834</v>
      </c>
    </row>
    <row r="410" spans="1:10" x14ac:dyDescent="0.3">
      <c r="A410">
        <v>1.38822556397372</v>
      </c>
      <c r="B410">
        <v>10.8913425679486</v>
      </c>
      <c r="C410">
        <v>410</v>
      </c>
      <c r="D410">
        <v>409</v>
      </c>
      <c r="E410" t="s">
        <v>356</v>
      </c>
      <c r="F410" t="s">
        <v>1996</v>
      </c>
      <c r="G410" t="s">
        <v>157</v>
      </c>
      <c r="H410" t="s">
        <v>1259</v>
      </c>
      <c r="I410" t="s">
        <v>1833</v>
      </c>
      <c r="J410" t="s">
        <v>1834</v>
      </c>
    </row>
    <row r="411" spans="1:10" x14ac:dyDescent="0.3">
      <c r="A411">
        <v>5.3553367795005098E-3</v>
      </c>
      <c r="B411">
        <v>0.40942503805208302</v>
      </c>
      <c r="C411">
        <v>411</v>
      </c>
      <c r="D411">
        <v>410</v>
      </c>
      <c r="E411" t="s">
        <v>356</v>
      </c>
      <c r="F411" t="s">
        <v>2002</v>
      </c>
      <c r="G411" t="s">
        <v>133</v>
      </c>
      <c r="H411" t="s">
        <v>2007</v>
      </c>
      <c r="I411" t="s">
        <v>1833</v>
      </c>
      <c r="J411" t="s">
        <v>1834</v>
      </c>
    </row>
    <row r="412" spans="1:10" x14ac:dyDescent="0.3">
      <c r="A412">
        <v>5.4466604575414697E-2</v>
      </c>
      <c r="B412">
        <v>1.7898540435204799</v>
      </c>
      <c r="C412">
        <v>412</v>
      </c>
      <c r="D412">
        <v>411</v>
      </c>
      <c r="E412" t="s">
        <v>356</v>
      </c>
      <c r="F412" t="s">
        <v>1996</v>
      </c>
      <c r="G412" t="s">
        <v>131</v>
      </c>
      <c r="H412" t="s">
        <v>1246</v>
      </c>
      <c r="I412" t="s">
        <v>1833</v>
      </c>
      <c r="J412" t="s">
        <v>1834</v>
      </c>
    </row>
    <row r="413" spans="1:10" x14ac:dyDescent="0.3">
      <c r="A413">
        <v>2.96625922699989E-3</v>
      </c>
      <c r="B413">
        <v>0.42274560975947001</v>
      </c>
      <c r="C413">
        <v>413</v>
      </c>
      <c r="D413">
        <v>412</v>
      </c>
      <c r="E413" t="s">
        <v>356</v>
      </c>
      <c r="F413" t="s">
        <v>2002</v>
      </c>
      <c r="G413" t="s">
        <v>108</v>
      </c>
      <c r="H413" t="s">
        <v>1232</v>
      </c>
      <c r="I413" t="s">
        <v>1833</v>
      </c>
      <c r="J413" t="s">
        <v>1834</v>
      </c>
    </row>
    <row r="414" spans="1:10" x14ac:dyDescent="0.3">
      <c r="A414">
        <v>2.4612461399992102E-4</v>
      </c>
      <c r="B414">
        <v>7.2965473636100106E-2</v>
      </c>
      <c r="C414">
        <v>414</v>
      </c>
      <c r="D414">
        <v>413</v>
      </c>
      <c r="E414" t="s">
        <v>356</v>
      </c>
      <c r="F414" t="s">
        <v>2002</v>
      </c>
      <c r="G414" t="s">
        <v>132</v>
      </c>
      <c r="H414" t="s">
        <v>2008</v>
      </c>
      <c r="I414" t="s">
        <v>1833</v>
      </c>
      <c r="J414" t="s">
        <v>1834</v>
      </c>
    </row>
    <row r="415" spans="1:10" x14ac:dyDescent="0.3">
      <c r="A415">
        <v>9.7923875575043305E-3</v>
      </c>
      <c r="B415">
        <v>0.50020318386388396</v>
      </c>
      <c r="C415">
        <v>415</v>
      </c>
      <c r="D415">
        <v>414</v>
      </c>
      <c r="E415" t="s">
        <v>356</v>
      </c>
      <c r="F415" t="s">
        <v>2002</v>
      </c>
      <c r="G415" t="s">
        <v>110</v>
      </c>
      <c r="H415" t="s">
        <v>1234</v>
      </c>
      <c r="I415" t="s">
        <v>1833</v>
      </c>
      <c r="J415" t="s">
        <v>1834</v>
      </c>
    </row>
    <row r="416" spans="1:10" x14ac:dyDescent="0.3">
      <c r="A416">
        <v>9.3801360471066405E-3</v>
      </c>
      <c r="B416">
        <v>0.487800042928838</v>
      </c>
      <c r="C416">
        <v>416</v>
      </c>
      <c r="D416">
        <v>415</v>
      </c>
      <c r="E416" t="s">
        <v>356</v>
      </c>
      <c r="F416" t="s">
        <v>2002</v>
      </c>
      <c r="G416" t="s">
        <v>128</v>
      </c>
      <c r="H416" t="s">
        <v>1243</v>
      </c>
      <c r="I416" t="s">
        <v>1833</v>
      </c>
      <c r="J416" t="s">
        <v>1834</v>
      </c>
    </row>
    <row r="417" spans="1:10" x14ac:dyDescent="0.3">
      <c r="A417">
        <v>1.4587750899985901E-4</v>
      </c>
      <c r="B417">
        <v>6.8110300269897395E-2</v>
      </c>
      <c r="C417">
        <v>417</v>
      </c>
      <c r="D417">
        <v>416</v>
      </c>
      <c r="E417" t="s">
        <v>356</v>
      </c>
      <c r="F417" t="s">
        <v>2002</v>
      </c>
      <c r="G417" t="s">
        <v>129</v>
      </c>
      <c r="H417" t="s">
        <v>2009</v>
      </c>
      <c r="I417" t="s">
        <v>1833</v>
      </c>
      <c r="J417" t="s">
        <v>1834</v>
      </c>
    </row>
    <row r="418" spans="1:10" x14ac:dyDescent="0.3">
      <c r="A418">
        <v>2.0387668449994801E-4</v>
      </c>
      <c r="B418">
        <v>7.8542845064526898E-2</v>
      </c>
      <c r="C418">
        <v>418</v>
      </c>
      <c r="D418">
        <v>417</v>
      </c>
      <c r="E418" t="s">
        <v>356</v>
      </c>
      <c r="F418" t="s">
        <v>2002</v>
      </c>
      <c r="G418" t="s">
        <v>130</v>
      </c>
      <c r="H418" t="s">
        <v>2010</v>
      </c>
      <c r="I418" t="s">
        <v>1833</v>
      </c>
      <c r="J418" t="s">
        <v>1834</v>
      </c>
    </row>
    <row r="419" spans="1:10" x14ac:dyDescent="0.3">
      <c r="A419">
        <v>2.1822161399975799E-4</v>
      </c>
      <c r="B419">
        <v>7.2318718408696206E-2</v>
      </c>
      <c r="C419">
        <v>419</v>
      </c>
      <c r="D419">
        <v>418</v>
      </c>
      <c r="E419" t="s">
        <v>356</v>
      </c>
      <c r="F419" t="s">
        <v>2002</v>
      </c>
      <c r="G419" t="s">
        <v>127</v>
      </c>
      <c r="H419" t="s">
        <v>1242</v>
      </c>
      <c r="I419" t="s">
        <v>1833</v>
      </c>
      <c r="J419" t="s">
        <v>1834</v>
      </c>
    </row>
    <row r="420" spans="1:10" x14ac:dyDescent="0.3">
      <c r="A420">
        <v>1.5814792684999399E-3</v>
      </c>
      <c r="B420">
        <v>0.198706126816805</v>
      </c>
      <c r="C420">
        <v>420</v>
      </c>
      <c r="D420">
        <v>419</v>
      </c>
      <c r="E420" t="s">
        <v>356</v>
      </c>
      <c r="F420" t="s">
        <v>2002</v>
      </c>
      <c r="G420" t="s">
        <v>111</v>
      </c>
      <c r="H420" t="s">
        <v>1235</v>
      </c>
      <c r="I420" t="s">
        <v>1833</v>
      </c>
      <c r="J420" t="s">
        <v>1834</v>
      </c>
    </row>
    <row r="421" spans="1:10" x14ac:dyDescent="0.3">
      <c r="A421">
        <v>1.3295895305001899E-3</v>
      </c>
      <c r="B421">
        <v>0.206450118309248</v>
      </c>
      <c r="C421">
        <v>421</v>
      </c>
      <c r="D421">
        <v>420</v>
      </c>
      <c r="E421" t="s">
        <v>356</v>
      </c>
      <c r="F421" t="s">
        <v>2002</v>
      </c>
      <c r="G421" t="s">
        <v>107</v>
      </c>
      <c r="H421" t="s">
        <v>1231</v>
      </c>
      <c r="I421" t="s">
        <v>1833</v>
      </c>
      <c r="J421" t="s">
        <v>1834</v>
      </c>
    </row>
    <row r="422" spans="1:10" x14ac:dyDescent="0.3">
      <c r="A422">
        <v>2.6428984838391401E-2</v>
      </c>
      <c r="B422">
        <v>0.71468528017315403</v>
      </c>
      <c r="C422">
        <v>422</v>
      </c>
      <c r="D422">
        <v>421</v>
      </c>
      <c r="E422" t="s">
        <v>356</v>
      </c>
      <c r="F422" t="s">
        <v>2002</v>
      </c>
      <c r="G422" t="s">
        <v>109</v>
      </c>
      <c r="H422" t="s">
        <v>1233</v>
      </c>
      <c r="I422" t="s">
        <v>1833</v>
      </c>
      <c r="J422" t="s">
        <v>1834</v>
      </c>
    </row>
    <row r="423" spans="1:10" x14ac:dyDescent="0.3">
      <c r="A423">
        <v>5.2997903049911699E-4</v>
      </c>
      <c r="B423">
        <v>0.149584048733719</v>
      </c>
      <c r="C423">
        <v>423</v>
      </c>
      <c r="D423">
        <v>422</v>
      </c>
      <c r="E423" t="s">
        <v>356</v>
      </c>
      <c r="F423" t="s">
        <v>2002</v>
      </c>
      <c r="G423" t="s">
        <v>105</v>
      </c>
      <c r="H423" t="s">
        <v>1229</v>
      </c>
      <c r="I423" t="s">
        <v>1833</v>
      </c>
      <c r="J423" t="s">
        <v>1834</v>
      </c>
    </row>
    <row r="424" spans="1:10" x14ac:dyDescent="0.3">
      <c r="A424">
        <v>6.3285605749952001E-4</v>
      </c>
      <c r="B424">
        <v>0.149923908974678</v>
      </c>
      <c r="C424">
        <v>424</v>
      </c>
      <c r="D424">
        <v>423</v>
      </c>
      <c r="E424" t="s">
        <v>356</v>
      </c>
      <c r="F424" t="s">
        <v>2002</v>
      </c>
      <c r="G424" t="s">
        <v>103</v>
      </c>
      <c r="H424" t="s">
        <v>1227</v>
      </c>
      <c r="I424" t="s">
        <v>1833</v>
      </c>
      <c r="J424" t="s">
        <v>1834</v>
      </c>
    </row>
    <row r="425" spans="1:10" x14ac:dyDescent="0.3">
      <c r="A425">
        <v>1.4993831199971999E-4</v>
      </c>
      <c r="B425">
        <v>6.55716458878568E-2</v>
      </c>
      <c r="C425">
        <v>425</v>
      </c>
      <c r="D425">
        <v>424</v>
      </c>
      <c r="E425" t="s">
        <v>356</v>
      </c>
      <c r="F425" t="s">
        <v>2002</v>
      </c>
      <c r="G425" t="s">
        <v>104</v>
      </c>
      <c r="H425" t="s">
        <v>1228</v>
      </c>
      <c r="I425" t="s">
        <v>1833</v>
      </c>
      <c r="J425" t="s">
        <v>1834</v>
      </c>
    </row>
    <row r="426" spans="1:10" x14ac:dyDescent="0.3">
      <c r="A426">
        <v>5.0038854550016299E-4</v>
      </c>
      <c r="B426">
        <v>0.12672523147352299</v>
      </c>
      <c r="C426">
        <v>426</v>
      </c>
      <c r="D426">
        <v>425</v>
      </c>
      <c r="E426" t="s">
        <v>356</v>
      </c>
      <c r="F426" t="s">
        <v>2002</v>
      </c>
      <c r="G426" t="s">
        <v>106</v>
      </c>
      <c r="H426" t="s">
        <v>1230</v>
      </c>
      <c r="I426" t="s">
        <v>1833</v>
      </c>
      <c r="J426" t="s">
        <v>1834</v>
      </c>
    </row>
    <row r="427" spans="1:10" x14ac:dyDescent="0.3">
      <c r="A427">
        <v>1.7545800133365898E-2</v>
      </c>
      <c r="B427">
        <v>0.71984515778295299</v>
      </c>
      <c r="C427">
        <v>427</v>
      </c>
      <c r="D427">
        <v>426</v>
      </c>
      <c r="E427" t="s">
        <v>356</v>
      </c>
      <c r="F427" t="s">
        <v>2002</v>
      </c>
      <c r="G427" t="s">
        <v>101</v>
      </c>
      <c r="H427" t="s">
        <v>1225</v>
      </c>
      <c r="I427" t="s">
        <v>1833</v>
      </c>
      <c r="J427" t="s">
        <v>1834</v>
      </c>
    </row>
    <row r="428" spans="1:10" x14ac:dyDescent="0.3">
      <c r="A428">
        <v>0.235920303096639</v>
      </c>
      <c r="B428">
        <v>3.6502384928482399</v>
      </c>
      <c r="C428">
        <v>428</v>
      </c>
      <c r="D428">
        <v>427</v>
      </c>
      <c r="E428" t="s">
        <v>356</v>
      </c>
      <c r="F428" t="s">
        <v>1996</v>
      </c>
      <c r="G428" t="s">
        <v>187</v>
      </c>
      <c r="H428" t="s">
        <v>212</v>
      </c>
      <c r="I428" t="s">
        <v>1833</v>
      </c>
      <c r="J428" t="s">
        <v>1834</v>
      </c>
    </row>
    <row r="429" spans="1:10" x14ac:dyDescent="0.3">
      <c r="A429">
        <v>3.1208765138732299E-2</v>
      </c>
      <c r="B429">
        <v>1.0241918535919201</v>
      </c>
      <c r="C429">
        <v>429</v>
      </c>
      <c r="D429">
        <v>428</v>
      </c>
      <c r="E429" t="s">
        <v>356</v>
      </c>
      <c r="F429" t="s">
        <v>2002</v>
      </c>
      <c r="G429" t="s">
        <v>131</v>
      </c>
      <c r="H429" t="s">
        <v>1246</v>
      </c>
      <c r="I429" t="s">
        <v>1833</v>
      </c>
      <c r="J429" t="s">
        <v>1834</v>
      </c>
    </row>
    <row r="430" spans="1:10" x14ac:dyDescent="0.3">
      <c r="A430">
        <v>1.11820130410472E-2</v>
      </c>
      <c r="B430">
        <v>0.87123046320136599</v>
      </c>
      <c r="C430">
        <v>430</v>
      </c>
      <c r="D430">
        <v>429</v>
      </c>
      <c r="E430" t="s">
        <v>356</v>
      </c>
      <c r="F430" t="s">
        <v>2002</v>
      </c>
      <c r="G430" t="s">
        <v>153</v>
      </c>
      <c r="H430" t="s">
        <v>1254</v>
      </c>
      <c r="I430" t="s">
        <v>1833</v>
      </c>
      <c r="J430" t="s">
        <v>1834</v>
      </c>
    </row>
    <row r="431" spans="1:10" x14ac:dyDescent="0.3">
      <c r="A431">
        <v>0.62430815871476097</v>
      </c>
      <c r="B431">
        <v>5.6044441240441696</v>
      </c>
      <c r="C431">
        <v>431</v>
      </c>
      <c r="D431">
        <v>430</v>
      </c>
      <c r="E431" t="s">
        <v>356</v>
      </c>
      <c r="F431" t="s">
        <v>1996</v>
      </c>
      <c r="G431" t="s">
        <v>153</v>
      </c>
      <c r="H431" t="s">
        <v>1254</v>
      </c>
      <c r="I431" t="s">
        <v>1833</v>
      </c>
      <c r="J431" t="s">
        <v>1834</v>
      </c>
    </row>
    <row r="432" spans="1:10" x14ac:dyDescent="0.3">
      <c r="A432">
        <v>0.58952148498588697</v>
      </c>
      <c r="B432">
        <v>5.2806123298209098</v>
      </c>
      <c r="C432">
        <v>432</v>
      </c>
      <c r="D432">
        <v>431</v>
      </c>
      <c r="E432" t="s">
        <v>356</v>
      </c>
      <c r="F432" t="s">
        <v>1996</v>
      </c>
      <c r="G432" t="s">
        <v>153</v>
      </c>
      <c r="H432" t="s">
        <v>1254</v>
      </c>
      <c r="I432" t="s">
        <v>1833</v>
      </c>
      <c r="J432" t="s">
        <v>1834</v>
      </c>
    </row>
    <row r="433" spans="1:10" x14ac:dyDescent="0.3">
      <c r="A433">
        <v>0.123168057944294</v>
      </c>
      <c r="B433">
        <v>1.8141859485679199</v>
      </c>
      <c r="C433">
        <v>433</v>
      </c>
      <c r="D433">
        <v>432</v>
      </c>
      <c r="E433" t="s">
        <v>356</v>
      </c>
      <c r="F433" t="s">
        <v>1996</v>
      </c>
      <c r="G433" t="s">
        <v>185</v>
      </c>
      <c r="H433" t="s">
        <v>210</v>
      </c>
      <c r="I433" t="s">
        <v>1833</v>
      </c>
      <c r="J433" t="s">
        <v>1834</v>
      </c>
    </row>
    <row r="434" spans="1:10" x14ac:dyDescent="0.3">
      <c r="A434">
        <v>0.11837940005287401</v>
      </c>
      <c r="B434">
        <v>2.3626982456927399</v>
      </c>
      <c r="C434">
        <v>434</v>
      </c>
      <c r="D434">
        <v>433</v>
      </c>
      <c r="E434" t="s">
        <v>356</v>
      </c>
      <c r="F434" t="s">
        <v>1996</v>
      </c>
      <c r="G434" t="s">
        <v>188</v>
      </c>
      <c r="H434" t="s">
        <v>213</v>
      </c>
      <c r="I434" t="s">
        <v>1833</v>
      </c>
      <c r="J434" t="s">
        <v>1834</v>
      </c>
    </row>
    <row r="435" spans="1:10" x14ac:dyDescent="0.3">
      <c r="A435">
        <v>1.3601021553491499</v>
      </c>
      <c r="B435">
        <v>12.2038651385832</v>
      </c>
      <c r="C435">
        <v>435</v>
      </c>
      <c r="D435">
        <v>434</v>
      </c>
      <c r="E435" t="s">
        <v>356</v>
      </c>
      <c r="F435" t="s">
        <v>2004</v>
      </c>
      <c r="G435" t="s">
        <v>226</v>
      </c>
      <c r="H435" t="s">
        <v>2005</v>
      </c>
      <c r="I435" t="s">
        <v>1833</v>
      </c>
      <c r="J435" t="s">
        <v>1834</v>
      </c>
    </row>
    <row r="436" spans="1:10" x14ac:dyDescent="0.3">
      <c r="A436">
        <v>0.686617418527945</v>
      </c>
      <c r="B436">
        <v>5.2062260660905499</v>
      </c>
      <c r="C436">
        <v>436</v>
      </c>
      <c r="D436">
        <v>435</v>
      </c>
      <c r="E436" t="s">
        <v>356</v>
      </c>
      <c r="F436" t="s">
        <v>2011</v>
      </c>
      <c r="G436" t="s">
        <v>72</v>
      </c>
      <c r="H436" t="s">
        <v>1213</v>
      </c>
      <c r="I436" t="s">
        <v>1833</v>
      </c>
      <c r="J436" t="s">
        <v>1834</v>
      </c>
    </row>
    <row r="437" spans="1:10" x14ac:dyDescent="0.3">
      <c r="A437">
        <v>1.12934491125304</v>
      </c>
      <c r="B437">
        <v>9.7681849592913306</v>
      </c>
      <c r="C437">
        <v>437</v>
      </c>
      <c r="D437">
        <v>436</v>
      </c>
      <c r="E437" t="s">
        <v>356</v>
      </c>
      <c r="F437" t="s">
        <v>2012</v>
      </c>
      <c r="G437" t="s">
        <v>153</v>
      </c>
      <c r="H437" t="s">
        <v>1254</v>
      </c>
      <c r="I437" t="s">
        <v>1833</v>
      </c>
      <c r="J437" t="s">
        <v>1834</v>
      </c>
    </row>
    <row r="438" spans="1:10" x14ac:dyDescent="0.3">
      <c r="A438">
        <v>0.92989568989519</v>
      </c>
      <c r="B438">
        <v>7.1961890122553296</v>
      </c>
      <c r="C438">
        <v>438</v>
      </c>
      <c r="D438">
        <v>437</v>
      </c>
      <c r="E438" t="s">
        <v>356</v>
      </c>
      <c r="F438" t="s">
        <v>1988</v>
      </c>
      <c r="G438" t="s">
        <v>1139</v>
      </c>
      <c r="H438" t="s">
        <v>1805</v>
      </c>
      <c r="I438" t="s">
        <v>1833</v>
      </c>
      <c r="J438" t="s">
        <v>1834</v>
      </c>
    </row>
    <row r="439" spans="1:10" x14ac:dyDescent="0.3">
      <c r="A439">
        <v>6.4022217122830904E-2</v>
      </c>
      <c r="B439">
        <v>1.29323718794025</v>
      </c>
      <c r="C439">
        <v>439</v>
      </c>
      <c r="D439">
        <v>438</v>
      </c>
      <c r="E439" t="s">
        <v>356</v>
      </c>
      <c r="F439" t="s">
        <v>2011</v>
      </c>
      <c r="G439" t="s">
        <v>72</v>
      </c>
      <c r="H439" t="s">
        <v>1213</v>
      </c>
      <c r="I439" t="s">
        <v>1833</v>
      </c>
      <c r="J439" t="s">
        <v>1834</v>
      </c>
    </row>
    <row r="440" spans="1:10" x14ac:dyDescent="0.3">
      <c r="A440">
        <v>9.1647915419263998E-3</v>
      </c>
      <c r="B440">
        <v>0.54083188097970702</v>
      </c>
      <c r="C440">
        <v>440</v>
      </c>
      <c r="D440">
        <v>439</v>
      </c>
      <c r="E440" t="s">
        <v>356</v>
      </c>
      <c r="F440" t="s">
        <v>2004</v>
      </c>
      <c r="G440" t="s">
        <v>228</v>
      </c>
      <c r="H440" t="s">
        <v>243</v>
      </c>
      <c r="I440" t="s">
        <v>1833</v>
      </c>
      <c r="J440" t="s">
        <v>1834</v>
      </c>
    </row>
    <row r="441" spans="1:10" x14ac:dyDescent="0.3">
      <c r="A441">
        <v>1.5156383566502301E-2</v>
      </c>
      <c r="B441">
        <v>0.63564633299394901</v>
      </c>
      <c r="C441">
        <v>441</v>
      </c>
      <c r="D441">
        <v>440</v>
      </c>
      <c r="E441" t="s">
        <v>356</v>
      </c>
      <c r="F441" t="s">
        <v>2013</v>
      </c>
      <c r="G441" t="s">
        <v>1143</v>
      </c>
      <c r="H441" t="s">
        <v>2014</v>
      </c>
      <c r="I441" t="s">
        <v>1833</v>
      </c>
      <c r="J441" t="s">
        <v>1834</v>
      </c>
    </row>
    <row r="442" spans="1:10" x14ac:dyDescent="0.3">
      <c r="A442">
        <v>1.1939365490087901E-3</v>
      </c>
      <c r="B442">
        <v>0.16327401492535701</v>
      </c>
      <c r="C442">
        <v>442</v>
      </c>
      <c r="D442">
        <v>441</v>
      </c>
      <c r="E442" t="s">
        <v>356</v>
      </c>
      <c r="F442" t="s">
        <v>2011</v>
      </c>
      <c r="G442" t="s">
        <v>78</v>
      </c>
      <c r="H442" t="s">
        <v>1219</v>
      </c>
      <c r="I442" t="s">
        <v>1833</v>
      </c>
      <c r="J442" t="s">
        <v>1834</v>
      </c>
    </row>
    <row r="443" spans="1:10" x14ac:dyDescent="0.3">
      <c r="A443">
        <v>8.3276915773168994E-2</v>
      </c>
      <c r="B443">
        <v>1.50508970009843</v>
      </c>
      <c r="C443">
        <v>443</v>
      </c>
      <c r="D443">
        <v>442</v>
      </c>
      <c r="E443" t="s">
        <v>356</v>
      </c>
      <c r="F443" t="s">
        <v>2012</v>
      </c>
      <c r="G443" t="s">
        <v>161</v>
      </c>
      <c r="H443" t="s">
        <v>200</v>
      </c>
      <c r="I443" t="s">
        <v>1833</v>
      </c>
      <c r="J443" t="s">
        <v>1834</v>
      </c>
    </row>
    <row r="444" spans="1:10" x14ac:dyDescent="0.3">
      <c r="A444">
        <v>4.1494130929042899E-4</v>
      </c>
      <c r="B444">
        <v>0.102500565740945</v>
      </c>
      <c r="C444">
        <v>444</v>
      </c>
      <c r="D444">
        <v>443</v>
      </c>
      <c r="E444" t="s">
        <v>356</v>
      </c>
      <c r="F444" t="s">
        <v>2011</v>
      </c>
      <c r="G444" t="s">
        <v>71</v>
      </c>
      <c r="H444" t="s">
        <v>1212</v>
      </c>
      <c r="I444" t="s">
        <v>1833</v>
      </c>
      <c r="J444" t="s">
        <v>1834</v>
      </c>
    </row>
    <row r="445" spans="1:10" x14ac:dyDescent="0.3">
      <c r="A445">
        <v>6.4857025249975798E-4</v>
      </c>
      <c r="B445">
        <v>0.134101176915361</v>
      </c>
      <c r="C445">
        <v>445</v>
      </c>
      <c r="D445">
        <v>444</v>
      </c>
      <c r="E445" t="s">
        <v>356</v>
      </c>
      <c r="F445" t="s">
        <v>2011</v>
      </c>
      <c r="G445" t="s">
        <v>75</v>
      </c>
      <c r="H445" t="s">
        <v>1216</v>
      </c>
      <c r="I445" t="s">
        <v>1833</v>
      </c>
      <c r="J445" t="s">
        <v>1834</v>
      </c>
    </row>
    <row r="446" spans="1:10" x14ac:dyDescent="0.3">
      <c r="A446">
        <v>3.1285491409233101E-4</v>
      </c>
      <c r="B446">
        <v>8.2279507513261699E-2</v>
      </c>
      <c r="C446">
        <v>446</v>
      </c>
      <c r="D446">
        <v>445</v>
      </c>
      <c r="E446" t="s">
        <v>356</v>
      </c>
      <c r="F446" t="s">
        <v>2011</v>
      </c>
      <c r="G446" t="s">
        <v>76</v>
      </c>
      <c r="H446" t="s">
        <v>1217</v>
      </c>
      <c r="I446" t="s">
        <v>1833</v>
      </c>
      <c r="J446" t="s">
        <v>1834</v>
      </c>
    </row>
    <row r="447" spans="1:10" x14ac:dyDescent="0.3">
      <c r="A447">
        <v>1.50424007022254E-4</v>
      </c>
      <c r="B447">
        <v>0.119995307206249</v>
      </c>
      <c r="C447">
        <v>447</v>
      </c>
      <c r="D447">
        <v>446</v>
      </c>
      <c r="E447" t="s">
        <v>356</v>
      </c>
      <c r="F447" t="s">
        <v>2011</v>
      </c>
      <c r="G447" t="s">
        <v>77</v>
      </c>
      <c r="H447" t="s">
        <v>1218</v>
      </c>
      <c r="I447" t="s">
        <v>1833</v>
      </c>
      <c r="J447" t="s">
        <v>1834</v>
      </c>
    </row>
    <row r="448" spans="1:10" x14ac:dyDescent="0.3">
      <c r="A448">
        <v>0.440867481089944</v>
      </c>
      <c r="B448">
        <v>5.1073154504356104</v>
      </c>
      <c r="C448">
        <v>448</v>
      </c>
      <c r="D448">
        <v>447</v>
      </c>
      <c r="E448" t="s">
        <v>356</v>
      </c>
      <c r="F448" t="s">
        <v>2012</v>
      </c>
      <c r="G448" t="s">
        <v>66</v>
      </c>
      <c r="H448" t="s">
        <v>2015</v>
      </c>
      <c r="I448" t="s">
        <v>1833</v>
      </c>
      <c r="J448" t="s">
        <v>1834</v>
      </c>
    </row>
    <row r="449" spans="1:10" x14ac:dyDescent="0.3">
      <c r="A449">
        <v>4.21092439278681E-4</v>
      </c>
      <c r="B449">
        <v>8.7484112909886905E-2</v>
      </c>
      <c r="C449">
        <v>449</v>
      </c>
      <c r="D449">
        <v>448</v>
      </c>
      <c r="E449" t="s">
        <v>356</v>
      </c>
      <c r="F449" t="s">
        <v>2011</v>
      </c>
      <c r="G449" t="s">
        <v>73</v>
      </c>
      <c r="H449" t="s">
        <v>2016</v>
      </c>
      <c r="I449" t="s">
        <v>1833</v>
      </c>
      <c r="J449" t="s">
        <v>1834</v>
      </c>
    </row>
    <row r="450" spans="1:10" x14ac:dyDescent="0.3">
      <c r="A450">
        <v>4.3838374157390003E-5</v>
      </c>
      <c r="B450">
        <v>3.03707414065079E-2</v>
      </c>
      <c r="C450">
        <v>450</v>
      </c>
      <c r="D450">
        <v>449</v>
      </c>
      <c r="E450" t="s">
        <v>356</v>
      </c>
      <c r="F450" t="s">
        <v>2011</v>
      </c>
      <c r="G450" t="s">
        <v>74</v>
      </c>
      <c r="H450" t="s">
        <v>1215</v>
      </c>
      <c r="I450" t="s">
        <v>1833</v>
      </c>
      <c r="J450" t="s">
        <v>1834</v>
      </c>
    </row>
    <row r="451" spans="1:10" x14ac:dyDescent="0.3">
      <c r="A451">
        <v>0.20010320903331699</v>
      </c>
      <c r="B451">
        <v>2.50369622960861</v>
      </c>
      <c r="C451">
        <v>451</v>
      </c>
      <c r="D451">
        <v>450</v>
      </c>
      <c r="E451" t="s">
        <v>356</v>
      </c>
      <c r="F451" t="s">
        <v>2012</v>
      </c>
      <c r="G451" t="s">
        <v>161</v>
      </c>
      <c r="H451" t="s">
        <v>200</v>
      </c>
      <c r="I451" t="s">
        <v>1833</v>
      </c>
      <c r="J451" t="s">
        <v>1834</v>
      </c>
    </row>
    <row r="452" spans="1:10" x14ac:dyDescent="0.3">
      <c r="A452">
        <v>7.5627052823826105E-2</v>
      </c>
      <c r="B452">
        <v>2.4517789754216199</v>
      </c>
      <c r="C452">
        <v>452</v>
      </c>
      <c r="D452">
        <v>451</v>
      </c>
      <c r="E452" t="s">
        <v>356</v>
      </c>
      <c r="F452" t="s">
        <v>2017</v>
      </c>
      <c r="G452" t="s">
        <v>1139</v>
      </c>
      <c r="H452" t="s">
        <v>1805</v>
      </c>
      <c r="I452" t="s">
        <v>1833</v>
      </c>
      <c r="J452" t="s">
        <v>1834</v>
      </c>
    </row>
    <row r="453" spans="1:10" x14ac:dyDescent="0.3">
      <c r="A453">
        <v>1.17333270393206</v>
      </c>
      <c r="B453">
        <v>8.4727206292157504</v>
      </c>
      <c r="C453">
        <v>453</v>
      </c>
      <c r="D453">
        <v>452</v>
      </c>
      <c r="E453" t="s">
        <v>356</v>
      </c>
      <c r="F453" t="s">
        <v>1988</v>
      </c>
      <c r="G453" t="s">
        <v>1128</v>
      </c>
      <c r="H453" t="s">
        <v>1794</v>
      </c>
      <c r="I453" t="s">
        <v>1833</v>
      </c>
      <c r="J453" t="s">
        <v>1834</v>
      </c>
    </row>
    <row r="454" spans="1:10" x14ac:dyDescent="0.3">
      <c r="A454">
        <v>1.3775562994002601E-2</v>
      </c>
      <c r="B454">
        <v>0.69043725883651497</v>
      </c>
      <c r="C454">
        <v>454</v>
      </c>
      <c r="D454">
        <v>453</v>
      </c>
      <c r="E454" t="s">
        <v>356</v>
      </c>
      <c r="F454" t="s">
        <v>2013</v>
      </c>
      <c r="G454" t="s">
        <v>1142</v>
      </c>
      <c r="H454" t="s">
        <v>2018</v>
      </c>
      <c r="I454" t="s">
        <v>1833</v>
      </c>
      <c r="J454" t="s">
        <v>1834</v>
      </c>
    </row>
    <row r="455" spans="1:10" x14ac:dyDescent="0.3">
      <c r="A455">
        <v>3.7636516267505103E-2</v>
      </c>
      <c r="B455">
        <v>1.0903387792344701</v>
      </c>
      <c r="C455">
        <v>455</v>
      </c>
      <c r="D455">
        <v>454</v>
      </c>
      <c r="E455" t="s">
        <v>356</v>
      </c>
      <c r="F455" t="s">
        <v>2004</v>
      </c>
      <c r="G455" t="s">
        <v>226</v>
      </c>
      <c r="H455" t="s">
        <v>2005</v>
      </c>
      <c r="I455" t="s">
        <v>1833</v>
      </c>
      <c r="J455" t="s">
        <v>1834</v>
      </c>
    </row>
    <row r="456" spans="1:10" x14ac:dyDescent="0.3">
      <c r="A456">
        <v>3.2306667103995802E-2</v>
      </c>
      <c r="B456">
        <v>0.95774724969968394</v>
      </c>
      <c r="C456">
        <v>456</v>
      </c>
      <c r="D456">
        <v>455</v>
      </c>
      <c r="E456" t="s">
        <v>356</v>
      </c>
      <c r="F456" t="s">
        <v>2004</v>
      </c>
      <c r="G456" t="s">
        <v>226</v>
      </c>
      <c r="H456" t="s">
        <v>2005</v>
      </c>
      <c r="I456" t="s">
        <v>1833</v>
      </c>
      <c r="J456" t="s">
        <v>1834</v>
      </c>
    </row>
    <row r="457" spans="1:10" x14ac:dyDescent="0.3">
      <c r="A457">
        <v>1.23338326663696E-2</v>
      </c>
      <c r="B457">
        <v>0.75380399045958901</v>
      </c>
      <c r="C457">
        <v>457</v>
      </c>
      <c r="D457">
        <v>456</v>
      </c>
      <c r="E457" t="s">
        <v>356</v>
      </c>
      <c r="F457" t="s">
        <v>1988</v>
      </c>
      <c r="G457" t="s">
        <v>1139</v>
      </c>
      <c r="H457" t="s">
        <v>1805</v>
      </c>
      <c r="I457" t="s">
        <v>1833</v>
      </c>
      <c r="J457" t="s">
        <v>1834</v>
      </c>
    </row>
    <row r="458" spans="1:10" x14ac:dyDescent="0.3">
      <c r="A458">
        <v>0.12756142060537101</v>
      </c>
      <c r="B458">
        <v>2.5576258311686</v>
      </c>
      <c r="C458">
        <v>458</v>
      </c>
      <c r="D458">
        <v>457</v>
      </c>
      <c r="E458" t="s">
        <v>356</v>
      </c>
      <c r="F458" t="s">
        <v>2012</v>
      </c>
      <c r="G458" t="s">
        <v>66</v>
      </c>
      <c r="H458" t="s">
        <v>2015</v>
      </c>
      <c r="I458" t="s">
        <v>1833</v>
      </c>
      <c r="J458" t="s">
        <v>1834</v>
      </c>
    </row>
    <row r="459" spans="1:10" x14ac:dyDescent="0.3">
      <c r="A459">
        <v>0.51311381077097495</v>
      </c>
      <c r="B459">
        <v>5.8731141151110204</v>
      </c>
      <c r="C459">
        <v>459</v>
      </c>
      <c r="D459">
        <v>458</v>
      </c>
      <c r="E459" t="s">
        <v>356</v>
      </c>
      <c r="F459" t="s">
        <v>2017</v>
      </c>
      <c r="G459" t="s">
        <v>1140</v>
      </c>
      <c r="H459" t="s">
        <v>1806</v>
      </c>
      <c r="I459" t="s">
        <v>1833</v>
      </c>
      <c r="J459" t="s">
        <v>1834</v>
      </c>
    </row>
    <row r="460" spans="1:10" x14ac:dyDescent="0.3">
      <c r="A460">
        <v>8.7893669253762005E-2</v>
      </c>
      <c r="B460">
        <v>1.4600207980286699</v>
      </c>
      <c r="C460">
        <v>460</v>
      </c>
      <c r="D460">
        <v>459</v>
      </c>
      <c r="E460" t="s">
        <v>356</v>
      </c>
      <c r="F460" t="s">
        <v>2012</v>
      </c>
      <c r="G460" t="s">
        <v>69</v>
      </c>
      <c r="H460" t="s">
        <v>95</v>
      </c>
      <c r="I460" t="s">
        <v>1833</v>
      </c>
      <c r="J460" t="s">
        <v>1834</v>
      </c>
    </row>
    <row r="461" spans="1:10" x14ac:dyDescent="0.3">
      <c r="A461">
        <v>7.0047178541501803E-2</v>
      </c>
      <c r="B461">
        <v>1.1463545969356701</v>
      </c>
      <c r="C461">
        <v>461</v>
      </c>
      <c r="D461">
        <v>460</v>
      </c>
      <c r="E461" t="s">
        <v>356</v>
      </c>
      <c r="F461" t="s">
        <v>2012</v>
      </c>
      <c r="G461" t="s">
        <v>153</v>
      </c>
      <c r="H461" t="s">
        <v>1254</v>
      </c>
      <c r="I461" t="s">
        <v>1833</v>
      </c>
      <c r="J461" t="s">
        <v>1834</v>
      </c>
    </row>
    <row r="462" spans="1:10" x14ac:dyDescent="0.3">
      <c r="A462">
        <v>0.15845178609942701</v>
      </c>
      <c r="B462">
        <v>1.9768480729737801</v>
      </c>
      <c r="C462">
        <v>462</v>
      </c>
      <c r="D462">
        <v>461</v>
      </c>
      <c r="E462" t="s">
        <v>356</v>
      </c>
      <c r="F462" t="s">
        <v>2012</v>
      </c>
      <c r="G462" t="s">
        <v>153</v>
      </c>
      <c r="H462" t="s">
        <v>1254</v>
      </c>
      <c r="I462" t="s">
        <v>1833</v>
      </c>
      <c r="J462" t="s">
        <v>1834</v>
      </c>
    </row>
    <row r="463" spans="1:10" x14ac:dyDescent="0.3">
      <c r="A463">
        <v>0.35038628139120298</v>
      </c>
      <c r="B463">
        <v>4.20382935144338</v>
      </c>
      <c r="C463">
        <v>463</v>
      </c>
      <c r="D463">
        <v>462</v>
      </c>
      <c r="E463" t="s">
        <v>356</v>
      </c>
      <c r="F463" t="s">
        <v>2019</v>
      </c>
      <c r="G463" t="s">
        <v>165</v>
      </c>
      <c r="H463" t="s">
        <v>2020</v>
      </c>
      <c r="I463" t="s">
        <v>1833</v>
      </c>
      <c r="J463" t="s">
        <v>1834</v>
      </c>
    </row>
    <row r="464" spans="1:10" x14ac:dyDescent="0.3">
      <c r="A464">
        <v>2.3171699910122801E-3</v>
      </c>
      <c r="B464">
        <v>0.26833112897907502</v>
      </c>
      <c r="C464">
        <v>464</v>
      </c>
      <c r="D464">
        <v>463</v>
      </c>
      <c r="E464" t="s">
        <v>356</v>
      </c>
      <c r="F464" t="s">
        <v>2012</v>
      </c>
      <c r="G464" t="s">
        <v>186</v>
      </c>
      <c r="H464" t="s">
        <v>211</v>
      </c>
      <c r="I464" t="s">
        <v>1833</v>
      </c>
      <c r="J464" t="s">
        <v>1834</v>
      </c>
    </row>
    <row r="465" spans="1:10" x14ac:dyDescent="0.3">
      <c r="A465">
        <v>1.4691165586555399</v>
      </c>
      <c r="B465">
        <v>9.4523827656003299</v>
      </c>
      <c r="C465">
        <v>465</v>
      </c>
      <c r="D465">
        <v>464</v>
      </c>
      <c r="E465" t="s">
        <v>356</v>
      </c>
      <c r="F465" t="s">
        <v>2019</v>
      </c>
      <c r="G465" t="s">
        <v>3</v>
      </c>
      <c r="H465" t="s">
        <v>1190</v>
      </c>
      <c r="I465" t="s">
        <v>1833</v>
      </c>
      <c r="J465" t="s">
        <v>1834</v>
      </c>
    </row>
    <row r="466" spans="1:10" x14ac:dyDescent="0.3">
      <c r="A466">
        <v>3.7256138617731702E-3</v>
      </c>
      <c r="B466">
        <v>0.37028852283118802</v>
      </c>
      <c r="C466">
        <v>466</v>
      </c>
      <c r="D466">
        <v>465</v>
      </c>
      <c r="E466" t="s">
        <v>356</v>
      </c>
      <c r="F466" t="s">
        <v>2019</v>
      </c>
      <c r="G466" t="s">
        <v>155</v>
      </c>
      <c r="H466" t="s">
        <v>1257</v>
      </c>
      <c r="I466" t="s">
        <v>1833</v>
      </c>
      <c r="J466" t="s">
        <v>1834</v>
      </c>
    </row>
    <row r="467" spans="1:10" x14ac:dyDescent="0.3">
      <c r="A467">
        <v>0.12880695572346901</v>
      </c>
      <c r="B467">
        <v>2.7967277848052299</v>
      </c>
      <c r="C467">
        <v>467</v>
      </c>
      <c r="D467">
        <v>466</v>
      </c>
      <c r="E467" t="s">
        <v>356</v>
      </c>
      <c r="F467" t="s">
        <v>2017</v>
      </c>
      <c r="G467" t="s">
        <v>1140</v>
      </c>
      <c r="H467" t="s">
        <v>1806</v>
      </c>
      <c r="I467" t="s">
        <v>1833</v>
      </c>
      <c r="J467" t="s">
        <v>1834</v>
      </c>
    </row>
    <row r="468" spans="1:10" x14ac:dyDescent="0.3">
      <c r="A468">
        <v>0.30581466752648401</v>
      </c>
      <c r="B468">
        <v>3.1317150858445499</v>
      </c>
      <c r="C468">
        <v>468</v>
      </c>
      <c r="D468">
        <v>467</v>
      </c>
      <c r="E468" t="s">
        <v>356</v>
      </c>
      <c r="F468" t="s">
        <v>2021</v>
      </c>
      <c r="G468" t="s">
        <v>3</v>
      </c>
      <c r="H468" t="s">
        <v>1190</v>
      </c>
      <c r="I468" t="s">
        <v>1833</v>
      </c>
      <c r="J468" t="s">
        <v>1834</v>
      </c>
    </row>
    <row r="469" spans="1:10" x14ac:dyDescent="0.3">
      <c r="A469">
        <v>8.2074471549962197E-2</v>
      </c>
      <c r="B469">
        <v>1.6454490435637901</v>
      </c>
      <c r="C469">
        <v>469</v>
      </c>
      <c r="D469">
        <v>468</v>
      </c>
      <c r="E469" t="s">
        <v>356</v>
      </c>
      <c r="F469" t="s">
        <v>2019</v>
      </c>
      <c r="G469" t="s">
        <v>181</v>
      </c>
      <c r="H469" t="s">
        <v>206</v>
      </c>
      <c r="I469" t="s">
        <v>1833</v>
      </c>
      <c r="J469" t="s">
        <v>1834</v>
      </c>
    </row>
    <row r="470" spans="1:10" x14ac:dyDescent="0.3">
      <c r="A470">
        <v>7.2677687614988197E-3</v>
      </c>
      <c r="B470">
        <v>0.31242941700764698</v>
      </c>
      <c r="C470">
        <v>470</v>
      </c>
      <c r="D470">
        <v>469</v>
      </c>
      <c r="E470" t="s">
        <v>356</v>
      </c>
      <c r="F470" t="s">
        <v>2019</v>
      </c>
      <c r="G470" t="s">
        <v>165</v>
      </c>
      <c r="H470" t="s">
        <v>2020</v>
      </c>
      <c r="I470" t="s">
        <v>1833</v>
      </c>
      <c r="J470" t="s">
        <v>1834</v>
      </c>
    </row>
    <row r="471" spans="1:10" x14ac:dyDescent="0.3">
      <c r="A471">
        <v>6.4572249689498498E-2</v>
      </c>
      <c r="B471">
        <v>1.01314738355916</v>
      </c>
      <c r="C471">
        <v>471</v>
      </c>
      <c r="D471">
        <v>470</v>
      </c>
      <c r="E471" t="s">
        <v>356</v>
      </c>
      <c r="F471" t="s">
        <v>2004</v>
      </c>
      <c r="G471" t="s">
        <v>226</v>
      </c>
      <c r="H471" t="s">
        <v>2005</v>
      </c>
      <c r="I471" t="s">
        <v>1833</v>
      </c>
      <c r="J471" t="s">
        <v>1834</v>
      </c>
    </row>
    <row r="472" spans="1:10" x14ac:dyDescent="0.3">
      <c r="A472">
        <v>1.2396016310500101E-2</v>
      </c>
      <c r="B472">
        <v>0.56673711784619396</v>
      </c>
      <c r="C472">
        <v>472</v>
      </c>
      <c r="D472">
        <v>471</v>
      </c>
      <c r="E472" t="s">
        <v>356</v>
      </c>
      <c r="F472" t="s">
        <v>2012</v>
      </c>
      <c r="G472" t="s">
        <v>165</v>
      </c>
      <c r="H472" t="s">
        <v>2020</v>
      </c>
      <c r="I472" t="s">
        <v>1833</v>
      </c>
      <c r="J472" t="s">
        <v>1834</v>
      </c>
    </row>
    <row r="473" spans="1:10" x14ac:dyDescent="0.3">
      <c r="A473">
        <v>0.28782688051140298</v>
      </c>
      <c r="B473">
        <v>3.0118673955141899</v>
      </c>
      <c r="C473">
        <v>473</v>
      </c>
      <c r="D473">
        <v>472</v>
      </c>
      <c r="E473" t="s">
        <v>356</v>
      </c>
      <c r="F473" t="s">
        <v>2019</v>
      </c>
      <c r="G473" t="s">
        <v>163</v>
      </c>
      <c r="H473" t="s">
        <v>202</v>
      </c>
      <c r="I473" t="s">
        <v>1833</v>
      </c>
      <c r="J473" t="s">
        <v>1834</v>
      </c>
    </row>
    <row r="474" spans="1:10" x14ac:dyDescent="0.3">
      <c r="A474">
        <v>2.7211199953026E-2</v>
      </c>
      <c r="B474">
        <v>1.0112009440494101</v>
      </c>
      <c r="C474">
        <v>474</v>
      </c>
      <c r="D474">
        <v>473</v>
      </c>
      <c r="E474" t="s">
        <v>356</v>
      </c>
      <c r="F474" t="s">
        <v>2019</v>
      </c>
      <c r="G474" t="s">
        <v>162</v>
      </c>
      <c r="H474" t="s">
        <v>201</v>
      </c>
      <c r="I474" t="s">
        <v>1833</v>
      </c>
      <c r="J474" t="s">
        <v>1834</v>
      </c>
    </row>
    <row r="475" spans="1:10" x14ac:dyDescent="0.3">
      <c r="A475">
        <v>6.4873408433332794E-2</v>
      </c>
      <c r="B475">
        <v>1.8808073586685501</v>
      </c>
      <c r="C475">
        <v>475</v>
      </c>
      <c r="D475">
        <v>474</v>
      </c>
      <c r="E475" t="s">
        <v>356</v>
      </c>
      <c r="F475" t="s">
        <v>2019</v>
      </c>
      <c r="G475" t="s">
        <v>163</v>
      </c>
      <c r="H475" t="s">
        <v>202</v>
      </c>
      <c r="I475" t="s">
        <v>1833</v>
      </c>
      <c r="J475" t="s">
        <v>1834</v>
      </c>
    </row>
    <row r="476" spans="1:10" x14ac:dyDescent="0.3">
      <c r="A476">
        <v>0.652958215094671</v>
      </c>
      <c r="B476">
        <v>8.7102241652343295</v>
      </c>
      <c r="C476">
        <v>476</v>
      </c>
      <c r="D476">
        <v>475</v>
      </c>
      <c r="E476" t="s">
        <v>356</v>
      </c>
      <c r="F476" t="s">
        <v>2019</v>
      </c>
      <c r="G476" t="s">
        <v>160</v>
      </c>
      <c r="H476" t="s">
        <v>199</v>
      </c>
      <c r="I476" t="s">
        <v>1833</v>
      </c>
      <c r="J476" t="s">
        <v>1834</v>
      </c>
    </row>
    <row r="477" spans="1:10" x14ac:dyDescent="0.3">
      <c r="A477">
        <v>3.2121498034583299E-3</v>
      </c>
      <c r="B477">
        <v>0.28410813837449</v>
      </c>
      <c r="C477">
        <v>477</v>
      </c>
      <c r="D477">
        <v>476</v>
      </c>
      <c r="E477" t="s">
        <v>356</v>
      </c>
      <c r="F477" t="s">
        <v>2019</v>
      </c>
      <c r="G477" t="s">
        <v>156</v>
      </c>
      <c r="H477" t="s">
        <v>1258</v>
      </c>
      <c r="I477" t="s">
        <v>1833</v>
      </c>
      <c r="J477" t="s">
        <v>1834</v>
      </c>
    </row>
    <row r="478" spans="1:10" x14ac:dyDescent="0.3">
      <c r="A478">
        <v>2.7901913468186801E-4</v>
      </c>
      <c r="B478">
        <v>7.9336985560352194E-2</v>
      </c>
      <c r="C478">
        <v>478</v>
      </c>
      <c r="D478">
        <v>477</v>
      </c>
      <c r="E478" t="s">
        <v>356</v>
      </c>
      <c r="F478" t="s">
        <v>2021</v>
      </c>
      <c r="G478" t="s">
        <v>16</v>
      </c>
      <c r="H478" t="s">
        <v>1200</v>
      </c>
      <c r="I478" t="s">
        <v>1833</v>
      </c>
      <c r="J478" t="s">
        <v>1834</v>
      </c>
    </row>
    <row r="479" spans="1:10" x14ac:dyDescent="0.3">
      <c r="A479">
        <v>1.55821535771317E-3</v>
      </c>
      <c r="B479">
        <v>0.201300192734158</v>
      </c>
      <c r="C479">
        <v>479</v>
      </c>
      <c r="D479">
        <v>478</v>
      </c>
      <c r="E479" t="s">
        <v>356</v>
      </c>
      <c r="F479" t="s">
        <v>2021</v>
      </c>
      <c r="G479" t="s">
        <v>15</v>
      </c>
      <c r="H479" t="s">
        <v>1199</v>
      </c>
      <c r="I479" t="s">
        <v>1833</v>
      </c>
      <c r="J479" t="s">
        <v>1834</v>
      </c>
    </row>
    <row r="480" spans="1:10" x14ac:dyDescent="0.3">
      <c r="A480">
        <v>1.27364132920001E-2</v>
      </c>
      <c r="B480">
        <v>0.51672073105029204</v>
      </c>
      <c r="C480">
        <v>480</v>
      </c>
      <c r="D480">
        <v>479</v>
      </c>
      <c r="E480" t="s">
        <v>356</v>
      </c>
      <c r="F480" t="s">
        <v>2017</v>
      </c>
      <c r="G480" t="s">
        <v>1140</v>
      </c>
      <c r="H480" t="s">
        <v>1806</v>
      </c>
      <c r="I480" t="s">
        <v>1833</v>
      </c>
      <c r="J480" t="s">
        <v>1834</v>
      </c>
    </row>
    <row r="481" spans="1:10" x14ac:dyDescent="0.3">
      <c r="A481">
        <v>0.76660100301957901</v>
      </c>
      <c r="B481">
        <v>8.3424458601901605</v>
      </c>
      <c r="C481">
        <v>481</v>
      </c>
      <c r="D481">
        <v>480</v>
      </c>
      <c r="E481" t="s">
        <v>356</v>
      </c>
      <c r="F481" t="s">
        <v>2017</v>
      </c>
      <c r="G481" t="s">
        <v>1129</v>
      </c>
      <c r="H481" t="s">
        <v>1795</v>
      </c>
      <c r="I481" t="s">
        <v>1833</v>
      </c>
      <c r="J481" t="s">
        <v>1834</v>
      </c>
    </row>
    <row r="482" spans="1:10" x14ac:dyDescent="0.3">
      <c r="A482">
        <v>1.7438371030046099E-2</v>
      </c>
      <c r="B482">
        <v>0.771171912143367</v>
      </c>
      <c r="C482">
        <v>482</v>
      </c>
      <c r="D482">
        <v>481</v>
      </c>
      <c r="E482" t="s">
        <v>356</v>
      </c>
      <c r="F482" t="s">
        <v>2021</v>
      </c>
      <c r="G482" t="s">
        <v>18</v>
      </c>
      <c r="H482" t="s">
        <v>1202</v>
      </c>
      <c r="I482" t="s">
        <v>1833</v>
      </c>
      <c r="J482" t="s">
        <v>1834</v>
      </c>
    </row>
    <row r="483" spans="1:10" x14ac:dyDescent="0.3">
      <c r="A483">
        <v>2.7566901192133098E-3</v>
      </c>
      <c r="B483">
        <v>0.33247151584229101</v>
      </c>
      <c r="C483">
        <v>483</v>
      </c>
      <c r="D483">
        <v>482</v>
      </c>
      <c r="E483" t="s">
        <v>356</v>
      </c>
      <c r="F483" t="s">
        <v>2021</v>
      </c>
      <c r="G483" t="s">
        <v>23</v>
      </c>
      <c r="H483" t="s">
        <v>1203</v>
      </c>
      <c r="I483" t="s">
        <v>1833</v>
      </c>
      <c r="J483" t="s">
        <v>1834</v>
      </c>
    </row>
    <row r="484" spans="1:10" x14ac:dyDescent="0.3">
      <c r="A484">
        <v>8.1687473795997598E-2</v>
      </c>
      <c r="B484">
        <v>1.9415803090042401</v>
      </c>
      <c r="C484">
        <v>484</v>
      </c>
      <c r="D484">
        <v>483</v>
      </c>
      <c r="E484" t="s">
        <v>356</v>
      </c>
      <c r="F484" t="s">
        <v>2017</v>
      </c>
      <c r="G484" t="s">
        <v>1140</v>
      </c>
      <c r="H484" t="s">
        <v>1806</v>
      </c>
      <c r="I484" t="s">
        <v>1833</v>
      </c>
      <c r="J484" t="s">
        <v>1834</v>
      </c>
    </row>
    <row r="485" spans="1:10" x14ac:dyDescent="0.3">
      <c r="A485">
        <v>5.0588094054993801E-2</v>
      </c>
      <c r="B485">
        <v>1.9193475234487301</v>
      </c>
      <c r="C485">
        <v>485</v>
      </c>
      <c r="D485">
        <v>484</v>
      </c>
      <c r="E485" t="s">
        <v>356</v>
      </c>
      <c r="F485" t="s">
        <v>2017</v>
      </c>
      <c r="G485" t="s">
        <v>1140</v>
      </c>
      <c r="H485" t="s">
        <v>1806</v>
      </c>
      <c r="I485" t="s">
        <v>1833</v>
      </c>
      <c r="J485" t="s">
        <v>1834</v>
      </c>
    </row>
    <row r="486" spans="1:10" x14ac:dyDescent="0.3">
      <c r="A486">
        <v>1.73984627810004E-2</v>
      </c>
      <c r="B486">
        <v>0.72470940330400802</v>
      </c>
      <c r="C486">
        <v>486</v>
      </c>
      <c r="D486">
        <v>485</v>
      </c>
      <c r="E486" t="s">
        <v>356</v>
      </c>
      <c r="F486" t="s">
        <v>2017</v>
      </c>
      <c r="G486" t="s">
        <v>1140</v>
      </c>
      <c r="H486" t="s">
        <v>1806</v>
      </c>
      <c r="I486" t="s">
        <v>1833</v>
      </c>
      <c r="J486" t="s">
        <v>1834</v>
      </c>
    </row>
    <row r="487" spans="1:10" x14ac:dyDescent="0.3">
      <c r="A487">
        <v>1.1619846131000099E-2</v>
      </c>
      <c r="B487">
        <v>0.49338735231051001</v>
      </c>
      <c r="C487">
        <v>487</v>
      </c>
      <c r="D487">
        <v>486</v>
      </c>
      <c r="E487" t="s">
        <v>356</v>
      </c>
      <c r="F487" t="s">
        <v>2017</v>
      </c>
      <c r="G487" t="s">
        <v>1140</v>
      </c>
      <c r="H487" t="s">
        <v>1806</v>
      </c>
      <c r="I487" t="s">
        <v>1833</v>
      </c>
      <c r="J487" t="s">
        <v>1834</v>
      </c>
    </row>
    <row r="488" spans="1:10" x14ac:dyDescent="0.3">
      <c r="A488">
        <v>7.4539092883334499E-3</v>
      </c>
      <c r="B488">
        <v>0.34882211172517802</v>
      </c>
      <c r="C488">
        <v>488</v>
      </c>
      <c r="D488">
        <v>487</v>
      </c>
      <c r="E488" t="s">
        <v>356</v>
      </c>
      <c r="F488" t="s">
        <v>2017</v>
      </c>
      <c r="G488" t="s">
        <v>1140</v>
      </c>
      <c r="H488" t="s">
        <v>1806</v>
      </c>
      <c r="I488" t="s">
        <v>1833</v>
      </c>
      <c r="J488" t="s">
        <v>1834</v>
      </c>
    </row>
    <row r="489" spans="1:10" x14ac:dyDescent="0.3">
      <c r="A489">
        <v>2.4572000276000799E-2</v>
      </c>
      <c r="B489">
        <v>0.736849021362178</v>
      </c>
      <c r="C489">
        <v>489</v>
      </c>
      <c r="D489">
        <v>488</v>
      </c>
      <c r="E489" t="s">
        <v>356</v>
      </c>
      <c r="F489" t="s">
        <v>2017</v>
      </c>
      <c r="G489" t="s">
        <v>1129</v>
      </c>
      <c r="H489" t="s">
        <v>1795</v>
      </c>
      <c r="I489" t="s">
        <v>1833</v>
      </c>
      <c r="J489" t="s">
        <v>1834</v>
      </c>
    </row>
    <row r="490" spans="1:10" x14ac:dyDescent="0.3">
      <c r="A490">
        <v>2.5103452831501099E-2</v>
      </c>
      <c r="B490">
        <v>1.08182054354739</v>
      </c>
      <c r="C490">
        <v>490</v>
      </c>
      <c r="D490">
        <v>489</v>
      </c>
      <c r="E490" t="s">
        <v>356</v>
      </c>
      <c r="F490" t="s">
        <v>2017</v>
      </c>
      <c r="G490" t="s">
        <v>1126</v>
      </c>
      <c r="H490" t="s">
        <v>1791</v>
      </c>
      <c r="I490" t="s">
        <v>1833</v>
      </c>
      <c r="J490" t="s">
        <v>1834</v>
      </c>
    </row>
    <row r="491" spans="1:10" x14ac:dyDescent="0.3">
      <c r="A491">
        <v>5.0410240748003203E-2</v>
      </c>
      <c r="B491">
        <v>1.1391503829384999</v>
      </c>
      <c r="C491">
        <v>491</v>
      </c>
      <c r="D491">
        <v>490</v>
      </c>
      <c r="E491" t="s">
        <v>356</v>
      </c>
      <c r="F491" t="s">
        <v>2017</v>
      </c>
      <c r="G491" t="s">
        <v>1126</v>
      </c>
      <c r="H491" t="s">
        <v>1791</v>
      </c>
      <c r="I491" t="s">
        <v>1833</v>
      </c>
      <c r="J491" t="s">
        <v>1834</v>
      </c>
    </row>
    <row r="492" spans="1:10" x14ac:dyDescent="0.3">
      <c r="A492">
        <v>1.45988292799986E-2</v>
      </c>
      <c r="B492">
        <v>0.65298918974625797</v>
      </c>
      <c r="C492">
        <v>492</v>
      </c>
      <c r="D492">
        <v>491</v>
      </c>
      <c r="E492" t="s">
        <v>356</v>
      </c>
      <c r="F492" t="s">
        <v>2017</v>
      </c>
      <c r="G492" t="s">
        <v>1126</v>
      </c>
      <c r="H492" t="s">
        <v>1791</v>
      </c>
      <c r="I492" t="s">
        <v>1833</v>
      </c>
      <c r="J492" t="s">
        <v>1834</v>
      </c>
    </row>
    <row r="493" spans="1:10" x14ac:dyDescent="0.3">
      <c r="A493">
        <v>5.3763240329984799E-3</v>
      </c>
      <c r="B493">
        <v>0.52039818669057902</v>
      </c>
      <c r="C493">
        <v>493</v>
      </c>
      <c r="D493">
        <v>492</v>
      </c>
      <c r="E493" t="s">
        <v>356</v>
      </c>
      <c r="F493" t="s">
        <v>2017</v>
      </c>
      <c r="G493" t="s">
        <v>1126</v>
      </c>
      <c r="H493" t="s">
        <v>1791</v>
      </c>
      <c r="I493" t="s">
        <v>1833</v>
      </c>
      <c r="J493" t="s">
        <v>1834</v>
      </c>
    </row>
    <row r="494" spans="1:10" x14ac:dyDescent="0.3">
      <c r="A494">
        <v>0.420433969930679</v>
      </c>
      <c r="B494">
        <v>6.34152478984638</v>
      </c>
      <c r="C494">
        <v>494</v>
      </c>
      <c r="D494">
        <v>493</v>
      </c>
      <c r="E494" t="s">
        <v>356</v>
      </c>
      <c r="F494" t="s">
        <v>2013</v>
      </c>
      <c r="G494" t="s">
        <v>1144</v>
      </c>
      <c r="H494" t="s">
        <v>1810</v>
      </c>
      <c r="I494" t="s">
        <v>1833</v>
      </c>
      <c r="J494" t="s">
        <v>1834</v>
      </c>
    </row>
    <row r="495" spans="1:10" x14ac:dyDescent="0.3">
      <c r="A495">
        <v>0.237541632136475</v>
      </c>
      <c r="B495">
        <v>3.4882145271386298</v>
      </c>
      <c r="C495">
        <v>495</v>
      </c>
      <c r="D495">
        <v>494</v>
      </c>
      <c r="E495" t="s">
        <v>356</v>
      </c>
      <c r="F495" t="s">
        <v>2013</v>
      </c>
      <c r="G495" t="s">
        <v>1127</v>
      </c>
      <c r="H495" t="s">
        <v>1792</v>
      </c>
      <c r="I495" t="s">
        <v>1833</v>
      </c>
      <c r="J495" t="s">
        <v>1834</v>
      </c>
    </row>
    <row r="496" spans="1:10" x14ac:dyDescent="0.3">
      <c r="A496">
        <v>6.0611298440001998E-3</v>
      </c>
      <c r="B496">
        <v>0.29169528159411001</v>
      </c>
      <c r="C496">
        <v>496</v>
      </c>
      <c r="D496">
        <v>495</v>
      </c>
      <c r="E496" t="s">
        <v>356</v>
      </c>
      <c r="F496" t="s">
        <v>2013</v>
      </c>
      <c r="G496" t="s">
        <v>1127</v>
      </c>
      <c r="H496" t="s">
        <v>1792</v>
      </c>
      <c r="I496" t="s">
        <v>1833</v>
      </c>
      <c r="J496" t="s">
        <v>1834</v>
      </c>
    </row>
    <row r="497" spans="1:10" x14ac:dyDescent="0.3">
      <c r="A497">
        <v>0.129625550288613</v>
      </c>
      <c r="B497">
        <v>2.1349176978514399</v>
      </c>
      <c r="C497">
        <v>497</v>
      </c>
      <c r="D497">
        <v>496</v>
      </c>
      <c r="E497" t="s">
        <v>356</v>
      </c>
      <c r="F497" t="s">
        <v>2013</v>
      </c>
      <c r="G497" t="s">
        <v>1127</v>
      </c>
      <c r="H497" t="s">
        <v>1792</v>
      </c>
      <c r="I497" t="s">
        <v>1833</v>
      </c>
      <c r="J497" t="s">
        <v>1834</v>
      </c>
    </row>
    <row r="498" spans="1:10" x14ac:dyDescent="0.3">
      <c r="A498">
        <v>5.7365374820006502E-3</v>
      </c>
      <c r="B498">
        <v>0.29237335635495099</v>
      </c>
      <c r="C498">
        <v>498</v>
      </c>
      <c r="D498">
        <v>497</v>
      </c>
      <c r="E498" t="s">
        <v>356</v>
      </c>
      <c r="F498" t="s">
        <v>2013</v>
      </c>
      <c r="G498" t="s">
        <v>1127</v>
      </c>
      <c r="H498" t="s">
        <v>1792</v>
      </c>
      <c r="I498" t="s">
        <v>1833</v>
      </c>
      <c r="J498" t="s">
        <v>1834</v>
      </c>
    </row>
    <row r="499" spans="1:10" x14ac:dyDescent="0.3">
      <c r="A499">
        <v>2.2798980678999201E-2</v>
      </c>
      <c r="B499">
        <v>0.79056738981618402</v>
      </c>
      <c r="C499">
        <v>499</v>
      </c>
      <c r="D499">
        <v>498</v>
      </c>
      <c r="E499" t="s">
        <v>356</v>
      </c>
      <c r="F499" t="s">
        <v>2013</v>
      </c>
      <c r="G499" t="s">
        <v>1127</v>
      </c>
      <c r="H499" t="s">
        <v>1792</v>
      </c>
      <c r="I499" t="s">
        <v>1833</v>
      </c>
      <c r="J499" t="s">
        <v>1834</v>
      </c>
    </row>
    <row r="500" spans="1:10" x14ac:dyDescent="0.3">
      <c r="A500">
        <v>7.7095979169987698E-3</v>
      </c>
      <c r="B500">
        <v>0.35099558192699498</v>
      </c>
      <c r="C500">
        <v>500</v>
      </c>
      <c r="D500">
        <v>499</v>
      </c>
      <c r="E500" t="s">
        <v>356</v>
      </c>
      <c r="F500" t="s">
        <v>2013</v>
      </c>
      <c r="G500" t="s">
        <v>1127</v>
      </c>
      <c r="H500" t="s">
        <v>1792</v>
      </c>
      <c r="I500" t="s">
        <v>1833</v>
      </c>
      <c r="J500" t="s">
        <v>1834</v>
      </c>
    </row>
    <row r="501" spans="1:10" x14ac:dyDescent="0.3">
      <c r="A501">
        <v>1.0118154964062799E-3</v>
      </c>
      <c r="B501">
        <v>0.173598331988954</v>
      </c>
      <c r="C501">
        <v>501</v>
      </c>
      <c r="D501">
        <v>500</v>
      </c>
      <c r="E501" t="s">
        <v>356</v>
      </c>
      <c r="F501" t="s">
        <v>2013</v>
      </c>
      <c r="G501" t="s">
        <v>1127</v>
      </c>
      <c r="H501" t="s">
        <v>1792</v>
      </c>
      <c r="I501" t="s">
        <v>1833</v>
      </c>
      <c r="J501" t="s">
        <v>1834</v>
      </c>
    </row>
    <row r="502" spans="1:10" x14ac:dyDescent="0.3">
      <c r="A502">
        <v>1.19402054599993E-3</v>
      </c>
      <c r="B502">
        <v>0.157543229251212</v>
      </c>
      <c r="C502">
        <v>502</v>
      </c>
      <c r="D502">
        <v>501</v>
      </c>
      <c r="E502" t="s">
        <v>356</v>
      </c>
      <c r="F502" t="s">
        <v>2013</v>
      </c>
      <c r="G502" t="s">
        <v>1127</v>
      </c>
      <c r="H502" t="s">
        <v>1792</v>
      </c>
      <c r="I502" t="s">
        <v>1833</v>
      </c>
      <c r="J502" t="s">
        <v>1834</v>
      </c>
    </row>
    <row r="503" spans="1:10" x14ac:dyDescent="0.3">
      <c r="A503">
        <v>2.2261486550002301E-3</v>
      </c>
      <c r="B503">
        <v>0.213475086682203</v>
      </c>
      <c r="C503">
        <v>503</v>
      </c>
      <c r="D503">
        <v>502</v>
      </c>
      <c r="E503" t="s">
        <v>356</v>
      </c>
      <c r="F503" t="s">
        <v>2013</v>
      </c>
      <c r="G503" t="s">
        <v>1127</v>
      </c>
      <c r="H503" t="s">
        <v>1792</v>
      </c>
      <c r="I503" t="s">
        <v>1833</v>
      </c>
      <c r="J503" t="s">
        <v>1834</v>
      </c>
    </row>
    <row r="504" spans="1:10" x14ac:dyDescent="0.3">
      <c r="A504">
        <v>2.4808691203998999E-2</v>
      </c>
      <c r="B504">
        <v>0.71104816265039705</v>
      </c>
      <c r="C504">
        <v>504</v>
      </c>
      <c r="D504">
        <v>503</v>
      </c>
      <c r="E504" t="s">
        <v>356</v>
      </c>
      <c r="F504" t="s">
        <v>2013</v>
      </c>
      <c r="G504" t="s">
        <v>1127</v>
      </c>
      <c r="H504" t="s">
        <v>1792</v>
      </c>
      <c r="I504" t="s">
        <v>1833</v>
      </c>
      <c r="J504" t="s">
        <v>1834</v>
      </c>
    </row>
    <row r="505" spans="1:10" x14ac:dyDescent="0.3">
      <c r="A505">
        <v>6.96690303799907E-3</v>
      </c>
      <c r="B505">
        <v>0.31817849884191501</v>
      </c>
      <c r="C505">
        <v>505</v>
      </c>
      <c r="D505">
        <v>504</v>
      </c>
      <c r="E505" t="s">
        <v>356</v>
      </c>
      <c r="F505" t="s">
        <v>2013</v>
      </c>
      <c r="G505" t="s">
        <v>1127</v>
      </c>
      <c r="H505" t="s">
        <v>1792</v>
      </c>
      <c r="I505" t="s">
        <v>1833</v>
      </c>
      <c r="J505" t="s">
        <v>1834</v>
      </c>
    </row>
    <row r="506" spans="1:10" x14ac:dyDescent="0.3">
      <c r="A506">
        <v>3.1017440407003601E-2</v>
      </c>
      <c r="B506">
        <v>1.0735096594704701</v>
      </c>
      <c r="C506">
        <v>506</v>
      </c>
      <c r="D506">
        <v>505</v>
      </c>
      <c r="E506" t="s">
        <v>356</v>
      </c>
      <c r="F506" t="s">
        <v>2013</v>
      </c>
      <c r="G506" t="s">
        <v>1127</v>
      </c>
      <c r="H506" t="s">
        <v>1792</v>
      </c>
      <c r="I506" t="s">
        <v>1833</v>
      </c>
      <c r="J506" t="s">
        <v>1834</v>
      </c>
    </row>
    <row r="507" spans="1:10" x14ac:dyDescent="0.3">
      <c r="A507">
        <v>0.14605063640149701</v>
      </c>
      <c r="B507">
        <v>3.9222093809137699</v>
      </c>
      <c r="C507">
        <v>507</v>
      </c>
      <c r="D507">
        <v>506</v>
      </c>
      <c r="E507" t="s">
        <v>356</v>
      </c>
      <c r="F507" t="s">
        <v>2013</v>
      </c>
      <c r="G507" t="s">
        <v>1127</v>
      </c>
      <c r="H507" t="s">
        <v>1792</v>
      </c>
      <c r="I507" t="s">
        <v>1833</v>
      </c>
      <c r="J507" t="s">
        <v>1834</v>
      </c>
    </row>
    <row r="508" spans="1:10" x14ac:dyDescent="0.3">
      <c r="A508">
        <v>2.95453758855009E-2</v>
      </c>
      <c r="B508">
        <v>0.75714349235266198</v>
      </c>
      <c r="C508">
        <v>508</v>
      </c>
      <c r="D508">
        <v>507</v>
      </c>
      <c r="E508" t="s">
        <v>356</v>
      </c>
      <c r="F508" t="s">
        <v>2013</v>
      </c>
      <c r="G508" t="s">
        <v>1127</v>
      </c>
      <c r="H508" t="s">
        <v>1792</v>
      </c>
      <c r="I508" t="s">
        <v>1833</v>
      </c>
      <c r="J508" t="s">
        <v>1834</v>
      </c>
    </row>
    <row r="509" spans="1:10" x14ac:dyDescent="0.3">
      <c r="A509">
        <v>2.6602896864998901E-3</v>
      </c>
      <c r="B509">
        <v>0.21752540543957799</v>
      </c>
      <c r="C509">
        <v>509</v>
      </c>
      <c r="D509">
        <v>508</v>
      </c>
      <c r="E509" t="s">
        <v>356</v>
      </c>
      <c r="F509" t="s">
        <v>2013</v>
      </c>
      <c r="G509" t="s">
        <v>1127</v>
      </c>
      <c r="H509" t="s">
        <v>1792</v>
      </c>
      <c r="I509" t="s">
        <v>1833</v>
      </c>
      <c r="J509" t="s">
        <v>1834</v>
      </c>
    </row>
    <row r="510" spans="1:10" x14ac:dyDescent="0.3">
      <c r="A510">
        <v>1.29654921745006E-2</v>
      </c>
      <c r="B510">
        <v>0.42535547749841601</v>
      </c>
      <c r="C510">
        <v>510</v>
      </c>
      <c r="D510">
        <v>509</v>
      </c>
      <c r="E510" t="s">
        <v>356</v>
      </c>
      <c r="F510" t="s">
        <v>2013</v>
      </c>
      <c r="G510" t="s">
        <v>1127</v>
      </c>
      <c r="H510" t="s">
        <v>1792</v>
      </c>
      <c r="I510" t="s">
        <v>1833</v>
      </c>
      <c r="J510" t="s">
        <v>1834</v>
      </c>
    </row>
    <row r="511" spans="1:10" x14ac:dyDescent="0.3">
      <c r="A511">
        <v>5.9398462812154801E-2</v>
      </c>
      <c r="B511">
        <v>2.2771972327296899</v>
      </c>
      <c r="C511">
        <v>511</v>
      </c>
      <c r="D511">
        <v>510</v>
      </c>
      <c r="E511" t="s">
        <v>356</v>
      </c>
      <c r="F511" t="s">
        <v>2013</v>
      </c>
      <c r="G511" t="s">
        <v>1127</v>
      </c>
      <c r="H511" t="s">
        <v>1792</v>
      </c>
      <c r="I511" t="s">
        <v>1833</v>
      </c>
      <c r="J511" t="s">
        <v>1834</v>
      </c>
    </row>
    <row r="512" spans="1:10" x14ac:dyDescent="0.3">
      <c r="A512">
        <v>3.7383173398997403E-2</v>
      </c>
      <c r="B512">
        <v>1.42401376639543</v>
      </c>
      <c r="C512">
        <v>512</v>
      </c>
      <c r="D512">
        <v>511</v>
      </c>
      <c r="E512" t="s">
        <v>356</v>
      </c>
      <c r="F512" t="s">
        <v>2013</v>
      </c>
      <c r="G512" t="s">
        <v>1127</v>
      </c>
      <c r="H512" t="s">
        <v>1792</v>
      </c>
      <c r="I512" t="s">
        <v>1833</v>
      </c>
      <c r="J512" t="s">
        <v>1834</v>
      </c>
    </row>
    <row r="513" spans="1:10" x14ac:dyDescent="0.3">
      <c r="A513">
        <v>2.2083869497288099E-2</v>
      </c>
      <c r="B513">
        <v>0.61063147540526996</v>
      </c>
      <c r="C513">
        <v>513</v>
      </c>
      <c r="D513">
        <v>512</v>
      </c>
      <c r="E513" t="s">
        <v>356</v>
      </c>
      <c r="F513" t="s">
        <v>2013</v>
      </c>
      <c r="G513" t="s">
        <v>1127</v>
      </c>
      <c r="H513" t="s">
        <v>1792</v>
      </c>
      <c r="I513" t="s">
        <v>1833</v>
      </c>
      <c r="J513" t="s">
        <v>1834</v>
      </c>
    </row>
    <row r="514" spans="1:10" x14ac:dyDescent="0.3">
      <c r="A514">
        <v>4.5957140014999398E-3</v>
      </c>
      <c r="B514">
        <v>0.25690990192184998</v>
      </c>
      <c r="C514">
        <v>514</v>
      </c>
      <c r="D514">
        <v>513</v>
      </c>
      <c r="E514" t="s">
        <v>356</v>
      </c>
      <c r="F514" t="s">
        <v>2013</v>
      </c>
      <c r="G514" t="s">
        <v>1127</v>
      </c>
      <c r="H514" t="s">
        <v>1792</v>
      </c>
      <c r="I514" t="s">
        <v>1833</v>
      </c>
      <c r="J514" t="s">
        <v>1834</v>
      </c>
    </row>
    <row r="515" spans="1:10" x14ac:dyDescent="0.3">
      <c r="A515">
        <v>3.1749120738498601E-2</v>
      </c>
      <c r="B515">
        <v>0.73245310644080897</v>
      </c>
      <c r="C515">
        <v>515</v>
      </c>
      <c r="D515">
        <v>514</v>
      </c>
      <c r="E515" t="s">
        <v>356</v>
      </c>
      <c r="F515" t="s">
        <v>2013</v>
      </c>
      <c r="G515" t="s">
        <v>1127</v>
      </c>
      <c r="H515" t="s">
        <v>1792</v>
      </c>
      <c r="I515" t="s">
        <v>1833</v>
      </c>
      <c r="J515" t="s">
        <v>1834</v>
      </c>
    </row>
    <row r="516" spans="1:10" x14ac:dyDescent="0.3">
      <c r="A516">
        <v>0.121919530596505</v>
      </c>
      <c r="B516">
        <v>2.45277460154476</v>
      </c>
      <c r="C516">
        <v>516</v>
      </c>
      <c r="D516">
        <v>515</v>
      </c>
      <c r="E516" t="s">
        <v>356</v>
      </c>
      <c r="F516" t="s">
        <v>2013</v>
      </c>
      <c r="G516" t="s">
        <v>1127</v>
      </c>
      <c r="H516" t="s">
        <v>1792</v>
      </c>
      <c r="I516" t="s">
        <v>1833</v>
      </c>
      <c r="J516" t="s">
        <v>1834</v>
      </c>
    </row>
    <row r="517" spans="1:10" x14ac:dyDescent="0.3">
      <c r="A517">
        <v>8.3209910874998405E-3</v>
      </c>
      <c r="B517">
        <v>0.36411700638439098</v>
      </c>
      <c r="C517">
        <v>517</v>
      </c>
      <c r="D517">
        <v>516</v>
      </c>
      <c r="E517" t="s">
        <v>356</v>
      </c>
      <c r="F517" t="s">
        <v>2013</v>
      </c>
      <c r="G517" t="s">
        <v>1127</v>
      </c>
      <c r="H517" t="s">
        <v>1792</v>
      </c>
      <c r="I517" t="s">
        <v>1833</v>
      </c>
      <c r="J517" t="s">
        <v>1834</v>
      </c>
    </row>
    <row r="518" spans="1:10" x14ac:dyDescent="0.3">
      <c r="A518">
        <v>2.5154937764992899E-3</v>
      </c>
      <c r="B518">
        <v>0.224583883542955</v>
      </c>
      <c r="C518">
        <v>518</v>
      </c>
      <c r="D518">
        <v>517</v>
      </c>
      <c r="E518" t="s">
        <v>356</v>
      </c>
      <c r="F518" t="s">
        <v>2013</v>
      </c>
      <c r="G518" t="s">
        <v>1127</v>
      </c>
      <c r="H518" t="s">
        <v>1792</v>
      </c>
      <c r="I518" t="s">
        <v>1833</v>
      </c>
      <c r="J518" t="s">
        <v>1834</v>
      </c>
    </row>
    <row r="519" spans="1:10" x14ac:dyDescent="0.3">
      <c r="A519">
        <v>4.9091365582044702E-2</v>
      </c>
      <c r="B519">
        <v>1.71396128383472</v>
      </c>
      <c r="C519">
        <v>519</v>
      </c>
      <c r="D519">
        <v>518</v>
      </c>
      <c r="E519" t="s">
        <v>356</v>
      </c>
      <c r="F519" t="s">
        <v>2013</v>
      </c>
      <c r="G519" t="s">
        <v>1127</v>
      </c>
      <c r="H519" t="s">
        <v>1792</v>
      </c>
      <c r="I519" t="s">
        <v>1833</v>
      </c>
      <c r="J519" t="s">
        <v>1834</v>
      </c>
    </row>
    <row r="520" spans="1:10" x14ac:dyDescent="0.3">
      <c r="A520">
        <v>6.6090467026707497E-2</v>
      </c>
      <c r="B520">
        <v>1.99239020117868</v>
      </c>
      <c r="C520">
        <v>520</v>
      </c>
      <c r="D520">
        <v>519</v>
      </c>
      <c r="E520" t="s">
        <v>356</v>
      </c>
      <c r="F520" t="s">
        <v>2013</v>
      </c>
      <c r="G520" t="s">
        <v>1127</v>
      </c>
      <c r="H520" t="s">
        <v>1792</v>
      </c>
      <c r="I520" t="s">
        <v>1833</v>
      </c>
      <c r="J520" t="s">
        <v>1834</v>
      </c>
    </row>
    <row r="521" spans="1:10" x14ac:dyDescent="0.3">
      <c r="A521">
        <v>1.65239933661709E-2</v>
      </c>
      <c r="B521">
        <v>0.77707302171269699</v>
      </c>
      <c r="C521">
        <v>521</v>
      </c>
      <c r="D521">
        <v>520</v>
      </c>
      <c r="E521" t="s">
        <v>356</v>
      </c>
      <c r="F521" t="s">
        <v>2013</v>
      </c>
      <c r="G521" t="s">
        <v>1127</v>
      </c>
      <c r="H521" t="s">
        <v>1792</v>
      </c>
      <c r="I521" t="s">
        <v>1833</v>
      </c>
      <c r="J521" t="s">
        <v>1834</v>
      </c>
    </row>
    <row r="522" spans="1:10" x14ac:dyDescent="0.3">
      <c r="A522">
        <v>8.9942325170013805E-3</v>
      </c>
      <c r="B522">
        <v>0.35751754893950899</v>
      </c>
      <c r="C522">
        <v>522</v>
      </c>
      <c r="D522">
        <v>521</v>
      </c>
      <c r="E522" t="s">
        <v>356</v>
      </c>
      <c r="F522" t="s">
        <v>2013</v>
      </c>
      <c r="G522" t="s">
        <v>1127</v>
      </c>
      <c r="H522" t="s">
        <v>1792</v>
      </c>
      <c r="I522" t="s">
        <v>1833</v>
      </c>
      <c r="J522" t="s">
        <v>1834</v>
      </c>
    </row>
    <row r="523" spans="1:10" x14ac:dyDescent="0.3">
      <c r="A523">
        <v>3.6382680089994701E-3</v>
      </c>
      <c r="B523">
        <v>0.33058486716153901</v>
      </c>
      <c r="C523">
        <v>523</v>
      </c>
      <c r="D523">
        <v>522</v>
      </c>
      <c r="E523" t="s">
        <v>356</v>
      </c>
      <c r="F523" t="s">
        <v>2013</v>
      </c>
      <c r="G523" t="s">
        <v>1127</v>
      </c>
      <c r="H523" t="s">
        <v>1792</v>
      </c>
      <c r="I523" t="s">
        <v>1833</v>
      </c>
      <c r="J523" t="s">
        <v>1834</v>
      </c>
    </row>
    <row r="524" spans="1:10" x14ac:dyDescent="0.3">
      <c r="A524">
        <v>3.7936539412494197E-2</v>
      </c>
      <c r="B524">
        <v>1.87600323030451</v>
      </c>
      <c r="C524">
        <v>524</v>
      </c>
      <c r="D524">
        <v>523</v>
      </c>
      <c r="E524" t="s">
        <v>356</v>
      </c>
      <c r="F524" t="s">
        <v>2013</v>
      </c>
      <c r="G524" t="s">
        <v>1127</v>
      </c>
      <c r="H524" t="s">
        <v>1792</v>
      </c>
      <c r="I524" t="s">
        <v>1833</v>
      </c>
      <c r="J524" t="s">
        <v>1834</v>
      </c>
    </row>
    <row r="525" spans="1:10" x14ac:dyDescent="0.3">
      <c r="A525">
        <v>4.7617979565003398E-3</v>
      </c>
      <c r="B525">
        <v>0.29079624201505899</v>
      </c>
      <c r="C525">
        <v>525</v>
      </c>
      <c r="D525">
        <v>524</v>
      </c>
      <c r="E525" t="s">
        <v>356</v>
      </c>
      <c r="F525" t="s">
        <v>2013</v>
      </c>
      <c r="G525" t="s">
        <v>1127</v>
      </c>
      <c r="H525" t="s">
        <v>1792</v>
      </c>
      <c r="I525" t="s">
        <v>1833</v>
      </c>
      <c r="J525" t="s">
        <v>1834</v>
      </c>
    </row>
    <row r="526" spans="1:10" x14ac:dyDescent="0.3">
      <c r="A526">
        <v>4.5435346550001298E-3</v>
      </c>
      <c r="B526">
        <v>0.24825373827921399</v>
      </c>
      <c r="C526">
        <v>526</v>
      </c>
      <c r="D526">
        <v>525</v>
      </c>
      <c r="E526" t="s">
        <v>356</v>
      </c>
      <c r="F526" t="s">
        <v>2013</v>
      </c>
      <c r="G526" t="s">
        <v>1127</v>
      </c>
      <c r="H526" t="s">
        <v>1792</v>
      </c>
      <c r="I526" t="s">
        <v>1833</v>
      </c>
      <c r="J526" t="s">
        <v>1834</v>
      </c>
    </row>
    <row r="527" spans="1:10" x14ac:dyDescent="0.3">
      <c r="A527">
        <v>2.0907708006028302E-3</v>
      </c>
      <c r="B527">
        <v>0.30100372205736298</v>
      </c>
      <c r="C527">
        <v>527</v>
      </c>
      <c r="D527">
        <v>526</v>
      </c>
      <c r="E527" t="s">
        <v>356</v>
      </c>
      <c r="F527" t="s">
        <v>1996</v>
      </c>
      <c r="G527" t="s">
        <v>187</v>
      </c>
      <c r="H527" t="s">
        <v>212</v>
      </c>
      <c r="I527" t="s">
        <v>1833</v>
      </c>
      <c r="J527" t="s">
        <v>1834</v>
      </c>
    </row>
    <row r="528" spans="1:10" x14ac:dyDescent="0.3">
      <c r="A528">
        <v>3.55184915753481E-3</v>
      </c>
      <c r="B528">
        <v>0.279286510269874</v>
      </c>
      <c r="C528">
        <v>528</v>
      </c>
      <c r="D528">
        <v>527</v>
      </c>
      <c r="E528" t="s">
        <v>356</v>
      </c>
      <c r="F528" t="s">
        <v>1996</v>
      </c>
      <c r="G528" t="s">
        <v>183</v>
      </c>
      <c r="H528" t="s">
        <v>208</v>
      </c>
      <c r="I528" t="s">
        <v>1833</v>
      </c>
      <c r="J528" t="s">
        <v>1834</v>
      </c>
    </row>
    <row r="529" spans="1:10" x14ac:dyDescent="0.3">
      <c r="A529">
        <v>0.45000354051764901</v>
      </c>
      <c r="B529">
        <v>4.4415621199717199</v>
      </c>
      <c r="C529">
        <v>529</v>
      </c>
      <c r="D529">
        <v>528</v>
      </c>
      <c r="E529" t="s">
        <v>356</v>
      </c>
      <c r="F529" t="s">
        <v>2011</v>
      </c>
      <c r="G529" t="s">
        <v>72</v>
      </c>
      <c r="H529" t="s">
        <v>1213</v>
      </c>
      <c r="I529" t="s">
        <v>1833</v>
      </c>
      <c r="J529" t="s">
        <v>1834</v>
      </c>
    </row>
    <row r="530" spans="1:10" x14ac:dyDescent="0.3">
      <c r="A530">
        <v>7.49692385985057E-3</v>
      </c>
      <c r="B530">
        <v>0.51279046194996403</v>
      </c>
      <c r="C530">
        <v>530</v>
      </c>
      <c r="D530">
        <v>529</v>
      </c>
      <c r="E530" t="s">
        <v>356</v>
      </c>
      <c r="F530" t="s">
        <v>2004</v>
      </c>
      <c r="G530" t="s">
        <v>217</v>
      </c>
      <c r="H530" t="s">
        <v>1268</v>
      </c>
      <c r="I530" t="s">
        <v>1833</v>
      </c>
      <c r="J530" t="s">
        <v>1834</v>
      </c>
    </row>
    <row r="531" spans="1:10" x14ac:dyDescent="0.3">
      <c r="A531">
        <v>0.102814749752405</v>
      </c>
      <c r="B531">
        <v>1.8651377118153001</v>
      </c>
      <c r="C531">
        <v>531</v>
      </c>
      <c r="D531">
        <v>530</v>
      </c>
      <c r="E531" t="s">
        <v>356</v>
      </c>
      <c r="F531" t="s">
        <v>2004</v>
      </c>
      <c r="G531" t="s">
        <v>221</v>
      </c>
      <c r="H531" t="s">
        <v>1271</v>
      </c>
      <c r="I531" t="s">
        <v>1833</v>
      </c>
      <c r="J531" t="s">
        <v>1834</v>
      </c>
    </row>
    <row r="532" spans="1:10" x14ac:dyDescent="0.3">
      <c r="A532">
        <v>7.8578312472403801E-3</v>
      </c>
      <c r="B532">
        <v>0.63052326684893301</v>
      </c>
      <c r="C532">
        <v>532</v>
      </c>
      <c r="D532">
        <v>531</v>
      </c>
      <c r="E532" t="s">
        <v>356</v>
      </c>
      <c r="F532" t="s">
        <v>2004</v>
      </c>
      <c r="G532" t="s">
        <v>227</v>
      </c>
      <c r="H532" t="s">
        <v>242</v>
      </c>
      <c r="I532" t="s">
        <v>1833</v>
      </c>
      <c r="J532" t="s">
        <v>1834</v>
      </c>
    </row>
    <row r="533" spans="1:10" x14ac:dyDescent="0.3">
      <c r="A533">
        <v>3.0366822299976399E-4</v>
      </c>
      <c r="B533">
        <v>0.1283213702979</v>
      </c>
      <c r="C533">
        <v>533</v>
      </c>
      <c r="D533">
        <v>532</v>
      </c>
      <c r="E533" t="s">
        <v>356</v>
      </c>
      <c r="F533" t="s">
        <v>2004</v>
      </c>
      <c r="G533" t="s">
        <v>225</v>
      </c>
      <c r="H533" t="s">
        <v>1274</v>
      </c>
      <c r="I533" t="s">
        <v>1833</v>
      </c>
      <c r="J533" t="s">
        <v>1834</v>
      </c>
    </row>
    <row r="534" spans="1:10" x14ac:dyDescent="0.3">
      <c r="A534">
        <v>5.7869350750009395E-4</v>
      </c>
      <c r="B534">
        <v>0.192721007132514</v>
      </c>
      <c r="C534">
        <v>534</v>
      </c>
      <c r="D534">
        <v>533</v>
      </c>
      <c r="E534" t="s">
        <v>356</v>
      </c>
      <c r="F534" t="s">
        <v>2004</v>
      </c>
      <c r="G534" t="s">
        <v>223</v>
      </c>
      <c r="H534" t="s">
        <v>1272</v>
      </c>
      <c r="I534" t="s">
        <v>1833</v>
      </c>
      <c r="J534" t="s">
        <v>1834</v>
      </c>
    </row>
    <row r="535" spans="1:10" x14ac:dyDescent="0.3">
      <c r="A535">
        <v>8.6218842031460198E-4</v>
      </c>
      <c r="B535">
        <v>0.209067063909293</v>
      </c>
      <c r="C535">
        <v>535</v>
      </c>
      <c r="D535">
        <v>534</v>
      </c>
      <c r="E535" t="s">
        <v>356</v>
      </c>
      <c r="F535" t="s">
        <v>2004</v>
      </c>
      <c r="G535" t="s">
        <v>224</v>
      </c>
      <c r="H535" t="s">
        <v>1273</v>
      </c>
      <c r="I535" t="s">
        <v>1833</v>
      </c>
      <c r="J535" t="s">
        <v>1834</v>
      </c>
    </row>
    <row r="536" spans="1:10" x14ac:dyDescent="0.3">
      <c r="A536">
        <v>5.1810525417614897E-2</v>
      </c>
      <c r="B536">
        <v>1.12197713951978</v>
      </c>
      <c r="C536">
        <v>536</v>
      </c>
      <c r="D536">
        <v>535</v>
      </c>
      <c r="E536" t="s">
        <v>356</v>
      </c>
      <c r="F536" t="s">
        <v>2004</v>
      </c>
      <c r="G536" t="s">
        <v>220</v>
      </c>
      <c r="H536" t="s">
        <v>1270</v>
      </c>
      <c r="I536" t="s">
        <v>1833</v>
      </c>
      <c r="J536" t="s">
        <v>1834</v>
      </c>
    </row>
    <row r="537" spans="1:10" x14ac:dyDescent="0.3">
      <c r="A537">
        <v>0.25963281343128097</v>
      </c>
      <c r="B537">
        <v>3.5884411621621899</v>
      </c>
      <c r="C537">
        <v>537</v>
      </c>
      <c r="D537">
        <v>536</v>
      </c>
      <c r="E537" t="s">
        <v>356</v>
      </c>
      <c r="F537" t="s">
        <v>1840</v>
      </c>
      <c r="G537" t="s">
        <v>997</v>
      </c>
      <c r="H537" t="s">
        <v>1738</v>
      </c>
      <c r="I537" t="s">
        <v>1833</v>
      </c>
      <c r="J537" t="s">
        <v>1834</v>
      </c>
    </row>
    <row r="538" spans="1:10" x14ac:dyDescent="0.3">
      <c r="A538">
        <v>0.35979049822901299</v>
      </c>
      <c r="B538">
        <v>6.0413101414422403</v>
      </c>
      <c r="C538">
        <v>538</v>
      </c>
      <c r="D538">
        <v>537</v>
      </c>
      <c r="E538" t="s">
        <v>356</v>
      </c>
      <c r="F538" t="s">
        <v>2004</v>
      </c>
      <c r="G538" t="s">
        <v>218</v>
      </c>
      <c r="H538" t="s">
        <v>1269</v>
      </c>
      <c r="I538" t="s">
        <v>1833</v>
      </c>
      <c r="J538" t="s">
        <v>1834</v>
      </c>
    </row>
    <row r="539" spans="1:10" x14ac:dyDescent="0.3">
      <c r="A539">
        <v>4.9638530368950398E-2</v>
      </c>
      <c r="B539">
        <v>1.44519447948252</v>
      </c>
      <c r="C539">
        <v>539</v>
      </c>
      <c r="D539">
        <v>538</v>
      </c>
      <c r="E539" t="s">
        <v>356</v>
      </c>
      <c r="F539" t="s">
        <v>2004</v>
      </c>
      <c r="G539" t="s">
        <v>218</v>
      </c>
      <c r="H539" t="s">
        <v>1269</v>
      </c>
      <c r="I539" t="s">
        <v>1833</v>
      </c>
      <c r="J539" t="s">
        <v>1834</v>
      </c>
    </row>
    <row r="540" spans="1:10" x14ac:dyDescent="0.3">
      <c r="A540">
        <v>0.80145065923347403</v>
      </c>
      <c r="B540">
        <v>6.9972855195902701</v>
      </c>
      <c r="C540">
        <v>540</v>
      </c>
      <c r="D540">
        <v>539</v>
      </c>
      <c r="E540" t="s">
        <v>356</v>
      </c>
      <c r="F540" t="s">
        <v>2017</v>
      </c>
      <c r="G540" t="s">
        <v>1132</v>
      </c>
      <c r="H540" t="s">
        <v>1798</v>
      </c>
      <c r="I540" t="s">
        <v>1833</v>
      </c>
      <c r="J540" t="s">
        <v>1834</v>
      </c>
    </row>
    <row r="541" spans="1:10" x14ac:dyDescent="0.3">
      <c r="A541">
        <v>0.14168055283529701</v>
      </c>
      <c r="B541">
        <v>2.7464479126659098</v>
      </c>
      <c r="C541">
        <v>541</v>
      </c>
      <c r="D541">
        <v>540</v>
      </c>
      <c r="E541" t="s">
        <v>356</v>
      </c>
      <c r="F541" t="s">
        <v>2021</v>
      </c>
      <c r="G541" t="s">
        <v>14</v>
      </c>
      <c r="H541" t="s">
        <v>1198</v>
      </c>
      <c r="I541" t="s">
        <v>1833</v>
      </c>
      <c r="J541" t="s">
        <v>1834</v>
      </c>
    </row>
    <row r="542" spans="1:10" x14ac:dyDescent="0.3">
      <c r="A542">
        <v>3.62856815936657E-2</v>
      </c>
      <c r="B542">
        <v>0.80881649169955605</v>
      </c>
      <c r="C542">
        <v>542</v>
      </c>
      <c r="D542">
        <v>541</v>
      </c>
      <c r="E542" t="s">
        <v>356</v>
      </c>
      <c r="F542" t="s">
        <v>2021</v>
      </c>
      <c r="G542" t="s">
        <v>16</v>
      </c>
      <c r="H542" t="s">
        <v>1200</v>
      </c>
      <c r="I542" t="s">
        <v>1833</v>
      </c>
      <c r="J542" t="s">
        <v>1834</v>
      </c>
    </row>
    <row r="543" spans="1:10" x14ac:dyDescent="0.3">
      <c r="A543">
        <v>1.7581906633445899E-4</v>
      </c>
      <c r="B543">
        <v>5.6078628145034601E-2</v>
      </c>
      <c r="C543">
        <v>543</v>
      </c>
      <c r="D543">
        <v>542</v>
      </c>
      <c r="E543" t="s">
        <v>356</v>
      </c>
      <c r="F543" t="s">
        <v>2021</v>
      </c>
      <c r="G543" t="s">
        <v>12</v>
      </c>
      <c r="H543" t="s">
        <v>2022</v>
      </c>
      <c r="I543" t="s">
        <v>1833</v>
      </c>
      <c r="J543" t="s">
        <v>1834</v>
      </c>
    </row>
    <row r="544" spans="1:10" x14ac:dyDescent="0.3">
      <c r="A544">
        <v>9.9999371045322901E-5</v>
      </c>
      <c r="B544">
        <v>7.1106508285672998E-2</v>
      </c>
      <c r="C544">
        <v>544</v>
      </c>
      <c r="D544">
        <v>543</v>
      </c>
      <c r="E544" t="s">
        <v>356</v>
      </c>
      <c r="F544" t="s">
        <v>2021</v>
      </c>
      <c r="G544" t="s">
        <v>11</v>
      </c>
      <c r="H544" t="s">
        <v>2023</v>
      </c>
      <c r="I544" t="s">
        <v>1833</v>
      </c>
      <c r="J544" t="s">
        <v>1834</v>
      </c>
    </row>
    <row r="545" spans="1:10" x14ac:dyDescent="0.3">
      <c r="A545">
        <v>9.3083987803194198E-5</v>
      </c>
      <c r="B545">
        <v>5.6113915836267597E-2</v>
      </c>
      <c r="C545">
        <v>545</v>
      </c>
      <c r="D545">
        <v>544</v>
      </c>
      <c r="E545" t="s">
        <v>356</v>
      </c>
      <c r="F545" t="s">
        <v>2021</v>
      </c>
      <c r="G545" t="s">
        <v>10</v>
      </c>
      <c r="H545" t="s">
        <v>2024</v>
      </c>
      <c r="I545" t="s">
        <v>1833</v>
      </c>
      <c r="J545" t="s">
        <v>1834</v>
      </c>
    </row>
    <row r="546" spans="1:10" x14ac:dyDescent="0.3">
      <c r="A546">
        <v>4.1336301769895301E-4</v>
      </c>
      <c r="B546">
        <v>0.118114338848784</v>
      </c>
      <c r="C546">
        <v>546</v>
      </c>
      <c r="D546">
        <v>545</v>
      </c>
      <c r="E546" t="s">
        <v>356</v>
      </c>
      <c r="F546" t="s">
        <v>2021</v>
      </c>
      <c r="G546" t="s">
        <v>6</v>
      </c>
      <c r="H546" t="s">
        <v>2025</v>
      </c>
      <c r="I546" t="s">
        <v>1833</v>
      </c>
      <c r="J546" t="s">
        <v>1834</v>
      </c>
    </row>
    <row r="547" spans="1:10" x14ac:dyDescent="0.3">
      <c r="A547">
        <v>3.2234623023264002E-4</v>
      </c>
      <c r="B547">
        <v>9.4950857700339203E-2</v>
      </c>
      <c r="C547">
        <v>547</v>
      </c>
      <c r="D547">
        <v>546</v>
      </c>
      <c r="E547" t="s">
        <v>356</v>
      </c>
      <c r="F547" t="s">
        <v>2021</v>
      </c>
      <c r="G547" t="s">
        <v>5</v>
      </c>
      <c r="H547" t="s">
        <v>2026</v>
      </c>
      <c r="I547" t="s">
        <v>1833</v>
      </c>
      <c r="J547" t="s">
        <v>1834</v>
      </c>
    </row>
    <row r="548" spans="1:10" x14ac:dyDescent="0.3">
      <c r="A548">
        <v>1.3759270590663101E-3</v>
      </c>
      <c r="B548">
        <v>0.16968741290439199</v>
      </c>
      <c r="C548">
        <v>548</v>
      </c>
      <c r="D548">
        <v>547</v>
      </c>
      <c r="E548" t="s">
        <v>356</v>
      </c>
      <c r="F548" t="s">
        <v>2021</v>
      </c>
      <c r="G548" t="s">
        <v>17</v>
      </c>
      <c r="H548" t="s">
        <v>1201</v>
      </c>
      <c r="I548" t="s">
        <v>1833</v>
      </c>
      <c r="J548" t="s">
        <v>1834</v>
      </c>
    </row>
    <row r="549" spans="1:10" x14ac:dyDescent="0.3">
      <c r="A549">
        <v>6.3586683901550894E-5</v>
      </c>
      <c r="B549">
        <v>3.4603156722013001E-2</v>
      </c>
      <c r="C549">
        <v>549</v>
      </c>
      <c r="D549">
        <v>548</v>
      </c>
      <c r="E549" t="s">
        <v>356</v>
      </c>
      <c r="F549" t="s">
        <v>2021</v>
      </c>
      <c r="G549" t="s">
        <v>9</v>
      </c>
      <c r="H549" t="s">
        <v>2027</v>
      </c>
      <c r="I549" t="s">
        <v>1833</v>
      </c>
      <c r="J549" t="s">
        <v>1834</v>
      </c>
    </row>
    <row r="550" spans="1:10" x14ac:dyDescent="0.3">
      <c r="A550">
        <v>4.33072205450191E-5</v>
      </c>
      <c r="B550">
        <v>2.97947238746008E-2</v>
      </c>
      <c r="C550">
        <v>550</v>
      </c>
      <c r="D550">
        <v>549</v>
      </c>
      <c r="E550" t="s">
        <v>356</v>
      </c>
      <c r="F550" t="s">
        <v>2021</v>
      </c>
      <c r="G550" t="s">
        <v>8</v>
      </c>
      <c r="H550" t="s">
        <v>2028</v>
      </c>
      <c r="I550" t="s">
        <v>1833</v>
      </c>
      <c r="J550" t="s">
        <v>1834</v>
      </c>
    </row>
    <row r="551" spans="1:10" x14ac:dyDescent="0.3">
      <c r="A551">
        <v>3.41553972094122E-5</v>
      </c>
      <c r="B551">
        <v>2.8808290869422298E-2</v>
      </c>
      <c r="C551">
        <v>551</v>
      </c>
      <c r="D551">
        <v>550</v>
      </c>
      <c r="E551" t="s">
        <v>356</v>
      </c>
      <c r="F551" t="s">
        <v>2021</v>
      </c>
      <c r="G551" t="s">
        <v>7</v>
      </c>
      <c r="H551" t="s">
        <v>2029</v>
      </c>
      <c r="I551" t="s">
        <v>1833</v>
      </c>
      <c r="J551" t="s">
        <v>1834</v>
      </c>
    </row>
    <row r="552" spans="1:10" x14ac:dyDescent="0.3">
      <c r="A552">
        <v>5.4427310934238901E-2</v>
      </c>
      <c r="B552">
        <v>1.1116056478575</v>
      </c>
      <c r="C552">
        <v>552</v>
      </c>
      <c r="D552">
        <v>551</v>
      </c>
      <c r="E552" t="s">
        <v>356</v>
      </c>
      <c r="F552" t="s">
        <v>2019</v>
      </c>
      <c r="G552" t="s">
        <v>184</v>
      </c>
      <c r="H552" t="s">
        <v>209</v>
      </c>
      <c r="I552" t="s">
        <v>1833</v>
      </c>
      <c r="J552" t="s">
        <v>1834</v>
      </c>
    </row>
    <row r="553" spans="1:10" x14ac:dyDescent="0.3">
      <c r="A553">
        <v>1.9887607598674299E-2</v>
      </c>
      <c r="B553">
        <v>0.84934027762554498</v>
      </c>
      <c r="C553">
        <v>553</v>
      </c>
      <c r="D553">
        <v>552</v>
      </c>
      <c r="E553" t="s">
        <v>356</v>
      </c>
      <c r="F553" t="s">
        <v>2017</v>
      </c>
      <c r="G553" t="s">
        <v>1132</v>
      </c>
      <c r="H553" t="s">
        <v>1798</v>
      </c>
      <c r="I553" t="s">
        <v>1833</v>
      </c>
      <c r="J553" t="s">
        <v>1834</v>
      </c>
    </row>
    <row r="554" spans="1:10" x14ac:dyDescent="0.3">
      <c r="A554">
        <v>2.5826645300033001E-2</v>
      </c>
      <c r="B554">
        <v>0.72603945103438405</v>
      </c>
      <c r="C554">
        <v>554</v>
      </c>
      <c r="D554">
        <v>553</v>
      </c>
      <c r="E554" t="s">
        <v>356</v>
      </c>
      <c r="F554" t="s">
        <v>2019</v>
      </c>
      <c r="G554" t="s">
        <v>184</v>
      </c>
      <c r="H554" t="s">
        <v>209</v>
      </c>
      <c r="I554" t="s">
        <v>1833</v>
      </c>
      <c r="J554" t="s">
        <v>1834</v>
      </c>
    </row>
    <row r="555" spans="1:10" x14ac:dyDescent="0.3">
      <c r="A555">
        <v>2.3165704400002401E-2</v>
      </c>
      <c r="B555">
        <v>0.57092764783677297</v>
      </c>
      <c r="C555">
        <v>555</v>
      </c>
      <c r="D555">
        <v>554</v>
      </c>
      <c r="E555" t="s">
        <v>356</v>
      </c>
      <c r="F555" t="s">
        <v>2017</v>
      </c>
      <c r="G555" t="s">
        <v>1132</v>
      </c>
      <c r="H555" t="s">
        <v>1798</v>
      </c>
      <c r="I555" t="s">
        <v>1833</v>
      </c>
      <c r="J555" t="s">
        <v>1834</v>
      </c>
    </row>
    <row r="556" spans="1:10" x14ac:dyDescent="0.3">
      <c r="A556">
        <v>0.65906130522587003</v>
      </c>
      <c r="B556">
        <v>6.85083582353447</v>
      </c>
      <c r="C556">
        <v>556</v>
      </c>
      <c r="D556">
        <v>555</v>
      </c>
      <c r="E556" t="s">
        <v>356</v>
      </c>
      <c r="F556" t="s">
        <v>1840</v>
      </c>
      <c r="G556" t="s">
        <v>1017</v>
      </c>
      <c r="H556" t="s">
        <v>1052</v>
      </c>
      <c r="I556" t="s">
        <v>1833</v>
      </c>
      <c r="J556" t="s">
        <v>1834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F5AC-DA26-4980-A1DB-22AEB468D3D1}">
  <dimension ref="A1:Y651"/>
  <sheetViews>
    <sheetView topLeftCell="A638" workbookViewId="0">
      <selection activeCell="Q2" sqref="Q2"/>
    </sheetView>
  </sheetViews>
  <sheetFormatPr defaultRowHeight="14.4" x14ac:dyDescent="0.3"/>
  <cols>
    <col min="4" max="4" width="17.88671875" customWidth="1"/>
  </cols>
  <sheetData>
    <row r="1" spans="1:25" x14ac:dyDescent="0.3">
      <c r="A1" t="s">
        <v>55</v>
      </c>
      <c r="B1" t="s">
        <v>56</v>
      </c>
      <c r="C1" t="s">
        <v>57</v>
      </c>
      <c r="D1" t="s">
        <v>1169</v>
      </c>
      <c r="E1" t="s">
        <v>54</v>
      </c>
      <c r="F1" t="s">
        <v>1170</v>
      </c>
      <c r="G1" t="s">
        <v>1171</v>
      </c>
      <c r="H1" t="s">
        <v>1172</v>
      </c>
      <c r="I1" t="s">
        <v>1173</v>
      </c>
      <c r="J1" t="s">
        <v>1174</v>
      </c>
      <c r="K1" t="s">
        <v>1175</v>
      </c>
      <c r="L1" t="s">
        <v>1176</v>
      </c>
      <c r="M1" t="s">
        <v>1177</v>
      </c>
      <c r="N1" t="s">
        <v>1178</v>
      </c>
      <c r="O1" t="s">
        <v>1179</v>
      </c>
      <c r="P1" t="s">
        <v>1180</v>
      </c>
      <c r="Q1" t="s">
        <v>1181</v>
      </c>
      <c r="R1" t="s">
        <v>1182</v>
      </c>
      <c r="S1" t="s">
        <v>1183</v>
      </c>
      <c r="T1" t="s">
        <v>1184</v>
      </c>
      <c r="U1" t="s">
        <v>1185</v>
      </c>
      <c r="V1" t="s">
        <v>1186</v>
      </c>
      <c r="W1" t="s">
        <v>1187</v>
      </c>
      <c r="X1" t="s">
        <v>1188</v>
      </c>
      <c r="Y1" t="s">
        <v>1189</v>
      </c>
    </row>
    <row r="2" spans="1:25" x14ac:dyDescent="0.3">
      <c r="A2" t="s">
        <v>3</v>
      </c>
      <c r="B2" t="str">
        <f>LEFT(A2,2)</f>
        <v>01</v>
      </c>
      <c r="C2" t="s">
        <v>58</v>
      </c>
      <c r="D2" t="s">
        <v>63</v>
      </c>
      <c r="E2" t="s">
        <v>1190</v>
      </c>
      <c r="F2">
        <v>971</v>
      </c>
      <c r="G2">
        <v>429</v>
      </c>
      <c r="H2" s="4">
        <v>0.44180000000000003</v>
      </c>
      <c r="I2">
        <v>429</v>
      </c>
      <c r="J2">
        <v>24</v>
      </c>
      <c r="K2">
        <v>7</v>
      </c>
      <c r="L2">
        <v>5</v>
      </c>
      <c r="M2">
        <v>342</v>
      </c>
      <c r="N2">
        <v>47</v>
      </c>
      <c r="O2">
        <v>0</v>
      </c>
      <c r="P2">
        <v>1</v>
      </c>
      <c r="Q2">
        <v>3</v>
      </c>
      <c r="R2">
        <f>IF(I2=0,0,M2/I2)</f>
        <v>0.79720279720279719</v>
      </c>
      <c r="S2">
        <f>IF(I2=0,0,J2/I2)</f>
        <v>5.5944055944055944E-2</v>
      </c>
      <c r="T2">
        <f>IF(I2=0,0,N2/I2)</f>
        <v>0.10955710955710955</v>
      </c>
      <c r="U2">
        <f>IF(I2=0,0,K2/I2)</f>
        <v>1.6317016317016316E-2</v>
      </c>
      <c r="V2">
        <f>IF(I2=0,0,L2/I2)</f>
        <v>1.1655011655011656E-2</v>
      </c>
      <c r="W2">
        <f>IF(I2=0,0,O2/I2)</f>
        <v>0</v>
      </c>
      <c r="X2">
        <f>IF(I2=0,0,P2/I2)</f>
        <v>2.331002331002331E-3</v>
      </c>
      <c r="Y2">
        <f>IF(I2=0,10,IF(MAX(R2:X2)=LARGE(R2:X2,2),9,IF(R2=MAX(R2:X2),R2,IF(S2=MAX(R2:X2),S2+1,IF(T2=MAX(R2:X2),T2+2,IF(U2=MAX(R2:X2),U2+3,IF(V2=MAX(R2:X2),V2+4,IF(W2=MAX(R2:X2),W2+5,IF(X2=MAX(R2:X2),X2+6,-1)))))))))</f>
        <v>0.79720279720279719</v>
      </c>
    </row>
    <row r="3" spans="1:25" x14ac:dyDescent="0.3">
      <c r="A3" t="s">
        <v>5</v>
      </c>
      <c r="B3" t="str">
        <f t="shared" ref="B3:B66" si="0">LEFT(A3,2)</f>
        <v>01</v>
      </c>
      <c r="C3" t="s">
        <v>58</v>
      </c>
      <c r="D3" t="s">
        <v>63</v>
      </c>
      <c r="E3" t="s">
        <v>1191</v>
      </c>
      <c r="F3">
        <v>648</v>
      </c>
      <c r="G3">
        <v>246</v>
      </c>
      <c r="H3" s="4">
        <v>0.37959999999999999</v>
      </c>
      <c r="I3">
        <v>242</v>
      </c>
      <c r="J3">
        <v>19</v>
      </c>
      <c r="K3">
        <v>4</v>
      </c>
      <c r="L3">
        <v>6</v>
      </c>
      <c r="M3">
        <v>144</v>
      </c>
      <c r="N3">
        <v>67</v>
      </c>
      <c r="O3">
        <v>2</v>
      </c>
      <c r="P3">
        <v>0</v>
      </c>
      <c r="Q3">
        <v>0</v>
      </c>
      <c r="R3">
        <f t="shared" ref="R3:R66" si="1">IF(I3=0,0,M3/I3)</f>
        <v>0.5950413223140496</v>
      </c>
      <c r="S3">
        <f t="shared" ref="S3:S66" si="2">IF(I3=0,0,J3/I3)</f>
        <v>7.8512396694214878E-2</v>
      </c>
      <c r="T3">
        <f t="shared" ref="T3:T66" si="3">IF(I3=0,0,N3/I3)</f>
        <v>0.27685950413223143</v>
      </c>
      <c r="U3">
        <f t="shared" ref="U3:U66" si="4">IF(I3=0,0,K3/I3)</f>
        <v>1.6528925619834711E-2</v>
      </c>
      <c r="V3">
        <f t="shared" ref="V3:V66" si="5">IF(I3=0,0,L3/I3)</f>
        <v>2.4793388429752067E-2</v>
      </c>
      <c r="W3">
        <f t="shared" ref="W3:W66" si="6">IF(I3=0,0,O3/I3)</f>
        <v>8.2644628099173556E-3</v>
      </c>
      <c r="X3">
        <f t="shared" ref="X3:X66" si="7">IF(I3=0,0,P3/I3)</f>
        <v>0</v>
      </c>
      <c r="Y3">
        <f t="shared" ref="Y3:Y66" si="8">IF(I3=0,10,IF(MAX(R3:X3)=LARGE(R3:X3,2),9,IF(R3=MAX(R3:X3),R3,IF(S3=MAX(R3:X3),S3+1,IF(T3=MAX(R3:X3),T3+2,IF(U3=MAX(R3:X3),U3+3,IF(V3=MAX(R3:X3),V3+4,IF(W3=MAX(R3:X3),W3+5,IF(X3=MAX(R3:X3),X3+6,-1)))))))))</f>
        <v>0.5950413223140496</v>
      </c>
    </row>
    <row r="4" spans="1:25" x14ac:dyDescent="0.3">
      <c r="A4" t="s">
        <v>6</v>
      </c>
      <c r="B4" t="str">
        <f t="shared" si="0"/>
        <v>01</v>
      </c>
      <c r="C4" t="s">
        <v>58</v>
      </c>
      <c r="D4" t="s">
        <v>63</v>
      </c>
      <c r="E4" t="s">
        <v>1192</v>
      </c>
      <c r="F4">
        <v>1169</v>
      </c>
      <c r="G4">
        <v>450</v>
      </c>
      <c r="H4" s="4">
        <v>0.38490000000000002</v>
      </c>
      <c r="I4">
        <v>446</v>
      </c>
      <c r="J4">
        <v>41</v>
      </c>
      <c r="K4">
        <v>4</v>
      </c>
      <c r="L4">
        <v>6</v>
      </c>
      <c r="M4">
        <v>282</v>
      </c>
      <c r="N4">
        <v>108</v>
      </c>
      <c r="O4">
        <v>3</v>
      </c>
      <c r="P4">
        <v>0</v>
      </c>
      <c r="Q4">
        <v>2</v>
      </c>
      <c r="R4">
        <f t="shared" si="1"/>
        <v>0.63228699551569512</v>
      </c>
      <c r="S4">
        <f t="shared" si="2"/>
        <v>9.1928251121076235E-2</v>
      </c>
      <c r="T4">
        <f t="shared" si="3"/>
        <v>0.24215246636771301</v>
      </c>
      <c r="U4">
        <f t="shared" si="4"/>
        <v>8.9686098654708519E-3</v>
      </c>
      <c r="V4">
        <f t="shared" si="5"/>
        <v>1.3452914798206279E-2</v>
      </c>
      <c r="W4">
        <f t="shared" si="6"/>
        <v>6.7264573991031393E-3</v>
      </c>
      <c r="X4">
        <f t="shared" si="7"/>
        <v>0</v>
      </c>
      <c r="Y4">
        <f t="shared" si="8"/>
        <v>0.63228699551569512</v>
      </c>
    </row>
    <row r="5" spans="1:25" x14ac:dyDescent="0.3">
      <c r="A5" t="s">
        <v>7</v>
      </c>
      <c r="B5" t="str">
        <f t="shared" si="0"/>
        <v>01</v>
      </c>
      <c r="C5" t="s">
        <v>58</v>
      </c>
      <c r="D5" t="s">
        <v>63</v>
      </c>
      <c r="E5" t="s">
        <v>1193</v>
      </c>
      <c r="F5">
        <v>595</v>
      </c>
      <c r="G5">
        <v>222</v>
      </c>
      <c r="H5" s="4">
        <v>0.37309999999999999</v>
      </c>
      <c r="I5">
        <v>221</v>
      </c>
      <c r="J5">
        <v>37</v>
      </c>
      <c r="K5">
        <v>0</v>
      </c>
      <c r="L5">
        <v>0</v>
      </c>
      <c r="M5">
        <v>128</v>
      </c>
      <c r="N5">
        <v>52</v>
      </c>
      <c r="O5">
        <v>1</v>
      </c>
      <c r="P5">
        <v>0</v>
      </c>
      <c r="Q5">
        <v>3</v>
      </c>
      <c r="R5">
        <f t="shared" si="1"/>
        <v>0.579185520361991</v>
      </c>
      <c r="S5">
        <f t="shared" si="2"/>
        <v>0.167420814479638</v>
      </c>
      <c r="T5">
        <f t="shared" si="3"/>
        <v>0.23529411764705882</v>
      </c>
      <c r="U5">
        <f t="shared" si="4"/>
        <v>0</v>
      </c>
      <c r="V5">
        <f t="shared" si="5"/>
        <v>0</v>
      </c>
      <c r="W5">
        <f t="shared" si="6"/>
        <v>4.5248868778280547E-3</v>
      </c>
      <c r="X5">
        <f t="shared" si="7"/>
        <v>0</v>
      </c>
      <c r="Y5">
        <f t="shared" si="8"/>
        <v>0.579185520361991</v>
      </c>
    </row>
    <row r="6" spans="1:25" x14ac:dyDescent="0.3">
      <c r="A6" t="s">
        <v>8</v>
      </c>
      <c r="B6" t="str">
        <f t="shared" si="0"/>
        <v>01</v>
      </c>
      <c r="C6" t="s">
        <v>58</v>
      </c>
      <c r="D6" t="s">
        <v>63</v>
      </c>
      <c r="E6" t="s">
        <v>1194</v>
      </c>
      <c r="F6">
        <v>380</v>
      </c>
      <c r="G6">
        <v>163</v>
      </c>
      <c r="H6" s="4">
        <v>0.4289</v>
      </c>
      <c r="I6">
        <v>163</v>
      </c>
      <c r="J6">
        <v>19</v>
      </c>
      <c r="K6">
        <v>2</v>
      </c>
      <c r="L6">
        <v>0</v>
      </c>
      <c r="M6">
        <v>100</v>
      </c>
      <c r="N6">
        <v>41</v>
      </c>
      <c r="O6">
        <v>0</v>
      </c>
      <c r="P6">
        <v>0</v>
      </c>
      <c r="Q6">
        <v>1</v>
      </c>
      <c r="R6">
        <f t="shared" si="1"/>
        <v>0.61349693251533743</v>
      </c>
      <c r="S6">
        <f t="shared" si="2"/>
        <v>0.1165644171779141</v>
      </c>
      <c r="T6">
        <f t="shared" si="3"/>
        <v>0.25153374233128833</v>
      </c>
      <c r="U6">
        <f t="shared" si="4"/>
        <v>1.2269938650306749E-2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0.61349693251533743</v>
      </c>
    </row>
    <row r="7" spans="1:25" x14ac:dyDescent="0.3">
      <c r="A7" t="s">
        <v>10</v>
      </c>
      <c r="B7" t="str">
        <f t="shared" si="0"/>
        <v>01</v>
      </c>
      <c r="C7" t="s">
        <v>58</v>
      </c>
      <c r="D7" t="s">
        <v>63</v>
      </c>
      <c r="E7" t="s">
        <v>1195</v>
      </c>
      <c r="F7">
        <v>1225</v>
      </c>
      <c r="G7">
        <v>554</v>
      </c>
      <c r="H7" s="4">
        <v>0.45219999999999999</v>
      </c>
      <c r="I7">
        <v>545</v>
      </c>
      <c r="J7">
        <v>35</v>
      </c>
      <c r="K7">
        <v>8</v>
      </c>
      <c r="L7">
        <v>5</v>
      </c>
      <c r="M7">
        <v>352</v>
      </c>
      <c r="N7">
        <v>141</v>
      </c>
      <c r="O7">
        <v>2</v>
      </c>
      <c r="P7">
        <v>1</v>
      </c>
      <c r="Q7">
        <v>1</v>
      </c>
      <c r="R7">
        <f t="shared" si="1"/>
        <v>0.64587155963302756</v>
      </c>
      <c r="S7">
        <f t="shared" si="2"/>
        <v>6.4220183486238536E-2</v>
      </c>
      <c r="T7">
        <f t="shared" si="3"/>
        <v>0.25871559633027524</v>
      </c>
      <c r="U7">
        <f t="shared" si="4"/>
        <v>1.4678899082568808E-2</v>
      </c>
      <c r="V7">
        <f t="shared" si="5"/>
        <v>9.1743119266055051E-3</v>
      </c>
      <c r="W7">
        <f t="shared" si="6"/>
        <v>3.669724770642202E-3</v>
      </c>
      <c r="X7">
        <f t="shared" si="7"/>
        <v>1.834862385321101E-3</v>
      </c>
      <c r="Y7">
        <f t="shared" si="8"/>
        <v>0.64587155963302756</v>
      </c>
    </row>
    <row r="8" spans="1:25" x14ac:dyDescent="0.3">
      <c r="A8" t="s">
        <v>11</v>
      </c>
      <c r="B8" t="str">
        <f t="shared" si="0"/>
        <v>01</v>
      </c>
      <c r="C8" t="s">
        <v>58</v>
      </c>
      <c r="D8" t="s">
        <v>63</v>
      </c>
      <c r="E8" t="s">
        <v>1196</v>
      </c>
      <c r="F8">
        <v>992</v>
      </c>
      <c r="G8">
        <v>427</v>
      </c>
      <c r="H8" s="4">
        <v>0.4304</v>
      </c>
      <c r="I8">
        <v>424</v>
      </c>
      <c r="J8">
        <v>26</v>
      </c>
      <c r="K8">
        <v>6</v>
      </c>
      <c r="L8">
        <v>8</v>
      </c>
      <c r="M8">
        <v>289</v>
      </c>
      <c r="N8">
        <v>91</v>
      </c>
      <c r="O8">
        <v>0</v>
      </c>
      <c r="P8">
        <v>0</v>
      </c>
      <c r="Q8">
        <v>4</v>
      </c>
      <c r="R8">
        <f t="shared" si="1"/>
        <v>0.68160377358490565</v>
      </c>
      <c r="S8">
        <f t="shared" si="2"/>
        <v>6.1320754716981132E-2</v>
      </c>
      <c r="T8">
        <f t="shared" si="3"/>
        <v>0.21462264150943397</v>
      </c>
      <c r="U8">
        <f t="shared" si="4"/>
        <v>1.4150943396226415E-2</v>
      </c>
      <c r="V8">
        <f t="shared" si="5"/>
        <v>1.8867924528301886E-2</v>
      </c>
      <c r="W8">
        <f t="shared" si="6"/>
        <v>0</v>
      </c>
      <c r="X8">
        <f t="shared" si="7"/>
        <v>0</v>
      </c>
      <c r="Y8">
        <f t="shared" si="8"/>
        <v>0.68160377358490565</v>
      </c>
    </row>
    <row r="9" spans="1:25" x14ac:dyDescent="0.3">
      <c r="A9" t="s">
        <v>12</v>
      </c>
      <c r="B9" t="str">
        <f t="shared" si="0"/>
        <v>01</v>
      </c>
      <c r="C9" t="s">
        <v>58</v>
      </c>
      <c r="D9" t="s">
        <v>63</v>
      </c>
      <c r="E9" t="s">
        <v>1197</v>
      </c>
      <c r="F9">
        <v>1413</v>
      </c>
      <c r="G9">
        <v>650</v>
      </c>
      <c r="H9" s="4">
        <v>0.46</v>
      </c>
      <c r="I9">
        <v>647</v>
      </c>
      <c r="J9">
        <v>36</v>
      </c>
      <c r="K9">
        <v>7</v>
      </c>
      <c r="L9">
        <v>5</v>
      </c>
      <c r="M9">
        <v>493</v>
      </c>
      <c r="N9">
        <v>103</v>
      </c>
      <c r="O9">
        <v>0</v>
      </c>
      <c r="P9">
        <v>1</v>
      </c>
      <c r="Q9">
        <v>2</v>
      </c>
      <c r="R9">
        <f t="shared" si="1"/>
        <v>0.76197836166924271</v>
      </c>
      <c r="S9">
        <f t="shared" si="2"/>
        <v>5.5641421947449768E-2</v>
      </c>
      <c r="T9">
        <f t="shared" si="3"/>
        <v>0.15919629057187018</v>
      </c>
      <c r="U9">
        <f t="shared" si="4"/>
        <v>1.0819165378670788E-2</v>
      </c>
      <c r="V9">
        <f t="shared" si="5"/>
        <v>7.7279752704791345E-3</v>
      </c>
      <c r="W9">
        <f t="shared" si="6"/>
        <v>0</v>
      </c>
      <c r="X9">
        <f t="shared" si="7"/>
        <v>1.5455950540958269E-3</v>
      </c>
      <c r="Y9">
        <f t="shared" si="8"/>
        <v>0.76197836166924271</v>
      </c>
    </row>
    <row r="10" spans="1:25" x14ac:dyDescent="0.3">
      <c r="A10" t="s">
        <v>14</v>
      </c>
      <c r="B10" t="str">
        <f t="shared" si="0"/>
        <v>01</v>
      </c>
      <c r="C10" t="s">
        <v>58</v>
      </c>
      <c r="D10" t="s">
        <v>63</v>
      </c>
      <c r="E10" t="s">
        <v>1198</v>
      </c>
      <c r="F10">
        <v>618</v>
      </c>
      <c r="G10">
        <v>301</v>
      </c>
      <c r="H10" s="4">
        <v>0.48709999999999998</v>
      </c>
      <c r="I10">
        <v>301</v>
      </c>
      <c r="J10">
        <v>19</v>
      </c>
      <c r="K10">
        <v>1</v>
      </c>
      <c r="L10">
        <v>6</v>
      </c>
      <c r="M10">
        <v>215</v>
      </c>
      <c r="N10">
        <v>57</v>
      </c>
      <c r="O10">
        <v>2</v>
      </c>
      <c r="P10">
        <v>1</v>
      </c>
      <c r="Q10">
        <v>0</v>
      </c>
      <c r="R10">
        <f t="shared" si="1"/>
        <v>0.7142857142857143</v>
      </c>
      <c r="S10">
        <f t="shared" si="2"/>
        <v>6.3122923588039864E-2</v>
      </c>
      <c r="T10">
        <f t="shared" si="3"/>
        <v>0.18936877076411959</v>
      </c>
      <c r="U10">
        <f t="shared" si="4"/>
        <v>3.3222591362126247E-3</v>
      </c>
      <c r="V10">
        <f t="shared" si="5"/>
        <v>1.9933554817275746E-2</v>
      </c>
      <c r="W10">
        <f t="shared" si="6"/>
        <v>6.6445182724252493E-3</v>
      </c>
      <c r="X10">
        <f t="shared" si="7"/>
        <v>3.3222591362126247E-3</v>
      </c>
      <c r="Y10">
        <f t="shared" si="8"/>
        <v>0.7142857142857143</v>
      </c>
    </row>
    <row r="11" spans="1:25" x14ac:dyDescent="0.3">
      <c r="A11" t="s">
        <v>15</v>
      </c>
      <c r="B11" t="str">
        <f t="shared" si="0"/>
        <v>01</v>
      </c>
      <c r="C11" t="s">
        <v>58</v>
      </c>
      <c r="D11" t="s">
        <v>63</v>
      </c>
      <c r="E11" t="s">
        <v>1199</v>
      </c>
      <c r="F11">
        <v>1241</v>
      </c>
      <c r="G11">
        <v>604</v>
      </c>
      <c r="H11" s="4">
        <v>0.48670000000000002</v>
      </c>
      <c r="I11">
        <v>597</v>
      </c>
      <c r="J11">
        <v>29</v>
      </c>
      <c r="K11">
        <v>6</v>
      </c>
      <c r="L11">
        <v>4</v>
      </c>
      <c r="M11">
        <v>462</v>
      </c>
      <c r="N11">
        <v>93</v>
      </c>
      <c r="O11">
        <v>2</v>
      </c>
      <c r="P11">
        <v>0</v>
      </c>
      <c r="Q11">
        <v>1</v>
      </c>
      <c r="R11">
        <f t="shared" si="1"/>
        <v>0.77386934673366836</v>
      </c>
      <c r="S11">
        <f t="shared" si="2"/>
        <v>4.8576214405360134E-2</v>
      </c>
      <c r="T11">
        <f t="shared" si="3"/>
        <v>0.15577889447236182</v>
      </c>
      <c r="U11">
        <f t="shared" si="4"/>
        <v>1.0050251256281407E-2</v>
      </c>
      <c r="V11">
        <f t="shared" si="5"/>
        <v>6.7001675041876048E-3</v>
      </c>
      <c r="W11">
        <f t="shared" si="6"/>
        <v>3.3500837520938024E-3</v>
      </c>
      <c r="X11">
        <f t="shared" si="7"/>
        <v>0</v>
      </c>
      <c r="Y11">
        <f t="shared" si="8"/>
        <v>0.77386934673366836</v>
      </c>
    </row>
    <row r="12" spans="1:25" x14ac:dyDescent="0.3">
      <c r="A12" t="s">
        <v>16</v>
      </c>
      <c r="B12" t="str">
        <f t="shared" si="0"/>
        <v>01</v>
      </c>
      <c r="C12" t="s">
        <v>58</v>
      </c>
      <c r="D12" t="s">
        <v>63</v>
      </c>
      <c r="E12" t="s">
        <v>1200</v>
      </c>
      <c r="F12">
        <v>103</v>
      </c>
      <c r="G12">
        <v>36</v>
      </c>
      <c r="H12" s="4">
        <v>0.34949999999999998</v>
      </c>
      <c r="I12">
        <v>34</v>
      </c>
      <c r="J12">
        <v>3</v>
      </c>
      <c r="K12">
        <v>1</v>
      </c>
      <c r="L12">
        <v>0</v>
      </c>
      <c r="M12">
        <v>23</v>
      </c>
      <c r="N12">
        <v>7</v>
      </c>
      <c r="O12">
        <v>0</v>
      </c>
      <c r="P12">
        <v>0</v>
      </c>
      <c r="Q12">
        <v>0</v>
      </c>
      <c r="R12">
        <f t="shared" si="1"/>
        <v>0.67647058823529416</v>
      </c>
      <c r="S12">
        <f t="shared" si="2"/>
        <v>8.8235294117647065E-2</v>
      </c>
      <c r="T12">
        <f t="shared" si="3"/>
        <v>0.20588235294117646</v>
      </c>
      <c r="U12">
        <f t="shared" si="4"/>
        <v>2.9411764705882353E-2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0.67647058823529416</v>
      </c>
    </row>
    <row r="13" spans="1:25" x14ac:dyDescent="0.3">
      <c r="A13" t="s">
        <v>17</v>
      </c>
      <c r="B13" t="str">
        <f t="shared" si="0"/>
        <v>01</v>
      </c>
      <c r="C13" t="s">
        <v>58</v>
      </c>
      <c r="D13" t="s">
        <v>63</v>
      </c>
      <c r="E13" t="s">
        <v>1201</v>
      </c>
      <c r="F13">
        <v>1146</v>
      </c>
      <c r="G13">
        <v>552</v>
      </c>
      <c r="H13" s="4">
        <v>0.48170000000000002</v>
      </c>
      <c r="I13">
        <v>542</v>
      </c>
      <c r="J13">
        <v>28</v>
      </c>
      <c r="K13">
        <v>6</v>
      </c>
      <c r="L13">
        <v>13</v>
      </c>
      <c r="M13">
        <v>391</v>
      </c>
      <c r="N13">
        <v>95</v>
      </c>
      <c r="O13">
        <v>5</v>
      </c>
      <c r="P13">
        <v>1</v>
      </c>
      <c r="Q13">
        <v>3</v>
      </c>
      <c r="R13">
        <f t="shared" si="1"/>
        <v>0.72140221402214022</v>
      </c>
      <c r="S13">
        <f t="shared" si="2"/>
        <v>5.1660516605166053E-2</v>
      </c>
      <c r="T13">
        <f t="shared" si="3"/>
        <v>0.17527675276752769</v>
      </c>
      <c r="U13">
        <f t="shared" si="4"/>
        <v>1.107011070110701E-2</v>
      </c>
      <c r="V13">
        <f t="shared" si="5"/>
        <v>2.3985239852398525E-2</v>
      </c>
      <c r="W13">
        <f t="shared" si="6"/>
        <v>9.2250922509225092E-3</v>
      </c>
      <c r="X13">
        <f t="shared" si="7"/>
        <v>1.8450184501845018E-3</v>
      </c>
      <c r="Y13">
        <f t="shared" si="8"/>
        <v>0.72140221402214022</v>
      </c>
    </row>
    <row r="14" spans="1:25" x14ac:dyDescent="0.3">
      <c r="A14" t="s">
        <v>18</v>
      </c>
      <c r="B14" t="str">
        <f t="shared" si="0"/>
        <v>01</v>
      </c>
      <c r="C14" t="s">
        <v>58</v>
      </c>
      <c r="D14" t="s">
        <v>63</v>
      </c>
      <c r="E14" t="s">
        <v>1202</v>
      </c>
      <c r="F14">
        <v>326</v>
      </c>
      <c r="G14">
        <v>152</v>
      </c>
      <c r="H14" s="4">
        <v>0.46629999999999999</v>
      </c>
      <c r="I14">
        <v>151</v>
      </c>
      <c r="J14">
        <v>17</v>
      </c>
      <c r="K14">
        <v>1</v>
      </c>
      <c r="L14">
        <v>3</v>
      </c>
      <c r="M14">
        <v>110</v>
      </c>
      <c r="N14">
        <v>20</v>
      </c>
      <c r="O14">
        <v>0</v>
      </c>
      <c r="P14">
        <v>0</v>
      </c>
      <c r="Q14">
        <v>0</v>
      </c>
      <c r="R14">
        <f t="shared" si="1"/>
        <v>0.72847682119205293</v>
      </c>
      <c r="S14">
        <f t="shared" si="2"/>
        <v>0.11258278145695365</v>
      </c>
      <c r="T14">
        <f t="shared" si="3"/>
        <v>0.13245033112582782</v>
      </c>
      <c r="U14">
        <f t="shared" si="4"/>
        <v>6.6225165562913907E-3</v>
      </c>
      <c r="V14">
        <f t="shared" si="5"/>
        <v>1.9867549668874173E-2</v>
      </c>
      <c r="W14">
        <f t="shared" si="6"/>
        <v>0</v>
      </c>
      <c r="X14">
        <f t="shared" si="7"/>
        <v>0</v>
      </c>
      <c r="Y14">
        <f t="shared" si="8"/>
        <v>0.72847682119205293</v>
      </c>
    </row>
    <row r="15" spans="1:25" x14ac:dyDescent="0.3">
      <c r="A15" t="s">
        <v>23</v>
      </c>
      <c r="B15" t="str">
        <f t="shared" si="0"/>
        <v>01</v>
      </c>
      <c r="C15" t="s">
        <v>58</v>
      </c>
      <c r="D15" t="s">
        <v>63</v>
      </c>
      <c r="E15" t="s">
        <v>1203</v>
      </c>
      <c r="F15">
        <v>353</v>
      </c>
      <c r="G15">
        <v>162</v>
      </c>
      <c r="H15" s="4">
        <v>0.45889999999999997</v>
      </c>
      <c r="I15">
        <v>160</v>
      </c>
      <c r="J15">
        <v>3</v>
      </c>
      <c r="K15">
        <v>0</v>
      </c>
      <c r="L15">
        <v>2</v>
      </c>
      <c r="M15">
        <v>127</v>
      </c>
      <c r="N15">
        <v>28</v>
      </c>
      <c r="O15">
        <v>0</v>
      </c>
      <c r="P15">
        <v>0</v>
      </c>
      <c r="Q15">
        <v>0</v>
      </c>
      <c r="R15">
        <f t="shared" si="1"/>
        <v>0.79374999999999996</v>
      </c>
      <c r="S15">
        <f t="shared" si="2"/>
        <v>1.8749999999999999E-2</v>
      </c>
      <c r="T15">
        <f t="shared" si="3"/>
        <v>0.17499999999999999</v>
      </c>
      <c r="U15">
        <f t="shared" si="4"/>
        <v>0</v>
      </c>
      <c r="V15">
        <f t="shared" si="5"/>
        <v>1.2500000000000001E-2</v>
      </c>
      <c r="W15">
        <f t="shared" si="6"/>
        <v>0</v>
      </c>
      <c r="X15">
        <f t="shared" si="7"/>
        <v>0</v>
      </c>
      <c r="Y15">
        <f t="shared" si="8"/>
        <v>0.79374999999999996</v>
      </c>
    </row>
    <row r="16" spans="1:25" x14ac:dyDescent="0.3">
      <c r="A16" t="s">
        <v>1204</v>
      </c>
      <c r="B16" t="str">
        <f t="shared" si="0"/>
        <v>01</v>
      </c>
      <c r="C16" t="s">
        <v>59</v>
      </c>
      <c r="D16" t="s">
        <v>63</v>
      </c>
      <c r="E16" t="s">
        <v>1205</v>
      </c>
      <c r="F16">
        <v>11180</v>
      </c>
      <c r="G16">
        <v>1166</v>
      </c>
      <c r="H16" s="4">
        <v>0.1043</v>
      </c>
      <c r="I16">
        <v>1150</v>
      </c>
      <c r="J16">
        <v>80</v>
      </c>
      <c r="K16">
        <v>7</v>
      </c>
      <c r="L16">
        <v>11</v>
      </c>
      <c r="M16">
        <v>831</v>
      </c>
      <c r="N16">
        <v>210</v>
      </c>
      <c r="O16">
        <v>5</v>
      </c>
      <c r="P16">
        <v>2</v>
      </c>
      <c r="Q16">
        <v>4</v>
      </c>
      <c r="R16">
        <f t="shared" si="1"/>
        <v>0.72260869565217389</v>
      </c>
      <c r="S16">
        <f t="shared" si="2"/>
        <v>6.9565217391304349E-2</v>
      </c>
      <c r="T16">
        <f t="shared" si="3"/>
        <v>0.18260869565217391</v>
      </c>
      <c r="U16">
        <f t="shared" si="4"/>
        <v>6.0869565217391303E-3</v>
      </c>
      <c r="V16">
        <f t="shared" si="5"/>
        <v>9.5652173913043474E-3</v>
      </c>
      <c r="W16">
        <f t="shared" si="6"/>
        <v>4.3478260869565218E-3</v>
      </c>
      <c r="X16">
        <f t="shared" si="7"/>
        <v>1.7391304347826088E-3</v>
      </c>
      <c r="Y16">
        <f t="shared" si="8"/>
        <v>0.72260869565217389</v>
      </c>
    </row>
    <row r="17" spans="1:25" x14ac:dyDescent="0.3">
      <c r="A17" t="s">
        <v>1206</v>
      </c>
      <c r="B17" t="str">
        <f t="shared" si="0"/>
        <v>01</v>
      </c>
      <c r="C17" t="s">
        <v>60</v>
      </c>
      <c r="D17" t="s">
        <v>63</v>
      </c>
      <c r="E17" t="s">
        <v>1207</v>
      </c>
      <c r="F17">
        <v>11180</v>
      </c>
      <c r="G17">
        <v>633</v>
      </c>
      <c r="H17" s="4">
        <v>5.6599999999999998E-2</v>
      </c>
      <c r="I17">
        <v>604</v>
      </c>
      <c r="J17">
        <v>59</v>
      </c>
      <c r="K17">
        <v>10</v>
      </c>
      <c r="L17">
        <v>7</v>
      </c>
      <c r="M17">
        <v>392</v>
      </c>
      <c r="N17">
        <v>124</v>
      </c>
      <c r="O17">
        <v>6</v>
      </c>
      <c r="P17">
        <v>2</v>
      </c>
      <c r="Q17">
        <v>4</v>
      </c>
      <c r="R17">
        <f t="shared" si="1"/>
        <v>0.64900662251655628</v>
      </c>
      <c r="S17">
        <f t="shared" si="2"/>
        <v>9.7682119205298013E-2</v>
      </c>
      <c r="T17">
        <f t="shared" si="3"/>
        <v>0.20529801324503311</v>
      </c>
      <c r="U17">
        <f t="shared" si="4"/>
        <v>1.6556291390728478E-2</v>
      </c>
      <c r="V17">
        <f t="shared" si="5"/>
        <v>1.1589403973509934E-2</v>
      </c>
      <c r="W17">
        <f t="shared" si="6"/>
        <v>9.9337748344370865E-3</v>
      </c>
      <c r="X17">
        <f t="shared" si="7"/>
        <v>3.3112582781456954E-3</v>
      </c>
      <c r="Y17">
        <f t="shared" si="8"/>
        <v>0.64900662251655628</v>
      </c>
    </row>
    <row r="18" spans="1:25" x14ac:dyDescent="0.3">
      <c r="A18" t="s">
        <v>1208</v>
      </c>
      <c r="B18" t="str">
        <f t="shared" si="0"/>
        <v>01</v>
      </c>
      <c r="C18" t="s">
        <v>1209</v>
      </c>
      <c r="E18" t="s">
        <v>1210</v>
      </c>
      <c r="F18">
        <v>11180</v>
      </c>
      <c r="G18">
        <v>6747</v>
      </c>
      <c r="H18" s="4">
        <v>0.60350000000000004</v>
      </c>
      <c r="I18">
        <v>6656</v>
      </c>
      <c r="J18">
        <v>475</v>
      </c>
      <c r="K18">
        <v>70</v>
      </c>
      <c r="L18">
        <v>81</v>
      </c>
      <c r="M18">
        <v>4681</v>
      </c>
      <c r="N18">
        <v>1284</v>
      </c>
      <c r="O18">
        <v>28</v>
      </c>
      <c r="P18">
        <v>9</v>
      </c>
      <c r="Q18">
        <v>28</v>
      </c>
      <c r="R18">
        <f t="shared" si="1"/>
        <v>0.70327524038461542</v>
      </c>
      <c r="S18">
        <f t="shared" si="2"/>
        <v>7.1364182692307696E-2</v>
      </c>
      <c r="T18">
        <f t="shared" si="3"/>
        <v>0.19290865384615385</v>
      </c>
      <c r="U18">
        <f t="shared" si="4"/>
        <v>1.0516826923076924E-2</v>
      </c>
      <c r="V18">
        <f t="shared" si="5"/>
        <v>1.2169471153846154E-2</v>
      </c>
      <c r="W18">
        <f t="shared" si="6"/>
        <v>4.206730769230769E-3</v>
      </c>
      <c r="X18">
        <f t="shared" si="7"/>
        <v>1.3521634615384615E-3</v>
      </c>
      <c r="Y18">
        <f t="shared" si="8"/>
        <v>0.70327524038461542</v>
      </c>
    </row>
    <row r="19" spans="1:25" x14ac:dyDescent="0.3">
      <c r="A19" t="s">
        <v>62</v>
      </c>
      <c r="B19" t="str">
        <f t="shared" si="0"/>
        <v>01</v>
      </c>
      <c r="C19" t="s">
        <v>61</v>
      </c>
      <c r="E19" t="s">
        <v>97</v>
      </c>
      <c r="F19">
        <v>11180</v>
      </c>
      <c r="G19">
        <v>6747</v>
      </c>
      <c r="H19" s="4">
        <v>0.60350000000000004</v>
      </c>
      <c r="I19">
        <v>6656</v>
      </c>
      <c r="J19">
        <v>475</v>
      </c>
      <c r="K19">
        <v>70</v>
      </c>
      <c r="L19">
        <v>81</v>
      </c>
      <c r="M19">
        <v>4681</v>
      </c>
      <c r="N19">
        <v>1284</v>
      </c>
      <c r="O19">
        <v>28</v>
      </c>
      <c r="P19">
        <v>9</v>
      </c>
      <c r="Q19">
        <v>28</v>
      </c>
      <c r="R19">
        <f t="shared" si="1"/>
        <v>0.70327524038461542</v>
      </c>
      <c r="S19">
        <f t="shared" si="2"/>
        <v>7.1364182692307696E-2</v>
      </c>
      <c r="T19">
        <f t="shared" si="3"/>
        <v>0.19290865384615385</v>
      </c>
      <c r="U19">
        <f t="shared" si="4"/>
        <v>1.0516826923076924E-2</v>
      </c>
      <c r="V19">
        <f t="shared" si="5"/>
        <v>1.2169471153846154E-2</v>
      </c>
      <c r="W19">
        <f t="shared" si="6"/>
        <v>4.206730769230769E-3</v>
      </c>
      <c r="X19">
        <f t="shared" si="7"/>
        <v>1.3521634615384615E-3</v>
      </c>
      <c r="Y19">
        <f t="shared" si="8"/>
        <v>0.70327524038461542</v>
      </c>
    </row>
    <row r="20" spans="1:25" x14ac:dyDescent="0.3">
      <c r="B20" t="str">
        <f t="shared" si="0"/>
        <v/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10</v>
      </c>
    </row>
    <row r="21" spans="1:25" x14ac:dyDescent="0.3">
      <c r="A21" t="s">
        <v>66</v>
      </c>
      <c r="B21" t="str">
        <f t="shared" si="0"/>
        <v>02</v>
      </c>
      <c r="C21" t="s">
        <v>58</v>
      </c>
      <c r="D21" t="s">
        <v>98</v>
      </c>
      <c r="E21" t="s">
        <v>1211</v>
      </c>
      <c r="F21">
        <v>2701</v>
      </c>
      <c r="G21">
        <v>1343</v>
      </c>
      <c r="H21" s="4">
        <v>0.49719999999999998</v>
      </c>
      <c r="I21">
        <v>1334</v>
      </c>
      <c r="J21">
        <v>139</v>
      </c>
      <c r="K21">
        <v>11</v>
      </c>
      <c r="L21">
        <v>10</v>
      </c>
      <c r="M21">
        <v>863</v>
      </c>
      <c r="N21">
        <v>301</v>
      </c>
      <c r="O21">
        <v>3</v>
      </c>
      <c r="P21">
        <v>0</v>
      </c>
      <c r="Q21">
        <v>7</v>
      </c>
      <c r="R21">
        <f t="shared" si="1"/>
        <v>0.64692653673163414</v>
      </c>
      <c r="S21">
        <f t="shared" si="2"/>
        <v>0.10419790104947527</v>
      </c>
      <c r="T21">
        <f t="shared" si="3"/>
        <v>0.22563718140929534</v>
      </c>
      <c r="U21">
        <f t="shared" si="4"/>
        <v>8.2458770614692659E-3</v>
      </c>
      <c r="V21">
        <f t="shared" si="5"/>
        <v>7.4962518740629685E-3</v>
      </c>
      <c r="W21">
        <f t="shared" si="6"/>
        <v>2.2488755622188904E-3</v>
      </c>
      <c r="X21">
        <f t="shared" si="7"/>
        <v>0</v>
      </c>
      <c r="Y21">
        <f t="shared" si="8"/>
        <v>0.64692653673163414</v>
      </c>
    </row>
    <row r="22" spans="1:25" x14ac:dyDescent="0.3">
      <c r="A22" t="s">
        <v>69</v>
      </c>
      <c r="B22" t="str">
        <f t="shared" si="0"/>
        <v>02</v>
      </c>
      <c r="C22" t="s">
        <v>58</v>
      </c>
      <c r="D22" t="s">
        <v>95</v>
      </c>
      <c r="E22" t="s">
        <v>95</v>
      </c>
      <c r="F22">
        <v>1988</v>
      </c>
      <c r="G22">
        <v>1028</v>
      </c>
      <c r="H22" s="4">
        <v>0.5171</v>
      </c>
      <c r="I22">
        <v>1018</v>
      </c>
      <c r="J22">
        <v>52</v>
      </c>
      <c r="K22">
        <v>6</v>
      </c>
      <c r="L22">
        <v>14</v>
      </c>
      <c r="M22">
        <v>797</v>
      </c>
      <c r="N22">
        <v>144</v>
      </c>
      <c r="O22">
        <v>3</v>
      </c>
      <c r="P22">
        <v>2</v>
      </c>
      <c r="Q22">
        <v>0</v>
      </c>
      <c r="R22">
        <f t="shared" si="1"/>
        <v>0.78290766208251472</v>
      </c>
      <c r="S22">
        <f t="shared" si="2"/>
        <v>5.1080550098231828E-2</v>
      </c>
      <c r="T22">
        <f t="shared" si="3"/>
        <v>0.14145383104125736</v>
      </c>
      <c r="U22">
        <f t="shared" si="4"/>
        <v>5.893909626719057E-3</v>
      </c>
      <c r="V22">
        <f t="shared" si="5"/>
        <v>1.37524557956778E-2</v>
      </c>
      <c r="W22">
        <f t="shared" si="6"/>
        <v>2.9469548133595285E-3</v>
      </c>
      <c r="X22">
        <f t="shared" si="7"/>
        <v>1.9646365422396855E-3</v>
      </c>
      <c r="Y22">
        <f t="shared" si="8"/>
        <v>0.78290766208251472</v>
      </c>
    </row>
    <row r="23" spans="1:25" x14ac:dyDescent="0.3">
      <c r="A23" t="s">
        <v>71</v>
      </c>
      <c r="B23" t="str">
        <f t="shared" si="0"/>
        <v>02</v>
      </c>
      <c r="C23" t="s">
        <v>58</v>
      </c>
      <c r="D23" t="s">
        <v>96</v>
      </c>
      <c r="E23" t="s">
        <v>1212</v>
      </c>
      <c r="F23">
        <v>1172</v>
      </c>
      <c r="G23">
        <v>545</v>
      </c>
      <c r="H23" s="4">
        <v>0.46500000000000002</v>
      </c>
      <c r="I23">
        <v>535</v>
      </c>
      <c r="J23">
        <v>55</v>
      </c>
      <c r="K23">
        <v>3</v>
      </c>
      <c r="L23">
        <v>6</v>
      </c>
      <c r="M23">
        <v>295</v>
      </c>
      <c r="N23">
        <v>173</v>
      </c>
      <c r="O23">
        <v>1</v>
      </c>
      <c r="P23">
        <v>0</v>
      </c>
      <c r="Q23">
        <v>2</v>
      </c>
      <c r="R23">
        <f t="shared" si="1"/>
        <v>0.55140186915887845</v>
      </c>
      <c r="S23">
        <f t="shared" si="2"/>
        <v>0.10280373831775701</v>
      </c>
      <c r="T23">
        <f t="shared" si="3"/>
        <v>0.3233644859813084</v>
      </c>
      <c r="U23">
        <f t="shared" si="4"/>
        <v>5.6074766355140183E-3</v>
      </c>
      <c r="V23">
        <f t="shared" si="5"/>
        <v>1.1214953271028037E-2</v>
      </c>
      <c r="W23">
        <f t="shared" si="6"/>
        <v>1.869158878504673E-3</v>
      </c>
      <c r="X23">
        <f t="shared" si="7"/>
        <v>0</v>
      </c>
      <c r="Y23">
        <f t="shared" si="8"/>
        <v>0.55140186915887845</v>
      </c>
    </row>
    <row r="24" spans="1:25" x14ac:dyDescent="0.3">
      <c r="A24" t="s">
        <v>72</v>
      </c>
      <c r="B24" t="str">
        <f t="shared" si="0"/>
        <v>02</v>
      </c>
      <c r="C24" t="s">
        <v>58</v>
      </c>
      <c r="D24" t="s">
        <v>96</v>
      </c>
      <c r="E24" t="s">
        <v>1213</v>
      </c>
      <c r="F24">
        <v>1427</v>
      </c>
      <c r="G24">
        <v>635</v>
      </c>
      <c r="H24" s="4">
        <v>0.44500000000000001</v>
      </c>
      <c r="I24">
        <v>630</v>
      </c>
      <c r="J24">
        <v>90</v>
      </c>
      <c r="K24">
        <v>11</v>
      </c>
      <c r="L24">
        <v>7</v>
      </c>
      <c r="M24">
        <v>304</v>
      </c>
      <c r="N24">
        <v>212</v>
      </c>
      <c r="O24">
        <v>2</v>
      </c>
      <c r="P24">
        <v>3</v>
      </c>
      <c r="Q24">
        <v>1</v>
      </c>
      <c r="R24">
        <f t="shared" si="1"/>
        <v>0.48253968253968255</v>
      </c>
      <c r="S24">
        <f t="shared" si="2"/>
        <v>0.14285714285714285</v>
      </c>
      <c r="T24">
        <f t="shared" si="3"/>
        <v>0.33650793650793653</v>
      </c>
      <c r="U24">
        <f t="shared" si="4"/>
        <v>1.7460317460317461E-2</v>
      </c>
      <c r="V24">
        <f t="shared" si="5"/>
        <v>1.1111111111111112E-2</v>
      </c>
      <c r="W24">
        <f t="shared" si="6"/>
        <v>3.1746031746031746E-3</v>
      </c>
      <c r="X24">
        <f t="shared" si="7"/>
        <v>4.7619047619047623E-3</v>
      </c>
      <c r="Y24">
        <f t="shared" si="8"/>
        <v>0.48253968253968255</v>
      </c>
    </row>
    <row r="25" spans="1:25" x14ac:dyDescent="0.3">
      <c r="A25" t="s">
        <v>73</v>
      </c>
      <c r="B25" t="str">
        <f t="shared" si="0"/>
        <v>02</v>
      </c>
      <c r="C25" t="s">
        <v>58</v>
      </c>
      <c r="D25" t="s">
        <v>96</v>
      </c>
      <c r="E25" t="s">
        <v>1214</v>
      </c>
      <c r="F25">
        <v>345</v>
      </c>
      <c r="G25">
        <v>66</v>
      </c>
      <c r="H25" s="4">
        <v>0.1913</v>
      </c>
      <c r="I25">
        <v>66</v>
      </c>
      <c r="J25">
        <v>5</v>
      </c>
      <c r="K25">
        <v>0</v>
      </c>
      <c r="L25">
        <v>0</v>
      </c>
      <c r="M25">
        <v>43</v>
      </c>
      <c r="N25">
        <v>18</v>
      </c>
      <c r="O25">
        <v>0</v>
      </c>
      <c r="P25">
        <v>0</v>
      </c>
      <c r="Q25">
        <v>0</v>
      </c>
      <c r="R25">
        <f t="shared" si="1"/>
        <v>0.65151515151515149</v>
      </c>
      <c r="S25">
        <f t="shared" si="2"/>
        <v>7.575757575757576E-2</v>
      </c>
      <c r="T25">
        <f t="shared" si="3"/>
        <v>0.27272727272727271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0.65151515151515149</v>
      </c>
    </row>
    <row r="26" spans="1:25" x14ac:dyDescent="0.3">
      <c r="A26" t="s">
        <v>74</v>
      </c>
      <c r="B26" t="str">
        <f t="shared" si="0"/>
        <v>02</v>
      </c>
      <c r="C26" t="s">
        <v>58</v>
      </c>
      <c r="D26" t="s">
        <v>96</v>
      </c>
      <c r="E26" t="s">
        <v>1215</v>
      </c>
      <c r="F26">
        <v>450</v>
      </c>
      <c r="G26">
        <v>162</v>
      </c>
      <c r="H26" s="4">
        <v>0.36</v>
      </c>
      <c r="I26">
        <v>160</v>
      </c>
      <c r="J26">
        <v>31</v>
      </c>
      <c r="K26">
        <v>2</v>
      </c>
      <c r="L26">
        <v>4</v>
      </c>
      <c r="M26">
        <v>64</v>
      </c>
      <c r="N26">
        <v>57</v>
      </c>
      <c r="O26">
        <v>0</v>
      </c>
      <c r="P26">
        <v>1</v>
      </c>
      <c r="Q26">
        <v>1</v>
      </c>
      <c r="R26">
        <f t="shared" si="1"/>
        <v>0.4</v>
      </c>
      <c r="S26">
        <f t="shared" si="2"/>
        <v>0.19375000000000001</v>
      </c>
      <c r="T26">
        <f t="shared" si="3"/>
        <v>0.35625000000000001</v>
      </c>
      <c r="U26">
        <f t="shared" si="4"/>
        <v>1.2500000000000001E-2</v>
      </c>
      <c r="V26">
        <f t="shared" si="5"/>
        <v>2.5000000000000001E-2</v>
      </c>
      <c r="W26">
        <f t="shared" si="6"/>
        <v>0</v>
      </c>
      <c r="X26">
        <f t="shared" si="7"/>
        <v>6.2500000000000003E-3</v>
      </c>
      <c r="Y26">
        <f t="shared" si="8"/>
        <v>0.4</v>
      </c>
    </row>
    <row r="27" spans="1:25" x14ac:dyDescent="0.3">
      <c r="A27" t="s">
        <v>75</v>
      </c>
      <c r="B27" t="str">
        <f t="shared" si="0"/>
        <v>02</v>
      </c>
      <c r="C27" t="s">
        <v>58</v>
      </c>
      <c r="D27" t="s">
        <v>96</v>
      </c>
      <c r="E27" t="s">
        <v>1216</v>
      </c>
      <c r="F27">
        <v>1073</v>
      </c>
      <c r="G27">
        <v>480</v>
      </c>
      <c r="H27" s="4">
        <v>0.44729999999999998</v>
      </c>
      <c r="I27">
        <v>478</v>
      </c>
      <c r="J27">
        <v>78</v>
      </c>
      <c r="K27">
        <v>3</v>
      </c>
      <c r="L27">
        <v>5</v>
      </c>
      <c r="M27">
        <v>213</v>
      </c>
      <c r="N27">
        <v>177</v>
      </c>
      <c r="O27">
        <v>0</v>
      </c>
      <c r="P27">
        <v>1</v>
      </c>
      <c r="Q27">
        <v>1</v>
      </c>
      <c r="R27">
        <f t="shared" si="1"/>
        <v>0.44560669456066948</v>
      </c>
      <c r="S27">
        <f t="shared" si="2"/>
        <v>0.16317991631799164</v>
      </c>
      <c r="T27">
        <f t="shared" si="3"/>
        <v>0.3702928870292887</v>
      </c>
      <c r="U27">
        <f t="shared" si="4"/>
        <v>6.2761506276150627E-3</v>
      </c>
      <c r="V27">
        <f t="shared" si="5"/>
        <v>1.0460251046025104E-2</v>
      </c>
      <c r="W27">
        <f t="shared" si="6"/>
        <v>0</v>
      </c>
      <c r="X27">
        <f t="shared" si="7"/>
        <v>2.0920502092050207E-3</v>
      </c>
      <c r="Y27">
        <f t="shared" si="8"/>
        <v>0.44560669456066948</v>
      </c>
    </row>
    <row r="28" spans="1:25" x14ac:dyDescent="0.3">
      <c r="A28" t="s">
        <v>76</v>
      </c>
      <c r="B28" t="str">
        <f t="shared" si="0"/>
        <v>02</v>
      </c>
      <c r="C28" t="s">
        <v>58</v>
      </c>
      <c r="D28" t="s">
        <v>96</v>
      </c>
      <c r="E28" t="s">
        <v>1217</v>
      </c>
      <c r="F28">
        <v>1331</v>
      </c>
      <c r="G28">
        <v>596</v>
      </c>
      <c r="H28" s="4">
        <v>0.44779999999999998</v>
      </c>
      <c r="I28">
        <v>594</v>
      </c>
      <c r="J28">
        <v>87</v>
      </c>
      <c r="K28">
        <v>2</v>
      </c>
      <c r="L28">
        <v>2</v>
      </c>
      <c r="M28">
        <v>298</v>
      </c>
      <c r="N28">
        <v>192</v>
      </c>
      <c r="O28">
        <v>6</v>
      </c>
      <c r="P28">
        <v>4</v>
      </c>
      <c r="Q28">
        <v>3</v>
      </c>
      <c r="R28">
        <f t="shared" si="1"/>
        <v>0.50168350168350173</v>
      </c>
      <c r="S28">
        <f t="shared" si="2"/>
        <v>0.14646464646464646</v>
      </c>
      <c r="T28">
        <f t="shared" si="3"/>
        <v>0.32323232323232326</v>
      </c>
      <c r="U28">
        <f t="shared" si="4"/>
        <v>3.3670033670033669E-3</v>
      </c>
      <c r="V28">
        <f t="shared" si="5"/>
        <v>3.3670033670033669E-3</v>
      </c>
      <c r="W28">
        <f t="shared" si="6"/>
        <v>1.0101010101010102E-2</v>
      </c>
      <c r="X28">
        <f t="shared" si="7"/>
        <v>6.7340067340067337E-3</v>
      </c>
      <c r="Y28">
        <f t="shared" si="8"/>
        <v>0.50168350168350173</v>
      </c>
    </row>
    <row r="29" spans="1:25" x14ac:dyDescent="0.3">
      <c r="A29" t="s">
        <v>77</v>
      </c>
      <c r="B29" t="str">
        <f t="shared" si="0"/>
        <v>02</v>
      </c>
      <c r="C29" t="s">
        <v>58</v>
      </c>
      <c r="D29" t="s">
        <v>96</v>
      </c>
      <c r="E29" t="s">
        <v>1218</v>
      </c>
      <c r="F29">
        <v>823</v>
      </c>
      <c r="G29">
        <v>399</v>
      </c>
      <c r="H29" s="4">
        <v>0.48480000000000001</v>
      </c>
      <c r="I29">
        <v>397</v>
      </c>
      <c r="J29">
        <v>55</v>
      </c>
      <c r="K29">
        <v>9</v>
      </c>
      <c r="L29">
        <v>14</v>
      </c>
      <c r="M29">
        <v>173</v>
      </c>
      <c r="N29">
        <v>142</v>
      </c>
      <c r="O29">
        <v>1</v>
      </c>
      <c r="P29">
        <v>3</v>
      </c>
      <c r="Q29">
        <v>0</v>
      </c>
      <c r="R29">
        <f t="shared" si="1"/>
        <v>0.4357682619647355</v>
      </c>
      <c r="S29">
        <f t="shared" si="2"/>
        <v>0.1385390428211587</v>
      </c>
      <c r="T29">
        <f t="shared" si="3"/>
        <v>0.35768261964735515</v>
      </c>
      <c r="U29">
        <f t="shared" si="4"/>
        <v>2.2670025188916875E-2</v>
      </c>
      <c r="V29">
        <f t="shared" si="5"/>
        <v>3.5264483627204031E-2</v>
      </c>
      <c r="W29">
        <f t="shared" si="6"/>
        <v>2.5188916876574307E-3</v>
      </c>
      <c r="X29">
        <f t="shared" si="7"/>
        <v>7.556675062972292E-3</v>
      </c>
      <c r="Y29">
        <f t="shared" si="8"/>
        <v>0.4357682619647355</v>
      </c>
    </row>
    <row r="30" spans="1:25" x14ac:dyDescent="0.3">
      <c r="A30" t="s">
        <v>78</v>
      </c>
      <c r="B30" t="str">
        <f t="shared" si="0"/>
        <v>02</v>
      </c>
      <c r="C30" t="s">
        <v>58</v>
      </c>
      <c r="D30" t="s">
        <v>96</v>
      </c>
      <c r="E30" t="s">
        <v>1219</v>
      </c>
      <c r="F30">
        <v>829</v>
      </c>
      <c r="G30">
        <v>396</v>
      </c>
      <c r="H30" s="4">
        <v>0.47770000000000001</v>
      </c>
      <c r="I30">
        <v>393</v>
      </c>
      <c r="J30">
        <v>40</v>
      </c>
      <c r="K30">
        <v>1</v>
      </c>
      <c r="L30">
        <v>4</v>
      </c>
      <c r="M30">
        <v>202</v>
      </c>
      <c r="N30">
        <v>145</v>
      </c>
      <c r="O30">
        <v>1</v>
      </c>
      <c r="P30">
        <v>0</v>
      </c>
      <c r="Q30">
        <v>0</v>
      </c>
      <c r="R30">
        <f t="shared" si="1"/>
        <v>0.51399491094147587</v>
      </c>
      <c r="S30">
        <f t="shared" si="2"/>
        <v>0.10178117048346055</v>
      </c>
      <c r="T30">
        <f t="shared" si="3"/>
        <v>0.36895674300254455</v>
      </c>
      <c r="U30">
        <f t="shared" si="4"/>
        <v>2.5445292620865142E-3</v>
      </c>
      <c r="V30">
        <f t="shared" si="5"/>
        <v>1.0178117048346057E-2</v>
      </c>
      <c r="W30">
        <f t="shared" si="6"/>
        <v>2.5445292620865142E-3</v>
      </c>
      <c r="X30">
        <f t="shared" si="7"/>
        <v>0</v>
      </c>
      <c r="Y30">
        <f t="shared" si="8"/>
        <v>0.51399491094147587</v>
      </c>
    </row>
    <row r="31" spans="1:25" x14ac:dyDescent="0.3">
      <c r="A31" t="s">
        <v>1220</v>
      </c>
      <c r="B31" t="str">
        <f t="shared" si="0"/>
        <v>02</v>
      </c>
      <c r="C31" t="s">
        <v>59</v>
      </c>
      <c r="E31" t="s">
        <v>1221</v>
      </c>
      <c r="F31">
        <v>12139</v>
      </c>
      <c r="G31">
        <v>1404</v>
      </c>
      <c r="H31" s="4">
        <v>0.1157</v>
      </c>
      <c r="I31">
        <v>1389</v>
      </c>
      <c r="J31">
        <v>158</v>
      </c>
      <c r="K31">
        <v>14</v>
      </c>
      <c r="L31">
        <v>14</v>
      </c>
      <c r="M31">
        <v>797</v>
      </c>
      <c r="N31">
        <v>389</v>
      </c>
      <c r="O31">
        <v>5</v>
      </c>
      <c r="P31">
        <v>4</v>
      </c>
      <c r="Q31">
        <v>8</v>
      </c>
      <c r="R31">
        <f t="shared" si="1"/>
        <v>0.57379409647228219</v>
      </c>
      <c r="S31">
        <f t="shared" si="2"/>
        <v>0.11375089992800576</v>
      </c>
      <c r="T31">
        <f t="shared" si="3"/>
        <v>0.28005759539236863</v>
      </c>
      <c r="U31">
        <f t="shared" si="4"/>
        <v>1.0079193664506839E-2</v>
      </c>
      <c r="V31">
        <f t="shared" si="5"/>
        <v>1.0079193664506839E-2</v>
      </c>
      <c r="W31">
        <f t="shared" si="6"/>
        <v>3.599712023038157E-3</v>
      </c>
      <c r="X31">
        <f t="shared" si="7"/>
        <v>2.8797696184305254E-3</v>
      </c>
      <c r="Y31">
        <f t="shared" si="8"/>
        <v>0.57379409647228219</v>
      </c>
    </row>
    <row r="32" spans="1:25" x14ac:dyDescent="0.3">
      <c r="A32" t="s">
        <v>1222</v>
      </c>
      <c r="B32" t="str">
        <f t="shared" si="0"/>
        <v>02</v>
      </c>
      <c r="C32" t="s">
        <v>60</v>
      </c>
      <c r="E32" t="s">
        <v>1223</v>
      </c>
      <c r="F32">
        <v>12139</v>
      </c>
      <c r="G32">
        <v>404</v>
      </c>
      <c r="H32" s="4">
        <v>3.3300000000000003E-2</v>
      </c>
      <c r="I32">
        <v>394</v>
      </c>
      <c r="J32">
        <v>56</v>
      </c>
      <c r="K32">
        <v>3</v>
      </c>
      <c r="L32">
        <v>8</v>
      </c>
      <c r="M32">
        <v>186</v>
      </c>
      <c r="N32">
        <v>131</v>
      </c>
      <c r="O32">
        <v>1</v>
      </c>
      <c r="P32">
        <v>7</v>
      </c>
      <c r="Q32">
        <v>2</v>
      </c>
      <c r="R32">
        <f t="shared" si="1"/>
        <v>0.4720812182741117</v>
      </c>
      <c r="S32">
        <f t="shared" si="2"/>
        <v>0.14213197969543148</v>
      </c>
      <c r="T32">
        <f t="shared" si="3"/>
        <v>0.33248730964467005</v>
      </c>
      <c r="U32">
        <f t="shared" si="4"/>
        <v>7.6142131979695434E-3</v>
      </c>
      <c r="V32">
        <f t="shared" si="5"/>
        <v>2.030456852791878E-2</v>
      </c>
      <c r="W32">
        <f t="shared" si="6"/>
        <v>2.5380710659898475E-3</v>
      </c>
      <c r="X32">
        <f t="shared" si="7"/>
        <v>1.7766497461928935E-2</v>
      </c>
      <c r="Y32">
        <f t="shared" si="8"/>
        <v>0.4720812182741117</v>
      </c>
    </row>
    <row r="33" spans="1:25" x14ac:dyDescent="0.3">
      <c r="A33" t="s">
        <v>1224</v>
      </c>
      <c r="B33" t="str">
        <f t="shared" si="0"/>
        <v>02</v>
      </c>
      <c r="C33" t="s">
        <v>1209</v>
      </c>
      <c r="E33" t="s">
        <v>1210</v>
      </c>
      <c r="F33">
        <v>12139</v>
      </c>
      <c r="G33">
        <v>7458</v>
      </c>
      <c r="H33" s="4">
        <v>0.61439999999999995</v>
      </c>
      <c r="I33">
        <v>7388</v>
      </c>
      <c r="J33">
        <v>846</v>
      </c>
      <c r="K33">
        <v>65</v>
      </c>
      <c r="L33">
        <v>88</v>
      </c>
      <c r="M33">
        <v>4235</v>
      </c>
      <c r="N33">
        <v>2081</v>
      </c>
      <c r="O33">
        <v>23</v>
      </c>
      <c r="P33">
        <v>25</v>
      </c>
      <c r="Q33">
        <v>25</v>
      </c>
      <c r="R33">
        <f t="shared" si="1"/>
        <v>0.57322685435841902</v>
      </c>
      <c r="S33">
        <f t="shared" si="2"/>
        <v>0.1145100162425555</v>
      </c>
      <c r="T33">
        <f t="shared" si="3"/>
        <v>0.28167298321602596</v>
      </c>
      <c r="U33">
        <f t="shared" si="4"/>
        <v>8.7980508933405525E-3</v>
      </c>
      <c r="V33">
        <f t="shared" si="5"/>
        <v>1.1911207363291824E-2</v>
      </c>
      <c r="W33">
        <f t="shared" si="6"/>
        <v>3.1131564699512725E-3</v>
      </c>
      <c r="X33">
        <f t="shared" si="7"/>
        <v>3.3838657282079048E-3</v>
      </c>
      <c r="Y33">
        <f t="shared" si="8"/>
        <v>0.57322685435841902</v>
      </c>
    </row>
    <row r="34" spans="1:25" x14ac:dyDescent="0.3">
      <c r="A34" t="s">
        <v>94</v>
      </c>
      <c r="B34" t="str">
        <f t="shared" si="0"/>
        <v>02</v>
      </c>
      <c r="C34" t="s">
        <v>61</v>
      </c>
      <c r="E34" t="s">
        <v>97</v>
      </c>
      <c r="F34">
        <v>12139</v>
      </c>
      <c r="G34">
        <v>7458</v>
      </c>
      <c r="H34" s="4">
        <v>0.61439999999999995</v>
      </c>
      <c r="I34">
        <v>7388</v>
      </c>
      <c r="J34">
        <v>846</v>
      </c>
      <c r="K34">
        <v>65</v>
      </c>
      <c r="L34">
        <v>88</v>
      </c>
      <c r="M34">
        <v>4235</v>
      </c>
      <c r="N34">
        <v>2081</v>
      </c>
      <c r="O34">
        <v>23</v>
      </c>
      <c r="P34">
        <v>25</v>
      </c>
      <c r="Q34">
        <v>25</v>
      </c>
      <c r="R34">
        <f t="shared" si="1"/>
        <v>0.57322685435841902</v>
      </c>
      <c r="S34">
        <f t="shared" si="2"/>
        <v>0.1145100162425555</v>
      </c>
      <c r="T34">
        <f t="shared" si="3"/>
        <v>0.28167298321602596</v>
      </c>
      <c r="U34">
        <f t="shared" si="4"/>
        <v>8.7980508933405525E-3</v>
      </c>
      <c r="V34">
        <f t="shared" si="5"/>
        <v>1.1911207363291824E-2</v>
      </c>
      <c r="W34">
        <f t="shared" si="6"/>
        <v>3.1131564699512725E-3</v>
      </c>
      <c r="X34">
        <f t="shared" si="7"/>
        <v>3.3838657282079048E-3</v>
      </c>
      <c r="Y34">
        <f t="shared" si="8"/>
        <v>0.57322685435841902</v>
      </c>
    </row>
    <row r="35" spans="1:25" x14ac:dyDescent="0.3">
      <c r="B35" t="str">
        <f t="shared" si="0"/>
        <v/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10</v>
      </c>
    </row>
    <row r="36" spans="1:25" x14ac:dyDescent="0.3">
      <c r="A36" t="s">
        <v>101</v>
      </c>
      <c r="B36" t="str">
        <f t="shared" si="0"/>
        <v>03</v>
      </c>
      <c r="C36" t="s">
        <v>58</v>
      </c>
      <c r="D36" t="s">
        <v>125</v>
      </c>
      <c r="E36" t="s">
        <v>1225</v>
      </c>
      <c r="F36">
        <v>1697</v>
      </c>
      <c r="G36">
        <v>854</v>
      </c>
      <c r="H36" s="4">
        <v>0.50319999999999998</v>
      </c>
      <c r="I36">
        <v>851</v>
      </c>
      <c r="J36">
        <v>113</v>
      </c>
      <c r="K36">
        <v>6</v>
      </c>
      <c r="L36">
        <v>11</v>
      </c>
      <c r="M36">
        <v>313</v>
      </c>
      <c r="N36">
        <v>405</v>
      </c>
      <c r="O36">
        <v>2</v>
      </c>
      <c r="P36">
        <v>1</v>
      </c>
      <c r="Q36">
        <v>0</v>
      </c>
      <c r="R36">
        <f t="shared" si="1"/>
        <v>0.36780258519388953</v>
      </c>
      <c r="S36">
        <f t="shared" si="2"/>
        <v>0.13278495887191538</v>
      </c>
      <c r="T36">
        <f t="shared" si="3"/>
        <v>0.47591069330199764</v>
      </c>
      <c r="U36">
        <f t="shared" si="4"/>
        <v>7.0505287896592246E-3</v>
      </c>
      <c r="V36">
        <f t="shared" si="5"/>
        <v>1.2925969447708578E-2</v>
      </c>
      <c r="W36">
        <f t="shared" si="6"/>
        <v>2.3501762632197414E-3</v>
      </c>
      <c r="X36">
        <f t="shared" si="7"/>
        <v>1.1750881316098707E-3</v>
      </c>
      <c r="Y36">
        <f t="shared" si="8"/>
        <v>2.4759106933019979</v>
      </c>
    </row>
    <row r="37" spans="1:25" x14ac:dyDescent="0.3">
      <c r="A37" t="s">
        <v>102</v>
      </c>
      <c r="B37" t="str">
        <f t="shared" si="0"/>
        <v>03</v>
      </c>
      <c r="C37" t="s">
        <v>58</v>
      </c>
      <c r="D37" t="s">
        <v>125</v>
      </c>
      <c r="E37" t="s">
        <v>1226</v>
      </c>
      <c r="F37">
        <v>1019</v>
      </c>
      <c r="G37">
        <v>420</v>
      </c>
      <c r="H37" s="4">
        <v>0.41220000000000001</v>
      </c>
      <c r="I37">
        <v>416</v>
      </c>
      <c r="J37">
        <v>94</v>
      </c>
      <c r="K37">
        <v>8</v>
      </c>
      <c r="L37">
        <v>2</v>
      </c>
      <c r="M37">
        <v>126</v>
      </c>
      <c r="N37">
        <v>181</v>
      </c>
      <c r="O37">
        <v>3</v>
      </c>
      <c r="P37">
        <v>0</v>
      </c>
      <c r="Q37">
        <v>2</v>
      </c>
      <c r="R37">
        <f t="shared" si="1"/>
        <v>0.30288461538461536</v>
      </c>
      <c r="S37">
        <f t="shared" si="2"/>
        <v>0.22596153846153846</v>
      </c>
      <c r="T37">
        <f t="shared" si="3"/>
        <v>0.43509615384615385</v>
      </c>
      <c r="U37">
        <f t="shared" si="4"/>
        <v>1.9230769230769232E-2</v>
      </c>
      <c r="V37">
        <f t="shared" si="5"/>
        <v>4.807692307692308E-3</v>
      </c>
      <c r="W37">
        <f t="shared" si="6"/>
        <v>7.2115384615384619E-3</v>
      </c>
      <c r="X37">
        <f t="shared" si="7"/>
        <v>0</v>
      </c>
      <c r="Y37">
        <f t="shared" si="8"/>
        <v>2.4350961538461537</v>
      </c>
    </row>
    <row r="38" spans="1:25" x14ac:dyDescent="0.3">
      <c r="A38" t="s">
        <v>103</v>
      </c>
      <c r="B38" t="str">
        <f t="shared" si="0"/>
        <v>03</v>
      </c>
      <c r="C38" t="s">
        <v>58</v>
      </c>
      <c r="D38" t="s">
        <v>125</v>
      </c>
      <c r="E38" t="s">
        <v>1227</v>
      </c>
      <c r="F38">
        <v>989</v>
      </c>
      <c r="G38">
        <v>458</v>
      </c>
      <c r="H38" s="4">
        <v>0.46310000000000001</v>
      </c>
      <c r="I38">
        <v>457</v>
      </c>
      <c r="J38">
        <v>128</v>
      </c>
      <c r="K38">
        <v>3</v>
      </c>
      <c r="L38">
        <v>3</v>
      </c>
      <c r="M38">
        <v>73</v>
      </c>
      <c r="N38">
        <v>245</v>
      </c>
      <c r="O38">
        <v>3</v>
      </c>
      <c r="P38">
        <v>0</v>
      </c>
      <c r="Q38">
        <v>2</v>
      </c>
      <c r="R38">
        <f t="shared" si="1"/>
        <v>0.15973741794310722</v>
      </c>
      <c r="S38">
        <f t="shared" si="2"/>
        <v>0.28008752735229758</v>
      </c>
      <c r="T38">
        <f t="shared" si="3"/>
        <v>0.53610503282275712</v>
      </c>
      <c r="U38">
        <f t="shared" si="4"/>
        <v>6.5645514223194746E-3</v>
      </c>
      <c r="V38">
        <f t="shared" si="5"/>
        <v>6.5645514223194746E-3</v>
      </c>
      <c r="W38">
        <f t="shared" si="6"/>
        <v>6.5645514223194746E-3</v>
      </c>
      <c r="X38">
        <f t="shared" si="7"/>
        <v>0</v>
      </c>
      <c r="Y38">
        <f t="shared" si="8"/>
        <v>2.536105032822757</v>
      </c>
    </row>
    <row r="39" spans="1:25" x14ac:dyDescent="0.3">
      <c r="A39" t="s">
        <v>104</v>
      </c>
      <c r="B39" t="str">
        <f t="shared" si="0"/>
        <v>03</v>
      </c>
      <c r="C39" t="s">
        <v>58</v>
      </c>
      <c r="D39" t="s">
        <v>125</v>
      </c>
      <c r="E39" t="s">
        <v>1228</v>
      </c>
      <c r="F39">
        <v>722</v>
      </c>
      <c r="G39">
        <v>335</v>
      </c>
      <c r="H39" s="4">
        <v>0.46400000000000002</v>
      </c>
      <c r="I39">
        <v>333</v>
      </c>
      <c r="J39">
        <v>49</v>
      </c>
      <c r="K39">
        <v>4</v>
      </c>
      <c r="L39">
        <v>1</v>
      </c>
      <c r="M39">
        <v>102</v>
      </c>
      <c r="N39">
        <v>173</v>
      </c>
      <c r="O39">
        <v>3</v>
      </c>
      <c r="P39">
        <v>1</v>
      </c>
      <c r="Q39">
        <v>0</v>
      </c>
      <c r="R39">
        <f t="shared" si="1"/>
        <v>0.30630630630630629</v>
      </c>
      <c r="S39">
        <f t="shared" si="2"/>
        <v>0.14714714714714713</v>
      </c>
      <c r="T39">
        <f t="shared" si="3"/>
        <v>0.51951951951951947</v>
      </c>
      <c r="U39">
        <f t="shared" si="4"/>
        <v>1.2012012012012012E-2</v>
      </c>
      <c r="V39">
        <f t="shared" si="5"/>
        <v>3.003003003003003E-3</v>
      </c>
      <c r="W39">
        <f t="shared" si="6"/>
        <v>9.0090090090090089E-3</v>
      </c>
      <c r="X39">
        <f t="shared" si="7"/>
        <v>3.003003003003003E-3</v>
      </c>
      <c r="Y39">
        <f t="shared" si="8"/>
        <v>2.5195195195195197</v>
      </c>
    </row>
    <row r="40" spans="1:25" x14ac:dyDescent="0.3">
      <c r="A40" t="s">
        <v>105</v>
      </c>
      <c r="B40" t="str">
        <f t="shared" si="0"/>
        <v>03</v>
      </c>
      <c r="C40" t="s">
        <v>58</v>
      </c>
      <c r="D40" t="s">
        <v>125</v>
      </c>
      <c r="E40" t="s">
        <v>1229</v>
      </c>
      <c r="F40">
        <v>886</v>
      </c>
      <c r="G40">
        <v>400</v>
      </c>
      <c r="H40" s="4">
        <v>0.45150000000000001</v>
      </c>
      <c r="I40">
        <v>397</v>
      </c>
      <c r="J40">
        <v>81</v>
      </c>
      <c r="K40">
        <v>8</v>
      </c>
      <c r="L40">
        <v>1</v>
      </c>
      <c r="M40">
        <v>112</v>
      </c>
      <c r="N40">
        <v>193</v>
      </c>
      <c r="O40">
        <v>1</v>
      </c>
      <c r="P40">
        <v>0</v>
      </c>
      <c r="Q40">
        <v>1</v>
      </c>
      <c r="R40">
        <f t="shared" si="1"/>
        <v>0.28211586901763225</v>
      </c>
      <c r="S40">
        <f t="shared" si="2"/>
        <v>0.20403022670025189</v>
      </c>
      <c r="T40">
        <f t="shared" si="3"/>
        <v>0.48614609571788414</v>
      </c>
      <c r="U40">
        <f t="shared" si="4"/>
        <v>2.0151133501259445E-2</v>
      </c>
      <c r="V40">
        <f t="shared" si="5"/>
        <v>2.5188916876574307E-3</v>
      </c>
      <c r="W40">
        <f t="shared" si="6"/>
        <v>2.5188916876574307E-3</v>
      </c>
      <c r="X40">
        <f t="shared" si="7"/>
        <v>0</v>
      </c>
      <c r="Y40">
        <f t="shared" si="8"/>
        <v>2.486146095717884</v>
      </c>
    </row>
    <row r="41" spans="1:25" x14ac:dyDescent="0.3">
      <c r="A41" t="s">
        <v>106</v>
      </c>
      <c r="B41" t="str">
        <f t="shared" si="0"/>
        <v>03</v>
      </c>
      <c r="C41" t="s">
        <v>58</v>
      </c>
      <c r="D41" t="s">
        <v>125</v>
      </c>
      <c r="E41" t="s">
        <v>1230</v>
      </c>
      <c r="F41">
        <v>1357</v>
      </c>
      <c r="G41">
        <v>573</v>
      </c>
      <c r="H41" s="4">
        <v>0.42230000000000001</v>
      </c>
      <c r="I41">
        <v>572</v>
      </c>
      <c r="J41">
        <v>67</v>
      </c>
      <c r="K41">
        <v>7</v>
      </c>
      <c r="L41">
        <v>1</v>
      </c>
      <c r="M41">
        <v>239</v>
      </c>
      <c r="N41">
        <v>252</v>
      </c>
      <c r="O41">
        <v>4</v>
      </c>
      <c r="P41">
        <v>0</v>
      </c>
      <c r="Q41">
        <v>2</v>
      </c>
      <c r="R41">
        <f t="shared" si="1"/>
        <v>0.41783216783216781</v>
      </c>
      <c r="S41">
        <f t="shared" si="2"/>
        <v>0.11713286713286714</v>
      </c>
      <c r="T41">
        <f t="shared" si="3"/>
        <v>0.44055944055944057</v>
      </c>
      <c r="U41">
        <f t="shared" si="4"/>
        <v>1.2237762237762238E-2</v>
      </c>
      <c r="V41">
        <f t="shared" si="5"/>
        <v>1.7482517482517483E-3</v>
      </c>
      <c r="W41">
        <f t="shared" si="6"/>
        <v>6.993006993006993E-3</v>
      </c>
      <c r="X41">
        <f t="shared" si="7"/>
        <v>0</v>
      </c>
      <c r="Y41">
        <f t="shared" si="8"/>
        <v>2.4405594405594404</v>
      </c>
    </row>
    <row r="42" spans="1:25" x14ac:dyDescent="0.3">
      <c r="A42" t="s">
        <v>107</v>
      </c>
      <c r="B42" t="str">
        <f t="shared" si="0"/>
        <v>03</v>
      </c>
      <c r="C42" t="s">
        <v>58</v>
      </c>
      <c r="D42" t="s">
        <v>125</v>
      </c>
      <c r="E42" t="s">
        <v>1231</v>
      </c>
      <c r="F42">
        <v>1263</v>
      </c>
      <c r="G42">
        <v>580</v>
      </c>
      <c r="H42" s="4">
        <v>0.4592</v>
      </c>
      <c r="I42">
        <v>575</v>
      </c>
      <c r="J42">
        <v>53</v>
      </c>
      <c r="K42">
        <v>1</v>
      </c>
      <c r="L42">
        <v>7</v>
      </c>
      <c r="M42">
        <v>307</v>
      </c>
      <c r="N42">
        <v>201</v>
      </c>
      <c r="O42">
        <v>4</v>
      </c>
      <c r="P42">
        <v>1</v>
      </c>
      <c r="Q42">
        <v>1</v>
      </c>
      <c r="R42">
        <f t="shared" si="1"/>
        <v>0.53391304347826085</v>
      </c>
      <c r="S42">
        <f t="shared" si="2"/>
        <v>9.2173913043478259E-2</v>
      </c>
      <c r="T42">
        <f t="shared" si="3"/>
        <v>0.34956521739130436</v>
      </c>
      <c r="U42">
        <f t="shared" si="4"/>
        <v>1.7391304347826088E-3</v>
      </c>
      <c r="V42">
        <f t="shared" si="5"/>
        <v>1.2173913043478261E-2</v>
      </c>
      <c r="W42">
        <f t="shared" si="6"/>
        <v>6.956521739130435E-3</v>
      </c>
      <c r="X42">
        <f t="shared" si="7"/>
        <v>1.7391304347826088E-3</v>
      </c>
      <c r="Y42">
        <f t="shared" si="8"/>
        <v>0.53391304347826085</v>
      </c>
    </row>
    <row r="43" spans="1:25" x14ac:dyDescent="0.3">
      <c r="A43" t="s">
        <v>108</v>
      </c>
      <c r="B43" t="str">
        <f t="shared" si="0"/>
        <v>03</v>
      </c>
      <c r="C43" t="s">
        <v>58</v>
      </c>
      <c r="D43" t="s">
        <v>125</v>
      </c>
      <c r="E43" t="s">
        <v>1232</v>
      </c>
      <c r="F43">
        <v>1430</v>
      </c>
      <c r="G43">
        <v>669</v>
      </c>
      <c r="H43" s="4">
        <v>0.46779999999999999</v>
      </c>
      <c r="I43">
        <v>664</v>
      </c>
      <c r="J43">
        <v>52</v>
      </c>
      <c r="K43">
        <v>4</v>
      </c>
      <c r="L43">
        <v>13</v>
      </c>
      <c r="M43">
        <v>354</v>
      </c>
      <c r="N43">
        <v>234</v>
      </c>
      <c r="O43">
        <v>2</v>
      </c>
      <c r="P43">
        <v>1</v>
      </c>
      <c r="Q43">
        <v>4</v>
      </c>
      <c r="R43">
        <f t="shared" si="1"/>
        <v>0.5331325301204819</v>
      </c>
      <c r="S43">
        <f t="shared" si="2"/>
        <v>7.8313253012048195E-2</v>
      </c>
      <c r="T43">
        <f t="shared" si="3"/>
        <v>0.35240963855421686</v>
      </c>
      <c r="U43">
        <f t="shared" si="4"/>
        <v>6.024096385542169E-3</v>
      </c>
      <c r="V43">
        <f t="shared" si="5"/>
        <v>1.9578313253012049E-2</v>
      </c>
      <c r="W43">
        <f t="shared" si="6"/>
        <v>3.0120481927710845E-3</v>
      </c>
      <c r="X43">
        <f t="shared" si="7"/>
        <v>1.5060240963855422E-3</v>
      </c>
      <c r="Y43">
        <f t="shared" si="8"/>
        <v>0.5331325301204819</v>
      </c>
    </row>
    <row r="44" spans="1:25" x14ac:dyDescent="0.3">
      <c r="A44" t="s">
        <v>109</v>
      </c>
      <c r="B44" t="str">
        <f t="shared" si="0"/>
        <v>03</v>
      </c>
      <c r="C44" t="s">
        <v>58</v>
      </c>
      <c r="D44" t="s">
        <v>125</v>
      </c>
      <c r="E44" t="s">
        <v>1233</v>
      </c>
      <c r="F44">
        <v>1299</v>
      </c>
      <c r="G44">
        <v>676</v>
      </c>
      <c r="H44" s="4">
        <v>0.52039999999999997</v>
      </c>
      <c r="I44">
        <v>674</v>
      </c>
      <c r="J44">
        <v>103</v>
      </c>
      <c r="K44">
        <v>5</v>
      </c>
      <c r="L44">
        <v>7</v>
      </c>
      <c r="M44">
        <v>224</v>
      </c>
      <c r="N44">
        <v>334</v>
      </c>
      <c r="O44">
        <v>1</v>
      </c>
      <c r="P44">
        <v>0</v>
      </c>
      <c r="Q44">
        <v>0</v>
      </c>
      <c r="R44">
        <f t="shared" si="1"/>
        <v>0.33234421364985162</v>
      </c>
      <c r="S44">
        <f t="shared" si="2"/>
        <v>0.15281899109792285</v>
      </c>
      <c r="T44">
        <f t="shared" si="3"/>
        <v>0.49554896142433236</v>
      </c>
      <c r="U44">
        <f t="shared" si="4"/>
        <v>7.4183976261127599E-3</v>
      </c>
      <c r="V44">
        <f t="shared" si="5"/>
        <v>1.0385756676557863E-2</v>
      </c>
      <c r="W44">
        <f t="shared" si="6"/>
        <v>1.483679525222552E-3</v>
      </c>
      <c r="X44">
        <f t="shared" si="7"/>
        <v>0</v>
      </c>
      <c r="Y44">
        <f t="shared" si="8"/>
        <v>2.4955489614243325</v>
      </c>
    </row>
    <row r="45" spans="1:25" x14ac:dyDescent="0.3">
      <c r="A45" t="s">
        <v>110</v>
      </c>
      <c r="B45" t="str">
        <f t="shared" si="0"/>
        <v>03</v>
      </c>
      <c r="C45" t="s">
        <v>58</v>
      </c>
      <c r="D45" t="s">
        <v>125</v>
      </c>
      <c r="E45" t="s">
        <v>1234</v>
      </c>
      <c r="F45">
        <v>858</v>
      </c>
      <c r="G45">
        <v>427</v>
      </c>
      <c r="H45" s="4">
        <v>0.49769999999999998</v>
      </c>
      <c r="I45">
        <v>424</v>
      </c>
      <c r="J45">
        <v>52</v>
      </c>
      <c r="K45">
        <v>4</v>
      </c>
      <c r="L45">
        <v>7</v>
      </c>
      <c r="M45">
        <v>171</v>
      </c>
      <c r="N45">
        <v>184</v>
      </c>
      <c r="O45">
        <v>4</v>
      </c>
      <c r="P45">
        <v>0</v>
      </c>
      <c r="Q45">
        <v>2</v>
      </c>
      <c r="R45">
        <f t="shared" si="1"/>
        <v>0.40330188679245282</v>
      </c>
      <c r="S45">
        <f t="shared" si="2"/>
        <v>0.12264150943396226</v>
      </c>
      <c r="T45">
        <f t="shared" si="3"/>
        <v>0.43396226415094341</v>
      </c>
      <c r="U45">
        <f t="shared" si="4"/>
        <v>9.433962264150943E-3</v>
      </c>
      <c r="V45">
        <f t="shared" si="5"/>
        <v>1.6509433962264151E-2</v>
      </c>
      <c r="W45">
        <f t="shared" si="6"/>
        <v>9.433962264150943E-3</v>
      </c>
      <c r="X45">
        <f t="shared" si="7"/>
        <v>0</v>
      </c>
      <c r="Y45">
        <f t="shared" si="8"/>
        <v>2.4339622641509435</v>
      </c>
    </row>
    <row r="46" spans="1:25" x14ac:dyDescent="0.3">
      <c r="A46" t="s">
        <v>111</v>
      </c>
      <c r="B46" t="str">
        <f t="shared" si="0"/>
        <v>03</v>
      </c>
      <c r="C46" t="s">
        <v>58</v>
      </c>
      <c r="D46" t="s">
        <v>125</v>
      </c>
      <c r="E46" t="s">
        <v>1235</v>
      </c>
      <c r="F46">
        <v>931</v>
      </c>
      <c r="G46">
        <v>392</v>
      </c>
      <c r="H46" s="4">
        <v>0.42109999999999997</v>
      </c>
      <c r="I46">
        <v>389</v>
      </c>
      <c r="J46">
        <v>26</v>
      </c>
      <c r="K46">
        <v>3</v>
      </c>
      <c r="L46">
        <v>7</v>
      </c>
      <c r="M46">
        <v>163</v>
      </c>
      <c r="N46">
        <v>186</v>
      </c>
      <c r="O46">
        <v>2</v>
      </c>
      <c r="P46">
        <v>0</v>
      </c>
      <c r="Q46">
        <v>2</v>
      </c>
      <c r="R46">
        <f t="shared" si="1"/>
        <v>0.41902313624678661</v>
      </c>
      <c r="S46">
        <f t="shared" si="2"/>
        <v>6.6838046272493568E-2</v>
      </c>
      <c r="T46">
        <f t="shared" si="3"/>
        <v>0.47814910025706941</v>
      </c>
      <c r="U46">
        <f t="shared" si="4"/>
        <v>7.7120822622107968E-3</v>
      </c>
      <c r="V46">
        <f t="shared" si="5"/>
        <v>1.7994858611825194E-2</v>
      </c>
      <c r="W46">
        <f t="shared" si="6"/>
        <v>5.1413881748071976E-3</v>
      </c>
      <c r="X46">
        <f t="shared" si="7"/>
        <v>0</v>
      </c>
      <c r="Y46">
        <f t="shared" si="8"/>
        <v>2.4781491002570695</v>
      </c>
    </row>
    <row r="47" spans="1:25" x14ac:dyDescent="0.3">
      <c r="A47" t="s">
        <v>1236</v>
      </c>
      <c r="B47" t="str">
        <f t="shared" si="0"/>
        <v>03</v>
      </c>
      <c r="C47" t="s">
        <v>59</v>
      </c>
      <c r="D47" t="s">
        <v>125</v>
      </c>
      <c r="E47" t="s">
        <v>1237</v>
      </c>
      <c r="F47">
        <v>12451</v>
      </c>
      <c r="G47">
        <v>1685</v>
      </c>
      <c r="H47" s="4">
        <v>0.1353</v>
      </c>
      <c r="I47">
        <v>1671</v>
      </c>
      <c r="J47">
        <v>251</v>
      </c>
      <c r="K47">
        <v>14</v>
      </c>
      <c r="L47">
        <v>9</v>
      </c>
      <c r="M47">
        <v>636</v>
      </c>
      <c r="N47">
        <v>746</v>
      </c>
      <c r="O47">
        <v>8</v>
      </c>
      <c r="P47">
        <v>0</v>
      </c>
      <c r="Q47">
        <v>7</v>
      </c>
      <c r="R47">
        <f t="shared" si="1"/>
        <v>0.38061041292639136</v>
      </c>
      <c r="S47">
        <f t="shared" si="2"/>
        <v>0.15020945541591862</v>
      </c>
      <c r="T47">
        <f t="shared" si="3"/>
        <v>0.4464392579293836</v>
      </c>
      <c r="U47">
        <f t="shared" si="4"/>
        <v>8.3782166367444635E-3</v>
      </c>
      <c r="V47">
        <f t="shared" si="5"/>
        <v>5.3859964093357273E-3</v>
      </c>
      <c r="W47">
        <f t="shared" si="6"/>
        <v>4.7875523638539795E-3</v>
      </c>
      <c r="X47">
        <f t="shared" si="7"/>
        <v>0</v>
      </c>
      <c r="Y47">
        <f t="shared" si="8"/>
        <v>2.4464392579293834</v>
      </c>
    </row>
    <row r="48" spans="1:25" x14ac:dyDescent="0.3">
      <c r="A48" t="s">
        <v>1238</v>
      </c>
      <c r="B48" t="str">
        <f t="shared" si="0"/>
        <v>03</v>
      </c>
      <c r="C48" t="s">
        <v>60</v>
      </c>
      <c r="D48" t="s">
        <v>125</v>
      </c>
      <c r="E48" t="s">
        <v>1239</v>
      </c>
      <c r="F48">
        <v>12451</v>
      </c>
      <c r="G48">
        <v>834</v>
      </c>
      <c r="H48" s="4">
        <v>6.7000000000000004E-2</v>
      </c>
      <c r="I48">
        <v>802</v>
      </c>
      <c r="J48">
        <v>92</v>
      </c>
      <c r="K48">
        <v>6</v>
      </c>
      <c r="L48">
        <v>20</v>
      </c>
      <c r="M48">
        <v>315</v>
      </c>
      <c r="N48">
        <v>359</v>
      </c>
      <c r="O48">
        <v>5</v>
      </c>
      <c r="P48">
        <v>2</v>
      </c>
      <c r="Q48">
        <v>3</v>
      </c>
      <c r="R48">
        <f t="shared" si="1"/>
        <v>0.39276807980049877</v>
      </c>
      <c r="S48">
        <f t="shared" si="2"/>
        <v>0.11471321695760599</v>
      </c>
      <c r="T48">
        <f t="shared" si="3"/>
        <v>0.44763092269326682</v>
      </c>
      <c r="U48">
        <f t="shared" si="4"/>
        <v>7.481296758104738E-3</v>
      </c>
      <c r="V48">
        <f t="shared" si="5"/>
        <v>2.4937655860349128E-2</v>
      </c>
      <c r="W48">
        <f t="shared" si="6"/>
        <v>6.2344139650872821E-3</v>
      </c>
      <c r="X48">
        <f t="shared" si="7"/>
        <v>2.4937655860349127E-3</v>
      </c>
      <c r="Y48">
        <f t="shared" si="8"/>
        <v>2.4476309226932669</v>
      </c>
    </row>
    <row r="49" spans="1:25" x14ac:dyDescent="0.3">
      <c r="A49" t="s">
        <v>1240</v>
      </c>
      <c r="B49" t="str">
        <f t="shared" si="0"/>
        <v>03</v>
      </c>
      <c r="C49" t="s">
        <v>1209</v>
      </c>
      <c r="E49" t="s">
        <v>1210</v>
      </c>
      <c r="F49">
        <v>12451</v>
      </c>
      <c r="G49">
        <v>8303</v>
      </c>
      <c r="H49" s="4">
        <v>0.66690000000000005</v>
      </c>
      <c r="I49">
        <v>8225</v>
      </c>
      <c r="J49">
        <v>1161</v>
      </c>
      <c r="K49">
        <v>73</v>
      </c>
      <c r="L49">
        <v>89</v>
      </c>
      <c r="M49">
        <v>3135</v>
      </c>
      <c r="N49">
        <v>3693</v>
      </c>
      <c r="O49">
        <v>42</v>
      </c>
      <c r="P49">
        <v>6</v>
      </c>
      <c r="Q49">
        <v>26</v>
      </c>
      <c r="R49">
        <f t="shared" si="1"/>
        <v>0.38115501519756839</v>
      </c>
      <c r="S49">
        <f t="shared" si="2"/>
        <v>0.1411550151975684</v>
      </c>
      <c r="T49">
        <f t="shared" si="3"/>
        <v>0.44899696048632221</v>
      </c>
      <c r="U49">
        <f t="shared" si="4"/>
        <v>8.8753799392097266E-3</v>
      </c>
      <c r="V49">
        <f t="shared" si="5"/>
        <v>1.0820668693009119E-2</v>
      </c>
      <c r="W49">
        <f t="shared" si="6"/>
        <v>5.106382978723404E-3</v>
      </c>
      <c r="X49">
        <f t="shared" si="7"/>
        <v>7.29483282674772E-4</v>
      </c>
      <c r="Y49">
        <f t="shared" si="8"/>
        <v>2.4489969604863222</v>
      </c>
    </row>
    <row r="50" spans="1:25" x14ac:dyDescent="0.3">
      <c r="A50" t="s">
        <v>124</v>
      </c>
      <c r="B50" t="str">
        <f t="shared" si="0"/>
        <v>03</v>
      </c>
      <c r="C50" t="s">
        <v>61</v>
      </c>
      <c r="E50" t="s">
        <v>97</v>
      </c>
      <c r="F50">
        <v>12451</v>
      </c>
      <c r="G50">
        <v>8303</v>
      </c>
      <c r="H50" s="4">
        <v>0.66690000000000005</v>
      </c>
      <c r="I50">
        <v>8225</v>
      </c>
      <c r="J50">
        <v>1161</v>
      </c>
      <c r="K50">
        <v>73</v>
      </c>
      <c r="L50">
        <v>89</v>
      </c>
      <c r="M50">
        <v>3135</v>
      </c>
      <c r="N50">
        <v>3693</v>
      </c>
      <c r="O50">
        <v>42</v>
      </c>
      <c r="P50">
        <v>6</v>
      </c>
      <c r="Q50">
        <v>26</v>
      </c>
      <c r="R50">
        <f t="shared" si="1"/>
        <v>0.38115501519756839</v>
      </c>
      <c r="S50">
        <f t="shared" si="2"/>
        <v>0.1411550151975684</v>
      </c>
      <c r="T50">
        <f t="shared" si="3"/>
        <v>0.44899696048632221</v>
      </c>
      <c r="U50">
        <f t="shared" si="4"/>
        <v>8.8753799392097266E-3</v>
      </c>
      <c r="V50">
        <f t="shared" si="5"/>
        <v>1.0820668693009119E-2</v>
      </c>
      <c r="W50">
        <f t="shared" si="6"/>
        <v>5.106382978723404E-3</v>
      </c>
      <c r="X50">
        <f t="shared" si="7"/>
        <v>7.29483282674772E-4</v>
      </c>
      <c r="Y50">
        <f t="shared" si="8"/>
        <v>2.4489969604863222</v>
      </c>
    </row>
    <row r="51" spans="1:25" x14ac:dyDescent="0.3">
      <c r="B51" t="str">
        <f t="shared" si="0"/>
        <v/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10</v>
      </c>
    </row>
    <row r="52" spans="1:25" x14ac:dyDescent="0.3">
      <c r="A52" t="s">
        <v>126</v>
      </c>
      <c r="B52" t="str">
        <f t="shared" si="0"/>
        <v>04</v>
      </c>
      <c r="C52" t="s">
        <v>58</v>
      </c>
      <c r="D52" t="s">
        <v>125</v>
      </c>
      <c r="E52" t="s">
        <v>1241</v>
      </c>
      <c r="F52">
        <v>1774</v>
      </c>
      <c r="G52">
        <v>814</v>
      </c>
      <c r="H52" s="4">
        <v>0.45889999999999997</v>
      </c>
      <c r="I52">
        <v>810</v>
      </c>
      <c r="J52">
        <v>80</v>
      </c>
      <c r="K52">
        <v>11</v>
      </c>
      <c r="L52">
        <v>3</v>
      </c>
      <c r="M52">
        <v>386</v>
      </c>
      <c r="N52">
        <v>321</v>
      </c>
      <c r="O52">
        <v>3</v>
      </c>
      <c r="P52">
        <v>2</v>
      </c>
      <c r="Q52">
        <v>4</v>
      </c>
      <c r="R52">
        <f t="shared" si="1"/>
        <v>0.47654320987654319</v>
      </c>
      <c r="S52">
        <f t="shared" si="2"/>
        <v>9.8765432098765427E-2</v>
      </c>
      <c r="T52">
        <f t="shared" si="3"/>
        <v>0.39629629629629631</v>
      </c>
      <c r="U52">
        <f t="shared" si="4"/>
        <v>1.3580246913580247E-2</v>
      </c>
      <c r="V52">
        <f t="shared" si="5"/>
        <v>3.7037037037037038E-3</v>
      </c>
      <c r="W52">
        <f t="shared" si="6"/>
        <v>3.7037037037037038E-3</v>
      </c>
      <c r="X52">
        <f t="shared" si="7"/>
        <v>2.4691358024691358E-3</v>
      </c>
      <c r="Y52">
        <f t="shared" si="8"/>
        <v>0.47654320987654319</v>
      </c>
    </row>
    <row r="53" spans="1:25" x14ac:dyDescent="0.3">
      <c r="A53" t="s">
        <v>127</v>
      </c>
      <c r="B53" t="str">
        <f t="shared" si="0"/>
        <v>04</v>
      </c>
      <c r="C53" t="s">
        <v>58</v>
      </c>
      <c r="D53" t="s">
        <v>125</v>
      </c>
      <c r="E53" t="s">
        <v>1242</v>
      </c>
      <c r="F53">
        <v>1550</v>
      </c>
      <c r="G53">
        <v>723</v>
      </c>
      <c r="H53" s="4">
        <v>0.46650000000000003</v>
      </c>
      <c r="I53">
        <v>718</v>
      </c>
      <c r="J53">
        <v>53</v>
      </c>
      <c r="K53">
        <v>1</v>
      </c>
      <c r="L53">
        <v>6</v>
      </c>
      <c r="M53">
        <v>355</v>
      </c>
      <c r="N53">
        <v>296</v>
      </c>
      <c r="O53">
        <v>1</v>
      </c>
      <c r="P53">
        <v>1</v>
      </c>
      <c r="Q53">
        <v>5</v>
      </c>
      <c r="R53">
        <f t="shared" si="1"/>
        <v>0.49442896935933145</v>
      </c>
      <c r="S53">
        <f t="shared" si="2"/>
        <v>7.3816155988857934E-2</v>
      </c>
      <c r="T53">
        <f t="shared" si="3"/>
        <v>0.41225626740947074</v>
      </c>
      <c r="U53">
        <f t="shared" si="4"/>
        <v>1.3927576601671309E-3</v>
      </c>
      <c r="V53">
        <f t="shared" si="5"/>
        <v>8.356545961002786E-3</v>
      </c>
      <c r="W53">
        <f t="shared" si="6"/>
        <v>1.3927576601671309E-3</v>
      </c>
      <c r="X53">
        <f t="shared" si="7"/>
        <v>1.3927576601671309E-3</v>
      </c>
      <c r="Y53">
        <f t="shared" si="8"/>
        <v>0.49442896935933145</v>
      </c>
    </row>
    <row r="54" spans="1:25" x14ac:dyDescent="0.3">
      <c r="A54" t="s">
        <v>128</v>
      </c>
      <c r="B54" t="str">
        <f t="shared" si="0"/>
        <v>04</v>
      </c>
      <c r="C54" t="s">
        <v>58</v>
      </c>
      <c r="D54" t="s">
        <v>125</v>
      </c>
      <c r="E54" t="s">
        <v>1243</v>
      </c>
      <c r="F54">
        <v>985</v>
      </c>
      <c r="G54">
        <v>508</v>
      </c>
      <c r="H54" s="4">
        <v>0.51570000000000005</v>
      </c>
      <c r="I54">
        <v>505</v>
      </c>
      <c r="J54">
        <v>66</v>
      </c>
      <c r="K54">
        <v>3</v>
      </c>
      <c r="L54">
        <v>6</v>
      </c>
      <c r="M54">
        <v>245</v>
      </c>
      <c r="N54">
        <v>180</v>
      </c>
      <c r="O54">
        <v>2</v>
      </c>
      <c r="P54">
        <v>1</v>
      </c>
      <c r="Q54">
        <v>2</v>
      </c>
      <c r="R54">
        <f t="shared" si="1"/>
        <v>0.48514851485148514</v>
      </c>
      <c r="S54">
        <f t="shared" si="2"/>
        <v>0.1306930693069307</v>
      </c>
      <c r="T54">
        <f t="shared" si="3"/>
        <v>0.35643564356435642</v>
      </c>
      <c r="U54">
        <f t="shared" si="4"/>
        <v>5.9405940594059407E-3</v>
      </c>
      <c r="V54">
        <f t="shared" si="5"/>
        <v>1.1881188118811881E-2</v>
      </c>
      <c r="W54">
        <f t="shared" si="6"/>
        <v>3.9603960396039604E-3</v>
      </c>
      <c r="X54">
        <f t="shared" si="7"/>
        <v>1.9801980198019802E-3</v>
      </c>
      <c r="Y54">
        <f t="shared" si="8"/>
        <v>0.48514851485148514</v>
      </c>
    </row>
    <row r="55" spans="1:25" x14ac:dyDescent="0.3">
      <c r="A55" t="s">
        <v>129</v>
      </c>
      <c r="B55" t="str">
        <f t="shared" si="0"/>
        <v>04</v>
      </c>
      <c r="C55" t="s">
        <v>58</v>
      </c>
      <c r="D55" t="s">
        <v>125</v>
      </c>
      <c r="E55" t="s">
        <v>1244</v>
      </c>
      <c r="F55">
        <v>1807</v>
      </c>
      <c r="G55">
        <v>940</v>
      </c>
      <c r="H55" s="4">
        <v>0.5202</v>
      </c>
      <c r="I55">
        <v>934</v>
      </c>
      <c r="J55">
        <v>72</v>
      </c>
      <c r="K55">
        <v>6</v>
      </c>
      <c r="L55">
        <v>7</v>
      </c>
      <c r="M55">
        <v>528</v>
      </c>
      <c r="N55">
        <v>309</v>
      </c>
      <c r="O55">
        <v>5</v>
      </c>
      <c r="P55">
        <v>3</v>
      </c>
      <c r="Q55">
        <v>4</v>
      </c>
      <c r="R55">
        <f t="shared" si="1"/>
        <v>0.56531049250535337</v>
      </c>
      <c r="S55">
        <f t="shared" si="2"/>
        <v>7.7087794432548179E-2</v>
      </c>
      <c r="T55">
        <f t="shared" si="3"/>
        <v>0.33083511777301927</v>
      </c>
      <c r="U55">
        <f t="shared" si="4"/>
        <v>6.4239828693790149E-3</v>
      </c>
      <c r="V55">
        <f t="shared" si="5"/>
        <v>7.4946466809421844E-3</v>
      </c>
      <c r="W55">
        <f t="shared" si="6"/>
        <v>5.3533190578158455E-3</v>
      </c>
      <c r="X55">
        <f t="shared" si="7"/>
        <v>3.2119914346895075E-3</v>
      </c>
      <c r="Y55">
        <f t="shared" si="8"/>
        <v>0.56531049250535337</v>
      </c>
    </row>
    <row r="56" spans="1:25" x14ac:dyDescent="0.3">
      <c r="A56" t="s">
        <v>130</v>
      </c>
      <c r="B56" t="str">
        <f t="shared" si="0"/>
        <v>04</v>
      </c>
      <c r="C56" t="s">
        <v>58</v>
      </c>
      <c r="D56" t="s">
        <v>125</v>
      </c>
      <c r="E56" t="s">
        <v>1245</v>
      </c>
      <c r="F56">
        <v>1300</v>
      </c>
      <c r="G56">
        <v>581</v>
      </c>
      <c r="H56" s="4">
        <v>0.44690000000000002</v>
      </c>
      <c r="I56">
        <v>578</v>
      </c>
      <c r="J56">
        <v>49</v>
      </c>
      <c r="K56">
        <v>3</v>
      </c>
      <c r="L56">
        <v>5</v>
      </c>
      <c r="M56">
        <v>339</v>
      </c>
      <c r="N56">
        <v>181</v>
      </c>
      <c r="O56">
        <v>1</v>
      </c>
      <c r="P56">
        <v>0</v>
      </c>
      <c r="Q56">
        <v>0</v>
      </c>
      <c r="R56">
        <f t="shared" si="1"/>
        <v>0.58650519031141868</v>
      </c>
      <c r="S56">
        <f t="shared" si="2"/>
        <v>8.4775086505190306E-2</v>
      </c>
      <c r="T56">
        <f t="shared" si="3"/>
        <v>0.31314878892733566</v>
      </c>
      <c r="U56">
        <f t="shared" si="4"/>
        <v>5.1903114186851208E-3</v>
      </c>
      <c r="V56">
        <f t="shared" si="5"/>
        <v>8.6505190311418692E-3</v>
      </c>
      <c r="W56">
        <f t="shared" si="6"/>
        <v>1.7301038062283738E-3</v>
      </c>
      <c r="X56">
        <f t="shared" si="7"/>
        <v>0</v>
      </c>
      <c r="Y56">
        <f t="shared" si="8"/>
        <v>0.58650519031141868</v>
      </c>
    </row>
    <row r="57" spans="1:25" x14ac:dyDescent="0.3">
      <c r="A57" t="s">
        <v>131</v>
      </c>
      <c r="B57" t="str">
        <f t="shared" si="0"/>
        <v>04</v>
      </c>
      <c r="C57" t="s">
        <v>58</v>
      </c>
      <c r="D57" t="s">
        <v>125</v>
      </c>
      <c r="E57" t="s">
        <v>1246</v>
      </c>
      <c r="F57">
        <v>1027</v>
      </c>
      <c r="G57">
        <v>520</v>
      </c>
      <c r="H57" s="4">
        <v>0.50629999999999997</v>
      </c>
      <c r="I57">
        <v>518</v>
      </c>
      <c r="J57">
        <v>76</v>
      </c>
      <c r="K57">
        <v>1</v>
      </c>
      <c r="L57">
        <v>4</v>
      </c>
      <c r="M57">
        <v>218</v>
      </c>
      <c r="N57">
        <v>211</v>
      </c>
      <c r="O57">
        <v>5</v>
      </c>
      <c r="P57">
        <v>1</v>
      </c>
      <c r="Q57">
        <v>2</v>
      </c>
      <c r="R57">
        <f t="shared" si="1"/>
        <v>0.42084942084942084</v>
      </c>
      <c r="S57">
        <f t="shared" si="2"/>
        <v>0.14671814671814673</v>
      </c>
      <c r="T57">
        <f t="shared" si="3"/>
        <v>0.40733590733590735</v>
      </c>
      <c r="U57">
        <f t="shared" si="4"/>
        <v>1.9305019305019305E-3</v>
      </c>
      <c r="V57">
        <f t="shared" si="5"/>
        <v>7.7220077220077222E-3</v>
      </c>
      <c r="W57">
        <f t="shared" si="6"/>
        <v>9.6525096525096523E-3</v>
      </c>
      <c r="X57">
        <f t="shared" si="7"/>
        <v>1.9305019305019305E-3</v>
      </c>
      <c r="Y57">
        <f t="shared" si="8"/>
        <v>0.42084942084942084</v>
      </c>
    </row>
    <row r="58" spans="1:25" x14ac:dyDescent="0.3">
      <c r="A58" t="s">
        <v>132</v>
      </c>
      <c r="B58" t="str">
        <f t="shared" si="0"/>
        <v>04</v>
      </c>
      <c r="C58" t="s">
        <v>58</v>
      </c>
      <c r="D58" t="s">
        <v>125</v>
      </c>
      <c r="E58" t="s">
        <v>1247</v>
      </c>
      <c r="F58">
        <v>2264</v>
      </c>
      <c r="G58">
        <v>1086</v>
      </c>
      <c r="H58" s="4">
        <v>0.47970000000000002</v>
      </c>
      <c r="I58">
        <v>1082</v>
      </c>
      <c r="J58">
        <v>80</v>
      </c>
      <c r="K58">
        <v>7</v>
      </c>
      <c r="L58">
        <v>7</v>
      </c>
      <c r="M58">
        <v>655</v>
      </c>
      <c r="N58">
        <v>327</v>
      </c>
      <c r="O58">
        <v>2</v>
      </c>
      <c r="P58">
        <v>0</v>
      </c>
      <c r="Q58">
        <v>4</v>
      </c>
      <c r="R58">
        <f t="shared" si="1"/>
        <v>0.60536044362292052</v>
      </c>
      <c r="S58">
        <f t="shared" si="2"/>
        <v>7.3937153419593352E-2</v>
      </c>
      <c r="T58">
        <f t="shared" si="3"/>
        <v>0.3022181146025878</v>
      </c>
      <c r="U58">
        <f t="shared" si="4"/>
        <v>6.4695009242144181E-3</v>
      </c>
      <c r="V58">
        <f t="shared" si="5"/>
        <v>6.4695009242144181E-3</v>
      </c>
      <c r="W58">
        <f t="shared" si="6"/>
        <v>1.8484288354898336E-3</v>
      </c>
      <c r="X58">
        <f t="shared" si="7"/>
        <v>0</v>
      </c>
      <c r="Y58">
        <f t="shared" si="8"/>
        <v>0.60536044362292052</v>
      </c>
    </row>
    <row r="59" spans="1:25" x14ac:dyDescent="0.3">
      <c r="A59" t="s">
        <v>133</v>
      </c>
      <c r="B59" t="str">
        <f t="shared" si="0"/>
        <v>04</v>
      </c>
      <c r="C59" t="s">
        <v>58</v>
      </c>
      <c r="D59" t="s">
        <v>125</v>
      </c>
      <c r="E59" t="s">
        <v>1248</v>
      </c>
      <c r="F59">
        <v>1368</v>
      </c>
      <c r="G59">
        <v>633</v>
      </c>
      <c r="H59" s="4">
        <v>0.4627</v>
      </c>
      <c r="I59">
        <v>631</v>
      </c>
      <c r="J59">
        <v>53</v>
      </c>
      <c r="K59">
        <v>7</v>
      </c>
      <c r="L59">
        <v>10</v>
      </c>
      <c r="M59">
        <v>328</v>
      </c>
      <c r="N59">
        <v>225</v>
      </c>
      <c r="O59">
        <v>4</v>
      </c>
      <c r="P59">
        <v>1</v>
      </c>
      <c r="Q59">
        <v>3</v>
      </c>
      <c r="R59">
        <f t="shared" si="1"/>
        <v>0.51980982567353406</v>
      </c>
      <c r="S59">
        <f t="shared" si="2"/>
        <v>8.3993660855784469E-2</v>
      </c>
      <c r="T59">
        <f t="shared" si="3"/>
        <v>0.35657686212361334</v>
      </c>
      <c r="U59">
        <f t="shared" si="4"/>
        <v>1.1093502377179081E-2</v>
      </c>
      <c r="V59">
        <f t="shared" si="5"/>
        <v>1.5847860538827259E-2</v>
      </c>
      <c r="W59">
        <f t="shared" si="6"/>
        <v>6.3391442155309036E-3</v>
      </c>
      <c r="X59">
        <f t="shared" si="7"/>
        <v>1.5847860538827259E-3</v>
      </c>
      <c r="Y59">
        <f t="shared" si="8"/>
        <v>0.51980982567353406</v>
      </c>
    </row>
    <row r="60" spans="1:25" x14ac:dyDescent="0.3">
      <c r="A60" t="s">
        <v>1249</v>
      </c>
      <c r="B60" t="str">
        <f t="shared" si="0"/>
        <v>04</v>
      </c>
      <c r="C60" t="s">
        <v>59</v>
      </c>
      <c r="D60" t="s">
        <v>125</v>
      </c>
      <c r="E60" t="s">
        <v>1250</v>
      </c>
      <c r="F60">
        <v>12075</v>
      </c>
      <c r="G60">
        <v>1458</v>
      </c>
      <c r="H60" s="4">
        <v>0.1207</v>
      </c>
      <c r="I60">
        <v>1451</v>
      </c>
      <c r="J60">
        <v>161</v>
      </c>
      <c r="K60">
        <v>14</v>
      </c>
      <c r="L60">
        <v>11</v>
      </c>
      <c r="M60">
        <v>785</v>
      </c>
      <c r="N60">
        <v>463</v>
      </c>
      <c r="O60">
        <v>6</v>
      </c>
      <c r="P60">
        <v>5</v>
      </c>
      <c r="Q60">
        <v>6</v>
      </c>
      <c r="R60">
        <f t="shared" si="1"/>
        <v>0.54100620261888355</v>
      </c>
      <c r="S60">
        <f t="shared" si="2"/>
        <v>0.11095796002756719</v>
      </c>
      <c r="T60">
        <f t="shared" si="3"/>
        <v>0.31909028256374916</v>
      </c>
      <c r="U60">
        <f t="shared" si="4"/>
        <v>9.6485182632667123E-3</v>
      </c>
      <c r="V60">
        <f t="shared" si="5"/>
        <v>7.5809786354238459E-3</v>
      </c>
      <c r="W60">
        <f t="shared" si="6"/>
        <v>4.1350792556857337E-3</v>
      </c>
      <c r="X60">
        <f t="shared" si="7"/>
        <v>3.4458993797381117E-3</v>
      </c>
      <c r="Y60">
        <f t="shared" si="8"/>
        <v>0.54100620261888355</v>
      </c>
    </row>
    <row r="61" spans="1:25" x14ac:dyDescent="0.3">
      <c r="A61" t="s">
        <v>1251</v>
      </c>
      <c r="B61" t="str">
        <f t="shared" si="0"/>
        <v>04</v>
      </c>
      <c r="C61" t="s">
        <v>60</v>
      </c>
      <c r="D61" t="s">
        <v>125</v>
      </c>
      <c r="E61" t="s">
        <v>1252</v>
      </c>
      <c r="F61">
        <v>12075</v>
      </c>
      <c r="G61">
        <v>612</v>
      </c>
      <c r="H61" s="4">
        <v>5.0700000000000002E-2</v>
      </c>
      <c r="I61">
        <v>596</v>
      </c>
      <c r="J61">
        <v>78</v>
      </c>
      <c r="K61">
        <v>4</v>
      </c>
      <c r="L61">
        <v>10</v>
      </c>
      <c r="M61">
        <v>288</v>
      </c>
      <c r="N61">
        <v>202</v>
      </c>
      <c r="O61">
        <v>6</v>
      </c>
      <c r="P61">
        <v>2</v>
      </c>
      <c r="Q61">
        <v>6</v>
      </c>
      <c r="R61">
        <f t="shared" si="1"/>
        <v>0.48322147651006714</v>
      </c>
      <c r="S61">
        <f t="shared" si="2"/>
        <v>0.13087248322147652</v>
      </c>
      <c r="T61">
        <f t="shared" si="3"/>
        <v>0.33892617449664431</v>
      </c>
      <c r="U61">
        <f t="shared" si="4"/>
        <v>6.7114093959731542E-3</v>
      </c>
      <c r="V61">
        <f t="shared" si="5"/>
        <v>1.6778523489932886E-2</v>
      </c>
      <c r="W61">
        <f t="shared" si="6"/>
        <v>1.0067114093959731E-2</v>
      </c>
      <c r="X61">
        <f t="shared" si="7"/>
        <v>3.3557046979865771E-3</v>
      </c>
      <c r="Y61">
        <f t="shared" si="8"/>
        <v>0.48322147651006714</v>
      </c>
    </row>
    <row r="62" spans="1:25" x14ac:dyDescent="0.3">
      <c r="A62" t="s">
        <v>1253</v>
      </c>
      <c r="B62" t="str">
        <f t="shared" si="0"/>
        <v>04</v>
      </c>
      <c r="C62" t="s">
        <v>1209</v>
      </c>
      <c r="E62" t="s">
        <v>1210</v>
      </c>
      <c r="F62">
        <v>12075</v>
      </c>
      <c r="G62">
        <v>7875</v>
      </c>
      <c r="H62" s="4">
        <v>0.6522</v>
      </c>
      <c r="I62">
        <v>7823</v>
      </c>
      <c r="J62">
        <v>768</v>
      </c>
      <c r="K62">
        <v>57</v>
      </c>
      <c r="L62">
        <v>69</v>
      </c>
      <c r="M62">
        <v>4127</v>
      </c>
      <c r="N62">
        <v>2715</v>
      </c>
      <c r="O62">
        <v>35</v>
      </c>
      <c r="P62">
        <v>16</v>
      </c>
      <c r="Q62">
        <v>36</v>
      </c>
      <c r="R62">
        <f t="shared" si="1"/>
        <v>0.52754697686309604</v>
      </c>
      <c r="S62">
        <f t="shared" si="2"/>
        <v>9.8172056755720313E-2</v>
      </c>
      <c r="T62">
        <f t="shared" si="3"/>
        <v>0.34705356001533938</v>
      </c>
      <c r="U62">
        <f t="shared" si="4"/>
        <v>7.2862073373386165E-3</v>
      </c>
      <c r="V62">
        <f t="shared" si="5"/>
        <v>8.8201457241467475E-3</v>
      </c>
      <c r="W62">
        <f t="shared" si="6"/>
        <v>4.4739869615237123E-3</v>
      </c>
      <c r="X62">
        <f t="shared" si="7"/>
        <v>2.04525118241084E-3</v>
      </c>
      <c r="Y62">
        <f t="shared" si="8"/>
        <v>0.52754697686309604</v>
      </c>
    </row>
    <row r="63" spans="1:25" x14ac:dyDescent="0.3">
      <c r="A63" t="s">
        <v>144</v>
      </c>
      <c r="B63" t="str">
        <f t="shared" si="0"/>
        <v>04</v>
      </c>
      <c r="C63" t="s">
        <v>61</v>
      </c>
      <c r="E63" t="s">
        <v>97</v>
      </c>
      <c r="F63">
        <v>12075</v>
      </c>
      <c r="G63">
        <v>7875</v>
      </c>
      <c r="H63" s="4">
        <v>0.6522</v>
      </c>
      <c r="I63">
        <v>7823</v>
      </c>
      <c r="J63">
        <v>768</v>
      </c>
      <c r="K63">
        <v>57</v>
      </c>
      <c r="L63">
        <v>69</v>
      </c>
      <c r="M63">
        <v>4127</v>
      </c>
      <c r="N63">
        <v>2715</v>
      </c>
      <c r="O63">
        <v>35</v>
      </c>
      <c r="P63">
        <v>16</v>
      </c>
      <c r="Q63">
        <v>36</v>
      </c>
      <c r="R63">
        <f t="shared" si="1"/>
        <v>0.52754697686309604</v>
      </c>
      <c r="S63">
        <f t="shared" si="2"/>
        <v>9.8172056755720313E-2</v>
      </c>
      <c r="T63">
        <f t="shared" si="3"/>
        <v>0.34705356001533938</v>
      </c>
      <c r="U63">
        <f t="shared" si="4"/>
        <v>7.2862073373386165E-3</v>
      </c>
      <c r="V63">
        <f t="shared" si="5"/>
        <v>8.8201457241467475E-3</v>
      </c>
      <c r="W63">
        <f t="shared" si="6"/>
        <v>4.4739869615237123E-3</v>
      </c>
      <c r="X63">
        <f t="shared" si="7"/>
        <v>2.04525118241084E-3</v>
      </c>
      <c r="Y63">
        <f t="shared" si="8"/>
        <v>0.52754697686309604</v>
      </c>
    </row>
    <row r="64" spans="1:25" x14ac:dyDescent="0.3">
      <c r="B64" t="str">
        <f t="shared" si="0"/>
        <v/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10</v>
      </c>
    </row>
    <row r="65" spans="1:25" x14ac:dyDescent="0.3">
      <c r="A65" t="s">
        <v>153</v>
      </c>
      <c r="B65" t="str">
        <f t="shared" si="0"/>
        <v>05</v>
      </c>
      <c r="C65" t="s">
        <v>58</v>
      </c>
      <c r="D65" t="s">
        <v>198</v>
      </c>
      <c r="E65" t="s">
        <v>1254</v>
      </c>
      <c r="F65">
        <v>447</v>
      </c>
      <c r="G65">
        <v>241</v>
      </c>
      <c r="H65" s="4">
        <v>0.53910000000000002</v>
      </c>
      <c r="I65">
        <v>237</v>
      </c>
      <c r="J65">
        <v>15</v>
      </c>
      <c r="K65">
        <v>2</v>
      </c>
      <c r="L65">
        <v>1</v>
      </c>
      <c r="M65">
        <v>84</v>
      </c>
      <c r="N65">
        <v>132</v>
      </c>
      <c r="O65">
        <v>1</v>
      </c>
      <c r="P65">
        <v>2</v>
      </c>
      <c r="Q65">
        <v>0</v>
      </c>
      <c r="R65">
        <f t="shared" si="1"/>
        <v>0.35443037974683544</v>
      </c>
      <c r="S65">
        <f t="shared" si="2"/>
        <v>6.3291139240506333E-2</v>
      </c>
      <c r="T65">
        <f t="shared" si="3"/>
        <v>0.55696202531645567</v>
      </c>
      <c r="U65">
        <f t="shared" si="4"/>
        <v>8.4388185654008432E-3</v>
      </c>
      <c r="V65">
        <f t="shared" si="5"/>
        <v>4.2194092827004216E-3</v>
      </c>
      <c r="W65">
        <f t="shared" si="6"/>
        <v>4.2194092827004216E-3</v>
      </c>
      <c r="X65">
        <f t="shared" si="7"/>
        <v>8.4388185654008432E-3</v>
      </c>
      <c r="Y65">
        <f t="shared" si="8"/>
        <v>2.5569620253164556</v>
      </c>
    </row>
    <row r="66" spans="1:25" x14ac:dyDescent="0.3">
      <c r="A66" t="s">
        <v>154</v>
      </c>
      <c r="B66" t="str">
        <f t="shared" si="0"/>
        <v>05</v>
      </c>
      <c r="C66" t="s">
        <v>58</v>
      </c>
      <c r="D66" t="s">
        <v>196</v>
      </c>
      <c r="E66" t="s">
        <v>1255</v>
      </c>
      <c r="F66">
        <v>327</v>
      </c>
      <c r="G66">
        <v>140</v>
      </c>
      <c r="H66" s="4">
        <v>0.42809999999999998</v>
      </c>
      <c r="I66">
        <v>139</v>
      </c>
      <c r="J66">
        <v>56</v>
      </c>
      <c r="K66">
        <v>2</v>
      </c>
      <c r="L66">
        <v>0</v>
      </c>
      <c r="M66">
        <v>32</v>
      </c>
      <c r="N66">
        <v>49</v>
      </c>
      <c r="O66">
        <v>0</v>
      </c>
      <c r="P66">
        <v>0</v>
      </c>
      <c r="Q66">
        <v>0</v>
      </c>
      <c r="R66">
        <f t="shared" si="1"/>
        <v>0.23021582733812951</v>
      </c>
      <c r="S66">
        <f t="shared" si="2"/>
        <v>0.40287769784172661</v>
      </c>
      <c r="T66">
        <f t="shared" si="3"/>
        <v>0.35251798561151076</v>
      </c>
      <c r="U66">
        <f t="shared" si="4"/>
        <v>1.4388489208633094E-2</v>
      </c>
      <c r="V66">
        <f t="shared" si="5"/>
        <v>0</v>
      </c>
      <c r="W66">
        <f t="shared" si="6"/>
        <v>0</v>
      </c>
      <c r="X66">
        <f t="shared" si="7"/>
        <v>0</v>
      </c>
      <c r="Y66">
        <f t="shared" si="8"/>
        <v>1.4028776978417266</v>
      </c>
    </row>
    <row r="67" spans="1:25" x14ac:dyDescent="0.3">
      <c r="A67" t="s">
        <v>155</v>
      </c>
      <c r="B67" t="str">
        <f t="shared" ref="B67:B130" si="9">LEFT(A67,2)</f>
        <v>05</v>
      </c>
      <c r="C67" t="s">
        <v>58</v>
      </c>
      <c r="D67" t="s">
        <v>1256</v>
      </c>
      <c r="E67" t="s">
        <v>1257</v>
      </c>
      <c r="F67">
        <v>176</v>
      </c>
      <c r="G67">
        <v>68</v>
      </c>
      <c r="H67" s="4">
        <v>0.38640000000000002</v>
      </c>
      <c r="I67">
        <v>68</v>
      </c>
      <c r="J67">
        <v>1</v>
      </c>
      <c r="K67">
        <v>0</v>
      </c>
      <c r="L67">
        <v>0</v>
      </c>
      <c r="M67">
        <v>62</v>
      </c>
      <c r="N67">
        <v>4</v>
      </c>
      <c r="O67">
        <v>0</v>
      </c>
      <c r="P67">
        <v>1</v>
      </c>
      <c r="Q67">
        <v>0</v>
      </c>
      <c r="R67">
        <f t="shared" ref="R67:R130" si="10">IF(I67=0,0,M67/I67)</f>
        <v>0.91176470588235292</v>
      </c>
      <c r="S67">
        <f t="shared" ref="S67:S130" si="11">IF(I67=0,0,J67/I67)</f>
        <v>1.4705882352941176E-2</v>
      </c>
      <c r="T67">
        <f t="shared" ref="T67:T130" si="12">IF(I67=0,0,N67/I67)</f>
        <v>5.8823529411764705E-2</v>
      </c>
      <c r="U67">
        <f t="shared" ref="U67:U130" si="13">IF(I67=0,0,K67/I67)</f>
        <v>0</v>
      </c>
      <c r="V67">
        <f t="shared" ref="V67:V130" si="14">IF(I67=0,0,L67/I67)</f>
        <v>0</v>
      </c>
      <c r="W67">
        <f t="shared" ref="W67:W130" si="15">IF(I67=0,0,O67/I67)</f>
        <v>0</v>
      </c>
      <c r="X67">
        <f t="shared" ref="X67:X130" si="16">IF(I67=0,0,P67/I67)</f>
        <v>1.4705882352941176E-2</v>
      </c>
      <c r="Y67">
        <f t="shared" ref="Y67:Y130" si="17">IF(I67=0,10,IF(MAX(R67:X67)=LARGE(R67:X67,2),9,IF(R67=MAX(R67:X67),R67,IF(S67=MAX(R67:X67),S67+1,IF(T67=MAX(R67:X67),T67+2,IF(U67=MAX(R67:X67),U67+3,IF(V67=MAX(R67:X67),V67+4,IF(W67=MAX(R67:X67),W67+5,IF(X67=MAX(R67:X67),X67+6,-1)))))))))</f>
        <v>0.91176470588235292</v>
      </c>
    </row>
    <row r="68" spans="1:25" x14ac:dyDescent="0.3">
      <c r="A68" t="s">
        <v>156</v>
      </c>
      <c r="B68" t="str">
        <f t="shared" si="9"/>
        <v>05</v>
      </c>
      <c r="C68" t="s">
        <v>58</v>
      </c>
      <c r="D68" t="s">
        <v>1256</v>
      </c>
      <c r="E68" t="s">
        <v>1258</v>
      </c>
      <c r="F68">
        <v>1084</v>
      </c>
      <c r="G68">
        <v>552</v>
      </c>
      <c r="H68" s="4">
        <v>0.50919999999999999</v>
      </c>
      <c r="I68">
        <v>550</v>
      </c>
      <c r="J68">
        <v>46</v>
      </c>
      <c r="K68">
        <v>2</v>
      </c>
      <c r="L68">
        <v>4</v>
      </c>
      <c r="M68">
        <v>365</v>
      </c>
      <c r="N68">
        <v>124</v>
      </c>
      <c r="O68">
        <v>5</v>
      </c>
      <c r="P68">
        <v>3</v>
      </c>
      <c r="Q68">
        <v>1</v>
      </c>
      <c r="R68">
        <f t="shared" si="10"/>
        <v>0.66363636363636369</v>
      </c>
      <c r="S68">
        <f t="shared" si="11"/>
        <v>8.3636363636363634E-2</v>
      </c>
      <c r="T68">
        <f t="shared" si="12"/>
        <v>0.22545454545454546</v>
      </c>
      <c r="U68">
        <f t="shared" si="13"/>
        <v>3.6363636363636364E-3</v>
      </c>
      <c r="V68">
        <f t="shared" si="14"/>
        <v>7.2727272727272727E-3</v>
      </c>
      <c r="W68">
        <f t="shared" si="15"/>
        <v>9.0909090909090905E-3</v>
      </c>
      <c r="X68">
        <f t="shared" si="16"/>
        <v>5.454545454545455E-3</v>
      </c>
      <c r="Y68">
        <f t="shared" si="17"/>
        <v>0.66363636363636369</v>
      </c>
    </row>
    <row r="69" spans="1:25" x14ac:dyDescent="0.3">
      <c r="A69" t="s">
        <v>157</v>
      </c>
      <c r="B69" t="str">
        <f t="shared" si="9"/>
        <v>05</v>
      </c>
      <c r="C69" t="s">
        <v>58</v>
      </c>
      <c r="D69" t="s">
        <v>198</v>
      </c>
      <c r="E69" t="s">
        <v>1259</v>
      </c>
      <c r="F69">
        <v>443</v>
      </c>
      <c r="G69">
        <v>206</v>
      </c>
      <c r="H69" s="4">
        <v>0.46500000000000002</v>
      </c>
      <c r="I69">
        <v>206</v>
      </c>
      <c r="J69">
        <v>50</v>
      </c>
      <c r="K69">
        <v>2</v>
      </c>
      <c r="L69">
        <v>4</v>
      </c>
      <c r="M69">
        <v>84</v>
      </c>
      <c r="N69">
        <v>61</v>
      </c>
      <c r="O69">
        <v>0</v>
      </c>
      <c r="P69">
        <v>1</v>
      </c>
      <c r="Q69">
        <v>4</v>
      </c>
      <c r="R69">
        <f t="shared" si="10"/>
        <v>0.40776699029126212</v>
      </c>
      <c r="S69">
        <f t="shared" si="11"/>
        <v>0.24271844660194175</v>
      </c>
      <c r="T69">
        <f t="shared" si="12"/>
        <v>0.29611650485436891</v>
      </c>
      <c r="U69">
        <f t="shared" si="13"/>
        <v>9.7087378640776691E-3</v>
      </c>
      <c r="V69">
        <f t="shared" si="14"/>
        <v>1.9417475728155338E-2</v>
      </c>
      <c r="W69">
        <f t="shared" si="15"/>
        <v>0</v>
      </c>
      <c r="X69">
        <f t="shared" si="16"/>
        <v>4.8543689320388345E-3</v>
      </c>
      <c r="Y69">
        <f t="shared" si="17"/>
        <v>0.40776699029126212</v>
      </c>
    </row>
    <row r="70" spans="1:25" x14ac:dyDescent="0.3">
      <c r="A70" t="s">
        <v>158</v>
      </c>
      <c r="B70" t="str">
        <f t="shared" si="9"/>
        <v>05</v>
      </c>
      <c r="C70" t="s">
        <v>58</v>
      </c>
      <c r="D70" t="s">
        <v>196</v>
      </c>
      <c r="E70" t="s">
        <v>1260</v>
      </c>
      <c r="F70">
        <v>320</v>
      </c>
      <c r="G70">
        <v>132</v>
      </c>
      <c r="H70" s="4">
        <v>0.41249999999999998</v>
      </c>
      <c r="I70">
        <v>130</v>
      </c>
      <c r="J70">
        <v>21</v>
      </c>
      <c r="K70">
        <v>1</v>
      </c>
      <c r="L70">
        <v>0</v>
      </c>
      <c r="M70">
        <v>73</v>
      </c>
      <c r="N70">
        <v>33</v>
      </c>
      <c r="O70">
        <v>0</v>
      </c>
      <c r="P70">
        <v>0</v>
      </c>
      <c r="Q70">
        <v>2</v>
      </c>
      <c r="R70">
        <f t="shared" si="10"/>
        <v>0.56153846153846154</v>
      </c>
      <c r="S70">
        <f t="shared" si="11"/>
        <v>0.16153846153846155</v>
      </c>
      <c r="T70">
        <f t="shared" si="12"/>
        <v>0.25384615384615383</v>
      </c>
      <c r="U70">
        <f t="shared" si="13"/>
        <v>7.6923076923076927E-3</v>
      </c>
      <c r="V70">
        <f t="shared" si="14"/>
        <v>0</v>
      </c>
      <c r="W70">
        <f t="shared" si="15"/>
        <v>0</v>
      </c>
      <c r="X70">
        <f t="shared" si="16"/>
        <v>0</v>
      </c>
      <c r="Y70">
        <f t="shared" si="17"/>
        <v>0.56153846153846154</v>
      </c>
    </row>
    <row r="71" spans="1:25" x14ac:dyDescent="0.3">
      <c r="A71" t="s">
        <v>159</v>
      </c>
      <c r="B71" t="str">
        <f t="shared" si="9"/>
        <v>05</v>
      </c>
      <c r="C71" t="s">
        <v>58</v>
      </c>
      <c r="D71" t="s">
        <v>196</v>
      </c>
      <c r="E71" t="s">
        <v>1261</v>
      </c>
      <c r="F71">
        <v>1611</v>
      </c>
      <c r="G71">
        <v>730</v>
      </c>
      <c r="H71" s="4">
        <v>0.4531</v>
      </c>
      <c r="I71">
        <v>720</v>
      </c>
      <c r="J71">
        <v>78</v>
      </c>
      <c r="K71">
        <v>9</v>
      </c>
      <c r="L71">
        <v>5</v>
      </c>
      <c r="M71">
        <v>443</v>
      </c>
      <c r="N71">
        <v>179</v>
      </c>
      <c r="O71">
        <v>4</v>
      </c>
      <c r="P71">
        <v>0</v>
      </c>
      <c r="Q71">
        <v>2</v>
      </c>
      <c r="R71">
        <f t="shared" si="10"/>
        <v>0.61527777777777781</v>
      </c>
      <c r="S71">
        <f t="shared" si="11"/>
        <v>0.10833333333333334</v>
      </c>
      <c r="T71">
        <f t="shared" si="12"/>
        <v>0.24861111111111112</v>
      </c>
      <c r="U71">
        <f t="shared" si="13"/>
        <v>1.2500000000000001E-2</v>
      </c>
      <c r="V71">
        <f t="shared" si="14"/>
        <v>6.9444444444444441E-3</v>
      </c>
      <c r="W71">
        <f t="shared" si="15"/>
        <v>5.5555555555555558E-3</v>
      </c>
      <c r="X71">
        <f t="shared" si="16"/>
        <v>0</v>
      </c>
      <c r="Y71">
        <f t="shared" si="17"/>
        <v>0.61527777777777781</v>
      </c>
    </row>
    <row r="72" spans="1:25" x14ac:dyDescent="0.3">
      <c r="A72" t="s">
        <v>160</v>
      </c>
      <c r="B72" t="str">
        <f t="shared" si="9"/>
        <v>05</v>
      </c>
      <c r="C72" t="s">
        <v>58</v>
      </c>
      <c r="D72" t="s">
        <v>1256</v>
      </c>
      <c r="E72" t="s">
        <v>199</v>
      </c>
      <c r="F72">
        <v>307</v>
      </c>
      <c r="G72">
        <v>109</v>
      </c>
      <c r="H72" s="4">
        <v>0.35499999999999998</v>
      </c>
      <c r="I72">
        <v>107</v>
      </c>
      <c r="J72">
        <v>8</v>
      </c>
      <c r="K72">
        <v>0</v>
      </c>
      <c r="L72">
        <v>1</v>
      </c>
      <c r="M72">
        <v>33</v>
      </c>
      <c r="N72">
        <v>59</v>
      </c>
      <c r="O72">
        <v>5</v>
      </c>
      <c r="P72">
        <v>0</v>
      </c>
      <c r="Q72">
        <v>1</v>
      </c>
      <c r="R72">
        <f t="shared" si="10"/>
        <v>0.30841121495327101</v>
      </c>
      <c r="S72">
        <f t="shared" si="11"/>
        <v>7.476635514018691E-2</v>
      </c>
      <c r="T72">
        <f t="shared" si="12"/>
        <v>0.55140186915887845</v>
      </c>
      <c r="U72">
        <f t="shared" si="13"/>
        <v>0</v>
      </c>
      <c r="V72">
        <f t="shared" si="14"/>
        <v>9.3457943925233638E-3</v>
      </c>
      <c r="W72">
        <f t="shared" si="15"/>
        <v>4.6728971962616821E-2</v>
      </c>
      <c r="X72">
        <f t="shared" si="16"/>
        <v>0</v>
      </c>
      <c r="Y72">
        <f t="shared" si="17"/>
        <v>2.5514018691588785</v>
      </c>
    </row>
    <row r="73" spans="1:25" x14ac:dyDescent="0.3">
      <c r="A73" t="s">
        <v>161</v>
      </c>
      <c r="B73" t="str">
        <f t="shared" si="9"/>
        <v>05</v>
      </c>
      <c r="C73" t="s">
        <v>58</v>
      </c>
      <c r="D73" t="s">
        <v>1256</v>
      </c>
      <c r="E73" t="s">
        <v>200</v>
      </c>
      <c r="F73">
        <v>501</v>
      </c>
      <c r="G73">
        <v>255</v>
      </c>
      <c r="H73" s="4">
        <v>0.50900000000000001</v>
      </c>
      <c r="I73">
        <v>253</v>
      </c>
      <c r="J73">
        <v>18</v>
      </c>
      <c r="K73">
        <v>1</v>
      </c>
      <c r="L73">
        <v>2</v>
      </c>
      <c r="M73">
        <v>152</v>
      </c>
      <c r="N73">
        <v>78</v>
      </c>
      <c r="O73">
        <v>0</v>
      </c>
      <c r="P73">
        <v>0</v>
      </c>
      <c r="Q73">
        <v>2</v>
      </c>
      <c r="R73">
        <f t="shared" si="10"/>
        <v>0.60079051383399207</v>
      </c>
      <c r="S73">
        <f t="shared" si="11"/>
        <v>7.1146245059288543E-2</v>
      </c>
      <c r="T73">
        <f t="shared" si="12"/>
        <v>0.30830039525691699</v>
      </c>
      <c r="U73">
        <f t="shared" si="13"/>
        <v>3.952569169960474E-3</v>
      </c>
      <c r="V73">
        <f t="shared" si="14"/>
        <v>7.9051383399209481E-3</v>
      </c>
      <c r="W73">
        <f t="shared" si="15"/>
        <v>0</v>
      </c>
      <c r="X73">
        <f t="shared" si="16"/>
        <v>0</v>
      </c>
      <c r="Y73">
        <f t="shared" si="17"/>
        <v>0.60079051383399207</v>
      </c>
    </row>
    <row r="74" spans="1:25" x14ac:dyDescent="0.3">
      <c r="A74" t="s">
        <v>162</v>
      </c>
      <c r="B74" t="str">
        <f t="shared" si="9"/>
        <v>05</v>
      </c>
      <c r="C74" t="s">
        <v>58</v>
      </c>
      <c r="D74" t="s">
        <v>1256</v>
      </c>
      <c r="E74" t="s">
        <v>201</v>
      </c>
      <c r="F74">
        <v>72</v>
      </c>
      <c r="G74">
        <v>24</v>
      </c>
      <c r="H74" s="4">
        <v>0.33329999999999999</v>
      </c>
      <c r="I74">
        <v>24</v>
      </c>
      <c r="J74">
        <v>2</v>
      </c>
      <c r="K74">
        <v>1</v>
      </c>
      <c r="L74">
        <v>0</v>
      </c>
      <c r="M74">
        <v>18</v>
      </c>
      <c r="N74">
        <v>3</v>
      </c>
      <c r="O74">
        <v>0</v>
      </c>
      <c r="P74">
        <v>0</v>
      </c>
      <c r="Q74">
        <v>0</v>
      </c>
      <c r="R74">
        <f t="shared" si="10"/>
        <v>0.75</v>
      </c>
      <c r="S74">
        <f t="shared" si="11"/>
        <v>8.3333333333333329E-2</v>
      </c>
      <c r="T74">
        <f t="shared" si="12"/>
        <v>0.125</v>
      </c>
      <c r="U74">
        <f t="shared" si="13"/>
        <v>4.1666666666666664E-2</v>
      </c>
      <c r="V74">
        <f t="shared" si="14"/>
        <v>0</v>
      </c>
      <c r="W74">
        <f t="shared" si="15"/>
        <v>0</v>
      </c>
      <c r="X74">
        <f t="shared" si="16"/>
        <v>0</v>
      </c>
      <c r="Y74">
        <f t="shared" si="17"/>
        <v>0.75</v>
      </c>
    </row>
    <row r="75" spans="1:25" x14ac:dyDescent="0.3">
      <c r="A75" t="s">
        <v>163</v>
      </c>
      <c r="B75" t="str">
        <f t="shared" si="9"/>
        <v>05</v>
      </c>
      <c r="C75" t="s">
        <v>58</v>
      </c>
      <c r="D75" t="s">
        <v>1256</v>
      </c>
      <c r="E75" t="s">
        <v>202</v>
      </c>
      <c r="F75">
        <v>642</v>
      </c>
      <c r="G75">
        <v>308</v>
      </c>
      <c r="H75" s="4">
        <v>0.4798</v>
      </c>
      <c r="I75">
        <v>304</v>
      </c>
      <c r="J75">
        <v>19</v>
      </c>
      <c r="K75">
        <v>2</v>
      </c>
      <c r="L75">
        <v>5</v>
      </c>
      <c r="M75">
        <v>175</v>
      </c>
      <c r="N75">
        <v>96</v>
      </c>
      <c r="O75">
        <v>1</v>
      </c>
      <c r="P75">
        <v>1</v>
      </c>
      <c r="Q75">
        <v>5</v>
      </c>
      <c r="R75">
        <f t="shared" si="10"/>
        <v>0.57565789473684215</v>
      </c>
      <c r="S75">
        <f t="shared" si="11"/>
        <v>6.25E-2</v>
      </c>
      <c r="T75">
        <f t="shared" si="12"/>
        <v>0.31578947368421051</v>
      </c>
      <c r="U75">
        <f t="shared" si="13"/>
        <v>6.5789473684210523E-3</v>
      </c>
      <c r="V75">
        <f t="shared" si="14"/>
        <v>1.6447368421052631E-2</v>
      </c>
      <c r="W75">
        <f t="shared" si="15"/>
        <v>3.2894736842105261E-3</v>
      </c>
      <c r="X75">
        <f t="shared" si="16"/>
        <v>3.2894736842105261E-3</v>
      </c>
      <c r="Y75">
        <f t="shared" si="17"/>
        <v>0.57565789473684215</v>
      </c>
    </row>
    <row r="76" spans="1:25" x14ac:dyDescent="0.3">
      <c r="A76" t="s">
        <v>164</v>
      </c>
      <c r="B76" t="str">
        <f t="shared" si="9"/>
        <v>05</v>
      </c>
      <c r="C76" t="s">
        <v>58</v>
      </c>
      <c r="D76" t="s">
        <v>198</v>
      </c>
      <c r="E76" t="s">
        <v>203</v>
      </c>
      <c r="F76">
        <v>88</v>
      </c>
      <c r="G76">
        <v>52</v>
      </c>
      <c r="H76" s="4">
        <v>0.59089999999999998</v>
      </c>
      <c r="I76">
        <v>51</v>
      </c>
      <c r="J76">
        <v>4</v>
      </c>
      <c r="K76">
        <v>0</v>
      </c>
      <c r="L76">
        <v>0</v>
      </c>
      <c r="M76">
        <v>23</v>
      </c>
      <c r="N76">
        <v>24</v>
      </c>
      <c r="O76">
        <v>0</v>
      </c>
      <c r="P76">
        <v>0</v>
      </c>
      <c r="Q76">
        <v>0</v>
      </c>
      <c r="R76">
        <f t="shared" si="10"/>
        <v>0.45098039215686275</v>
      </c>
      <c r="S76">
        <f t="shared" si="11"/>
        <v>7.8431372549019607E-2</v>
      </c>
      <c r="T76">
        <f t="shared" si="12"/>
        <v>0.47058823529411764</v>
      </c>
      <c r="U76">
        <f t="shared" si="13"/>
        <v>0</v>
      </c>
      <c r="V76">
        <f t="shared" si="14"/>
        <v>0</v>
      </c>
      <c r="W76">
        <f t="shared" si="15"/>
        <v>0</v>
      </c>
      <c r="X76">
        <f t="shared" si="16"/>
        <v>0</v>
      </c>
      <c r="Y76">
        <f t="shared" si="17"/>
        <v>2.4705882352941178</v>
      </c>
    </row>
    <row r="77" spans="1:25" x14ac:dyDescent="0.3">
      <c r="A77" t="s">
        <v>165</v>
      </c>
      <c r="B77" t="str">
        <f t="shared" si="9"/>
        <v>05</v>
      </c>
      <c r="C77" t="s">
        <v>58</v>
      </c>
      <c r="D77" t="s">
        <v>1256</v>
      </c>
      <c r="E77" t="s">
        <v>1262</v>
      </c>
      <c r="F77">
        <v>374</v>
      </c>
      <c r="G77">
        <v>37</v>
      </c>
      <c r="H77" s="4">
        <v>9.8900000000000002E-2</v>
      </c>
      <c r="I77">
        <v>37</v>
      </c>
      <c r="J77">
        <v>1</v>
      </c>
      <c r="K77">
        <v>1</v>
      </c>
      <c r="L77">
        <v>0</v>
      </c>
      <c r="M77">
        <v>28</v>
      </c>
      <c r="N77">
        <v>7</v>
      </c>
      <c r="O77">
        <v>0</v>
      </c>
      <c r="P77">
        <v>0</v>
      </c>
      <c r="Q77">
        <v>0</v>
      </c>
      <c r="R77">
        <f t="shared" si="10"/>
        <v>0.7567567567567568</v>
      </c>
      <c r="S77">
        <f t="shared" si="11"/>
        <v>2.7027027027027029E-2</v>
      </c>
      <c r="T77">
        <f t="shared" si="12"/>
        <v>0.1891891891891892</v>
      </c>
      <c r="U77">
        <f t="shared" si="13"/>
        <v>2.7027027027027029E-2</v>
      </c>
      <c r="V77">
        <f t="shared" si="14"/>
        <v>0</v>
      </c>
      <c r="W77">
        <f t="shared" si="15"/>
        <v>0</v>
      </c>
      <c r="X77">
        <f t="shared" si="16"/>
        <v>0</v>
      </c>
      <c r="Y77">
        <f t="shared" si="17"/>
        <v>0.7567567567567568</v>
      </c>
    </row>
    <row r="78" spans="1:25" x14ac:dyDescent="0.3">
      <c r="A78" t="s">
        <v>168</v>
      </c>
      <c r="B78" t="str">
        <f t="shared" si="9"/>
        <v>05</v>
      </c>
      <c r="C78" t="s">
        <v>58</v>
      </c>
      <c r="D78" t="s">
        <v>205</v>
      </c>
      <c r="E78" t="s">
        <v>205</v>
      </c>
      <c r="F78">
        <v>876</v>
      </c>
      <c r="G78">
        <v>369</v>
      </c>
      <c r="H78" s="4">
        <v>0.42120000000000002</v>
      </c>
      <c r="I78">
        <v>365</v>
      </c>
      <c r="J78">
        <v>54</v>
      </c>
      <c r="K78">
        <v>2</v>
      </c>
      <c r="L78">
        <v>6</v>
      </c>
      <c r="M78">
        <v>182</v>
      </c>
      <c r="N78">
        <v>119</v>
      </c>
      <c r="O78">
        <v>1</v>
      </c>
      <c r="P78">
        <v>0</v>
      </c>
      <c r="Q78">
        <v>1</v>
      </c>
      <c r="R78">
        <f t="shared" si="10"/>
        <v>0.49863013698630138</v>
      </c>
      <c r="S78">
        <f t="shared" si="11"/>
        <v>0.14794520547945206</v>
      </c>
      <c r="T78">
        <f t="shared" si="12"/>
        <v>0.32602739726027397</v>
      </c>
      <c r="U78">
        <f t="shared" si="13"/>
        <v>5.4794520547945206E-3</v>
      </c>
      <c r="V78">
        <f t="shared" si="14"/>
        <v>1.643835616438356E-2</v>
      </c>
      <c r="W78">
        <f t="shared" si="15"/>
        <v>2.7397260273972603E-3</v>
      </c>
      <c r="X78">
        <f t="shared" si="16"/>
        <v>0</v>
      </c>
      <c r="Y78">
        <f t="shared" si="17"/>
        <v>0.49863013698630138</v>
      </c>
    </row>
    <row r="79" spans="1:25" x14ac:dyDescent="0.3">
      <c r="A79" t="s">
        <v>181</v>
      </c>
      <c r="B79" t="str">
        <f t="shared" si="9"/>
        <v>05</v>
      </c>
      <c r="C79" t="s">
        <v>58</v>
      </c>
      <c r="D79" t="s">
        <v>1256</v>
      </c>
      <c r="E79" t="s">
        <v>206</v>
      </c>
      <c r="F79">
        <v>498</v>
      </c>
      <c r="G79">
        <v>223</v>
      </c>
      <c r="H79" s="4">
        <v>0.44779999999999998</v>
      </c>
      <c r="I79">
        <v>223</v>
      </c>
      <c r="J79">
        <v>19</v>
      </c>
      <c r="K79">
        <v>4</v>
      </c>
      <c r="L79">
        <v>3</v>
      </c>
      <c r="M79">
        <v>173</v>
      </c>
      <c r="N79">
        <v>19</v>
      </c>
      <c r="O79">
        <v>0</v>
      </c>
      <c r="P79">
        <v>3</v>
      </c>
      <c r="Q79">
        <v>2</v>
      </c>
      <c r="R79">
        <f t="shared" si="10"/>
        <v>0.77578475336322872</v>
      </c>
      <c r="S79">
        <f t="shared" si="11"/>
        <v>8.520179372197309E-2</v>
      </c>
      <c r="T79">
        <f t="shared" si="12"/>
        <v>8.520179372197309E-2</v>
      </c>
      <c r="U79">
        <f t="shared" si="13"/>
        <v>1.7937219730941704E-2</v>
      </c>
      <c r="V79">
        <f t="shared" si="14"/>
        <v>1.3452914798206279E-2</v>
      </c>
      <c r="W79">
        <f t="shared" si="15"/>
        <v>0</v>
      </c>
      <c r="X79">
        <f t="shared" si="16"/>
        <v>1.3452914798206279E-2</v>
      </c>
      <c r="Y79">
        <f t="shared" si="17"/>
        <v>0.77578475336322872</v>
      </c>
    </row>
    <row r="80" spans="1:25" x14ac:dyDescent="0.3">
      <c r="A80" t="s">
        <v>182</v>
      </c>
      <c r="B80" t="str">
        <f t="shared" si="9"/>
        <v>05</v>
      </c>
      <c r="C80" t="s">
        <v>58</v>
      </c>
      <c r="D80" t="s">
        <v>207</v>
      </c>
      <c r="E80" t="s">
        <v>207</v>
      </c>
      <c r="F80">
        <v>548</v>
      </c>
      <c r="G80">
        <v>261</v>
      </c>
      <c r="H80" s="4">
        <v>0.4763</v>
      </c>
      <c r="I80">
        <v>261</v>
      </c>
      <c r="J80">
        <v>31</v>
      </c>
      <c r="K80">
        <v>5</v>
      </c>
      <c r="L80">
        <v>2</v>
      </c>
      <c r="M80">
        <v>131</v>
      </c>
      <c r="N80">
        <v>90</v>
      </c>
      <c r="O80">
        <v>1</v>
      </c>
      <c r="P80">
        <v>0</v>
      </c>
      <c r="Q80">
        <v>1</v>
      </c>
      <c r="R80">
        <f t="shared" si="10"/>
        <v>0.50191570881226055</v>
      </c>
      <c r="S80">
        <f t="shared" si="11"/>
        <v>0.11877394636015326</v>
      </c>
      <c r="T80">
        <f t="shared" si="12"/>
        <v>0.34482758620689657</v>
      </c>
      <c r="U80">
        <f t="shared" si="13"/>
        <v>1.9157088122605363E-2</v>
      </c>
      <c r="V80">
        <f t="shared" si="14"/>
        <v>7.6628352490421452E-3</v>
      </c>
      <c r="W80">
        <f t="shared" si="15"/>
        <v>3.8314176245210726E-3</v>
      </c>
      <c r="X80">
        <f t="shared" si="16"/>
        <v>0</v>
      </c>
      <c r="Y80">
        <f t="shared" si="17"/>
        <v>0.50191570881226055</v>
      </c>
    </row>
    <row r="81" spans="1:25" x14ac:dyDescent="0.3">
      <c r="A81" t="s">
        <v>183</v>
      </c>
      <c r="B81" t="str">
        <f t="shared" si="9"/>
        <v>05</v>
      </c>
      <c r="C81" t="s">
        <v>58</v>
      </c>
      <c r="D81" t="s">
        <v>198</v>
      </c>
      <c r="E81" t="s">
        <v>208</v>
      </c>
      <c r="F81">
        <v>666</v>
      </c>
      <c r="G81">
        <v>376</v>
      </c>
      <c r="H81" s="4">
        <v>0.56459999999999999</v>
      </c>
      <c r="I81">
        <v>370</v>
      </c>
      <c r="J81">
        <v>21</v>
      </c>
      <c r="K81">
        <v>2</v>
      </c>
      <c r="L81">
        <v>2</v>
      </c>
      <c r="M81">
        <v>195</v>
      </c>
      <c r="N81">
        <v>148</v>
      </c>
      <c r="O81">
        <v>1</v>
      </c>
      <c r="P81">
        <v>1</v>
      </c>
      <c r="Q81">
        <v>0</v>
      </c>
      <c r="R81">
        <f t="shared" si="10"/>
        <v>0.52702702702702697</v>
      </c>
      <c r="S81">
        <f t="shared" si="11"/>
        <v>5.675675675675676E-2</v>
      </c>
      <c r="T81">
        <f t="shared" si="12"/>
        <v>0.4</v>
      </c>
      <c r="U81">
        <f t="shared" si="13"/>
        <v>5.4054054054054057E-3</v>
      </c>
      <c r="V81">
        <f t="shared" si="14"/>
        <v>5.4054054054054057E-3</v>
      </c>
      <c r="W81">
        <f t="shared" si="15"/>
        <v>2.7027027027027029E-3</v>
      </c>
      <c r="X81">
        <f t="shared" si="16"/>
        <v>2.7027027027027029E-3</v>
      </c>
      <c r="Y81">
        <f t="shared" si="17"/>
        <v>0.52702702702702697</v>
      </c>
    </row>
    <row r="82" spans="1:25" x14ac:dyDescent="0.3">
      <c r="A82" t="s">
        <v>184</v>
      </c>
      <c r="B82" t="str">
        <f t="shared" si="9"/>
        <v>05</v>
      </c>
      <c r="C82" t="s">
        <v>58</v>
      </c>
      <c r="D82" t="s">
        <v>1256</v>
      </c>
      <c r="E82" t="s">
        <v>209</v>
      </c>
      <c r="F82">
        <v>942</v>
      </c>
      <c r="G82">
        <v>538</v>
      </c>
      <c r="H82" s="4">
        <v>0.57110000000000005</v>
      </c>
      <c r="I82">
        <v>533</v>
      </c>
      <c r="J82">
        <v>15</v>
      </c>
      <c r="K82">
        <v>4</v>
      </c>
      <c r="L82">
        <v>10</v>
      </c>
      <c r="M82">
        <v>311</v>
      </c>
      <c r="N82">
        <v>187</v>
      </c>
      <c r="O82">
        <v>4</v>
      </c>
      <c r="P82">
        <v>0</v>
      </c>
      <c r="Q82">
        <v>2</v>
      </c>
      <c r="R82">
        <f t="shared" si="10"/>
        <v>0.58348968105065668</v>
      </c>
      <c r="S82">
        <f t="shared" si="11"/>
        <v>2.8142589118198873E-2</v>
      </c>
      <c r="T82">
        <f t="shared" si="12"/>
        <v>0.35084427767354598</v>
      </c>
      <c r="U82">
        <f t="shared" si="13"/>
        <v>7.5046904315196998E-3</v>
      </c>
      <c r="V82">
        <f t="shared" si="14"/>
        <v>1.8761726078799251E-2</v>
      </c>
      <c r="W82">
        <f t="shared" si="15"/>
        <v>7.5046904315196998E-3</v>
      </c>
      <c r="X82">
        <f t="shared" si="16"/>
        <v>0</v>
      </c>
      <c r="Y82">
        <f t="shared" si="17"/>
        <v>0.58348968105065668</v>
      </c>
    </row>
    <row r="83" spans="1:25" x14ac:dyDescent="0.3">
      <c r="A83" t="s">
        <v>185</v>
      </c>
      <c r="B83" t="str">
        <f t="shared" si="9"/>
        <v>05</v>
      </c>
      <c r="C83" t="s">
        <v>58</v>
      </c>
      <c r="D83" t="s">
        <v>198</v>
      </c>
      <c r="E83" t="s">
        <v>210</v>
      </c>
      <c r="F83">
        <v>180</v>
      </c>
      <c r="G83">
        <v>76</v>
      </c>
      <c r="H83" s="4">
        <v>0.42220000000000002</v>
      </c>
      <c r="I83">
        <v>76</v>
      </c>
      <c r="J83">
        <v>12</v>
      </c>
      <c r="K83">
        <v>2</v>
      </c>
      <c r="L83">
        <v>0</v>
      </c>
      <c r="M83">
        <v>33</v>
      </c>
      <c r="N83">
        <v>27</v>
      </c>
      <c r="O83">
        <v>2</v>
      </c>
      <c r="P83">
        <v>0</v>
      </c>
      <c r="Q83">
        <v>0</v>
      </c>
      <c r="R83">
        <f t="shared" si="10"/>
        <v>0.43421052631578949</v>
      </c>
      <c r="S83">
        <f t="shared" si="11"/>
        <v>0.15789473684210525</v>
      </c>
      <c r="T83">
        <f t="shared" si="12"/>
        <v>0.35526315789473684</v>
      </c>
      <c r="U83">
        <f t="shared" si="13"/>
        <v>2.6315789473684209E-2</v>
      </c>
      <c r="V83">
        <f t="shared" si="14"/>
        <v>0</v>
      </c>
      <c r="W83">
        <f t="shared" si="15"/>
        <v>2.6315789473684209E-2</v>
      </c>
      <c r="X83">
        <f t="shared" si="16"/>
        <v>0</v>
      </c>
      <c r="Y83">
        <f t="shared" si="17"/>
        <v>0.43421052631578949</v>
      </c>
    </row>
    <row r="84" spans="1:25" x14ac:dyDescent="0.3">
      <c r="A84" t="s">
        <v>186</v>
      </c>
      <c r="B84" t="str">
        <f t="shared" si="9"/>
        <v>05</v>
      </c>
      <c r="C84" t="s">
        <v>58</v>
      </c>
      <c r="D84" t="s">
        <v>1256</v>
      </c>
      <c r="E84" t="s">
        <v>211</v>
      </c>
      <c r="F84">
        <v>95</v>
      </c>
      <c r="G84">
        <v>45</v>
      </c>
      <c r="H84" s="4">
        <v>0.47370000000000001</v>
      </c>
      <c r="I84">
        <v>43</v>
      </c>
      <c r="J84">
        <v>16</v>
      </c>
      <c r="K84">
        <v>2</v>
      </c>
      <c r="L84">
        <v>0</v>
      </c>
      <c r="M84">
        <v>3</v>
      </c>
      <c r="N84">
        <v>20</v>
      </c>
      <c r="O84">
        <v>1</v>
      </c>
      <c r="P84">
        <v>0</v>
      </c>
      <c r="Q84">
        <v>1</v>
      </c>
      <c r="R84">
        <f t="shared" si="10"/>
        <v>6.9767441860465115E-2</v>
      </c>
      <c r="S84">
        <f t="shared" si="11"/>
        <v>0.37209302325581395</v>
      </c>
      <c r="T84">
        <f t="shared" si="12"/>
        <v>0.46511627906976744</v>
      </c>
      <c r="U84">
        <f t="shared" si="13"/>
        <v>4.6511627906976744E-2</v>
      </c>
      <c r="V84">
        <f t="shared" si="14"/>
        <v>0</v>
      </c>
      <c r="W84">
        <f t="shared" si="15"/>
        <v>2.3255813953488372E-2</v>
      </c>
      <c r="X84">
        <f t="shared" si="16"/>
        <v>0</v>
      </c>
      <c r="Y84">
        <f t="shared" si="17"/>
        <v>2.4651162790697674</v>
      </c>
    </row>
    <row r="85" spans="1:25" x14ac:dyDescent="0.3">
      <c r="A85" t="s">
        <v>187</v>
      </c>
      <c r="B85" t="str">
        <f t="shared" si="9"/>
        <v>05</v>
      </c>
      <c r="C85" t="s">
        <v>58</v>
      </c>
      <c r="D85" t="s">
        <v>198</v>
      </c>
      <c r="E85" t="s">
        <v>212</v>
      </c>
      <c r="F85">
        <v>108</v>
      </c>
      <c r="G85">
        <v>0</v>
      </c>
      <c r="H85" s="4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0"/>
        <v>0</v>
      </c>
      <c r="S85">
        <f t="shared" si="11"/>
        <v>0</v>
      </c>
      <c r="T85">
        <f t="shared" si="12"/>
        <v>0</v>
      </c>
      <c r="U85">
        <f t="shared" si="13"/>
        <v>0</v>
      </c>
      <c r="V85">
        <f t="shared" si="14"/>
        <v>0</v>
      </c>
      <c r="W85">
        <f t="shared" si="15"/>
        <v>0</v>
      </c>
      <c r="X85">
        <f t="shared" si="16"/>
        <v>0</v>
      </c>
      <c r="Y85">
        <f t="shared" si="17"/>
        <v>10</v>
      </c>
    </row>
    <row r="86" spans="1:25" x14ac:dyDescent="0.3">
      <c r="A86" t="s">
        <v>188</v>
      </c>
      <c r="B86" t="str">
        <f t="shared" si="9"/>
        <v>05</v>
      </c>
      <c r="C86" t="s">
        <v>58</v>
      </c>
      <c r="D86" t="s">
        <v>198</v>
      </c>
      <c r="E86" t="s">
        <v>213</v>
      </c>
      <c r="F86">
        <v>232</v>
      </c>
      <c r="G86">
        <v>52</v>
      </c>
      <c r="H86" s="4">
        <v>0.22409999999999999</v>
      </c>
      <c r="I86">
        <v>52</v>
      </c>
      <c r="J86">
        <v>15</v>
      </c>
      <c r="K86">
        <v>1</v>
      </c>
      <c r="L86">
        <v>0</v>
      </c>
      <c r="M86">
        <v>20</v>
      </c>
      <c r="N86">
        <v>16</v>
      </c>
      <c r="O86">
        <v>0</v>
      </c>
      <c r="P86">
        <v>0</v>
      </c>
      <c r="Q86">
        <v>0</v>
      </c>
      <c r="R86">
        <f t="shared" si="10"/>
        <v>0.38461538461538464</v>
      </c>
      <c r="S86">
        <f t="shared" si="11"/>
        <v>0.28846153846153844</v>
      </c>
      <c r="T86">
        <f t="shared" si="12"/>
        <v>0.30769230769230771</v>
      </c>
      <c r="U86">
        <f t="shared" si="13"/>
        <v>1.9230769230769232E-2</v>
      </c>
      <c r="V86">
        <f t="shared" si="14"/>
        <v>0</v>
      </c>
      <c r="W86">
        <f t="shared" si="15"/>
        <v>0</v>
      </c>
      <c r="X86">
        <f t="shared" si="16"/>
        <v>0</v>
      </c>
      <c r="Y86">
        <f t="shared" si="17"/>
        <v>0.38461538461538464</v>
      </c>
    </row>
    <row r="87" spans="1:25" x14ac:dyDescent="0.3">
      <c r="A87" t="s">
        <v>1263</v>
      </c>
      <c r="B87" t="str">
        <f t="shared" si="9"/>
        <v>05</v>
      </c>
      <c r="C87" t="s">
        <v>59</v>
      </c>
      <c r="E87" t="s">
        <v>1264</v>
      </c>
      <c r="F87">
        <v>10537</v>
      </c>
      <c r="G87">
        <v>1381</v>
      </c>
      <c r="H87" s="4">
        <v>0.13109999999999999</v>
      </c>
      <c r="I87">
        <v>1365</v>
      </c>
      <c r="J87">
        <v>212</v>
      </c>
      <c r="K87">
        <v>13</v>
      </c>
      <c r="L87">
        <v>14</v>
      </c>
      <c r="M87">
        <v>733</v>
      </c>
      <c r="N87">
        <v>381</v>
      </c>
      <c r="O87">
        <v>2</v>
      </c>
      <c r="P87">
        <v>5</v>
      </c>
      <c r="Q87">
        <v>5</v>
      </c>
      <c r="R87">
        <f t="shared" si="10"/>
        <v>0.53699633699633698</v>
      </c>
      <c r="S87">
        <f t="shared" si="11"/>
        <v>0.15531135531135531</v>
      </c>
      <c r="T87">
        <f t="shared" si="12"/>
        <v>0.27912087912087913</v>
      </c>
      <c r="U87">
        <f t="shared" si="13"/>
        <v>9.5238095238095247E-3</v>
      </c>
      <c r="V87">
        <f t="shared" si="14"/>
        <v>1.0256410256410256E-2</v>
      </c>
      <c r="W87">
        <f t="shared" si="15"/>
        <v>1.4652014652014652E-3</v>
      </c>
      <c r="X87">
        <f t="shared" si="16"/>
        <v>3.663003663003663E-3</v>
      </c>
      <c r="Y87">
        <f t="shared" si="17"/>
        <v>0.53699633699633698</v>
      </c>
    </row>
    <row r="88" spans="1:25" x14ac:dyDescent="0.3">
      <c r="A88" t="s">
        <v>1265</v>
      </c>
      <c r="B88" t="str">
        <f t="shared" si="9"/>
        <v>05</v>
      </c>
      <c r="C88" t="s">
        <v>60</v>
      </c>
      <c r="E88" t="s">
        <v>1266</v>
      </c>
      <c r="F88">
        <v>10537</v>
      </c>
      <c r="G88">
        <v>340</v>
      </c>
      <c r="H88" s="4">
        <v>3.2300000000000002E-2</v>
      </c>
      <c r="I88">
        <v>323</v>
      </c>
      <c r="J88">
        <v>37</v>
      </c>
      <c r="K88">
        <v>4</v>
      </c>
      <c r="L88">
        <v>8</v>
      </c>
      <c r="M88">
        <v>192</v>
      </c>
      <c r="N88">
        <v>75</v>
      </c>
      <c r="O88">
        <v>4</v>
      </c>
      <c r="P88">
        <v>2</v>
      </c>
      <c r="Q88">
        <v>1</v>
      </c>
      <c r="R88">
        <f t="shared" si="10"/>
        <v>0.59442724458204332</v>
      </c>
      <c r="S88">
        <f t="shared" si="11"/>
        <v>0.11455108359133127</v>
      </c>
      <c r="T88">
        <f t="shared" si="12"/>
        <v>0.23219814241486067</v>
      </c>
      <c r="U88">
        <f t="shared" si="13"/>
        <v>1.238390092879257E-2</v>
      </c>
      <c r="V88">
        <f t="shared" si="14"/>
        <v>2.4767801857585141E-2</v>
      </c>
      <c r="W88">
        <f t="shared" si="15"/>
        <v>1.238390092879257E-2</v>
      </c>
      <c r="X88">
        <f t="shared" si="16"/>
        <v>6.1919504643962852E-3</v>
      </c>
      <c r="Y88">
        <f t="shared" si="17"/>
        <v>0.59442724458204332</v>
      </c>
    </row>
    <row r="89" spans="1:25" x14ac:dyDescent="0.3">
      <c r="A89" t="s">
        <v>1267</v>
      </c>
      <c r="B89" t="str">
        <f t="shared" si="9"/>
        <v>05</v>
      </c>
      <c r="C89" t="s">
        <v>1209</v>
      </c>
      <c r="E89" t="s">
        <v>1210</v>
      </c>
      <c r="F89">
        <v>10537</v>
      </c>
      <c r="G89">
        <v>6515</v>
      </c>
      <c r="H89" s="4">
        <v>0.61829999999999996</v>
      </c>
      <c r="I89">
        <v>6437</v>
      </c>
      <c r="J89">
        <v>751</v>
      </c>
      <c r="K89">
        <v>62</v>
      </c>
      <c r="L89">
        <v>67</v>
      </c>
      <c r="M89">
        <v>3545</v>
      </c>
      <c r="N89">
        <v>1931</v>
      </c>
      <c r="O89">
        <v>32</v>
      </c>
      <c r="P89">
        <v>19</v>
      </c>
      <c r="Q89">
        <v>30</v>
      </c>
      <c r="R89">
        <f t="shared" si="10"/>
        <v>0.55072238620475378</v>
      </c>
      <c r="S89">
        <f t="shared" si="11"/>
        <v>0.11666925586453317</v>
      </c>
      <c r="T89">
        <f t="shared" si="12"/>
        <v>0.299984464812801</v>
      </c>
      <c r="U89">
        <f t="shared" si="13"/>
        <v>9.6318160633835637E-3</v>
      </c>
      <c r="V89">
        <f t="shared" si="14"/>
        <v>1.040857542333385E-2</v>
      </c>
      <c r="W89">
        <f t="shared" si="15"/>
        <v>4.971259903681839E-3</v>
      </c>
      <c r="X89">
        <f t="shared" si="16"/>
        <v>2.9516855678110923E-3</v>
      </c>
      <c r="Y89">
        <f t="shared" si="17"/>
        <v>0.55072238620475378</v>
      </c>
    </row>
    <row r="90" spans="1:25" x14ac:dyDescent="0.3">
      <c r="A90" t="s">
        <v>195</v>
      </c>
      <c r="B90" t="str">
        <f t="shared" si="9"/>
        <v>05</v>
      </c>
      <c r="C90" t="s">
        <v>61</v>
      </c>
      <c r="E90" t="s">
        <v>97</v>
      </c>
      <c r="F90">
        <v>10537</v>
      </c>
      <c r="G90">
        <v>6515</v>
      </c>
      <c r="H90" s="4">
        <v>0.61829999999999996</v>
      </c>
      <c r="I90">
        <v>6437</v>
      </c>
      <c r="J90">
        <v>751</v>
      </c>
      <c r="K90">
        <v>62</v>
      </c>
      <c r="L90">
        <v>67</v>
      </c>
      <c r="M90">
        <v>3545</v>
      </c>
      <c r="N90">
        <v>1931</v>
      </c>
      <c r="O90">
        <v>32</v>
      </c>
      <c r="P90">
        <v>19</v>
      </c>
      <c r="Q90">
        <v>30</v>
      </c>
      <c r="R90">
        <f t="shared" si="10"/>
        <v>0.55072238620475378</v>
      </c>
      <c r="S90">
        <f t="shared" si="11"/>
        <v>0.11666925586453317</v>
      </c>
      <c r="T90">
        <f t="shared" si="12"/>
        <v>0.299984464812801</v>
      </c>
      <c r="U90">
        <f t="shared" si="13"/>
        <v>9.6318160633835637E-3</v>
      </c>
      <c r="V90">
        <f t="shared" si="14"/>
        <v>1.040857542333385E-2</v>
      </c>
      <c r="W90">
        <f t="shared" si="15"/>
        <v>4.971259903681839E-3</v>
      </c>
      <c r="X90">
        <f t="shared" si="16"/>
        <v>2.9516855678110923E-3</v>
      </c>
      <c r="Y90">
        <f t="shared" si="17"/>
        <v>0.55072238620475378</v>
      </c>
    </row>
    <row r="91" spans="1:25" x14ac:dyDescent="0.3">
      <c r="B91" t="str">
        <f t="shared" si="9"/>
        <v/>
      </c>
      <c r="R91">
        <f t="shared" si="10"/>
        <v>0</v>
      </c>
      <c r="S91">
        <f t="shared" si="11"/>
        <v>0</v>
      </c>
      <c r="T91">
        <f t="shared" si="12"/>
        <v>0</v>
      </c>
      <c r="U91">
        <f t="shared" si="13"/>
        <v>0</v>
      </c>
      <c r="V91">
        <f t="shared" si="14"/>
        <v>0</v>
      </c>
      <c r="W91">
        <f t="shared" si="15"/>
        <v>0</v>
      </c>
      <c r="X91">
        <f t="shared" si="16"/>
        <v>0</v>
      </c>
      <c r="Y91">
        <f t="shared" si="17"/>
        <v>10</v>
      </c>
    </row>
    <row r="92" spans="1:25" x14ac:dyDescent="0.3">
      <c r="A92" t="s">
        <v>217</v>
      </c>
      <c r="B92" t="str">
        <f t="shared" si="9"/>
        <v>06</v>
      </c>
      <c r="C92" t="s">
        <v>58</v>
      </c>
      <c r="D92" t="s">
        <v>241</v>
      </c>
      <c r="E92" t="s">
        <v>1268</v>
      </c>
      <c r="F92">
        <v>164</v>
      </c>
      <c r="G92">
        <v>79</v>
      </c>
      <c r="H92" s="4">
        <v>0.48170000000000002</v>
      </c>
      <c r="I92">
        <v>76</v>
      </c>
      <c r="J92">
        <v>3</v>
      </c>
      <c r="K92">
        <v>0</v>
      </c>
      <c r="L92">
        <v>4</v>
      </c>
      <c r="M92">
        <v>29</v>
      </c>
      <c r="N92">
        <v>36</v>
      </c>
      <c r="O92">
        <v>4</v>
      </c>
      <c r="P92">
        <v>0</v>
      </c>
      <c r="Q92">
        <v>0</v>
      </c>
      <c r="R92">
        <f t="shared" si="10"/>
        <v>0.38157894736842107</v>
      </c>
      <c r="S92">
        <f t="shared" si="11"/>
        <v>3.9473684210526314E-2</v>
      </c>
      <c r="T92">
        <f t="shared" si="12"/>
        <v>0.47368421052631576</v>
      </c>
      <c r="U92">
        <f t="shared" si="13"/>
        <v>0</v>
      </c>
      <c r="V92">
        <f t="shared" si="14"/>
        <v>5.2631578947368418E-2</v>
      </c>
      <c r="W92">
        <f t="shared" si="15"/>
        <v>5.2631578947368418E-2</v>
      </c>
      <c r="X92">
        <f t="shared" si="16"/>
        <v>0</v>
      </c>
      <c r="Y92">
        <f t="shared" si="17"/>
        <v>2.4736842105263159</v>
      </c>
    </row>
    <row r="93" spans="1:25" x14ac:dyDescent="0.3">
      <c r="A93" t="s">
        <v>218</v>
      </c>
      <c r="B93" t="str">
        <f t="shared" si="9"/>
        <v>06</v>
      </c>
      <c r="C93" t="s">
        <v>58</v>
      </c>
      <c r="D93" t="s">
        <v>241</v>
      </c>
      <c r="E93" t="s">
        <v>1269</v>
      </c>
      <c r="F93">
        <v>337</v>
      </c>
      <c r="G93">
        <v>92</v>
      </c>
      <c r="H93" s="4">
        <v>0.27300000000000002</v>
      </c>
      <c r="I93">
        <v>91</v>
      </c>
      <c r="J93">
        <v>4</v>
      </c>
      <c r="K93">
        <v>0</v>
      </c>
      <c r="L93">
        <v>3</v>
      </c>
      <c r="M93">
        <v>50</v>
      </c>
      <c r="N93">
        <v>30</v>
      </c>
      <c r="O93">
        <v>1</v>
      </c>
      <c r="P93">
        <v>2</v>
      </c>
      <c r="Q93">
        <v>1</v>
      </c>
      <c r="R93">
        <f t="shared" si="10"/>
        <v>0.5494505494505495</v>
      </c>
      <c r="S93">
        <f t="shared" si="11"/>
        <v>4.3956043956043959E-2</v>
      </c>
      <c r="T93">
        <f t="shared" si="12"/>
        <v>0.32967032967032966</v>
      </c>
      <c r="U93">
        <f t="shared" si="13"/>
        <v>0</v>
      </c>
      <c r="V93">
        <f t="shared" si="14"/>
        <v>3.2967032967032968E-2</v>
      </c>
      <c r="W93">
        <f t="shared" si="15"/>
        <v>1.098901098901099E-2</v>
      </c>
      <c r="X93">
        <f t="shared" si="16"/>
        <v>2.197802197802198E-2</v>
      </c>
      <c r="Y93">
        <f t="shared" si="17"/>
        <v>0.5494505494505495</v>
      </c>
    </row>
    <row r="94" spans="1:25" x14ac:dyDescent="0.3">
      <c r="A94" t="s">
        <v>220</v>
      </c>
      <c r="B94" t="str">
        <f t="shared" si="9"/>
        <v>06</v>
      </c>
      <c r="C94" t="s">
        <v>58</v>
      </c>
      <c r="D94" t="s">
        <v>241</v>
      </c>
      <c r="E94" t="s">
        <v>1270</v>
      </c>
      <c r="F94">
        <v>132</v>
      </c>
      <c r="G94">
        <v>67</v>
      </c>
      <c r="H94" s="4">
        <v>0.50760000000000005</v>
      </c>
      <c r="I94">
        <v>67</v>
      </c>
      <c r="J94">
        <v>13</v>
      </c>
      <c r="K94">
        <v>1</v>
      </c>
      <c r="L94">
        <v>2</v>
      </c>
      <c r="M94">
        <v>32</v>
      </c>
      <c r="N94">
        <v>18</v>
      </c>
      <c r="O94">
        <v>0</v>
      </c>
      <c r="P94">
        <v>1</v>
      </c>
      <c r="Q94">
        <v>0</v>
      </c>
      <c r="R94">
        <f t="shared" si="10"/>
        <v>0.47761194029850745</v>
      </c>
      <c r="S94">
        <f t="shared" si="11"/>
        <v>0.19402985074626866</v>
      </c>
      <c r="T94">
        <f t="shared" si="12"/>
        <v>0.26865671641791045</v>
      </c>
      <c r="U94">
        <f t="shared" si="13"/>
        <v>1.4925373134328358E-2</v>
      </c>
      <c r="V94">
        <f t="shared" si="14"/>
        <v>2.9850746268656716E-2</v>
      </c>
      <c r="W94">
        <f t="shared" si="15"/>
        <v>0</v>
      </c>
      <c r="X94">
        <f t="shared" si="16"/>
        <v>1.4925373134328358E-2</v>
      </c>
      <c r="Y94">
        <f t="shared" si="17"/>
        <v>0.47761194029850745</v>
      </c>
    </row>
    <row r="95" spans="1:25" x14ac:dyDescent="0.3">
      <c r="A95" t="s">
        <v>221</v>
      </c>
      <c r="B95" t="str">
        <f t="shared" si="9"/>
        <v>06</v>
      </c>
      <c r="C95" t="s">
        <v>58</v>
      </c>
      <c r="D95" t="s">
        <v>241</v>
      </c>
      <c r="E95" t="s">
        <v>1271</v>
      </c>
      <c r="F95">
        <v>2420</v>
      </c>
      <c r="G95">
        <v>729</v>
      </c>
      <c r="H95" s="4">
        <v>0.30120000000000002</v>
      </c>
      <c r="I95">
        <v>727</v>
      </c>
      <c r="J95">
        <v>52</v>
      </c>
      <c r="K95">
        <v>3</v>
      </c>
      <c r="L95">
        <v>15</v>
      </c>
      <c r="M95">
        <v>492</v>
      </c>
      <c r="N95">
        <v>158</v>
      </c>
      <c r="O95">
        <v>3</v>
      </c>
      <c r="P95">
        <v>1</v>
      </c>
      <c r="Q95">
        <v>3</v>
      </c>
      <c r="R95">
        <f t="shared" si="10"/>
        <v>0.67675378266850073</v>
      </c>
      <c r="S95">
        <f t="shared" si="11"/>
        <v>7.1526822558459421E-2</v>
      </c>
      <c r="T95">
        <f t="shared" si="12"/>
        <v>0.2173314993122421</v>
      </c>
      <c r="U95">
        <f t="shared" si="13"/>
        <v>4.1265474552957355E-3</v>
      </c>
      <c r="V95">
        <f t="shared" si="14"/>
        <v>2.0632737276478678E-2</v>
      </c>
      <c r="W95">
        <f t="shared" si="15"/>
        <v>4.1265474552957355E-3</v>
      </c>
      <c r="X95">
        <f t="shared" si="16"/>
        <v>1.375515818431912E-3</v>
      </c>
      <c r="Y95">
        <f t="shared" si="17"/>
        <v>0.67675378266850073</v>
      </c>
    </row>
    <row r="96" spans="1:25" x14ac:dyDescent="0.3">
      <c r="A96" t="s">
        <v>223</v>
      </c>
      <c r="B96" t="str">
        <f t="shared" si="9"/>
        <v>06</v>
      </c>
      <c r="C96" t="s">
        <v>58</v>
      </c>
      <c r="D96" t="s">
        <v>241</v>
      </c>
      <c r="E96" t="s">
        <v>1272</v>
      </c>
      <c r="F96">
        <v>1928</v>
      </c>
      <c r="G96">
        <v>813</v>
      </c>
      <c r="H96" s="4">
        <v>0.42170000000000002</v>
      </c>
      <c r="I96">
        <v>804</v>
      </c>
      <c r="J96">
        <v>39</v>
      </c>
      <c r="K96">
        <v>5</v>
      </c>
      <c r="L96">
        <v>15</v>
      </c>
      <c r="M96">
        <v>537</v>
      </c>
      <c r="N96">
        <v>204</v>
      </c>
      <c r="O96">
        <v>2</v>
      </c>
      <c r="P96">
        <v>0</v>
      </c>
      <c r="Q96">
        <v>2</v>
      </c>
      <c r="R96">
        <f t="shared" si="10"/>
        <v>0.66791044776119401</v>
      </c>
      <c r="S96">
        <f t="shared" si="11"/>
        <v>4.8507462686567165E-2</v>
      </c>
      <c r="T96">
        <f t="shared" si="12"/>
        <v>0.2537313432835821</v>
      </c>
      <c r="U96">
        <f t="shared" si="13"/>
        <v>6.2189054726368162E-3</v>
      </c>
      <c r="V96">
        <f t="shared" si="14"/>
        <v>1.8656716417910446E-2</v>
      </c>
      <c r="W96">
        <f t="shared" si="15"/>
        <v>2.4875621890547263E-3</v>
      </c>
      <c r="X96">
        <f t="shared" si="16"/>
        <v>0</v>
      </c>
      <c r="Y96">
        <f t="shared" si="17"/>
        <v>0.66791044776119401</v>
      </c>
    </row>
    <row r="97" spans="1:25" x14ac:dyDescent="0.3">
      <c r="A97" t="s">
        <v>224</v>
      </c>
      <c r="B97" t="str">
        <f t="shared" si="9"/>
        <v>06</v>
      </c>
      <c r="C97" t="s">
        <v>58</v>
      </c>
      <c r="D97" t="s">
        <v>241</v>
      </c>
      <c r="E97" t="s">
        <v>1273</v>
      </c>
      <c r="F97">
        <v>1030</v>
      </c>
      <c r="G97">
        <v>410</v>
      </c>
      <c r="H97" s="4">
        <v>0.39810000000000001</v>
      </c>
      <c r="I97">
        <v>404</v>
      </c>
      <c r="J97">
        <v>42</v>
      </c>
      <c r="K97">
        <v>7</v>
      </c>
      <c r="L97">
        <v>3</v>
      </c>
      <c r="M97">
        <v>211</v>
      </c>
      <c r="N97">
        <v>135</v>
      </c>
      <c r="O97">
        <v>3</v>
      </c>
      <c r="P97">
        <v>2</v>
      </c>
      <c r="Q97">
        <v>1</v>
      </c>
      <c r="R97">
        <f t="shared" si="10"/>
        <v>0.5222772277227723</v>
      </c>
      <c r="S97">
        <f t="shared" si="11"/>
        <v>0.10396039603960396</v>
      </c>
      <c r="T97">
        <f t="shared" si="12"/>
        <v>0.33415841584158418</v>
      </c>
      <c r="U97">
        <f t="shared" si="13"/>
        <v>1.7326732673267328E-2</v>
      </c>
      <c r="V97">
        <f t="shared" si="14"/>
        <v>7.4257425742574254E-3</v>
      </c>
      <c r="W97">
        <f t="shared" si="15"/>
        <v>7.4257425742574254E-3</v>
      </c>
      <c r="X97">
        <f t="shared" si="16"/>
        <v>4.9504950495049506E-3</v>
      </c>
      <c r="Y97">
        <f t="shared" si="17"/>
        <v>0.5222772277227723</v>
      </c>
    </row>
    <row r="98" spans="1:25" x14ac:dyDescent="0.3">
      <c r="A98" t="s">
        <v>225</v>
      </c>
      <c r="B98" t="str">
        <f t="shared" si="9"/>
        <v>06</v>
      </c>
      <c r="C98" t="s">
        <v>58</v>
      </c>
      <c r="D98" t="s">
        <v>241</v>
      </c>
      <c r="E98" t="s">
        <v>1274</v>
      </c>
      <c r="F98">
        <v>1369</v>
      </c>
      <c r="G98">
        <v>569</v>
      </c>
      <c r="H98" s="4">
        <v>0.41560000000000002</v>
      </c>
      <c r="I98">
        <v>564</v>
      </c>
      <c r="J98">
        <v>54</v>
      </c>
      <c r="K98">
        <v>9</v>
      </c>
      <c r="L98">
        <v>2</v>
      </c>
      <c r="M98">
        <v>356</v>
      </c>
      <c r="N98">
        <v>138</v>
      </c>
      <c r="O98">
        <v>1</v>
      </c>
      <c r="P98">
        <v>0</v>
      </c>
      <c r="Q98">
        <v>4</v>
      </c>
      <c r="R98">
        <f t="shared" si="10"/>
        <v>0.63120567375886527</v>
      </c>
      <c r="S98">
        <f t="shared" si="11"/>
        <v>9.5744680851063829E-2</v>
      </c>
      <c r="T98">
        <f t="shared" si="12"/>
        <v>0.24468085106382978</v>
      </c>
      <c r="U98">
        <f t="shared" si="13"/>
        <v>1.5957446808510637E-2</v>
      </c>
      <c r="V98">
        <f t="shared" si="14"/>
        <v>3.5460992907801418E-3</v>
      </c>
      <c r="W98">
        <f t="shared" si="15"/>
        <v>1.7730496453900709E-3</v>
      </c>
      <c r="X98">
        <f t="shared" si="16"/>
        <v>0</v>
      </c>
      <c r="Y98">
        <f t="shared" si="17"/>
        <v>0.63120567375886527</v>
      </c>
    </row>
    <row r="99" spans="1:25" x14ac:dyDescent="0.3">
      <c r="A99" t="s">
        <v>226</v>
      </c>
      <c r="B99" t="str">
        <f t="shared" si="9"/>
        <v>06</v>
      </c>
      <c r="C99" t="s">
        <v>58</v>
      </c>
      <c r="D99" t="s">
        <v>241</v>
      </c>
      <c r="E99" t="s">
        <v>1275</v>
      </c>
      <c r="F99">
        <v>225</v>
      </c>
      <c r="G99">
        <v>41</v>
      </c>
      <c r="H99" s="4">
        <v>0.1822</v>
      </c>
      <c r="I99">
        <v>39</v>
      </c>
      <c r="J99">
        <v>2</v>
      </c>
      <c r="K99">
        <v>0</v>
      </c>
      <c r="L99">
        <v>0</v>
      </c>
      <c r="M99">
        <v>25</v>
      </c>
      <c r="N99">
        <v>12</v>
      </c>
      <c r="O99">
        <v>0</v>
      </c>
      <c r="P99">
        <v>0</v>
      </c>
      <c r="Q99">
        <v>0</v>
      </c>
      <c r="R99">
        <f t="shared" si="10"/>
        <v>0.64102564102564108</v>
      </c>
      <c r="S99">
        <f t="shared" si="11"/>
        <v>5.128205128205128E-2</v>
      </c>
      <c r="T99">
        <f t="shared" si="12"/>
        <v>0.30769230769230771</v>
      </c>
      <c r="U99">
        <f t="shared" si="13"/>
        <v>0</v>
      </c>
      <c r="V99">
        <f t="shared" si="14"/>
        <v>0</v>
      </c>
      <c r="W99">
        <f t="shared" si="15"/>
        <v>0</v>
      </c>
      <c r="X99">
        <f t="shared" si="16"/>
        <v>0</v>
      </c>
      <c r="Y99">
        <f t="shared" si="17"/>
        <v>0.64102564102564108</v>
      </c>
    </row>
    <row r="100" spans="1:25" x14ac:dyDescent="0.3">
      <c r="A100" t="s">
        <v>227</v>
      </c>
      <c r="B100" t="str">
        <f t="shared" si="9"/>
        <v>06</v>
      </c>
      <c r="C100" t="s">
        <v>58</v>
      </c>
      <c r="D100" t="s">
        <v>241</v>
      </c>
      <c r="E100" t="s">
        <v>242</v>
      </c>
      <c r="F100">
        <v>2656</v>
      </c>
      <c r="G100">
        <v>1362</v>
      </c>
      <c r="H100" s="4">
        <v>0.51280000000000003</v>
      </c>
      <c r="I100">
        <v>1351</v>
      </c>
      <c r="J100">
        <v>125</v>
      </c>
      <c r="K100">
        <v>18</v>
      </c>
      <c r="L100">
        <v>13</v>
      </c>
      <c r="M100">
        <v>823</v>
      </c>
      <c r="N100">
        <v>359</v>
      </c>
      <c r="O100">
        <v>5</v>
      </c>
      <c r="P100">
        <v>6</v>
      </c>
      <c r="Q100">
        <v>2</v>
      </c>
      <c r="R100">
        <f t="shared" si="10"/>
        <v>0.60917838638045896</v>
      </c>
      <c r="S100">
        <f t="shared" si="11"/>
        <v>9.2524056254626202E-2</v>
      </c>
      <c r="T100">
        <f t="shared" si="12"/>
        <v>0.26572908956328645</v>
      </c>
      <c r="U100">
        <f t="shared" si="13"/>
        <v>1.3323464100666173E-2</v>
      </c>
      <c r="V100">
        <f t="shared" si="14"/>
        <v>9.6225018504811251E-3</v>
      </c>
      <c r="W100">
        <f t="shared" si="15"/>
        <v>3.7009622501850479E-3</v>
      </c>
      <c r="X100">
        <f t="shared" si="16"/>
        <v>4.4411547002220575E-3</v>
      </c>
      <c r="Y100">
        <f t="shared" si="17"/>
        <v>0.60917838638045896</v>
      </c>
    </row>
    <row r="101" spans="1:25" x14ac:dyDescent="0.3">
      <c r="A101" t="s">
        <v>228</v>
      </c>
      <c r="B101" t="str">
        <f t="shared" si="9"/>
        <v>06</v>
      </c>
      <c r="C101" t="s">
        <v>58</v>
      </c>
      <c r="D101" t="s">
        <v>241</v>
      </c>
      <c r="E101" t="s">
        <v>243</v>
      </c>
      <c r="F101">
        <v>160</v>
      </c>
      <c r="G101">
        <v>74</v>
      </c>
      <c r="H101" s="4">
        <v>0.46250000000000002</v>
      </c>
      <c r="I101">
        <v>72</v>
      </c>
      <c r="J101">
        <v>4</v>
      </c>
      <c r="K101">
        <v>1</v>
      </c>
      <c r="L101">
        <v>6</v>
      </c>
      <c r="M101">
        <v>26</v>
      </c>
      <c r="N101">
        <v>35</v>
      </c>
      <c r="O101">
        <v>0</v>
      </c>
      <c r="P101">
        <v>0</v>
      </c>
      <c r="Q101">
        <v>0</v>
      </c>
      <c r="R101">
        <f t="shared" si="10"/>
        <v>0.3611111111111111</v>
      </c>
      <c r="S101">
        <f t="shared" si="11"/>
        <v>5.5555555555555552E-2</v>
      </c>
      <c r="T101">
        <f t="shared" si="12"/>
        <v>0.4861111111111111</v>
      </c>
      <c r="U101">
        <f t="shared" si="13"/>
        <v>1.3888888888888888E-2</v>
      </c>
      <c r="V101">
        <f t="shared" si="14"/>
        <v>8.3333333333333329E-2</v>
      </c>
      <c r="W101">
        <f t="shared" si="15"/>
        <v>0</v>
      </c>
      <c r="X101">
        <f t="shared" si="16"/>
        <v>0</v>
      </c>
      <c r="Y101">
        <f t="shared" si="17"/>
        <v>2.4861111111111112</v>
      </c>
    </row>
    <row r="102" spans="1:25" x14ac:dyDescent="0.3">
      <c r="A102" t="s">
        <v>1276</v>
      </c>
      <c r="B102" t="str">
        <f t="shared" si="9"/>
        <v>06</v>
      </c>
      <c r="C102" t="s">
        <v>59</v>
      </c>
      <c r="D102" t="s">
        <v>241</v>
      </c>
      <c r="E102" t="s">
        <v>1277</v>
      </c>
      <c r="F102">
        <v>10421</v>
      </c>
      <c r="G102">
        <v>1421</v>
      </c>
      <c r="H102" s="4">
        <v>0.13639999999999999</v>
      </c>
      <c r="I102">
        <v>1406</v>
      </c>
      <c r="J102">
        <v>110</v>
      </c>
      <c r="K102">
        <v>10</v>
      </c>
      <c r="L102">
        <v>10</v>
      </c>
      <c r="M102">
        <v>948</v>
      </c>
      <c r="N102">
        <v>315</v>
      </c>
      <c r="O102">
        <v>2</v>
      </c>
      <c r="P102">
        <v>2</v>
      </c>
      <c r="Q102">
        <v>9</v>
      </c>
      <c r="R102">
        <f t="shared" si="10"/>
        <v>0.67425320056899007</v>
      </c>
      <c r="S102">
        <f t="shared" si="11"/>
        <v>7.8236130867709822E-2</v>
      </c>
      <c r="T102">
        <f t="shared" si="12"/>
        <v>0.22403982930298719</v>
      </c>
      <c r="U102">
        <f t="shared" si="13"/>
        <v>7.1123755334281651E-3</v>
      </c>
      <c r="V102">
        <f t="shared" si="14"/>
        <v>7.1123755334281651E-3</v>
      </c>
      <c r="W102">
        <f t="shared" si="15"/>
        <v>1.4224751066856331E-3</v>
      </c>
      <c r="X102">
        <f t="shared" si="16"/>
        <v>1.4224751066856331E-3</v>
      </c>
      <c r="Y102">
        <f t="shared" si="17"/>
        <v>0.67425320056899007</v>
      </c>
    </row>
    <row r="103" spans="1:25" x14ac:dyDescent="0.3">
      <c r="A103" t="s">
        <v>1278</v>
      </c>
      <c r="B103" t="str">
        <f t="shared" si="9"/>
        <v>06</v>
      </c>
      <c r="C103" t="s">
        <v>60</v>
      </c>
      <c r="D103" t="s">
        <v>241</v>
      </c>
      <c r="E103" t="s">
        <v>1279</v>
      </c>
      <c r="F103">
        <v>10421</v>
      </c>
      <c r="G103">
        <v>508</v>
      </c>
      <c r="H103" s="4">
        <v>4.87E-2</v>
      </c>
      <c r="I103">
        <v>499</v>
      </c>
      <c r="J103">
        <v>46</v>
      </c>
      <c r="K103">
        <v>8</v>
      </c>
      <c r="L103">
        <v>4</v>
      </c>
      <c r="M103">
        <v>333</v>
      </c>
      <c r="N103">
        <v>102</v>
      </c>
      <c r="O103">
        <v>1</v>
      </c>
      <c r="P103">
        <v>3</v>
      </c>
      <c r="Q103">
        <v>2</v>
      </c>
      <c r="R103">
        <f t="shared" si="10"/>
        <v>0.66733466933867736</v>
      </c>
      <c r="S103">
        <f t="shared" si="11"/>
        <v>9.2184368737474945E-2</v>
      </c>
      <c r="T103">
        <f t="shared" si="12"/>
        <v>0.20440881763527055</v>
      </c>
      <c r="U103">
        <f t="shared" si="13"/>
        <v>1.6032064128256512E-2</v>
      </c>
      <c r="V103">
        <f t="shared" si="14"/>
        <v>8.0160320641282558E-3</v>
      </c>
      <c r="W103">
        <f t="shared" si="15"/>
        <v>2.004008016032064E-3</v>
      </c>
      <c r="X103">
        <f t="shared" si="16"/>
        <v>6.0120240480961923E-3</v>
      </c>
      <c r="Y103">
        <f t="shared" si="17"/>
        <v>0.66733466933867736</v>
      </c>
    </row>
    <row r="104" spans="1:25" x14ac:dyDescent="0.3">
      <c r="A104" t="s">
        <v>1280</v>
      </c>
      <c r="B104" t="str">
        <f t="shared" si="9"/>
        <v>06</v>
      </c>
      <c r="C104" t="s">
        <v>1209</v>
      </c>
      <c r="E104" t="s">
        <v>1210</v>
      </c>
      <c r="F104">
        <v>10421</v>
      </c>
      <c r="G104">
        <v>6165</v>
      </c>
      <c r="H104" s="4">
        <v>0.59160000000000001</v>
      </c>
      <c r="I104">
        <v>6100</v>
      </c>
      <c r="J104">
        <v>494</v>
      </c>
      <c r="K104">
        <v>62</v>
      </c>
      <c r="L104">
        <v>77</v>
      </c>
      <c r="M104">
        <v>3862</v>
      </c>
      <c r="N104">
        <v>1542</v>
      </c>
      <c r="O104">
        <v>22</v>
      </c>
      <c r="P104">
        <v>17</v>
      </c>
      <c r="Q104">
        <v>24</v>
      </c>
      <c r="R104">
        <f t="shared" si="10"/>
        <v>0.63311475409836071</v>
      </c>
      <c r="S104">
        <f t="shared" si="11"/>
        <v>8.0983606557377047E-2</v>
      </c>
      <c r="T104">
        <f t="shared" si="12"/>
        <v>0.25278688524590165</v>
      </c>
      <c r="U104">
        <f t="shared" si="13"/>
        <v>1.0163934426229508E-2</v>
      </c>
      <c r="V104">
        <f t="shared" si="14"/>
        <v>1.2622950819672131E-2</v>
      </c>
      <c r="W104">
        <f t="shared" si="15"/>
        <v>3.6065573770491803E-3</v>
      </c>
      <c r="X104">
        <f t="shared" si="16"/>
        <v>2.7868852459016396E-3</v>
      </c>
      <c r="Y104">
        <f t="shared" si="17"/>
        <v>0.63311475409836071</v>
      </c>
    </row>
    <row r="105" spans="1:25" x14ac:dyDescent="0.3">
      <c r="A105" t="s">
        <v>240</v>
      </c>
      <c r="B105" t="str">
        <f t="shared" si="9"/>
        <v>06</v>
      </c>
      <c r="C105" t="s">
        <v>61</v>
      </c>
      <c r="E105" t="s">
        <v>97</v>
      </c>
      <c r="F105">
        <v>10421</v>
      </c>
      <c r="G105">
        <v>6165</v>
      </c>
      <c r="H105" s="4">
        <v>0.59160000000000001</v>
      </c>
      <c r="I105">
        <v>6100</v>
      </c>
      <c r="J105">
        <v>494</v>
      </c>
      <c r="K105">
        <v>62</v>
      </c>
      <c r="L105">
        <v>77</v>
      </c>
      <c r="M105">
        <v>3862</v>
      </c>
      <c r="N105">
        <v>1542</v>
      </c>
      <c r="O105">
        <v>22</v>
      </c>
      <c r="P105">
        <v>17</v>
      </c>
      <c r="Q105">
        <v>24</v>
      </c>
      <c r="R105">
        <f t="shared" si="10"/>
        <v>0.63311475409836071</v>
      </c>
      <c r="S105">
        <f t="shared" si="11"/>
        <v>8.0983606557377047E-2</v>
      </c>
      <c r="T105">
        <f t="shared" si="12"/>
        <v>0.25278688524590165</v>
      </c>
      <c r="U105">
        <f t="shared" si="13"/>
        <v>1.0163934426229508E-2</v>
      </c>
      <c r="V105">
        <f t="shared" si="14"/>
        <v>1.2622950819672131E-2</v>
      </c>
      <c r="W105">
        <f t="shared" si="15"/>
        <v>3.6065573770491803E-3</v>
      </c>
      <c r="X105">
        <f t="shared" si="16"/>
        <v>2.7868852459016396E-3</v>
      </c>
      <c r="Y105">
        <f t="shared" si="17"/>
        <v>0.63311475409836071</v>
      </c>
    </row>
    <row r="106" spans="1:25" x14ac:dyDescent="0.3">
      <c r="B106" t="str">
        <f t="shared" si="9"/>
        <v/>
      </c>
      <c r="R106">
        <f t="shared" si="10"/>
        <v>0</v>
      </c>
      <c r="S106">
        <f t="shared" si="11"/>
        <v>0</v>
      </c>
      <c r="T106">
        <f t="shared" si="12"/>
        <v>0</v>
      </c>
      <c r="U106">
        <f t="shared" si="13"/>
        <v>0</v>
      </c>
      <c r="V106">
        <f t="shared" si="14"/>
        <v>0</v>
      </c>
      <c r="W106">
        <f t="shared" si="15"/>
        <v>0</v>
      </c>
      <c r="X106">
        <f t="shared" si="16"/>
        <v>0</v>
      </c>
      <c r="Y106">
        <f t="shared" si="17"/>
        <v>10</v>
      </c>
    </row>
    <row r="107" spans="1:25" x14ac:dyDescent="0.3">
      <c r="A107" t="s">
        <v>244</v>
      </c>
      <c r="B107" t="str">
        <f t="shared" si="9"/>
        <v>07</v>
      </c>
      <c r="C107" t="s">
        <v>58</v>
      </c>
      <c r="D107" t="s">
        <v>273</v>
      </c>
      <c r="E107" t="s">
        <v>1281</v>
      </c>
      <c r="F107">
        <v>94</v>
      </c>
      <c r="G107">
        <v>56</v>
      </c>
      <c r="H107" s="4">
        <v>0.59570000000000001</v>
      </c>
      <c r="I107">
        <v>56</v>
      </c>
      <c r="J107">
        <v>7</v>
      </c>
      <c r="K107">
        <v>1</v>
      </c>
      <c r="L107">
        <v>0</v>
      </c>
      <c r="M107">
        <v>22</v>
      </c>
      <c r="N107">
        <v>26</v>
      </c>
      <c r="O107">
        <v>0</v>
      </c>
      <c r="P107">
        <v>0</v>
      </c>
      <c r="Q107">
        <v>0</v>
      </c>
      <c r="R107">
        <f t="shared" si="10"/>
        <v>0.39285714285714285</v>
      </c>
      <c r="S107">
        <f t="shared" si="11"/>
        <v>0.125</v>
      </c>
      <c r="T107">
        <f t="shared" si="12"/>
        <v>0.4642857142857143</v>
      </c>
      <c r="U107">
        <f t="shared" si="13"/>
        <v>1.7857142857142856E-2</v>
      </c>
      <c r="V107">
        <f t="shared" si="14"/>
        <v>0</v>
      </c>
      <c r="W107">
        <f t="shared" si="15"/>
        <v>0</v>
      </c>
      <c r="X107">
        <f t="shared" si="16"/>
        <v>0</v>
      </c>
      <c r="Y107">
        <f t="shared" si="17"/>
        <v>2.4642857142857144</v>
      </c>
    </row>
    <row r="108" spans="1:25" x14ac:dyDescent="0.3">
      <c r="A108" t="s">
        <v>245</v>
      </c>
      <c r="B108" t="str">
        <f t="shared" si="9"/>
        <v>07</v>
      </c>
      <c r="C108" t="s">
        <v>58</v>
      </c>
      <c r="D108" t="s">
        <v>273</v>
      </c>
      <c r="E108" t="s">
        <v>1282</v>
      </c>
      <c r="F108">
        <v>122</v>
      </c>
      <c r="G108">
        <v>58</v>
      </c>
      <c r="H108" s="4">
        <v>0.47539999999999999</v>
      </c>
      <c r="I108">
        <v>55</v>
      </c>
      <c r="J108">
        <v>4</v>
      </c>
      <c r="K108">
        <v>1</v>
      </c>
      <c r="L108">
        <v>4</v>
      </c>
      <c r="M108">
        <v>19</v>
      </c>
      <c r="N108">
        <v>26</v>
      </c>
      <c r="O108">
        <v>0</v>
      </c>
      <c r="P108">
        <v>1</v>
      </c>
      <c r="Q108">
        <v>0</v>
      </c>
      <c r="R108">
        <f t="shared" si="10"/>
        <v>0.34545454545454546</v>
      </c>
      <c r="S108">
        <f t="shared" si="11"/>
        <v>7.2727272727272724E-2</v>
      </c>
      <c r="T108">
        <f t="shared" si="12"/>
        <v>0.47272727272727272</v>
      </c>
      <c r="U108">
        <f t="shared" si="13"/>
        <v>1.8181818181818181E-2</v>
      </c>
      <c r="V108">
        <f t="shared" si="14"/>
        <v>7.2727272727272724E-2</v>
      </c>
      <c r="W108">
        <f t="shared" si="15"/>
        <v>0</v>
      </c>
      <c r="X108">
        <f t="shared" si="16"/>
        <v>1.8181818181818181E-2</v>
      </c>
      <c r="Y108">
        <f t="shared" si="17"/>
        <v>2.4727272727272727</v>
      </c>
    </row>
    <row r="109" spans="1:25" x14ac:dyDescent="0.3">
      <c r="A109" t="s">
        <v>246</v>
      </c>
      <c r="B109" t="str">
        <f t="shared" si="9"/>
        <v>07</v>
      </c>
      <c r="C109" t="s">
        <v>58</v>
      </c>
      <c r="D109" t="s">
        <v>273</v>
      </c>
      <c r="E109" t="s">
        <v>1283</v>
      </c>
      <c r="F109">
        <v>1794</v>
      </c>
      <c r="G109">
        <v>872</v>
      </c>
      <c r="H109" s="4">
        <v>0.48609999999999998</v>
      </c>
      <c r="I109">
        <v>866</v>
      </c>
      <c r="J109">
        <v>130</v>
      </c>
      <c r="K109">
        <v>9</v>
      </c>
      <c r="L109">
        <v>17</v>
      </c>
      <c r="M109">
        <v>600</v>
      </c>
      <c r="N109">
        <v>99</v>
      </c>
      <c r="O109">
        <v>3</v>
      </c>
      <c r="P109">
        <v>4</v>
      </c>
      <c r="Q109">
        <v>4</v>
      </c>
      <c r="R109">
        <f t="shared" si="10"/>
        <v>0.69284064665127021</v>
      </c>
      <c r="S109">
        <f t="shared" si="11"/>
        <v>0.15011547344110854</v>
      </c>
      <c r="T109">
        <f t="shared" si="12"/>
        <v>0.11431870669745958</v>
      </c>
      <c r="U109">
        <f t="shared" si="13"/>
        <v>1.0392609699769052E-2</v>
      </c>
      <c r="V109">
        <f t="shared" si="14"/>
        <v>1.9630484988452657E-2</v>
      </c>
      <c r="W109">
        <f t="shared" si="15"/>
        <v>3.4642032332563512E-3</v>
      </c>
      <c r="X109">
        <f t="shared" si="16"/>
        <v>4.6189376443418013E-3</v>
      </c>
      <c r="Y109">
        <f t="shared" si="17"/>
        <v>0.69284064665127021</v>
      </c>
    </row>
    <row r="110" spans="1:25" x14ac:dyDescent="0.3">
      <c r="A110" t="s">
        <v>247</v>
      </c>
      <c r="B110" t="str">
        <f t="shared" si="9"/>
        <v>07</v>
      </c>
      <c r="C110" t="s">
        <v>58</v>
      </c>
      <c r="D110" t="s">
        <v>273</v>
      </c>
      <c r="E110" t="s">
        <v>1284</v>
      </c>
      <c r="F110">
        <v>1409</v>
      </c>
      <c r="G110">
        <v>699</v>
      </c>
      <c r="H110" s="4">
        <v>0.49609999999999999</v>
      </c>
      <c r="I110">
        <v>698</v>
      </c>
      <c r="J110">
        <v>168</v>
      </c>
      <c r="K110">
        <v>8</v>
      </c>
      <c r="L110">
        <v>8</v>
      </c>
      <c r="M110">
        <v>347</v>
      </c>
      <c r="N110">
        <v>160</v>
      </c>
      <c r="O110">
        <v>4</v>
      </c>
      <c r="P110">
        <v>3</v>
      </c>
      <c r="Q110">
        <v>0</v>
      </c>
      <c r="R110">
        <f t="shared" si="10"/>
        <v>0.49713467048710602</v>
      </c>
      <c r="S110">
        <f t="shared" si="11"/>
        <v>0.24068767908309455</v>
      </c>
      <c r="T110">
        <f t="shared" si="12"/>
        <v>0.22922636103151864</v>
      </c>
      <c r="U110">
        <f t="shared" si="13"/>
        <v>1.1461318051575931E-2</v>
      </c>
      <c r="V110">
        <f t="shared" si="14"/>
        <v>1.1461318051575931E-2</v>
      </c>
      <c r="W110">
        <f t="shared" si="15"/>
        <v>5.7306590257879654E-3</v>
      </c>
      <c r="X110">
        <f t="shared" si="16"/>
        <v>4.2979942693409743E-3</v>
      </c>
      <c r="Y110">
        <f t="shared" si="17"/>
        <v>0.49713467048710602</v>
      </c>
    </row>
    <row r="111" spans="1:25" x14ac:dyDescent="0.3">
      <c r="A111" t="s">
        <v>248</v>
      </c>
      <c r="B111" t="str">
        <f t="shared" si="9"/>
        <v>07</v>
      </c>
      <c r="C111" t="s">
        <v>58</v>
      </c>
      <c r="D111" t="s">
        <v>273</v>
      </c>
      <c r="E111" t="s">
        <v>1285</v>
      </c>
      <c r="F111">
        <v>1515</v>
      </c>
      <c r="G111">
        <v>749</v>
      </c>
      <c r="H111" s="4">
        <v>0.49440000000000001</v>
      </c>
      <c r="I111">
        <v>741</v>
      </c>
      <c r="J111">
        <v>205</v>
      </c>
      <c r="K111">
        <v>15</v>
      </c>
      <c r="L111">
        <v>11</v>
      </c>
      <c r="M111">
        <v>320</v>
      </c>
      <c r="N111">
        <v>186</v>
      </c>
      <c r="O111">
        <v>3</v>
      </c>
      <c r="P111">
        <v>0</v>
      </c>
      <c r="Q111">
        <v>1</v>
      </c>
      <c r="R111">
        <f t="shared" si="10"/>
        <v>0.4318488529014845</v>
      </c>
      <c r="S111">
        <f t="shared" si="11"/>
        <v>0.2766531713900135</v>
      </c>
      <c r="T111">
        <f t="shared" si="12"/>
        <v>0.25101214574898784</v>
      </c>
      <c r="U111">
        <f t="shared" si="13"/>
        <v>2.0242914979757085E-2</v>
      </c>
      <c r="V111">
        <f t="shared" si="14"/>
        <v>1.4844804318488529E-2</v>
      </c>
      <c r="W111">
        <f t="shared" si="15"/>
        <v>4.048582995951417E-3</v>
      </c>
      <c r="X111">
        <f t="shared" si="16"/>
        <v>0</v>
      </c>
      <c r="Y111">
        <f t="shared" si="17"/>
        <v>0.4318488529014845</v>
      </c>
    </row>
    <row r="112" spans="1:25" x14ac:dyDescent="0.3">
      <c r="A112" t="s">
        <v>249</v>
      </c>
      <c r="B112" t="str">
        <f t="shared" si="9"/>
        <v>07</v>
      </c>
      <c r="C112" t="s">
        <v>58</v>
      </c>
      <c r="D112" t="s">
        <v>273</v>
      </c>
      <c r="E112" t="s">
        <v>1286</v>
      </c>
      <c r="F112">
        <v>473</v>
      </c>
      <c r="G112">
        <v>178</v>
      </c>
      <c r="H112" s="4">
        <v>0.37630000000000002</v>
      </c>
      <c r="I112">
        <v>177</v>
      </c>
      <c r="J112">
        <v>47</v>
      </c>
      <c r="K112">
        <v>1</v>
      </c>
      <c r="L112">
        <v>4</v>
      </c>
      <c r="M112">
        <v>83</v>
      </c>
      <c r="N112">
        <v>41</v>
      </c>
      <c r="O112">
        <v>1</v>
      </c>
      <c r="P112">
        <v>0</v>
      </c>
      <c r="Q112">
        <v>0</v>
      </c>
      <c r="R112">
        <f t="shared" si="10"/>
        <v>0.46892655367231639</v>
      </c>
      <c r="S112">
        <f t="shared" si="11"/>
        <v>0.2655367231638418</v>
      </c>
      <c r="T112">
        <f t="shared" si="12"/>
        <v>0.23163841807909605</v>
      </c>
      <c r="U112">
        <f t="shared" si="13"/>
        <v>5.6497175141242938E-3</v>
      </c>
      <c r="V112">
        <f t="shared" si="14"/>
        <v>2.2598870056497175E-2</v>
      </c>
      <c r="W112">
        <f t="shared" si="15"/>
        <v>5.6497175141242938E-3</v>
      </c>
      <c r="X112">
        <f t="shared" si="16"/>
        <v>0</v>
      </c>
      <c r="Y112">
        <f t="shared" si="17"/>
        <v>0.46892655367231639</v>
      </c>
    </row>
    <row r="113" spans="1:25" x14ac:dyDescent="0.3">
      <c r="A113" t="s">
        <v>250</v>
      </c>
      <c r="B113" t="str">
        <f t="shared" si="9"/>
        <v>07</v>
      </c>
      <c r="C113" t="s">
        <v>58</v>
      </c>
      <c r="D113" t="s">
        <v>273</v>
      </c>
      <c r="E113" t="s">
        <v>1287</v>
      </c>
      <c r="F113">
        <v>1076</v>
      </c>
      <c r="G113">
        <v>506</v>
      </c>
      <c r="H113" s="4">
        <v>0.4703</v>
      </c>
      <c r="I113">
        <v>504</v>
      </c>
      <c r="J113">
        <v>90</v>
      </c>
      <c r="K113">
        <v>10</v>
      </c>
      <c r="L113">
        <v>5</v>
      </c>
      <c r="M113">
        <v>257</v>
      </c>
      <c r="N113">
        <v>136</v>
      </c>
      <c r="O113">
        <v>3</v>
      </c>
      <c r="P113">
        <v>2</v>
      </c>
      <c r="Q113">
        <v>1</v>
      </c>
      <c r="R113">
        <f t="shared" si="10"/>
        <v>0.50992063492063489</v>
      </c>
      <c r="S113">
        <f t="shared" si="11"/>
        <v>0.17857142857142858</v>
      </c>
      <c r="T113">
        <f t="shared" si="12"/>
        <v>0.26984126984126983</v>
      </c>
      <c r="U113">
        <f t="shared" si="13"/>
        <v>1.984126984126984E-2</v>
      </c>
      <c r="V113">
        <f t="shared" si="14"/>
        <v>9.9206349206349201E-3</v>
      </c>
      <c r="W113">
        <f t="shared" si="15"/>
        <v>5.9523809523809521E-3</v>
      </c>
      <c r="X113">
        <f t="shared" si="16"/>
        <v>3.968253968253968E-3</v>
      </c>
      <c r="Y113">
        <f t="shared" si="17"/>
        <v>0.50992063492063489</v>
      </c>
    </row>
    <row r="114" spans="1:25" x14ac:dyDescent="0.3">
      <c r="A114" t="s">
        <v>251</v>
      </c>
      <c r="B114" t="str">
        <f t="shared" si="9"/>
        <v>07</v>
      </c>
      <c r="C114" t="s">
        <v>58</v>
      </c>
      <c r="D114" t="s">
        <v>273</v>
      </c>
      <c r="E114" t="s">
        <v>1288</v>
      </c>
      <c r="F114">
        <v>1185</v>
      </c>
      <c r="G114">
        <v>549</v>
      </c>
      <c r="H114" s="4">
        <v>0.46329999999999999</v>
      </c>
      <c r="I114">
        <v>549</v>
      </c>
      <c r="J114">
        <v>96</v>
      </c>
      <c r="K114">
        <v>3</v>
      </c>
      <c r="L114">
        <v>10</v>
      </c>
      <c r="M114">
        <v>279</v>
      </c>
      <c r="N114">
        <v>157</v>
      </c>
      <c r="O114">
        <v>1</v>
      </c>
      <c r="P114">
        <v>1</v>
      </c>
      <c r="Q114">
        <v>2</v>
      </c>
      <c r="R114">
        <f t="shared" si="10"/>
        <v>0.50819672131147542</v>
      </c>
      <c r="S114">
        <f t="shared" si="11"/>
        <v>0.17486338797814208</v>
      </c>
      <c r="T114">
        <f t="shared" si="12"/>
        <v>0.28597449908925321</v>
      </c>
      <c r="U114">
        <f t="shared" si="13"/>
        <v>5.4644808743169399E-3</v>
      </c>
      <c r="V114">
        <f t="shared" si="14"/>
        <v>1.8214936247723135E-2</v>
      </c>
      <c r="W114">
        <f t="shared" si="15"/>
        <v>1.8214936247723133E-3</v>
      </c>
      <c r="X114">
        <f t="shared" si="16"/>
        <v>1.8214936247723133E-3</v>
      </c>
      <c r="Y114">
        <f t="shared" si="17"/>
        <v>0.50819672131147542</v>
      </c>
    </row>
    <row r="115" spans="1:25" x14ac:dyDescent="0.3">
      <c r="A115" t="s">
        <v>252</v>
      </c>
      <c r="B115" t="str">
        <f t="shared" si="9"/>
        <v>07</v>
      </c>
      <c r="C115" t="s">
        <v>58</v>
      </c>
      <c r="D115" t="s">
        <v>273</v>
      </c>
      <c r="E115" t="s">
        <v>1289</v>
      </c>
      <c r="F115">
        <v>1159</v>
      </c>
      <c r="G115">
        <v>534</v>
      </c>
      <c r="H115" s="4">
        <v>0.4607</v>
      </c>
      <c r="I115">
        <v>531</v>
      </c>
      <c r="J115">
        <v>106</v>
      </c>
      <c r="K115">
        <v>7</v>
      </c>
      <c r="L115">
        <v>4</v>
      </c>
      <c r="M115">
        <v>264</v>
      </c>
      <c r="N115">
        <v>142</v>
      </c>
      <c r="O115">
        <v>4</v>
      </c>
      <c r="P115">
        <v>1</v>
      </c>
      <c r="Q115">
        <v>3</v>
      </c>
      <c r="R115">
        <f t="shared" si="10"/>
        <v>0.49717514124293788</v>
      </c>
      <c r="S115">
        <f t="shared" si="11"/>
        <v>0.19962335216572505</v>
      </c>
      <c r="T115">
        <f t="shared" si="12"/>
        <v>0.26741996233521659</v>
      </c>
      <c r="U115">
        <f t="shared" si="13"/>
        <v>1.3182674199623353E-2</v>
      </c>
      <c r="V115">
        <f t="shared" si="14"/>
        <v>7.5329566854990581E-3</v>
      </c>
      <c r="W115">
        <f t="shared" si="15"/>
        <v>7.5329566854990581E-3</v>
      </c>
      <c r="X115">
        <f t="shared" si="16"/>
        <v>1.8832391713747645E-3</v>
      </c>
      <c r="Y115">
        <f t="shared" si="17"/>
        <v>0.49717514124293788</v>
      </c>
    </row>
    <row r="116" spans="1:25" x14ac:dyDescent="0.3">
      <c r="A116" t="s">
        <v>253</v>
      </c>
      <c r="B116" t="str">
        <f t="shared" si="9"/>
        <v>07</v>
      </c>
      <c r="C116" t="s">
        <v>58</v>
      </c>
      <c r="D116" t="s">
        <v>273</v>
      </c>
      <c r="E116" t="s">
        <v>1290</v>
      </c>
      <c r="F116">
        <v>1720</v>
      </c>
      <c r="G116">
        <v>816</v>
      </c>
      <c r="H116" s="4">
        <v>0.47439999999999999</v>
      </c>
      <c r="I116">
        <v>810</v>
      </c>
      <c r="J116">
        <v>103</v>
      </c>
      <c r="K116">
        <v>9</v>
      </c>
      <c r="L116">
        <v>23</v>
      </c>
      <c r="M116">
        <v>521</v>
      </c>
      <c r="N116">
        <v>146</v>
      </c>
      <c r="O116">
        <v>2</v>
      </c>
      <c r="P116">
        <v>3</v>
      </c>
      <c r="Q116">
        <v>3</v>
      </c>
      <c r="R116">
        <f t="shared" si="10"/>
        <v>0.64320987654320982</v>
      </c>
      <c r="S116">
        <f t="shared" si="11"/>
        <v>0.12716049382716049</v>
      </c>
      <c r="T116">
        <f t="shared" si="12"/>
        <v>0.18024691358024691</v>
      </c>
      <c r="U116">
        <f t="shared" si="13"/>
        <v>1.1111111111111112E-2</v>
      </c>
      <c r="V116">
        <f t="shared" si="14"/>
        <v>2.8395061728395062E-2</v>
      </c>
      <c r="W116">
        <f t="shared" si="15"/>
        <v>2.4691358024691358E-3</v>
      </c>
      <c r="X116">
        <f t="shared" si="16"/>
        <v>3.7037037037037038E-3</v>
      </c>
      <c r="Y116">
        <f t="shared" si="17"/>
        <v>0.64320987654320982</v>
      </c>
    </row>
    <row r="117" spans="1:25" x14ac:dyDescent="0.3">
      <c r="A117" t="s">
        <v>254</v>
      </c>
      <c r="B117" t="str">
        <f t="shared" si="9"/>
        <v>07</v>
      </c>
      <c r="C117" t="s">
        <v>58</v>
      </c>
      <c r="D117" t="s">
        <v>273</v>
      </c>
      <c r="E117" t="s">
        <v>1291</v>
      </c>
      <c r="F117">
        <v>1324</v>
      </c>
      <c r="G117">
        <v>701</v>
      </c>
      <c r="H117" s="4">
        <v>0.52949999999999997</v>
      </c>
      <c r="I117">
        <v>697</v>
      </c>
      <c r="J117">
        <v>118</v>
      </c>
      <c r="K117">
        <v>15</v>
      </c>
      <c r="L117">
        <v>17</v>
      </c>
      <c r="M117">
        <v>395</v>
      </c>
      <c r="N117">
        <v>144</v>
      </c>
      <c r="O117">
        <v>4</v>
      </c>
      <c r="P117">
        <v>2</v>
      </c>
      <c r="Q117">
        <v>2</v>
      </c>
      <c r="R117">
        <f t="shared" si="10"/>
        <v>0.56671449067431856</v>
      </c>
      <c r="S117">
        <f t="shared" si="11"/>
        <v>0.16929698708751795</v>
      </c>
      <c r="T117">
        <f t="shared" si="12"/>
        <v>0.20659971305595409</v>
      </c>
      <c r="U117">
        <f t="shared" si="13"/>
        <v>2.1520803443328552E-2</v>
      </c>
      <c r="V117">
        <f t="shared" si="14"/>
        <v>2.4390243902439025E-2</v>
      </c>
      <c r="W117">
        <f t="shared" si="15"/>
        <v>5.7388809182209472E-3</v>
      </c>
      <c r="X117">
        <f t="shared" si="16"/>
        <v>2.8694404591104736E-3</v>
      </c>
      <c r="Y117">
        <f t="shared" si="17"/>
        <v>0.56671449067431856</v>
      </c>
    </row>
    <row r="118" spans="1:25" x14ac:dyDescent="0.3">
      <c r="A118" t="s">
        <v>255</v>
      </c>
      <c r="B118" t="str">
        <f t="shared" si="9"/>
        <v>07</v>
      </c>
      <c r="C118" t="s">
        <v>58</v>
      </c>
      <c r="D118" t="s">
        <v>273</v>
      </c>
      <c r="E118" t="s">
        <v>1292</v>
      </c>
      <c r="F118">
        <v>964</v>
      </c>
      <c r="G118">
        <v>441</v>
      </c>
      <c r="H118" s="4">
        <v>0.45750000000000002</v>
      </c>
      <c r="I118">
        <v>437</v>
      </c>
      <c r="J118">
        <v>58</v>
      </c>
      <c r="K118">
        <v>9</v>
      </c>
      <c r="L118">
        <v>14</v>
      </c>
      <c r="M118">
        <v>270</v>
      </c>
      <c r="N118">
        <v>84</v>
      </c>
      <c r="O118">
        <v>0</v>
      </c>
      <c r="P118">
        <v>2</v>
      </c>
      <c r="Q118">
        <v>0</v>
      </c>
      <c r="R118">
        <f t="shared" si="10"/>
        <v>0.61784897025171626</v>
      </c>
      <c r="S118">
        <f t="shared" si="11"/>
        <v>0.13272311212814644</v>
      </c>
      <c r="T118">
        <f t="shared" si="12"/>
        <v>0.19221967963386727</v>
      </c>
      <c r="U118">
        <f t="shared" si="13"/>
        <v>2.0594965675057208E-2</v>
      </c>
      <c r="V118">
        <f t="shared" si="14"/>
        <v>3.2036613272311214E-2</v>
      </c>
      <c r="W118">
        <f t="shared" si="15"/>
        <v>0</v>
      </c>
      <c r="X118">
        <f t="shared" si="16"/>
        <v>4.5766590389016018E-3</v>
      </c>
      <c r="Y118">
        <f t="shared" si="17"/>
        <v>0.61784897025171626</v>
      </c>
    </row>
    <row r="119" spans="1:25" x14ac:dyDescent="0.3">
      <c r="A119" t="s">
        <v>256</v>
      </c>
      <c r="B119" t="str">
        <f t="shared" si="9"/>
        <v>07</v>
      </c>
      <c r="C119" t="s">
        <v>58</v>
      </c>
      <c r="D119" t="s">
        <v>273</v>
      </c>
      <c r="E119" t="s">
        <v>1293</v>
      </c>
      <c r="F119">
        <v>416</v>
      </c>
      <c r="G119">
        <v>173</v>
      </c>
      <c r="H119" s="4">
        <v>0.41589999999999999</v>
      </c>
      <c r="I119">
        <v>170</v>
      </c>
      <c r="J119">
        <v>34</v>
      </c>
      <c r="K119">
        <v>0</v>
      </c>
      <c r="L119">
        <v>1</v>
      </c>
      <c r="M119">
        <v>87</v>
      </c>
      <c r="N119">
        <v>48</v>
      </c>
      <c r="O119">
        <v>0</v>
      </c>
      <c r="P119">
        <v>0</v>
      </c>
      <c r="Q119">
        <v>0</v>
      </c>
      <c r="R119">
        <f t="shared" si="10"/>
        <v>0.5117647058823529</v>
      </c>
      <c r="S119">
        <f t="shared" si="11"/>
        <v>0.2</v>
      </c>
      <c r="T119">
        <f t="shared" si="12"/>
        <v>0.28235294117647058</v>
      </c>
      <c r="U119">
        <f t="shared" si="13"/>
        <v>0</v>
      </c>
      <c r="V119">
        <f t="shared" si="14"/>
        <v>5.8823529411764705E-3</v>
      </c>
      <c r="W119">
        <f t="shared" si="15"/>
        <v>0</v>
      </c>
      <c r="X119">
        <f t="shared" si="16"/>
        <v>0</v>
      </c>
      <c r="Y119">
        <f t="shared" si="17"/>
        <v>0.5117647058823529</v>
      </c>
    </row>
    <row r="120" spans="1:25" x14ac:dyDescent="0.3">
      <c r="A120" t="s">
        <v>1294</v>
      </c>
      <c r="B120" t="str">
        <f t="shared" si="9"/>
        <v>07</v>
      </c>
      <c r="C120" t="s">
        <v>59</v>
      </c>
      <c r="D120" t="s">
        <v>273</v>
      </c>
      <c r="E120" t="s">
        <v>1295</v>
      </c>
      <c r="F120">
        <v>13251</v>
      </c>
      <c r="G120">
        <v>1829</v>
      </c>
      <c r="H120" s="4">
        <v>0.13800000000000001</v>
      </c>
      <c r="I120">
        <v>1812</v>
      </c>
      <c r="J120">
        <v>285</v>
      </c>
      <c r="K120">
        <v>21</v>
      </c>
      <c r="L120">
        <v>18</v>
      </c>
      <c r="M120">
        <v>1085</v>
      </c>
      <c r="N120">
        <v>386</v>
      </c>
      <c r="O120">
        <v>10</v>
      </c>
      <c r="P120">
        <v>2</v>
      </c>
      <c r="Q120">
        <v>5</v>
      </c>
      <c r="R120">
        <f t="shared" si="10"/>
        <v>0.59878587196467992</v>
      </c>
      <c r="S120">
        <f t="shared" si="11"/>
        <v>0.15728476821192053</v>
      </c>
      <c r="T120">
        <f t="shared" si="12"/>
        <v>0.21302428256070641</v>
      </c>
      <c r="U120">
        <f t="shared" si="13"/>
        <v>1.1589403973509934E-2</v>
      </c>
      <c r="V120">
        <f t="shared" si="14"/>
        <v>9.9337748344370865E-3</v>
      </c>
      <c r="W120">
        <f t="shared" si="15"/>
        <v>5.5187637969094927E-3</v>
      </c>
      <c r="X120">
        <f t="shared" si="16"/>
        <v>1.1037527593818985E-3</v>
      </c>
      <c r="Y120">
        <f t="shared" si="17"/>
        <v>0.59878587196467992</v>
      </c>
    </row>
    <row r="121" spans="1:25" x14ac:dyDescent="0.3">
      <c r="A121" t="s">
        <v>1296</v>
      </c>
      <c r="B121" t="str">
        <f t="shared" si="9"/>
        <v>07</v>
      </c>
      <c r="C121" t="s">
        <v>60</v>
      </c>
      <c r="D121" t="s">
        <v>273</v>
      </c>
      <c r="E121" t="s">
        <v>1297</v>
      </c>
      <c r="F121">
        <v>13251</v>
      </c>
      <c r="G121">
        <v>585</v>
      </c>
      <c r="H121" s="4">
        <v>4.41E-2</v>
      </c>
      <c r="I121">
        <v>574</v>
      </c>
      <c r="J121">
        <v>112</v>
      </c>
      <c r="K121">
        <v>7</v>
      </c>
      <c r="L121">
        <v>11</v>
      </c>
      <c r="M121">
        <v>319</v>
      </c>
      <c r="N121">
        <v>112</v>
      </c>
      <c r="O121">
        <v>5</v>
      </c>
      <c r="P121">
        <v>2</v>
      </c>
      <c r="Q121">
        <v>6</v>
      </c>
      <c r="R121">
        <f t="shared" si="10"/>
        <v>0.55574912891986061</v>
      </c>
      <c r="S121">
        <f t="shared" si="11"/>
        <v>0.1951219512195122</v>
      </c>
      <c r="T121">
        <f t="shared" si="12"/>
        <v>0.1951219512195122</v>
      </c>
      <c r="U121">
        <f t="shared" si="13"/>
        <v>1.2195121951219513E-2</v>
      </c>
      <c r="V121">
        <f t="shared" si="14"/>
        <v>1.9163763066202089E-2</v>
      </c>
      <c r="W121">
        <f t="shared" si="15"/>
        <v>8.7108013937282226E-3</v>
      </c>
      <c r="X121">
        <f t="shared" si="16"/>
        <v>3.4843205574912892E-3</v>
      </c>
      <c r="Y121">
        <f t="shared" si="17"/>
        <v>0.55574912891986061</v>
      </c>
    </row>
    <row r="122" spans="1:25" x14ac:dyDescent="0.3">
      <c r="A122" t="s">
        <v>1298</v>
      </c>
      <c r="B122" t="str">
        <f t="shared" si="9"/>
        <v>07</v>
      </c>
      <c r="C122" t="s">
        <v>1209</v>
      </c>
      <c r="E122" t="s">
        <v>1210</v>
      </c>
      <c r="F122">
        <v>13251</v>
      </c>
      <c r="G122">
        <v>8746</v>
      </c>
      <c r="H122" s="4">
        <v>0.66</v>
      </c>
      <c r="I122">
        <v>8677</v>
      </c>
      <c r="J122">
        <v>1563</v>
      </c>
      <c r="K122">
        <v>116</v>
      </c>
      <c r="L122">
        <v>147</v>
      </c>
      <c r="M122">
        <v>4868</v>
      </c>
      <c r="N122">
        <v>1893</v>
      </c>
      <c r="O122">
        <v>40</v>
      </c>
      <c r="P122">
        <v>23</v>
      </c>
      <c r="Q122">
        <v>27</v>
      </c>
      <c r="R122">
        <f t="shared" si="10"/>
        <v>0.56102339518266686</v>
      </c>
      <c r="S122">
        <f t="shared" si="11"/>
        <v>0.18013138181399102</v>
      </c>
      <c r="T122">
        <f t="shared" si="12"/>
        <v>0.21816295954823095</v>
      </c>
      <c r="U122">
        <f t="shared" si="13"/>
        <v>1.3368675809611617E-2</v>
      </c>
      <c r="V122">
        <f t="shared" si="14"/>
        <v>1.6941339172525067E-2</v>
      </c>
      <c r="W122">
        <f t="shared" si="15"/>
        <v>4.609888210210902E-3</v>
      </c>
      <c r="X122">
        <f t="shared" si="16"/>
        <v>2.6506857208712688E-3</v>
      </c>
      <c r="Y122">
        <f t="shared" si="17"/>
        <v>0.56102339518266686</v>
      </c>
    </row>
    <row r="123" spans="1:25" x14ac:dyDescent="0.3">
      <c r="A123" t="s">
        <v>272</v>
      </c>
      <c r="B123" t="str">
        <f t="shared" si="9"/>
        <v>07</v>
      </c>
      <c r="C123" t="s">
        <v>61</v>
      </c>
      <c r="E123" t="s">
        <v>97</v>
      </c>
      <c r="F123">
        <v>13251</v>
      </c>
      <c r="G123">
        <v>8746</v>
      </c>
      <c r="H123" s="4">
        <v>0.66</v>
      </c>
      <c r="I123">
        <v>8677</v>
      </c>
      <c r="J123">
        <v>1563</v>
      </c>
      <c r="K123">
        <v>116</v>
      </c>
      <c r="L123">
        <v>147</v>
      </c>
      <c r="M123">
        <v>4868</v>
      </c>
      <c r="N123">
        <v>1893</v>
      </c>
      <c r="O123">
        <v>40</v>
      </c>
      <c r="P123">
        <v>23</v>
      </c>
      <c r="Q123">
        <v>27</v>
      </c>
      <c r="R123">
        <f t="shared" si="10"/>
        <v>0.56102339518266686</v>
      </c>
      <c r="S123">
        <f t="shared" si="11"/>
        <v>0.18013138181399102</v>
      </c>
      <c r="T123">
        <f t="shared" si="12"/>
        <v>0.21816295954823095</v>
      </c>
      <c r="U123">
        <f t="shared" si="13"/>
        <v>1.3368675809611617E-2</v>
      </c>
      <c r="V123">
        <f t="shared" si="14"/>
        <v>1.6941339172525067E-2</v>
      </c>
      <c r="W123">
        <f t="shared" si="15"/>
        <v>4.609888210210902E-3</v>
      </c>
      <c r="X123">
        <f t="shared" si="16"/>
        <v>2.6506857208712688E-3</v>
      </c>
      <c r="Y123">
        <f t="shared" si="17"/>
        <v>0.56102339518266686</v>
      </c>
    </row>
    <row r="124" spans="1:25" x14ac:dyDescent="0.3">
      <c r="B124" t="str">
        <f t="shared" si="9"/>
        <v/>
      </c>
      <c r="R124">
        <f t="shared" si="10"/>
        <v>0</v>
      </c>
      <c r="S124">
        <f t="shared" si="11"/>
        <v>0</v>
      </c>
      <c r="T124">
        <f t="shared" si="12"/>
        <v>0</v>
      </c>
      <c r="U124">
        <f t="shared" si="13"/>
        <v>0</v>
      </c>
      <c r="V124">
        <f t="shared" si="14"/>
        <v>0</v>
      </c>
      <c r="W124">
        <f t="shared" si="15"/>
        <v>0</v>
      </c>
      <c r="X124">
        <f t="shared" si="16"/>
        <v>0</v>
      </c>
      <c r="Y124">
        <f t="shared" si="17"/>
        <v>10</v>
      </c>
    </row>
    <row r="125" spans="1:25" x14ac:dyDescent="0.3">
      <c r="A125" t="s">
        <v>276</v>
      </c>
      <c r="B125" t="str">
        <f t="shared" si="9"/>
        <v>08</v>
      </c>
      <c r="C125" t="s">
        <v>58</v>
      </c>
      <c r="D125" t="s">
        <v>273</v>
      </c>
      <c r="E125" t="s">
        <v>1299</v>
      </c>
      <c r="F125">
        <v>1279</v>
      </c>
      <c r="G125">
        <v>615</v>
      </c>
      <c r="H125" s="4">
        <v>0.48080000000000001</v>
      </c>
      <c r="I125">
        <v>610</v>
      </c>
      <c r="J125">
        <v>130</v>
      </c>
      <c r="K125">
        <v>3</v>
      </c>
      <c r="L125">
        <v>10</v>
      </c>
      <c r="M125">
        <v>339</v>
      </c>
      <c r="N125">
        <v>125</v>
      </c>
      <c r="O125">
        <v>2</v>
      </c>
      <c r="P125">
        <v>0</v>
      </c>
      <c r="Q125">
        <v>1</v>
      </c>
      <c r="R125">
        <f t="shared" si="10"/>
        <v>0.55573770491803276</v>
      </c>
      <c r="S125">
        <f t="shared" si="11"/>
        <v>0.21311475409836064</v>
      </c>
      <c r="T125">
        <f t="shared" si="12"/>
        <v>0.20491803278688525</v>
      </c>
      <c r="U125">
        <f t="shared" si="13"/>
        <v>4.9180327868852463E-3</v>
      </c>
      <c r="V125">
        <f t="shared" si="14"/>
        <v>1.6393442622950821E-2</v>
      </c>
      <c r="W125">
        <f t="shared" si="15"/>
        <v>3.2786885245901639E-3</v>
      </c>
      <c r="X125">
        <f t="shared" si="16"/>
        <v>0</v>
      </c>
      <c r="Y125">
        <f t="shared" si="17"/>
        <v>0.55573770491803276</v>
      </c>
    </row>
    <row r="126" spans="1:25" x14ac:dyDescent="0.3">
      <c r="A126" t="s">
        <v>277</v>
      </c>
      <c r="B126" t="str">
        <f t="shared" si="9"/>
        <v>08</v>
      </c>
      <c r="C126" t="s">
        <v>58</v>
      </c>
      <c r="D126" t="s">
        <v>273</v>
      </c>
      <c r="E126" t="s">
        <v>1300</v>
      </c>
      <c r="F126">
        <v>392</v>
      </c>
      <c r="G126">
        <v>163</v>
      </c>
      <c r="H126" s="4">
        <v>0.4158</v>
      </c>
      <c r="I126">
        <v>163</v>
      </c>
      <c r="J126">
        <v>16</v>
      </c>
      <c r="K126">
        <v>2</v>
      </c>
      <c r="L126">
        <v>2</v>
      </c>
      <c r="M126">
        <v>99</v>
      </c>
      <c r="N126">
        <v>44</v>
      </c>
      <c r="O126">
        <v>0</v>
      </c>
      <c r="P126">
        <v>0</v>
      </c>
      <c r="Q126">
        <v>0</v>
      </c>
      <c r="R126">
        <f t="shared" si="10"/>
        <v>0.6073619631901841</v>
      </c>
      <c r="S126">
        <f t="shared" si="11"/>
        <v>9.815950920245399E-2</v>
      </c>
      <c r="T126">
        <f t="shared" si="12"/>
        <v>0.26993865030674846</v>
      </c>
      <c r="U126">
        <f t="shared" si="13"/>
        <v>1.2269938650306749E-2</v>
      </c>
      <c r="V126">
        <f t="shared" si="14"/>
        <v>1.2269938650306749E-2</v>
      </c>
      <c r="W126">
        <f t="shared" si="15"/>
        <v>0</v>
      </c>
      <c r="X126">
        <f t="shared" si="16"/>
        <v>0</v>
      </c>
      <c r="Y126">
        <f t="shared" si="17"/>
        <v>0.6073619631901841</v>
      </c>
    </row>
    <row r="127" spans="1:25" x14ac:dyDescent="0.3">
      <c r="A127" t="s">
        <v>278</v>
      </c>
      <c r="B127" t="str">
        <f t="shared" si="9"/>
        <v>08</v>
      </c>
      <c r="C127" t="s">
        <v>58</v>
      </c>
      <c r="D127" t="s">
        <v>273</v>
      </c>
      <c r="E127" t="s">
        <v>1301</v>
      </c>
      <c r="F127">
        <v>312</v>
      </c>
      <c r="G127">
        <v>146</v>
      </c>
      <c r="H127" s="4">
        <v>0.46789999999999998</v>
      </c>
      <c r="I127">
        <v>146</v>
      </c>
      <c r="J127">
        <v>32</v>
      </c>
      <c r="K127">
        <v>2</v>
      </c>
      <c r="L127">
        <v>2</v>
      </c>
      <c r="M127">
        <v>68</v>
      </c>
      <c r="N127">
        <v>40</v>
      </c>
      <c r="O127">
        <v>2</v>
      </c>
      <c r="P127">
        <v>0</v>
      </c>
      <c r="Q127">
        <v>0</v>
      </c>
      <c r="R127">
        <f t="shared" si="10"/>
        <v>0.46575342465753422</v>
      </c>
      <c r="S127">
        <f t="shared" si="11"/>
        <v>0.21917808219178081</v>
      </c>
      <c r="T127">
        <f t="shared" si="12"/>
        <v>0.27397260273972601</v>
      </c>
      <c r="U127">
        <f t="shared" si="13"/>
        <v>1.3698630136986301E-2</v>
      </c>
      <c r="V127">
        <f t="shared" si="14"/>
        <v>1.3698630136986301E-2</v>
      </c>
      <c r="W127">
        <f t="shared" si="15"/>
        <v>1.3698630136986301E-2</v>
      </c>
      <c r="X127">
        <f t="shared" si="16"/>
        <v>0</v>
      </c>
      <c r="Y127">
        <f t="shared" si="17"/>
        <v>0.46575342465753422</v>
      </c>
    </row>
    <row r="128" spans="1:25" x14ac:dyDescent="0.3">
      <c r="A128" t="s">
        <v>279</v>
      </c>
      <c r="B128" t="str">
        <f t="shared" si="9"/>
        <v>08</v>
      </c>
      <c r="C128" t="s">
        <v>58</v>
      </c>
      <c r="D128" t="s">
        <v>273</v>
      </c>
      <c r="E128" t="s">
        <v>1302</v>
      </c>
      <c r="F128">
        <v>2489</v>
      </c>
      <c r="G128">
        <v>1075</v>
      </c>
      <c r="H128" s="4">
        <v>0.43190000000000001</v>
      </c>
      <c r="I128">
        <v>1070</v>
      </c>
      <c r="J128">
        <v>95</v>
      </c>
      <c r="K128">
        <v>14</v>
      </c>
      <c r="L128">
        <v>24</v>
      </c>
      <c r="M128">
        <v>753</v>
      </c>
      <c r="N128">
        <v>175</v>
      </c>
      <c r="O128">
        <v>5</v>
      </c>
      <c r="P128">
        <v>2</v>
      </c>
      <c r="Q128">
        <v>2</v>
      </c>
      <c r="R128">
        <f t="shared" si="10"/>
        <v>0.70373831775700935</v>
      </c>
      <c r="S128">
        <f t="shared" si="11"/>
        <v>8.8785046728971959E-2</v>
      </c>
      <c r="T128">
        <f t="shared" si="12"/>
        <v>0.16355140186915887</v>
      </c>
      <c r="U128">
        <f t="shared" si="13"/>
        <v>1.3084112149532711E-2</v>
      </c>
      <c r="V128">
        <f t="shared" si="14"/>
        <v>2.2429906542056073E-2</v>
      </c>
      <c r="W128">
        <f t="shared" si="15"/>
        <v>4.6728971962616819E-3</v>
      </c>
      <c r="X128">
        <f t="shared" si="16"/>
        <v>1.869158878504673E-3</v>
      </c>
      <c r="Y128">
        <f t="shared" si="17"/>
        <v>0.70373831775700935</v>
      </c>
    </row>
    <row r="129" spans="1:25" x14ac:dyDescent="0.3">
      <c r="A129" t="s">
        <v>280</v>
      </c>
      <c r="B129" t="str">
        <f t="shared" si="9"/>
        <v>08</v>
      </c>
      <c r="C129" t="s">
        <v>58</v>
      </c>
      <c r="D129" t="s">
        <v>273</v>
      </c>
      <c r="E129" t="s">
        <v>1303</v>
      </c>
      <c r="F129">
        <v>1986</v>
      </c>
      <c r="G129">
        <v>857</v>
      </c>
      <c r="H129" s="4">
        <v>0.43149999999999999</v>
      </c>
      <c r="I129">
        <v>855</v>
      </c>
      <c r="J129">
        <v>125</v>
      </c>
      <c r="K129">
        <v>8</v>
      </c>
      <c r="L129">
        <v>18</v>
      </c>
      <c r="M129">
        <v>462</v>
      </c>
      <c r="N129">
        <v>237</v>
      </c>
      <c r="O129">
        <v>0</v>
      </c>
      <c r="P129">
        <v>3</v>
      </c>
      <c r="Q129">
        <v>2</v>
      </c>
      <c r="R129">
        <f t="shared" si="10"/>
        <v>0.54035087719298247</v>
      </c>
      <c r="S129">
        <f t="shared" si="11"/>
        <v>0.14619883040935672</v>
      </c>
      <c r="T129">
        <f t="shared" si="12"/>
        <v>0.27719298245614032</v>
      </c>
      <c r="U129">
        <f t="shared" si="13"/>
        <v>9.3567251461988306E-3</v>
      </c>
      <c r="V129">
        <f t="shared" si="14"/>
        <v>2.1052631578947368E-2</v>
      </c>
      <c r="W129">
        <f t="shared" si="15"/>
        <v>0</v>
      </c>
      <c r="X129">
        <f t="shared" si="16"/>
        <v>3.5087719298245615E-3</v>
      </c>
      <c r="Y129">
        <f t="shared" si="17"/>
        <v>0.54035087719298247</v>
      </c>
    </row>
    <row r="130" spans="1:25" x14ac:dyDescent="0.3">
      <c r="A130" t="s">
        <v>281</v>
      </c>
      <c r="B130" t="str">
        <f t="shared" si="9"/>
        <v>08</v>
      </c>
      <c r="C130" t="s">
        <v>58</v>
      </c>
      <c r="D130" t="s">
        <v>273</v>
      </c>
      <c r="E130" t="s">
        <v>1304</v>
      </c>
      <c r="F130">
        <v>1664</v>
      </c>
      <c r="G130">
        <v>806</v>
      </c>
      <c r="H130" s="4">
        <v>0.4844</v>
      </c>
      <c r="I130">
        <v>804</v>
      </c>
      <c r="J130">
        <v>44</v>
      </c>
      <c r="K130">
        <v>3</v>
      </c>
      <c r="L130">
        <v>13</v>
      </c>
      <c r="M130">
        <v>574</v>
      </c>
      <c r="N130">
        <v>167</v>
      </c>
      <c r="O130">
        <v>1</v>
      </c>
      <c r="P130">
        <v>1</v>
      </c>
      <c r="Q130">
        <v>1</v>
      </c>
      <c r="R130">
        <f t="shared" si="10"/>
        <v>0.71393034825870649</v>
      </c>
      <c r="S130">
        <f t="shared" si="11"/>
        <v>5.4726368159203981E-2</v>
      </c>
      <c r="T130">
        <f t="shared" si="12"/>
        <v>0.20771144278606965</v>
      </c>
      <c r="U130">
        <f t="shared" si="13"/>
        <v>3.7313432835820895E-3</v>
      </c>
      <c r="V130">
        <f t="shared" si="14"/>
        <v>1.6169154228855721E-2</v>
      </c>
      <c r="W130">
        <f t="shared" si="15"/>
        <v>1.2437810945273632E-3</v>
      </c>
      <c r="X130">
        <f t="shared" si="16"/>
        <v>1.2437810945273632E-3</v>
      </c>
      <c r="Y130">
        <f t="shared" si="17"/>
        <v>0.71393034825870649</v>
      </c>
    </row>
    <row r="131" spans="1:25" x14ac:dyDescent="0.3">
      <c r="A131" t="s">
        <v>282</v>
      </c>
      <c r="B131" t="str">
        <f t="shared" ref="B131:B194" si="18">LEFT(A131,2)</f>
        <v>08</v>
      </c>
      <c r="C131" t="s">
        <v>58</v>
      </c>
      <c r="D131" t="s">
        <v>273</v>
      </c>
      <c r="E131" t="s">
        <v>1305</v>
      </c>
      <c r="F131">
        <v>1123</v>
      </c>
      <c r="G131">
        <v>495</v>
      </c>
      <c r="H131" s="4">
        <v>0.44080000000000003</v>
      </c>
      <c r="I131">
        <v>491</v>
      </c>
      <c r="J131">
        <v>35</v>
      </c>
      <c r="K131">
        <v>4</v>
      </c>
      <c r="L131">
        <v>11</v>
      </c>
      <c r="M131">
        <v>342</v>
      </c>
      <c r="N131">
        <v>93</v>
      </c>
      <c r="O131">
        <v>1</v>
      </c>
      <c r="P131">
        <v>2</v>
      </c>
      <c r="Q131">
        <v>3</v>
      </c>
      <c r="R131">
        <f t="shared" ref="R131:R194" si="19">IF(I131=0,0,M131/I131)</f>
        <v>0.69653767820773926</v>
      </c>
      <c r="S131">
        <f t="shared" ref="S131:S194" si="20">IF(I131=0,0,J131/I131)</f>
        <v>7.128309572301425E-2</v>
      </c>
      <c r="T131">
        <f t="shared" ref="T131:T194" si="21">IF(I131=0,0,N131/I131)</f>
        <v>0.18940936863543789</v>
      </c>
      <c r="U131">
        <f t="shared" ref="U131:U194" si="22">IF(I131=0,0,K131/I131)</f>
        <v>8.1466395112016286E-3</v>
      </c>
      <c r="V131">
        <f t="shared" ref="V131:V194" si="23">IF(I131=0,0,L131/I131)</f>
        <v>2.2403258655804479E-2</v>
      </c>
      <c r="W131">
        <f t="shared" ref="W131:W194" si="24">IF(I131=0,0,O131/I131)</f>
        <v>2.0366598778004071E-3</v>
      </c>
      <c r="X131">
        <f t="shared" ref="X131:X194" si="25">IF(I131=0,0,P131/I131)</f>
        <v>4.0733197556008143E-3</v>
      </c>
      <c r="Y131">
        <f t="shared" ref="Y131:Y194" si="26">IF(I131=0,10,IF(MAX(R131:X131)=LARGE(R131:X131,2),9,IF(R131=MAX(R131:X131),R131,IF(S131=MAX(R131:X131),S131+1,IF(T131=MAX(R131:X131),T131+2,IF(U131=MAX(R131:X131),U131+3,IF(V131=MAX(R131:X131),V131+4,IF(W131=MAX(R131:X131),W131+5,IF(X131=MAX(R131:X131),X131+6,-1)))))))))</f>
        <v>0.69653767820773926</v>
      </c>
    </row>
    <row r="132" spans="1:25" x14ac:dyDescent="0.3">
      <c r="A132" t="s">
        <v>283</v>
      </c>
      <c r="B132" t="str">
        <f t="shared" si="18"/>
        <v>08</v>
      </c>
      <c r="C132" t="s">
        <v>58</v>
      </c>
      <c r="D132" t="s">
        <v>273</v>
      </c>
      <c r="E132" t="s">
        <v>1306</v>
      </c>
      <c r="F132">
        <v>1253</v>
      </c>
      <c r="G132">
        <v>559</v>
      </c>
      <c r="H132" s="4">
        <v>0.4461</v>
      </c>
      <c r="I132">
        <v>557</v>
      </c>
      <c r="J132">
        <v>38</v>
      </c>
      <c r="K132">
        <v>1</v>
      </c>
      <c r="L132">
        <v>10</v>
      </c>
      <c r="M132">
        <v>417</v>
      </c>
      <c r="N132">
        <v>86</v>
      </c>
      <c r="O132">
        <v>1</v>
      </c>
      <c r="P132">
        <v>2</v>
      </c>
      <c r="Q132">
        <v>2</v>
      </c>
      <c r="R132">
        <f t="shared" si="19"/>
        <v>0.74865350089766602</v>
      </c>
      <c r="S132">
        <f t="shared" si="20"/>
        <v>6.8222621184919216E-2</v>
      </c>
      <c r="T132">
        <f t="shared" si="21"/>
        <v>0.15439856373429084</v>
      </c>
      <c r="U132">
        <f t="shared" si="22"/>
        <v>1.7953321364452424E-3</v>
      </c>
      <c r="V132">
        <f t="shared" si="23"/>
        <v>1.7953321364452424E-2</v>
      </c>
      <c r="W132">
        <f t="shared" si="24"/>
        <v>1.7953321364452424E-3</v>
      </c>
      <c r="X132">
        <f t="shared" si="25"/>
        <v>3.5906642728904849E-3</v>
      </c>
      <c r="Y132">
        <f t="shared" si="26"/>
        <v>0.74865350089766602</v>
      </c>
    </row>
    <row r="133" spans="1:25" x14ac:dyDescent="0.3">
      <c r="A133" t="s">
        <v>284</v>
      </c>
      <c r="B133" t="str">
        <f t="shared" si="18"/>
        <v>08</v>
      </c>
      <c r="C133" t="s">
        <v>58</v>
      </c>
      <c r="D133" t="s">
        <v>273</v>
      </c>
      <c r="E133" t="s">
        <v>1307</v>
      </c>
      <c r="F133">
        <v>1820</v>
      </c>
      <c r="G133">
        <v>883</v>
      </c>
      <c r="H133" s="4">
        <v>0.48520000000000002</v>
      </c>
      <c r="I133">
        <v>878</v>
      </c>
      <c r="J133">
        <v>53</v>
      </c>
      <c r="K133">
        <v>7</v>
      </c>
      <c r="L133">
        <v>33</v>
      </c>
      <c r="M133">
        <v>692</v>
      </c>
      <c r="N133">
        <v>88</v>
      </c>
      <c r="O133">
        <v>1</v>
      </c>
      <c r="P133">
        <v>1</v>
      </c>
      <c r="Q133">
        <v>3</v>
      </c>
      <c r="R133">
        <f t="shared" si="19"/>
        <v>0.78815489749430523</v>
      </c>
      <c r="S133">
        <f t="shared" si="20"/>
        <v>6.0364464692482918E-2</v>
      </c>
      <c r="T133">
        <f t="shared" si="21"/>
        <v>0.10022779043280182</v>
      </c>
      <c r="U133">
        <f t="shared" si="22"/>
        <v>7.972665148063782E-3</v>
      </c>
      <c r="V133">
        <f t="shared" si="23"/>
        <v>3.7585421412300681E-2</v>
      </c>
      <c r="W133">
        <f t="shared" si="24"/>
        <v>1.1389521640091116E-3</v>
      </c>
      <c r="X133">
        <f t="shared" si="25"/>
        <v>1.1389521640091116E-3</v>
      </c>
      <c r="Y133">
        <f t="shared" si="26"/>
        <v>0.78815489749430523</v>
      </c>
    </row>
    <row r="134" spans="1:25" x14ac:dyDescent="0.3">
      <c r="A134" t="s">
        <v>285</v>
      </c>
      <c r="B134" t="str">
        <f t="shared" si="18"/>
        <v>08</v>
      </c>
      <c r="C134" t="s">
        <v>58</v>
      </c>
      <c r="D134" t="s">
        <v>273</v>
      </c>
      <c r="E134" t="s">
        <v>1308</v>
      </c>
      <c r="F134">
        <v>157</v>
      </c>
      <c r="G134">
        <v>70</v>
      </c>
      <c r="H134" s="4">
        <v>0.44590000000000002</v>
      </c>
      <c r="I134">
        <v>70</v>
      </c>
      <c r="J134">
        <v>19</v>
      </c>
      <c r="K134">
        <v>2</v>
      </c>
      <c r="L134">
        <v>1</v>
      </c>
      <c r="M134">
        <v>29</v>
      </c>
      <c r="N134">
        <v>18</v>
      </c>
      <c r="O134">
        <v>1</v>
      </c>
      <c r="P134">
        <v>0</v>
      </c>
      <c r="Q134">
        <v>0</v>
      </c>
      <c r="R134">
        <f t="shared" si="19"/>
        <v>0.41428571428571431</v>
      </c>
      <c r="S134">
        <f t="shared" si="20"/>
        <v>0.27142857142857141</v>
      </c>
      <c r="T134">
        <f t="shared" si="21"/>
        <v>0.25714285714285712</v>
      </c>
      <c r="U134">
        <f t="shared" si="22"/>
        <v>2.8571428571428571E-2</v>
      </c>
      <c r="V134">
        <f t="shared" si="23"/>
        <v>1.4285714285714285E-2</v>
      </c>
      <c r="W134">
        <f t="shared" si="24"/>
        <v>1.4285714285714285E-2</v>
      </c>
      <c r="X134">
        <f t="shared" si="25"/>
        <v>0</v>
      </c>
      <c r="Y134">
        <f t="shared" si="26"/>
        <v>0.41428571428571431</v>
      </c>
    </row>
    <row r="135" spans="1:25" x14ac:dyDescent="0.3">
      <c r="A135" t="s">
        <v>1309</v>
      </c>
      <c r="B135" t="str">
        <f t="shared" si="18"/>
        <v>08</v>
      </c>
      <c r="C135" t="s">
        <v>59</v>
      </c>
      <c r="D135" t="s">
        <v>273</v>
      </c>
      <c r="E135" t="s">
        <v>1310</v>
      </c>
      <c r="F135">
        <v>12475</v>
      </c>
      <c r="G135">
        <v>1833</v>
      </c>
      <c r="H135" s="4">
        <v>0.1469</v>
      </c>
      <c r="I135">
        <v>1821</v>
      </c>
      <c r="J135">
        <v>168</v>
      </c>
      <c r="K135">
        <v>20</v>
      </c>
      <c r="L135">
        <v>25</v>
      </c>
      <c r="M135">
        <v>1260</v>
      </c>
      <c r="N135">
        <v>329</v>
      </c>
      <c r="O135">
        <v>4</v>
      </c>
      <c r="P135">
        <v>3</v>
      </c>
      <c r="Q135">
        <v>12</v>
      </c>
      <c r="R135">
        <f t="shared" si="19"/>
        <v>0.69192751235584848</v>
      </c>
      <c r="S135">
        <f t="shared" si="20"/>
        <v>9.2257001647446463E-2</v>
      </c>
      <c r="T135">
        <f t="shared" si="21"/>
        <v>0.18066996155958265</v>
      </c>
      <c r="U135">
        <f t="shared" si="22"/>
        <v>1.0982976386600769E-2</v>
      </c>
      <c r="V135">
        <f t="shared" si="23"/>
        <v>1.3728720483250962E-2</v>
      </c>
      <c r="W135">
        <f t="shared" si="24"/>
        <v>2.1965952773201538E-3</v>
      </c>
      <c r="X135">
        <f t="shared" si="25"/>
        <v>1.6474464579901153E-3</v>
      </c>
      <c r="Y135">
        <f t="shared" si="26"/>
        <v>0.69192751235584848</v>
      </c>
    </row>
    <row r="136" spans="1:25" x14ac:dyDescent="0.3">
      <c r="A136" t="s">
        <v>1311</v>
      </c>
      <c r="B136" t="str">
        <f t="shared" si="18"/>
        <v>08</v>
      </c>
      <c r="C136" t="s">
        <v>60</v>
      </c>
      <c r="D136" t="s">
        <v>273</v>
      </c>
      <c r="E136" t="s">
        <v>1312</v>
      </c>
      <c r="F136">
        <v>12475</v>
      </c>
      <c r="G136">
        <v>522</v>
      </c>
      <c r="H136" s="4">
        <v>4.1799999999999997E-2</v>
      </c>
      <c r="I136">
        <v>513</v>
      </c>
      <c r="J136">
        <v>54</v>
      </c>
      <c r="K136">
        <v>6</v>
      </c>
      <c r="L136">
        <v>16</v>
      </c>
      <c r="M136">
        <v>336</v>
      </c>
      <c r="N136">
        <v>96</v>
      </c>
      <c r="O136">
        <v>1</v>
      </c>
      <c r="P136">
        <v>2</v>
      </c>
      <c r="Q136">
        <v>2</v>
      </c>
      <c r="R136">
        <f t="shared" si="19"/>
        <v>0.65497076023391809</v>
      </c>
      <c r="S136">
        <f t="shared" si="20"/>
        <v>0.10526315789473684</v>
      </c>
      <c r="T136">
        <f t="shared" si="21"/>
        <v>0.1871345029239766</v>
      </c>
      <c r="U136">
        <f t="shared" si="22"/>
        <v>1.1695906432748537E-2</v>
      </c>
      <c r="V136">
        <f t="shared" si="23"/>
        <v>3.1189083820662766E-2</v>
      </c>
      <c r="W136">
        <f t="shared" si="24"/>
        <v>1.9493177387914229E-3</v>
      </c>
      <c r="X136">
        <f t="shared" si="25"/>
        <v>3.8986354775828458E-3</v>
      </c>
      <c r="Y136">
        <f t="shared" si="26"/>
        <v>0.65497076023391809</v>
      </c>
    </row>
    <row r="137" spans="1:25" x14ac:dyDescent="0.3">
      <c r="A137" t="s">
        <v>1313</v>
      </c>
      <c r="B137" t="str">
        <f t="shared" si="18"/>
        <v>08</v>
      </c>
      <c r="C137" t="s">
        <v>1209</v>
      </c>
      <c r="E137" t="s">
        <v>1210</v>
      </c>
      <c r="F137">
        <v>12475</v>
      </c>
      <c r="G137">
        <v>8024</v>
      </c>
      <c r="H137" s="4">
        <v>0.64319999999999999</v>
      </c>
      <c r="I137">
        <v>7978</v>
      </c>
      <c r="J137">
        <v>809</v>
      </c>
      <c r="K137">
        <v>72</v>
      </c>
      <c r="L137">
        <v>165</v>
      </c>
      <c r="M137">
        <v>5371</v>
      </c>
      <c r="N137">
        <v>1498</v>
      </c>
      <c r="O137">
        <v>19</v>
      </c>
      <c r="P137">
        <v>16</v>
      </c>
      <c r="Q137">
        <v>28</v>
      </c>
      <c r="R137">
        <f t="shared" si="19"/>
        <v>0.67322637252444217</v>
      </c>
      <c r="S137">
        <f t="shared" si="20"/>
        <v>0.10140386061669591</v>
      </c>
      <c r="T137">
        <f t="shared" si="21"/>
        <v>0.18776635748307846</v>
      </c>
      <c r="U137">
        <f t="shared" si="22"/>
        <v>9.0248182501880166E-3</v>
      </c>
      <c r="V137">
        <f t="shared" si="23"/>
        <v>2.0681875156680872E-2</v>
      </c>
      <c r="W137">
        <f t="shared" si="24"/>
        <v>2.3815492604662824E-3</v>
      </c>
      <c r="X137">
        <f t="shared" si="25"/>
        <v>2.0055151667084481E-3</v>
      </c>
      <c r="Y137">
        <f t="shared" si="26"/>
        <v>0.67322637252444217</v>
      </c>
    </row>
    <row r="138" spans="1:25" x14ac:dyDescent="0.3">
      <c r="A138" t="s">
        <v>296</v>
      </c>
      <c r="B138" t="str">
        <f t="shared" si="18"/>
        <v>08</v>
      </c>
      <c r="C138" t="s">
        <v>61</v>
      </c>
      <c r="E138" t="s">
        <v>97</v>
      </c>
      <c r="F138">
        <v>12475</v>
      </c>
      <c r="G138">
        <v>8024</v>
      </c>
      <c r="H138" s="4">
        <v>0.64319999999999999</v>
      </c>
      <c r="I138">
        <v>7978</v>
      </c>
      <c r="J138">
        <v>809</v>
      </c>
      <c r="K138">
        <v>72</v>
      </c>
      <c r="L138">
        <v>165</v>
      </c>
      <c r="M138">
        <v>5371</v>
      </c>
      <c r="N138">
        <v>1498</v>
      </c>
      <c r="O138">
        <v>19</v>
      </c>
      <c r="P138">
        <v>16</v>
      </c>
      <c r="Q138">
        <v>28</v>
      </c>
      <c r="R138">
        <f t="shared" si="19"/>
        <v>0.67322637252444217</v>
      </c>
      <c r="S138">
        <f t="shared" si="20"/>
        <v>0.10140386061669591</v>
      </c>
      <c r="T138">
        <f t="shared" si="21"/>
        <v>0.18776635748307846</v>
      </c>
      <c r="U138">
        <f t="shared" si="22"/>
        <v>9.0248182501880166E-3</v>
      </c>
      <c r="V138">
        <f t="shared" si="23"/>
        <v>2.0681875156680872E-2</v>
      </c>
      <c r="W138">
        <f t="shared" si="24"/>
        <v>2.3815492604662824E-3</v>
      </c>
      <c r="X138">
        <f t="shared" si="25"/>
        <v>2.0055151667084481E-3</v>
      </c>
      <c r="Y138">
        <f t="shared" si="26"/>
        <v>0.67322637252444217</v>
      </c>
    </row>
    <row r="139" spans="1:25" x14ac:dyDescent="0.3">
      <c r="B139" t="str">
        <f t="shared" si="18"/>
        <v/>
      </c>
      <c r="R139">
        <f t="shared" si="19"/>
        <v>0</v>
      </c>
      <c r="S139">
        <f t="shared" si="20"/>
        <v>0</v>
      </c>
      <c r="T139">
        <f t="shared" si="21"/>
        <v>0</v>
      </c>
      <c r="U139">
        <f t="shared" si="22"/>
        <v>0</v>
      </c>
      <c r="V139">
        <f t="shared" si="23"/>
        <v>0</v>
      </c>
      <c r="W139">
        <f t="shared" si="24"/>
        <v>0</v>
      </c>
      <c r="X139">
        <f t="shared" si="25"/>
        <v>0</v>
      </c>
      <c r="Y139">
        <f t="shared" si="26"/>
        <v>10</v>
      </c>
    </row>
    <row r="140" spans="1:25" x14ac:dyDescent="0.3">
      <c r="A140" t="s">
        <v>298</v>
      </c>
      <c r="B140" t="str">
        <f t="shared" si="18"/>
        <v>09</v>
      </c>
      <c r="C140" t="s">
        <v>58</v>
      </c>
      <c r="D140" t="s">
        <v>273</v>
      </c>
      <c r="E140" t="s">
        <v>1314</v>
      </c>
      <c r="F140">
        <v>2330</v>
      </c>
      <c r="G140">
        <v>1168</v>
      </c>
      <c r="H140" s="4">
        <v>0.50129999999999997</v>
      </c>
      <c r="I140">
        <v>1165</v>
      </c>
      <c r="J140">
        <v>80</v>
      </c>
      <c r="K140">
        <v>9</v>
      </c>
      <c r="L140">
        <v>33</v>
      </c>
      <c r="M140">
        <v>853</v>
      </c>
      <c r="N140">
        <v>182</v>
      </c>
      <c r="O140">
        <v>3</v>
      </c>
      <c r="P140">
        <v>5</v>
      </c>
      <c r="Q140">
        <v>0</v>
      </c>
      <c r="R140">
        <f t="shared" si="19"/>
        <v>0.73218884120171679</v>
      </c>
      <c r="S140">
        <f t="shared" si="20"/>
        <v>6.8669527896995708E-2</v>
      </c>
      <c r="T140">
        <f t="shared" si="21"/>
        <v>0.15622317596566523</v>
      </c>
      <c r="U140">
        <f t="shared" si="22"/>
        <v>7.725321888412017E-3</v>
      </c>
      <c r="V140">
        <f t="shared" si="23"/>
        <v>2.8326180257510731E-2</v>
      </c>
      <c r="W140">
        <f t="shared" si="24"/>
        <v>2.5751072961373391E-3</v>
      </c>
      <c r="X140">
        <f t="shared" si="25"/>
        <v>4.2918454935622317E-3</v>
      </c>
      <c r="Y140">
        <f t="shared" si="26"/>
        <v>0.73218884120171679</v>
      </c>
    </row>
    <row r="141" spans="1:25" x14ac:dyDescent="0.3">
      <c r="A141" t="s">
        <v>299</v>
      </c>
      <c r="B141" t="str">
        <f t="shared" si="18"/>
        <v>09</v>
      </c>
      <c r="C141" t="s">
        <v>58</v>
      </c>
      <c r="D141" t="s">
        <v>273</v>
      </c>
      <c r="E141" t="s">
        <v>1315</v>
      </c>
      <c r="F141">
        <v>1383</v>
      </c>
      <c r="G141">
        <v>589</v>
      </c>
      <c r="H141" s="4">
        <v>0.4259</v>
      </c>
      <c r="I141">
        <v>583</v>
      </c>
      <c r="J141">
        <v>36</v>
      </c>
      <c r="K141">
        <v>5</v>
      </c>
      <c r="L141">
        <v>21</v>
      </c>
      <c r="M141">
        <v>373</v>
      </c>
      <c r="N141">
        <v>142</v>
      </c>
      <c r="O141">
        <v>4</v>
      </c>
      <c r="P141">
        <v>0</v>
      </c>
      <c r="Q141">
        <v>2</v>
      </c>
      <c r="R141">
        <f t="shared" si="19"/>
        <v>0.63979416809605494</v>
      </c>
      <c r="S141">
        <f t="shared" si="20"/>
        <v>6.1749571183533448E-2</v>
      </c>
      <c r="T141">
        <f t="shared" si="21"/>
        <v>0.24356775300171526</v>
      </c>
      <c r="U141">
        <f t="shared" si="22"/>
        <v>8.5763293310463125E-3</v>
      </c>
      <c r="V141">
        <f t="shared" si="23"/>
        <v>3.6020583190394515E-2</v>
      </c>
      <c r="W141">
        <f t="shared" si="24"/>
        <v>6.8610634648370496E-3</v>
      </c>
      <c r="X141">
        <f t="shared" si="25"/>
        <v>0</v>
      </c>
      <c r="Y141">
        <f t="shared" si="26"/>
        <v>0.63979416809605494</v>
      </c>
    </row>
    <row r="142" spans="1:25" x14ac:dyDescent="0.3">
      <c r="A142" t="s">
        <v>300</v>
      </c>
      <c r="B142" t="str">
        <f t="shared" si="18"/>
        <v>09</v>
      </c>
      <c r="C142" t="s">
        <v>58</v>
      </c>
      <c r="D142" t="s">
        <v>273</v>
      </c>
      <c r="E142" t="s">
        <v>1316</v>
      </c>
      <c r="F142">
        <v>1669</v>
      </c>
      <c r="G142">
        <v>817</v>
      </c>
      <c r="H142" s="4">
        <v>0.48949999999999999</v>
      </c>
      <c r="I142">
        <v>813</v>
      </c>
      <c r="J142">
        <v>57</v>
      </c>
      <c r="K142">
        <v>8</v>
      </c>
      <c r="L142">
        <v>24</v>
      </c>
      <c r="M142">
        <v>569</v>
      </c>
      <c r="N142">
        <v>152</v>
      </c>
      <c r="O142">
        <v>1</v>
      </c>
      <c r="P142">
        <v>2</v>
      </c>
      <c r="Q142">
        <v>0</v>
      </c>
      <c r="R142">
        <f t="shared" si="19"/>
        <v>0.69987699876998766</v>
      </c>
      <c r="S142">
        <f t="shared" si="20"/>
        <v>7.0110701107011064E-2</v>
      </c>
      <c r="T142">
        <f t="shared" si="21"/>
        <v>0.18696186961869618</v>
      </c>
      <c r="U142">
        <f t="shared" si="22"/>
        <v>9.8400984009840101E-3</v>
      </c>
      <c r="V142">
        <f t="shared" si="23"/>
        <v>2.9520295202952029E-2</v>
      </c>
      <c r="W142">
        <f t="shared" si="24"/>
        <v>1.2300123001230013E-3</v>
      </c>
      <c r="X142">
        <f t="shared" si="25"/>
        <v>2.4600246002460025E-3</v>
      </c>
      <c r="Y142">
        <f t="shared" si="26"/>
        <v>0.69987699876998766</v>
      </c>
    </row>
    <row r="143" spans="1:25" x14ac:dyDescent="0.3">
      <c r="A143" t="s">
        <v>301</v>
      </c>
      <c r="B143" t="str">
        <f t="shared" si="18"/>
        <v>09</v>
      </c>
      <c r="C143" t="s">
        <v>58</v>
      </c>
      <c r="D143" t="s">
        <v>273</v>
      </c>
      <c r="E143" t="s">
        <v>1317</v>
      </c>
      <c r="F143">
        <v>1047</v>
      </c>
      <c r="G143">
        <v>545</v>
      </c>
      <c r="H143" s="4">
        <v>0.52049999999999996</v>
      </c>
      <c r="I143">
        <v>543</v>
      </c>
      <c r="J143">
        <v>49</v>
      </c>
      <c r="K143">
        <v>4</v>
      </c>
      <c r="L143">
        <v>10</v>
      </c>
      <c r="M143">
        <v>358</v>
      </c>
      <c r="N143">
        <v>116</v>
      </c>
      <c r="O143">
        <v>2</v>
      </c>
      <c r="P143">
        <v>2</v>
      </c>
      <c r="Q143">
        <v>2</v>
      </c>
      <c r="R143">
        <f t="shared" si="19"/>
        <v>0.6593001841620626</v>
      </c>
      <c r="S143">
        <f t="shared" si="20"/>
        <v>9.0239410681399637E-2</v>
      </c>
      <c r="T143">
        <f t="shared" si="21"/>
        <v>0.21362799263351751</v>
      </c>
      <c r="U143">
        <f t="shared" si="22"/>
        <v>7.3664825046040518E-3</v>
      </c>
      <c r="V143">
        <f t="shared" si="23"/>
        <v>1.841620626151013E-2</v>
      </c>
      <c r="W143">
        <f t="shared" si="24"/>
        <v>3.6832412523020259E-3</v>
      </c>
      <c r="X143">
        <f t="shared" si="25"/>
        <v>3.6832412523020259E-3</v>
      </c>
      <c r="Y143">
        <f t="shared" si="26"/>
        <v>0.6593001841620626</v>
      </c>
    </row>
    <row r="144" spans="1:25" x14ac:dyDescent="0.3">
      <c r="A144" t="s">
        <v>302</v>
      </c>
      <c r="B144" t="str">
        <f t="shared" si="18"/>
        <v>09</v>
      </c>
      <c r="C144" t="s">
        <v>58</v>
      </c>
      <c r="D144" t="s">
        <v>273</v>
      </c>
      <c r="E144" t="s">
        <v>1318</v>
      </c>
      <c r="F144">
        <v>734</v>
      </c>
      <c r="G144">
        <v>341</v>
      </c>
      <c r="H144" s="4">
        <v>0.46460000000000001</v>
      </c>
      <c r="I144">
        <v>338</v>
      </c>
      <c r="J144">
        <v>28</v>
      </c>
      <c r="K144">
        <v>3</v>
      </c>
      <c r="L144">
        <v>8</v>
      </c>
      <c r="M144">
        <v>234</v>
      </c>
      <c r="N144">
        <v>65</v>
      </c>
      <c r="O144">
        <v>0</v>
      </c>
      <c r="P144">
        <v>0</v>
      </c>
      <c r="Q144">
        <v>0</v>
      </c>
      <c r="R144">
        <f t="shared" si="19"/>
        <v>0.69230769230769229</v>
      </c>
      <c r="S144">
        <f t="shared" si="20"/>
        <v>8.2840236686390539E-2</v>
      </c>
      <c r="T144">
        <f t="shared" si="21"/>
        <v>0.19230769230769232</v>
      </c>
      <c r="U144">
        <f t="shared" si="22"/>
        <v>8.8757396449704144E-3</v>
      </c>
      <c r="V144">
        <f t="shared" si="23"/>
        <v>2.3668639053254437E-2</v>
      </c>
      <c r="W144">
        <f t="shared" si="24"/>
        <v>0</v>
      </c>
      <c r="X144">
        <f t="shared" si="25"/>
        <v>0</v>
      </c>
      <c r="Y144">
        <f t="shared" si="26"/>
        <v>0.69230769230769229</v>
      </c>
    </row>
    <row r="145" spans="1:25" x14ac:dyDescent="0.3">
      <c r="A145" t="s">
        <v>303</v>
      </c>
      <c r="B145" t="str">
        <f t="shared" si="18"/>
        <v>09</v>
      </c>
      <c r="C145" t="s">
        <v>58</v>
      </c>
      <c r="D145" t="s">
        <v>273</v>
      </c>
      <c r="E145" t="s">
        <v>1319</v>
      </c>
      <c r="F145">
        <v>2201</v>
      </c>
      <c r="G145">
        <v>1152</v>
      </c>
      <c r="H145" s="4">
        <v>0.52339999999999998</v>
      </c>
      <c r="I145">
        <v>1144</v>
      </c>
      <c r="J145">
        <v>87</v>
      </c>
      <c r="K145">
        <v>30</v>
      </c>
      <c r="L145">
        <v>36</v>
      </c>
      <c r="M145">
        <v>815</v>
      </c>
      <c r="N145">
        <v>166</v>
      </c>
      <c r="O145">
        <v>2</v>
      </c>
      <c r="P145">
        <v>1</v>
      </c>
      <c r="Q145">
        <v>7</v>
      </c>
      <c r="R145">
        <f t="shared" si="19"/>
        <v>0.71241258741258739</v>
      </c>
      <c r="S145">
        <f t="shared" si="20"/>
        <v>7.6048951048951055E-2</v>
      </c>
      <c r="T145">
        <f t="shared" si="21"/>
        <v>0.1451048951048951</v>
      </c>
      <c r="U145">
        <f t="shared" si="22"/>
        <v>2.6223776223776224E-2</v>
      </c>
      <c r="V145">
        <f t="shared" si="23"/>
        <v>3.1468531468531472E-2</v>
      </c>
      <c r="W145">
        <f t="shared" si="24"/>
        <v>1.7482517482517483E-3</v>
      </c>
      <c r="X145">
        <f t="shared" si="25"/>
        <v>8.7412587412587413E-4</v>
      </c>
      <c r="Y145">
        <f t="shared" si="26"/>
        <v>0.71241258741258739</v>
      </c>
    </row>
    <row r="146" spans="1:25" x14ac:dyDescent="0.3">
      <c r="A146" t="s">
        <v>305</v>
      </c>
      <c r="B146" t="str">
        <f t="shared" si="18"/>
        <v>09</v>
      </c>
      <c r="C146" t="s">
        <v>58</v>
      </c>
      <c r="D146" t="s">
        <v>273</v>
      </c>
      <c r="E146" t="s">
        <v>1320</v>
      </c>
      <c r="F146">
        <v>1198</v>
      </c>
      <c r="G146">
        <v>597</v>
      </c>
      <c r="H146" s="4">
        <v>0.49830000000000002</v>
      </c>
      <c r="I146">
        <v>594</v>
      </c>
      <c r="J146">
        <v>35</v>
      </c>
      <c r="K146">
        <v>6</v>
      </c>
      <c r="L146">
        <v>15</v>
      </c>
      <c r="M146">
        <v>446</v>
      </c>
      <c r="N146">
        <v>87</v>
      </c>
      <c r="O146">
        <v>1</v>
      </c>
      <c r="P146">
        <v>2</v>
      </c>
      <c r="Q146">
        <v>2</v>
      </c>
      <c r="R146">
        <f t="shared" si="19"/>
        <v>0.75084175084175087</v>
      </c>
      <c r="S146">
        <f t="shared" si="20"/>
        <v>5.8922558922558925E-2</v>
      </c>
      <c r="T146">
        <f t="shared" si="21"/>
        <v>0.14646464646464646</v>
      </c>
      <c r="U146">
        <f t="shared" si="22"/>
        <v>1.0101010101010102E-2</v>
      </c>
      <c r="V146">
        <f t="shared" si="23"/>
        <v>2.5252525252525252E-2</v>
      </c>
      <c r="W146">
        <f t="shared" si="24"/>
        <v>1.6835016835016834E-3</v>
      </c>
      <c r="X146">
        <f t="shared" si="25"/>
        <v>3.3670033670033669E-3</v>
      </c>
      <c r="Y146">
        <f t="shared" si="26"/>
        <v>0.75084175084175087</v>
      </c>
    </row>
    <row r="147" spans="1:25" x14ac:dyDescent="0.3">
      <c r="A147" t="s">
        <v>1321</v>
      </c>
      <c r="B147" t="str">
        <f t="shared" si="18"/>
        <v>09</v>
      </c>
      <c r="C147" t="s">
        <v>59</v>
      </c>
      <c r="D147" t="s">
        <v>273</v>
      </c>
      <c r="E147" t="s">
        <v>1322</v>
      </c>
      <c r="F147">
        <v>10562</v>
      </c>
      <c r="G147">
        <v>1182</v>
      </c>
      <c r="H147" s="4">
        <v>0.1119</v>
      </c>
      <c r="I147">
        <v>1178</v>
      </c>
      <c r="J147">
        <v>73</v>
      </c>
      <c r="K147">
        <v>19</v>
      </c>
      <c r="L147">
        <v>23</v>
      </c>
      <c r="M147">
        <v>837</v>
      </c>
      <c r="N147">
        <v>219</v>
      </c>
      <c r="O147">
        <v>4</v>
      </c>
      <c r="P147">
        <v>2</v>
      </c>
      <c r="Q147">
        <v>1</v>
      </c>
      <c r="R147">
        <f t="shared" si="19"/>
        <v>0.71052631578947367</v>
      </c>
      <c r="S147">
        <f t="shared" si="20"/>
        <v>6.1969439728353143E-2</v>
      </c>
      <c r="T147">
        <f t="shared" si="21"/>
        <v>0.18590831918505943</v>
      </c>
      <c r="U147">
        <f t="shared" si="22"/>
        <v>1.6129032258064516E-2</v>
      </c>
      <c r="V147">
        <f t="shared" si="23"/>
        <v>1.9524617996604415E-2</v>
      </c>
      <c r="W147">
        <f t="shared" si="24"/>
        <v>3.3955857385398981E-3</v>
      </c>
      <c r="X147">
        <f t="shared" si="25"/>
        <v>1.697792869269949E-3</v>
      </c>
      <c r="Y147">
        <f t="shared" si="26"/>
        <v>0.71052631578947367</v>
      </c>
    </row>
    <row r="148" spans="1:25" x14ac:dyDescent="0.3">
      <c r="A148" t="s">
        <v>1323</v>
      </c>
      <c r="B148" t="str">
        <f t="shared" si="18"/>
        <v>09</v>
      </c>
      <c r="C148" t="s">
        <v>60</v>
      </c>
      <c r="D148" t="s">
        <v>273</v>
      </c>
      <c r="E148" t="s">
        <v>1324</v>
      </c>
      <c r="F148">
        <v>10562</v>
      </c>
      <c r="G148">
        <v>454</v>
      </c>
      <c r="H148" s="4">
        <v>4.2999999999999997E-2</v>
      </c>
      <c r="I148">
        <v>442</v>
      </c>
      <c r="J148">
        <v>33</v>
      </c>
      <c r="K148">
        <v>6</v>
      </c>
      <c r="L148">
        <v>17</v>
      </c>
      <c r="M148">
        <v>304</v>
      </c>
      <c r="N148">
        <v>74</v>
      </c>
      <c r="O148">
        <v>2</v>
      </c>
      <c r="P148">
        <v>1</v>
      </c>
      <c r="Q148">
        <v>5</v>
      </c>
      <c r="R148">
        <f t="shared" si="19"/>
        <v>0.68778280542986425</v>
      </c>
      <c r="S148">
        <f t="shared" si="20"/>
        <v>7.4660633484162894E-2</v>
      </c>
      <c r="T148">
        <f t="shared" si="21"/>
        <v>0.167420814479638</v>
      </c>
      <c r="U148">
        <f t="shared" si="22"/>
        <v>1.3574660633484163E-2</v>
      </c>
      <c r="V148">
        <f t="shared" si="23"/>
        <v>3.8461538461538464E-2</v>
      </c>
      <c r="W148">
        <f t="shared" si="24"/>
        <v>4.5248868778280547E-3</v>
      </c>
      <c r="X148">
        <f t="shared" si="25"/>
        <v>2.2624434389140274E-3</v>
      </c>
      <c r="Y148">
        <f t="shared" si="26"/>
        <v>0.68778280542986425</v>
      </c>
    </row>
    <row r="149" spans="1:25" x14ac:dyDescent="0.3">
      <c r="A149" t="s">
        <v>1325</v>
      </c>
      <c r="B149" t="str">
        <f t="shared" si="18"/>
        <v>09</v>
      </c>
      <c r="C149" t="s">
        <v>1209</v>
      </c>
      <c r="E149" t="s">
        <v>1210</v>
      </c>
      <c r="F149">
        <v>10562</v>
      </c>
      <c r="G149">
        <v>6845</v>
      </c>
      <c r="H149" s="4">
        <v>0.64810000000000001</v>
      </c>
      <c r="I149">
        <v>6800</v>
      </c>
      <c r="J149">
        <v>478</v>
      </c>
      <c r="K149">
        <v>90</v>
      </c>
      <c r="L149">
        <v>187</v>
      </c>
      <c r="M149">
        <v>4789</v>
      </c>
      <c r="N149">
        <v>1203</v>
      </c>
      <c r="O149">
        <v>19</v>
      </c>
      <c r="P149">
        <v>15</v>
      </c>
      <c r="Q149">
        <v>19</v>
      </c>
      <c r="R149">
        <f t="shared" si="19"/>
        <v>0.7042647058823529</v>
      </c>
      <c r="S149">
        <f t="shared" si="20"/>
        <v>7.0294117647058826E-2</v>
      </c>
      <c r="T149">
        <f t="shared" si="21"/>
        <v>0.17691176470588235</v>
      </c>
      <c r="U149">
        <f t="shared" si="22"/>
        <v>1.3235294117647059E-2</v>
      </c>
      <c r="V149">
        <f t="shared" si="23"/>
        <v>2.75E-2</v>
      </c>
      <c r="W149">
        <f t="shared" si="24"/>
        <v>2.7941176470588237E-3</v>
      </c>
      <c r="X149">
        <f t="shared" si="25"/>
        <v>2.2058823529411764E-3</v>
      </c>
      <c r="Y149">
        <f t="shared" si="26"/>
        <v>0.7042647058823529</v>
      </c>
    </row>
    <row r="150" spans="1:25" x14ac:dyDescent="0.3">
      <c r="A150" t="s">
        <v>315</v>
      </c>
      <c r="B150" t="str">
        <f t="shared" si="18"/>
        <v>09</v>
      </c>
      <c r="C150" t="s">
        <v>61</v>
      </c>
      <c r="E150" t="s">
        <v>97</v>
      </c>
      <c r="F150">
        <v>10562</v>
      </c>
      <c r="G150">
        <v>6845</v>
      </c>
      <c r="H150" s="4">
        <v>0.64810000000000001</v>
      </c>
      <c r="I150">
        <v>6800</v>
      </c>
      <c r="J150">
        <v>478</v>
      </c>
      <c r="K150">
        <v>90</v>
      </c>
      <c r="L150">
        <v>187</v>
      </c>
      <c r="M150">
        <v>4789</v>
      </c>
      <c r="N150">
        <v>1203</v>
      </c>
      <c r="O150">
        <v>19</v>
      </c>
      <c r="P150">
        <v>15</v>
      </c>
      <c r="Q150">
        <v>19</v>
      </c>
      <c r="R150">
        <f t="shared" si="19"/>
        <v>0.7042647058823529</v>
      </c>
      <c r="S150">
        <f t="shared" si="20"/>
        <v>7.0294117647058826E-2</v>
      </c>
      <c r="T150">
        <f t="shared" si="21"/>
        <v>0.17691176470588235</v>
      </c>
      <c r="U150">
        <f t="shared" si="22"/>
        <v>1.3235294117647059E-2</v>
      </c>
      <c r="V150">
        <f t="shared" si="23"/>
        <v>2.75E-2</v>
      </c>
      <c r="W150">
        <f t="shared" si="24"/>
        <v>2.7941176470588237E-3</v>
      </c>
      <c r="X150">
        <f t="shared" si="25"/>
        <v>2.2058823529411764E-3</v>
      </c>
      <c r="Y150">
        <f t="shared" si="26"/>
        <v>0.7042647058823529</v>
      </c>
    </row>
    <row r="151" spans="1:25" x14ac:dyDescent="0.3">
      <c r="B151" t="str">
        <f t="shared" si="18"/>
        <v/>
      </c>
      <c r="R151">
        <f t="shared" si="19"/>
        <v>0</v>
      </c>
      <c r="S151">
        <f t="shared" si="20"/>
        <v>0</v>
      </c>
      <c r="T151">
        <f t="shared" si="21"/>
        <v>0</v>
      </c>
      <c r="U151">
        <f t="shared" si="22"/>
        <v>0</v>
      </c>
      <c r="V151">
        <f t="shared" si="23"/>
        <v>0</v>
      </c>
      <c r="W151">
        <f t="shared" si="24"/>
        <v>0</v>
      </c>
      <c r="X151">
        <f t="shared" si="25"/>
        <v>0</v>
      </c>
      <c r="Y151">
        <f t="shared" si="26"/>
        <v>10</v>
      </c>
    </row>
    <row r="152" spans="1:25" x14ac:dyDescent="0.3">
      <c r="A152" t="s">
        <v>316</v>
      </c>
      <c r="B152" t="str">
        <f t="shared" si="18"/>
        <v>10</v>
      </c>
      <c r="C152" t="s">
        <v>58</v>
      </c>
      <c r="D152" t="s">
        <v>337</v>
      </c>
      <c r="E152" t="s">
        <v>1326</v>
      </c>
      <c r="F152">
        <v>1779</v>
      </c>
      <c r="G152">
        <v>1017</v>
      </c>
      <c r="H152" s="4">
        <v>0.57169999999999999</v>
      </c>
      <c r="I152">
        <v>1016</v>
      </c>
      <c r="J152">
        <v>73</v>
      </c>
      <c r="K152">
        <v>2</v>
      </c>
      <c r="L152">
        <v>8</v>
      </c>
      <c r="M152">
        <v>674</v>
      </c>
      <c r="N152">
        <v>255</v>
      </c>
      <c r="O152">
        <v>1</v>
      </c>
      <c r="P152">
        <v>0</v>
      </c>
      <c r="Q152">
        <v>3</v>
      </c>
      <c r="R152">
        <f t="shared" si="19"/>
        <v>0.66338582677165359</v>
      </c>
      <c r="S152">
        <f t="shared" si="20"/>
        <v>7.1850393700787399E-2</v>
      </c>
      <c r="T152">
        <f t="shared" si="21"/>
        <v>0.25098425196850394</v>
      </c>
      <c r="U152">
        <f t="shared" si="22"/>
        <v>1.968503937007874E-3</v>
      </c>
      <c r="V152">
        <f t="shared" si="23"/>
        <v>7.874015748031496E-3</v>
      </c>
      <c r="W152">
        <f t="shared" si="24"/>
        <v>9.8425196850393699E-4</v>
      </c>
      <c r="X152">
        <f t="shared" si="25"/>
        <v>0</v>
      </c>
      <c r="Y152">
        <f t="shared" si="26"/>
        <v>0.66338582677165359</v>
      </c>
    </row>
    <row r="153" spans="1:25" x14ac:dyDescent="0.3">
      <c r="A153" t="s">
        <v>317</v>
      </c>
      <c r="B153" t="str">
        <f t="shared" si="18"/>
        <v>10</v>
      </c>
      <c r="C153" t="s">
        <v>58</v>
      </c>
      <c r="D153" t="s">
        <v>337</v>
      </c>
      <c r="E153" t="s">
        <v>1327</v>
      </c>
      <c r="F153">
        <v>1014</v>
      </c>
      <c r="G153">
        <v>494</v>
      </c>
      <c r="H153" s="4">
        <v>0.48720000000000002</v>
      </c>
      <c r="I153">
        <v>491</v>
      </c>
      <c r="J153">
        <v>47</v>
      </c>
      <c r="K153">
        <v>4</v>
      </c>
      <c r="L153">
        <v>17</v>
      </c>
      <c r="M153">
        <v>306</v>
      </c>
      <c r="N153">
        <v>114</v>
      </c>
      <c r="O153">
        <v>2</v>
      </c>
      <c r="P153">
        <v>0</v>
      </c>
      <c r="Q153">
        <v>1</v>
      </c>
      <c r="R153">
        <f t="shared" si="19"/>
        <v>0.62321792260692466</v>
      </c>
      <c r="S153">
        <f t="shared" si="20"/>
        <v>9.5723014256619138E-2</v>
      </c>
      <c r="T153">
        <f t="shared" si="21"/>
        <v>0.23217922606924643</v>
      </c>
      <c r="U153">
        <f t="shared" si="22"/>
        <v>8.1466395112016286E-3</v>
      </c>
      <c r="V153">
        <f t="shared" si="23"/>
        <v>3.4623217922606926E-2</v>
      </c>
      <c r="W153">
        <f t="shared" si="24"/>
        <v>4.0733197556008143E-3</v>
      </c>
      <c r="X153">
        <f t="shared" si="25"/>
        <v>0</v>
      </c>
      <c r="Y153">
        <f t="shared" si="26"/>
        <v>0.62321792260692466</v>
      </c>
    </row>
    <row r="154" spans="1:25" x14ac:dyDescent="0.3">
      <c r="A154" t="s">
        <v>318</v>
      </c>
      <c r="B154" t="str">
        <f t="shared" si="18"/>
        <v>10</v>
      </c>
      <c r="C154" t="s">
        <v>58</v>
      </c>
      <c r="D154" t="s">
        <v>337</v>
      </c>
      <c r="E154" t="s">
        <v>1328</v>
      </c>
      <c r="F154">
        <v>1905</v>
      </c>
      <c r="G154">
        <v>1027</v>
      </c>
      <c r="H154" s="4">
        <v>0.53910000000000002</v>
      </c>
      <c r="I154">
        <v>1022</v>
      </c>
      <c r="J154">
        <v>75</v>
      </c>
      <c r="K154">
        <v>5</v>
      </c>
      <c r="L154">
        <v>6</v>
      </c>
      <c r="M154">
        <v>702</v>
      </c>
      <c r="N154">
        <v>229</v>
      </c>
      <c r="O154">
        <v>0</v>
      </c>
      <c r="P154">
        <v>5</v>
      </c>
      <c r="Q154">
        <v>0</v>
      </c>
      <c r="R154">
        <f t="shared" si="19"/>
        <v>0.6868884540117417</v>
      </c>
      <c r="S154">
        <f t="shared" si="20"/>
        <v>7.3385518590998039E-2</v>
      </c>
      <c r="T154">
        <f t="shared" si="21"/>
        <v>0.22407045009784735</v>
      </c>
      <c r="U154">
        <f t="shared" si="22"/>
        <v>4.8923679060665359E-3</v>
      </c>
      <c r="V154">
        <f t="shared" si="23"/>
        <v>5.8708414872798431E-3</v>
      </c>
      <c r="W154">
        <f t="shared" si="24"/>
        <v>0</v>
      </c>
      <c r="X154">
        <f t="shared" si="25"/>
        <v>4.8923679060665359E-3</v>
      </c>
      <c r="Y154">
        <f t="shared" si="26"/>
        <v>0.6868884540117417</v>
      </c>
    </row>
    <row r="155" spans="1:25" x14ac:dyDescent="0.3">
      <c r="A155" t="s">
        <v>319</v>
      </c>
      <c r="B155" t="str">
        <f t="shared" si="18"/>
        <v>10</v>
      </c>
      <c r="C155" t="s">
        <v>58</v>
      </c>
      <c r="D155" t="s">
        <v>337</v>
      </c>
      <c r="E155" t="s">
        <v>1329</v>
      </c>
      <c r="F155">
        <v>1656</v>
      </c>
      <c r="G155">
        <v>867</v>
      </c>
      <c r="H155" s="4">
        <v>0.52359999999999995</v>
      </c>
      <c r="I155">
        <v>866</v>
      </c>
      <c r="J155">
        <v>88</v>
      </c>
      <c r="K155">
        <v>10</v>
      </c>
      <c r="L155">
        <v>14</v>
      </c>
      <c r="M155">
        <v>531</v>
      </c>
      <c r="N155">
        <v>214</v>
      </c>
      <c r="O155">
        <v>2</v>
      </c>
      <c r="P155">
        <v>3</v>
      </c>
      <c r="Q155">
        <v>4</v>
      </c>
      <c r="R155">
        <f t="shared" si="19"/>
        <v>0.61316397228637409</v>
      </c>
      <c r="S155">
        <f t="shared" si="20"/>
        <v>0.10161662817551963</v>
      </c>
      <c r="T155">
        <f t="shared" si="21"/>
        <v>0.24711316397228639</v>
      </c>
      <c r="U155">
        <f t="shared" si="22"/>
        <v>1.1547344110854504E-2</v>
      </c>
      <c r="V155">
        <f t="shared" si="23"/>
        <v>1.6166281755196306E-2</v>
      </c>
      <c r="W155">
        <f t="shared" si="24"/>
        <v>2.3094688221709007E-3</v>
      </c>
      <c r="X155">
        <f t="shared" si="25"/>
        <v>3.4642032332563512E-3</v>
      </c>
      <c r="Y155">
        <f t="shared" si="26"/>
        <v>0.61316397228637409</v>
      </c>
    </row>
    <row r="156" spans="1:25" x14ac:dyDescent="0.3">
      <c r="A156" t="s">
        <v>320</v>
      </c>
      <c r="B156" t="str">
        <f t="shared" si="18"/>
        <v>10</v>
      </c>
      <c r="C156" t="s">
        <v>58</v>
      </c>
      <c r="D156" t="s">
        <v>337</v>
      </c>
      <c r="E156" t="s">
        <v>1330</v>
      </c>
      <c r="F156">
        <v>1556</v>
      </c>
      <c r="G156">
        <v>857</v>
      </c>
      <c r="H156" s="4">
        <v>0.55079999999999996</v>
      </c>
      <c r="I156">
        <v>853</v>
      </c>
      <c r="J156">
        <v>81</v>
      </c>
      <c r="K156">
        <v>3</v>
      </c>
      <c r="L156">
        <v>29</v>
      </c>
      <c r="M156">
        <v>530</v>
      </c>
      <c r="N156">
        <v>205</v>
      </c>
      <c r="O156">
        <v>1</v>
      </c>
      <c r="P156">
        <v>3</v>
      </c>
      <c r="Q156">
        <v>1</v>
      </c>
      <c r="R156">
        <f t="shared" si="19"/>
        <v>0.62133645955451344</v>
      </c>
      <c r="S156">
        <f t="shared" si="20"/>
        <v>9.495896834701055E-2</v>
      </c>
      <c r="T156">
        <f t="shared" si="21"/>
        <v>0.2403282532239156</v>
      </c>
      <c r="U156">
        <f t="shared" si="22"/>
        <v>3.5169988276670576E-3</v>
      </c>
      <c r="V156">
        <f t="shared" si="23"/>
        <v>3.399765533411489E-2</v>
      </c>
      <c r="W156">
        <f t="shared" si="24"/>
        <v>1.1723329425556857E-3</v>
      </c>
      <c r="X156">
        <f t="shared" si="25"/>
        <v>3.5169988276670576E-3</v>
      </c>
      <c r="Y156">
        <f t="shared" si="26"/>
        <v>0.62133645955451344</v>
      </c>
    </row>
    <row r="157" spans="1:25" x14ac:dyDescent="0.3">
      <c r="A157" t="s">
        <v>321</v>
      </c>
      <c r="B157" t="str">
        <f t="shared" si="18"/>
        <v>10</v>
      </c>
      <c r="C157" t="s">
        <v>58</v>
      </c>
      <c r="D157" t="s">
        <v>337</v>
      </c>
      <c r="E157" t="s">
        <v>1331</v>
      </c>
      <c r="F157">
        <v>1937</v>
      </c>
      <c r="G157">
        <v>1051</v>
      </c>
      <c r="H157" s="4">
        <v>0.54259999999999997</v>
      </c>
      <c r="I157">
        <v>1048</v>
      </c>
      <c r="J157">
        <v>90</v>
      </c>
      <c r="K157">
        <v>1</v>
      </c>
      <c r="L157">
        <v>6</v>
      </c>
      <c r="M157">
        <v>697</v>
      </c>
      <c r="N157">
        <v>251</v>
      </c>
      <c r="O157">
        <v>1</v>
      </c>
      <c r="P157">
        <v>0</v>
      </c>
      <c r="Q157">
        <v>2</v>
      </c>
      <c r="R157">
        <f t="shared" si="19"/>
        <v>0.66507633587786263</v>
      </c>
      <c r="S157">
        <f t="shared" si="20"/>
        <v>8.5877862595419852E-2</v>
      </c>
      <c r="T157">
        <f t="shared" si="21"/>
        <v>0.23950381679389313</v>
      </c>
      <c r="U157">
        <f t="shared" si="22"/>
        <v>9.5419847328244271E-4</v>
      </c>
      <c r="V157">
        <f t="shared" si="23"/>
        <v>5.7251908396946565E-3</v>
      </c>
      <c r="W157">
        <f t="shared" si="24"/>
        <v>9.5419847328244271E-4</v>
      </c>
      <c r="X157">
        <f t="shared" si="25"/>
        <v>0</v>
      </c>
      <c r="Y157">
        <f t="shared" si="26"/>
        <v>0.66507633587786263</v>
      </c>
    </row>
    <row r="158" spans="1:25" x14ac:dyDescent="0.3">
      <c r="A158" t="s">
        <v>322</v>
      </c>
      <c r="B158" t="str">
        <f t="shared" si="18"/>
        <v>10</v>
      </c>
      <c r="C158" t="s">
        <v>58</v>
      </c>
      <c r="D158" t="s">
        <v>337</v>
      </c>
      <c r="E158" t="s">
        <v>1332</v>
      </c>
      <c r="F158">
        <v>745</v>
      </c>
      <c r="G158">
        <v>438</v>
      </c>
      <c r="H158" s="4">
        <v>0.58789999999999998</v>
      </c>
      <c r="I158">
        <v>438</v>
      </c>
      <c r="J158">
        <v>37</v>
      </c>
      <c r="K158">
        <v>1</v>
      </c>
      <c r="L158">
        <v>5</v>
      </c>
      <c r="M158">
        <v>277</v>
      </c>
      <c r="N158">
        <v>118</v>
      </c>
      <c r="O158">
        <v>0</v>
      </c>
      <c r="P158">
        <v>0</v>
      </c>
      <c r="Q158">
        <v>0</v>
      </c>
      <c r="R158">
        <f t="shared" si="19"/>
        <v>0.63242009132420096</v>
      </c>
      <c r="S158">
        <f t="shared" si="20"/>
        <v>8.4474885844748854E-2</v>
      </c>
      <c r="T158">
        <f t="shared" si="21"/>
        <v>0.26940639269406391</v>
      </c>
      <c r="U158">
        <f t="shared" si="22"/>
        <v>2.2831050228310501E-3</v>
      </c>
      <c r="V158">
        <f t="shared" si="23"/>
        <v>1.1415525114155251E-2</v>
      </c>
      <c r="W158">
        <f t="shared" si="24"/>
        <v>0</v>
      </c>
      <c r="X158">
        <f t="shared" si="25"/>
        <v>0</v>
      </c>
      <c r="Y158">
        <f t="shared" si="26"/>
        <v>0.63242009132420096</v>
      </c>
    </row>
    <row r="159" spans="1:25" x14ac:dyDescent="0.3">
      <c r="A159" t="s">
        <v>323</v>
      </c>
      <c r="B159" t="str">
        <f t="shared" si="18"/>
        <v>10</v>
      </c>
      <c r="C159" t="s">
        <v>58</v>
      </c>
      <c r="D159" t="s">
        <v>337</v>
      </c>
      <c r="E159" t="s">
        <v>1333</v>
      </c>
      <c r="F159">
        <v>1021</v>
      </c>
      <c r="G159">
        <v>596</v>
      </c>
      <c r="H159" s="4">
        <v>0.5837</v>
      </c>
      <c r="I159">
        <v>591</v>
      </c>
      <c r="J159">
        <v>79</v>
      </c>
      <c r="K159">
        <v>4</v>
      </c>
      <c r="L159">
        <v>12</v>
      </c>
      <c r="M159">
        <v>344</v>
      </c>
      <c r="N159">
        <v>147</v>
      </c>
      <c r="O159">
        <v>1</v>
      </c>
      <c r="P159">
        <v>1</v>
      </c>
      <c r="Q159">
        <v>3</v>
      </c>
      <c r="R159">
        <f t="shared" si="19"/>
        <v>0.58206429780033841</v>
      </c>
      <c r="S159">
        <f t="shared" si="20"/>
        <v>0.13367174280879865</v>
      </c>
      <c r="T159">
        <f t="shared" si="21"/>
        <v>0.24873096446700507</v>
      </c>
      <c r="U159">
        <f t="shared" si="22"/>
        <v>6.7681895093062603E-3</v>
      </c>
      <c r="V159">
        <f t="shared" si="23"/>
        <v>2.030456852791878E-2</v>
      </c>
      <c r="W159">
        <f t="shared" si="24"/>
        <v>1.6920473773265651E-3</v>
      </c>
      <c r="X159">
        <f t="shared" si="25"/>
        <v>1.6920473773265651E-3</v>
      </c>
      <c r="Y159">
        <f t="shared" si="26"/>
        <v>0.58206429780033841</v>
      </c>
    </row>
    <row r="160" spans="1:25" x14ac:dyDescent="0.3">
      <c r="A160" t="s">
        <v>324</v>
      </c>
      <c r="B160" t="str">
        <f t="shared" si="18"/>
        <v>10</v>
      </c>
      <c r="C160" t="s">
        <v>58</v>
      </c>
      <c r="D160" t="s">
        <v>337</v>
      </c>
      <c r="E160" t="s">
        <v>1334</v>
      </c>
      <c r="F160">
        <v>1170</v>
      </c>
      <c r="G160">
        <v>680</v>
      </c>
      <c r="H160" s="4">
        <v>0.58120000000000005</v>
      </c>
      <c r="I160">
        <v>676</v>
      </c>
      <c r="J160">
        <v>61</v>
      </c>
      <c r="K160">
        <v>0</v>
      </c>
      <c r="L160">
        <v>6</v>
      </c>
      <c r="M160">
        <v>419</v>
      </c>
      <c r="N160">
        <v>187</v>
      </c>
      <c r="O160">
        <v>2</v>
      </c>
      <c r="P160">
        <v>0</v>
      </c>
      <c r="Q160">
        <v>1</v>
      </c>
      <c r="R160">
        <f t="shared" si="19"/>
        <v>0.61982248520710059</v>
      </c>
      <c r="S160">
        <f t="shared" si="20"/>
        <v>9.0236686390532547E-2</v>
      </c>
      <c r="T160">
        <f t="shared" si="21"/>
        <v>0.27662721893491127</v>
      </c>
      <c r="U160">
        <f t="shared" si="22"/>
        <v>0</v>
      </c>
      <c r="V160">
        <f t="shared" si="23"/>
        <v>8.8757396449704144E-3</v>
      </c>
      <c r="W160">
        <f t="shared" si="24"/>
        <v>2.9585798816568047E-3</v>
      </c>
      <c r="X160">
        <f t="shared" si="25"/>
        <v>0</v>
      </c>
      <c r="Y160">
        <f t="shared" si="26"/>
        <v>0.61982248520710059</v>
      </c>
    </row>
    <row r="161" spans="1:25" x14ac:dyDescent="0.3">
      <c r="A161" t="s">
        <v>1335</v>
      </c>
      <c r="B161" t="str">
        <f t="shared" si="18"/>
        <v>10</v>
      </c>
      <c r="C161" t="s">
        <v>59</v>
      </c>
      <c r="D161" t="s">
        <v>337</v>
      </c>
      <c r="E161" t="s">
        <v>1336</v>
      </c>
      <c r="F161">
        <v>12783</v>
      </c>
      <c r="G161">
        <v>1446</v>
      </c>
      <c r="H161" s="4">
        <v>0.11310000000000001</v>
      </c>
      <c r="I161">
        <v>1442</v>
      </c>
      <c r="J161">
        <v>130</v>
      </c>
      <c r="K161">
        <v>8</v>
      </c>
      <c r="L161">
        <v>11</v>
      </c>
      <c r="M161">
        <v>933</v>
      </c>
      <c r="N161">
        <v>352</v>
      </c>
      <c r="O161">
        <v>3</v>
      </c>
      <c r="P161">
        <v>1</v>
      </c>
      <c r="Q161">
        <v>4</v>
      </c>
      <c r="R161">
        <f t="shared" si="19"/>
        <v>0.64701803051317619</v>
      </c>
      <c r="S161">
        <f t="shared" si="20"/>
        <v>9.0152565880721222E-2</v>
      </c>
      <c r="T161">
        <f t="shared" si="21"/>
        <v>0.24410540915395285</v>
      </c>
      <c r="U161">
        <f t="shared" si="22"/>
        <v>5.5478502080443829E-3</v>
      </c>
      <c r="V161">
        <f t="shared" si="23"/>
        <v>7.6282940360610264E-3</v>
      </c>
      <c r="W161">
        <f t="shared" si="24"/>
        <v>2.0804438280166435E-3</v>
      </c>
      <c r="X161">
        <f t="shared" si="25"/>
        <v>6.9348127600554787E-4</v>
      </c>
      <c r="Y161">
        <f t="shared" si="26"/>
        <v>0.64701803051317619</v>
      </c>
    </row>
    <row r="162" spans="1:25" x14ac:dyDescent="0.3">
      <c r="A162" t="s">
        <v>1337</v>
      </c>
      <c r="B162" t="str">
        <f t="shared" si="18"/>
        <v>10</v>
      </c>
      <c r="C162" t="s">
        <v>60</v>
      </c>
      <c r="D162" t="s">
        <v>337</v>
      </c>
      <c r="E162" t="s">
        <v>1338</v>
      </c>
      <c r="F162">
        <v>12783</v>
      </c>
      <c r="G162">
        <v>445</v>
      </c>
      <c r="H162" s="4">
        <v>3.4799999999999998E-2</v>
      </c>
      <c r="I162">
        <v>441</v>
      </c>
      <c r="J162">
        <v>42</v>
      </c>
      <c r="K162">
        <v>1</v>
      </c>
      <c r="L162">
        <v>9</v>
      </c>
      <c r="M162">
        <v>260</v>
      </c>
      <c r="N162">
        <v>122</v>
      </c>
      <c r="O162">
        <v>1</v>
      </c>
      <c r="P162">
        <v>3</v>
      </c>
      <c r="Q162">
        <v>3</v>
      </c>
      <c r="R162">
        <f t="shared" si="19"/>
        <v>0.58956916099773238</v>
      </c>
      <c r="S162">
        <f t="shared" si="20"/>
        <v>9.5238095238095233E-2</v>
      </c>
      <c r="T162">
        <f t="shared" si="21"/>
        <v>0.27664399092970521</v>
      </c>
      <c r="U162">
        <f t="shared" si="22"/>
        <v>2.2675736961451248E-3</v>
      </c>
      <c r="V162">
        <f t="shared" si="23"/>
        <v>2.0408163265306121E-2</v>
      </c>
      <c r="W162">
        <f t="shared" si="24"/>
        <v>2.2675736961451248E-3</v>
      </c>
      <c r="X162">
        <f t="shared" si="25"/>
        <v>6.8027210884353739E-3</v>
      </c>
      <c r="Y162">
        <f t="shared" si="26"/>
        <v>0.58956916099773238</v>
      </c>
    </row>
    <row r="163" spans="1:25" x14ac:dyDescent="0.3">
      <c r="A163" t="s">
        <v>1339</v>
      </c>
      <c r="B163" t="str">
        <f t="shared" si="18"/>
        <v>10</v>
      </c>
      <c r="C163" t="s">
        <v>1209</v>
      </c>
      <c r="E163" t="s">
        <v>1210</v>
      </c>
      <c r="F163">
        <v>12783</v>
      </c>
      <c r="G163">
        <v>8918</v>
      </c>
      <c r="H163" s="4">
        <v>0.6976</v>
      </c>
      <c r="I163">
        <v>8884</v>
      </c>
      <c r="J163">
        <v>803</v>
      </c>
      <c r="K163">
        <v>39</v>
      </c>
      <c r="L163">
        <v>123</v>
      </c>
      <c r="M163">
        <v>5673</v>
      </c>
      <c r="N163">
        <v>2194</v>
      </c>
      <c r="O163">
        <v>14</v>
      </c>
      <c r="P163">
        <v>16</v>
      </c>
      <c r="Q163">
        <v>22</v>
      </c>
      <c r="R163">
        <f t="shared" si="19"/>
        <v>0.63856371004052226</v>
      </c>
      <c r="S163">
        <f t="shared" si="20"/>
        <v>9.0387212967131925E-2</v>
      </c>
      <c r="T163">
        <f t="shared" si="21"/>
        <v>0.24696082845565062</v>
      </c>
      <c r="U163">
        <f t="shared" si="22"/>
        <v>4.3899144529491218E-3</v>
      </c>
      <c r="V163">
        <f t="shared" si="23"/>
        <v>1.384511481314723E-2</v>
      </c>
      <c r="W163">
        <f t="shared" si="24"/>
        <v>1.5758667266996848E-3</v>
      </c>
      <c r="X163">
        <f t="shared" si="25"/>
        <v>1.8009905447996398E-3</v>
      </c>
      <c r="Y163">
        <f t="shared" si="26"/>
        <v>0.63856371004052226</v>
      </c>
    </row>
    <row r="164" spans="1:25" x14ac:dyDescent="0.3">
      <c r="A164" t="s">
        <v>336</v>
      </c>
      <c r="B164" t="str">
        <f t="shared" si="18"/>
        <v>10</v>
      </c>
      <c r="C164" t="s">
        <v>61</v>
      </c>
      <c r="E164" t="s">
        <v>97</v>
      </c>
      <c r="F164">
        <v>12783</v>
      </c>
      <c r="G164">
        <v>8918</v>
      </c>
      <c r="H164" s="4">
        <v>0.6976</v>
      </c>
      <c r="I164">
        <v>8884</v>
      </c>
      <c r="J164">
        <v>803</v>
      </c>
      <c r="K164">
        <v>39</v>
      </c>
      <c r="L164">
        <v>123</v>
      </c>
      <c r="M164">
        <v>5673</v>
      </c>
      <c r="N164">
        <v>2194</v>
      </c>
      <c r="O164">
        <v>14</v>
      </c>
      <c r="P164">
        <v>16</v>
      </c>
      <c r="Q164">
        <v>22</v>
      </c>
      <c r="R164">
        <f t="shared" si="19"/>
        <v>0.63856371004052226</v>
      </c>
      <c r="S164">
        <f t="shared" si="20"/>
        <v>9.0387212967131925E-2</v>
      </c>
      <c r="T164">
        <f t="shared" si="21"/>
        <v>0.24696082845565062</v>
      </c>
      <c r="U164">
        <f t="shared" si="22"/>
        <v>4.3899144529491218E-3</v>
      </c>
      <c r="V164">
        <f t="shared" si="23"/>
        <v>1.384511481314723E-2</v>
      </c>
      <c r="W164">
        <f t="shared" si="24"/>
        <v>1.5758667266996848E-3</v>
      </c>
      <c r="X164">
        <f t="shared" si="25"/>
        <v>1.8009905447996398E-3</v>
      </c>
      <c r="Y164">
        <f t="shared" si="26"/>
        <v>0.63856371004052226</v>
      </c>
    </row>
    <row r="165" spans="1:25" x14ac:dyDescent="0.3">
      <c r="B165" t="str">
        <f t="shared" si="18"/>
        <v/>
      </c>
      <c r="R165">
        <f t="shared" si="19"/>
        <v>0</v>
      </c>
      <c r="S165">
        <f t="shared" si="20"/>
        <v>0</v>
      </c>
      <c r="T165">
        <f t="shared" si="21"/>
        <v>0</v>
      </c>
      <c r="U165">
        <f t="shared" si="22"/>
        <v>0</v>
      </c>
      <c r="V165">
        <f t="shared" si="23"/>
        <v>0</v>
      </c>
      <c r="W165">
        <f t="shared" si="24"/>
        <v>0</v>
      </c>
      <c r="X165">
        <f t="shared" si="25"/>
        <v>0</v>
      </c>
      <c r="Y165">
        <f t="shared" si="26"/>
        <v>10</v>
      </c>
    </row>
    <row r="166" spans="1:25" x14ac:dyDescent="0.3">
      <c r="A166" t="s">
        <v>338</v>
      </c>
      <c r="B166" t="str">
        <f t="shared" si="18"/>
        <v>11</v>
      </c>
      <c r="C166" t="s">
        <v>58</v>
      </c>
      <c r="D166" t="s">
        <v>337</v>
      </c>
      <c r="E166" t="s">
        <v>1340</v>
      </c>
      <c r="F166">
        <v>1617</v>
      </c>
      <c r="G166">
        <v>641</v>
      </c>
      <c r="H166" s="4">
        <v>0.39639999999999997</v>
      </c>
      <c r="I166">
        <v>640</v>
      </c>
      <c r="J166">
        <v>45</v>
      </c>
      <c r="K166">
        <v>4</v>
      </c>
      <c r="L166">
        <v>9</v>
      </c>
      <c r="M166">
        <v>365</v>
      </c>
      <c r="N166">
        <v>211</v>
      </c>
      <c r="O166">
        <v>1</v>
      </c>
      <c r="P166">
        <v>1</v>
      </c>
      <c r="Q166">
        <v>4</v>
      </c>
      <c r="R166">
        <f t="shared" si="19"/>
        <v>0.5703125</v>
      </c>
      <c r="S166">
        <f t="shared" si="20"/>
        <v>7.03125E-2</v>
      </c>
      <c r="T166">
        <f t="shared" si="21"/>
        <v>0.32968750000000002</v>
      </c>
      <c r="U166">
        <f t="shared" si="22"/>
        <v>6.2500000000000003E-3</v>
      </c>
      <c r="V166">
        <f t="shared" si="23"/>
        <v>1.40625E-2</v>
      </c>
      <c r="W166">
        <f t="shared" si="24"/>
        <v>1.5625000000000001E-3</v>
      </c>
      <c r="X166">
        <f t="shared" si="25"/>
        <v>1.5625000000000001E-3</v>
      </c>
      <c r="Y166">
        <f t="shared" si="26"/>
        <v>0.5703125</v>
      </c>
    </row>
    <row r="167" spans="1:25" x14ac:dyDescent="0.3">
      <c r="A167" t="s">
        <v>339</v>
      </c>
      <c r="B167" t="str">
        <f t="shared" si="18"/>
        <v>11</v>
      </c>
      <c r="C167" t="s">
        <v>58</v>
      </c>
      <c r="D167" t="s">
        <v>337</v>
      </c>
      <c r="E167" t="s">
        <v>1341</v>
      </c>
      <c r="F167">
        <v>1278</v>
      </c>
      <c r="G167">
        <v>536</v>
      </c>
      <c r="H167" s="4">
        <v>0.4194</v>
      </c>
      <c r="I167">
        <v>531</v>
      </c>
      <c r="J167">
        <v>73</v>
      </c>
      <c r="K167">
        <v>5</v>
      </c>
      <c r="L167">
        <v>8</v>
      </c>
      <c r="M167">
        <v>256</v>
      </c>
      <c r="N167">
        <v>187</v>
      </c>
      <c r="O167">
        <v>0</v>
      </c>
      <c r="P167">
        <v>0</v>
      </c>
      <c r="Q167">
        <v>2</v>
      </c>
      <c r="R167">
        <f t="shared" si="19"/>
        <v>0.48210922787193972</v>
      </c>
      <c r="S167">
        <f t="shared" si="20"/>
        <v>0.13747645951035781</v>
      </c>
      <c r="T167">
        <f t="shared" si="21"/>
        <v>0.35216572504708099</v>
      </c>
      <c r="U167">
        <f t="shared" si="22"/>
        <v>9.4161958568738224E-3</v>
      </c>
      <c r="V167">
        <f t="shared" si="23"/>
        <v>1.5065913370998116E-2</v>
      </c>
      <c r="W167">
        <f t="shared" si="24"/>
        <v>0</v>
      </c>
      <c r="X167">
        <f t="shared" si="25"/>
        <v>0</v>
      </c>
      <c r="Y167">
        <f t="shared" si="26"/>
        <v>0.48210922787193972</v>
      </c>
    </row>
    <row r="168" spans="1:25" x14ac:dyDescent="0.3">
      <c r="A168" t="s">
        <v>340</v>
      </c>
      <c r="B168" t="str">
        <f t="shared" si="18"/>
        <v>11</v>
      </c>
      <c r="C168" t="s">
        <v>58</v>
      </c>
      <c r="D168" t="s">
        <v>337</v>
      </c>
      <c r="E168" t="s">
        <v>1342</v>
      </c>
      <c r="F168">
        <v>1757</v>
      </c>
      <c r="G168">
        <v>742</v>
      </c>
      <c r="H168" s="4">
        <v>0.42230000000000001</v>
      </c>
      <c r="I168">
        <v>741</v>
      </c>
      <c r="J168">
        <v>96</v>
      </c>
      <c r="K168">
        <v>11</v>
      </c>
      <c r="L168">
        <v>8</v>
      </c>
      <c r="M168">
        <v>400</v>
      </c>
      <c r="N168">
        <v>221</v>
      </c>
      <c r="O168">
        <v>3</v>
      </c>
      <c r="P168">
        <v>1</v>
      </c>
      <c r="Q168">
        <v>1</v>
      </c>
      <c r="R168">
        <f t="shared" si="19"/>
        <v>0.53981106612685559</v>
      </c>
      <c r="S168">
        <f t="shared" si="20"/>
        <v>0.12955465587044535</v>
      </c>
      <c r="T168">
        <f t="shared" si="21"/>
        <v>0.2982456140350877</v>
      </c>
      <c r="U168">
        <f t="shared" si="22"/>
        <v>1.4844804318488529E-2</v>
      </c>
      <c r="V168">
        <f t="shared" si="23"/>
        <v>1.0796221322537112E-2</v>
      </c>
      <c r="W168">
        <f t="shared" si="24"/>
        <v>4.048582995951417E-3</v>
      </c>
      <c r="X168">
        <f t="shared" si="25"/>
        <v>1.3495276653171389E-3</v>
      </c>
      <c r="Y168">
        <f t="shared" si="26"/>
        <v>0.53981106612685559</v>
      </c>
    </row>
    <row r="169" spans="1:25" x14ac:dyDescent="0.3">
      <c r="A169" t="s">
        <v>341</v>
      </c>
      <c r="B169" t="str">
        <f t="shared" si="18"/>
        <v>11</v>
      </c>
      <c r="C169" t="s">
        <v>58</v>
      </c>
      <c r="D169" t="s">
        <v>337</v>
      </c>
      <c r="E169" t="s">
        <v>1343</v>
      </c>
      <c r="F169">
        <v>1692</v>
      </c>
      <c r="G169">
        <v>880</v>
      </c>
      <c r="H169" s="4">
        <v>0.52010000000000001</v>
      </c>
      <c r="I169">
        <v>873</v>
      </c>
      <c r="J169">
        <v>92</v>
      </c>
      <c r="K169">
        <v>6</v>
      </c>
      <c r="L169">
        <v>25</v>
      </c>
      <c r="M169">
        <v>528</v>
      </c>
      <c r="N169">
        <v>220</v>
      </c>
      <c r="O169">
        <v>1</v>
      </c>
      <c r="P169">
        <v>0</v>
      </c>
      <c r="Q169">
        <v>1</v>
      </c>
      <c r="R169">
        <f t="shared" si="19"/>
        <v>0.60481099656357384</v>
      </c>
      <c r="S169">
        <f t="shared" si="20"/>
        <v>0.10538373424971363</v>
      </c>
      <c r="T169">
        <f t="shared" si="21"/>
        <v>0.25200458190148911</v>
      </c>
      <c r="U169">
        <f t="shared" si="22"/>
        <v>6.8728522336769758E-3</v>
      </c>
      <c r="V169">
        <f t="shared" si="23"/>
        <v>2.8636884306987399E-2</v>
      </c>
      <c r="W169">
        <f t="shared" si="24"/>
        <v>1.145475372279496E-3</v>
      </c>
      <c r="X169">
        <f t="shared" si="25"/>
        <v>0</v>
      </c>
      <c r="Y169">
        <f t="shared" si="26"/>
        <v>0.60481099656357384</v>
      </c>
    </row>
    <row r="170" spans="1:25" x14ac:dyDescent="0.3">
      <c r="A170" t="s">
        <v>342</v>
      </c>
      <c r="B170" t="str">
        <f t="shared" si="18"/>
        <v>11</v>
      </c>
      <c r="C170" t="s">
        <v>58</v>
      </c>
      <c r="D170" t="s">
        <v>337</v>
      </c>
      <c r="E170" t="s">
        <v>1344</v>
      </c>
      <c r="F170">
        <v>1470</v>
      </c>
      <c r="G170">
        <v>755</v>
      </c>
      <c r="H170" s="4">
        <v>0.51359999999999995</v>
      </c>
      <c r="I170">
        <v>752</v>
      </c>
      <c r="J170">
        <v>67</v>
      </c>
      <c r="K170">
        <v>2</v>
      </c>
      <c r="L170">
        <v>9</v>
      </c>
      <c r="M170">
        <v>429</v>
      </c>
      <c r="N170">
        <v>238</v>
      </c>
      <c r="O170">
        <v>2</v>
      </c>
      <c r="P170">
        <v>1</v>
      </c>
      <c r="Q170">
        <v>4</v>
      </c>
      <c r="R170">
        <f t="shared" si="19"/>
        <v>0.57047872340425532</v>
      </c>
      <c r="S170">
        <f t="shared" si="20"/>
        <v>8.9095744680851061E-2</v>
      </c>
      <c r="T170">
        <f t="shared" si="21"/>
        <v>0.31648936170212766</v>
      </c>
      <c r="U170">
        <f t="shared" si="22"/>
        <v>2.6595744680851063E-3</v>
      </c>
      <c r="V170">
        <f t="shared" si="23"/>
        <v>1.1968085106382979E-2</v>
      </c>
      <c r="W170">
        <f t="shared" si="24"/>
        <v>2.6595744680851063E-3</v>
      </c>
      <c r="X170">
        <f t="shared" si="25"/>
        <v>1.3297872340425532E-3</v>
      </c>
      <c r="Y170">
        <f t="shared" si="26"/>
        <v>0.57047872340425532</v>
      </c>
    </row>
    <row r="171" spans="1:25" x14ac:dyDescent="0.3">
      <c r="A171" t="s">
        <v>343</v>
      </c>
      <c r="B171" t="str">
        <f t="shared" si="18"/>
        <v>11</v>
      </c>
      <c r="C171" t="s">
        <v>58</v>
      </c>
      <c r="D171" t="s">
        <v>337</v>
      </c>
      <c r="E171" t="s">
        <v>1345</v>
      </c>
      <c r="F171">
        <v>1623</v>
      </c>
      <c r="G171">
        <v>847</v>
      </c>
      <c r="H171" s="4">
        <v>0.52190000000000003</v>
      </c>
      <c r="I171">
        <v>841</v>
      </c>
      <c r="J171">
        <v>94</v>
      </c>
      <c r="K171">
        <v>7</v>
      </c>
      <c r="L171">
        <v>26</v>
      </c>
      <c r="M171">
        <v>484</v>
      </c>
      <c r="N171">
        <v>223</v>
      </c>
      <c r="O171">
        <v>1</v>
      </c>
      <c r="P171">
        <v>2</v>
      </c>
      <c r="Q171">
        <v>4</v>
      </c>
      <c r="R171">
        <f t="shared" si="19"/>
        <v>0.57550535077288945</v>
      </c>
      <c r="S171">
        <f t="shared" si="20"/>
        <v>0.1117717003567182</v>
      </c>
      <c r="T171">
        <f t="shared" si="21"/>
        <v>0.26516052318668254</v>
      </c>
      <c r="U171">
        <f t="shared" si="22"/>
        <v>8.3234244946492272E-3</v>
      </c>
      <c r="V171">
        <f t="shared" si="23"/>
        <v>3.0915576694411414E-2</v>
      </c>
      <c r="W171">
        <f t="shared" si="24"/>
        <v>1.1890606420927466E-3</v>
      </c>
      <c r="X171">
        <f t="shared" si="25"/>
        <v>2.3781212841854932E-3</v>
      </c>
      <c r="Y171">
        <f t="shared" si="26"/>
        <v>0.57550535077288945</v>
      </c>
    </row>
    <row r="172" spans="1:25" x14ac:dyDescent="0.3">
      <c r="A172" t="s">
        <v>344</v>
      </c>
      <c r="B172" t="str">
        <f t="shared" si="18"/>
        <v>11</v>
      </c>
      <c r="C172" t="s">
        <v>58</v>
      </c>
      <c r="D172" t="s">
        <v>337</v>
      </c>
      <c r="E172" t="s">
        <v>1346</v>
      </c>
      <c r="F172">
        <v>2242</v>
      </c>
      <c r="G172">
        <v>1070</v>
      </c>
      <c r="H172" s="4">
        <v>0.4773</v>
      </c>
      <c r="I172">
        <v>1065</v>
      </c>
      <c r="J172">
        <v>112</v>
      </c>
      <c r="K172">
        <v>9</v>
      </c>
      <c r="L172">
        <v>15</v>
      </c>
      <c r="M172">
        <v>615</v>
      </c>
      <c r="N172">
        <v>306</v>
      </c>
      <c r="O172">
        <v>1</v>
      </c>
      <c r="P172">
        <v>3</v>
      </c>
      <c r="Q172">
        <v>4</v>
      </c>
      <c r="R172">
        <f t="shared" si="19"/>
        <v>0.57746478873239437</v>
      </c>
      <c r="S172">
        <f t="shared" si="20"/>
        <v>0.10516431924882629</v>
      </c>
      <c r="T172">
        <f t="shared" si="21"/>
        <v>0.28732394366197184</v>
      </c>
      <c r="U172">
        <f t="shared" si="22"/>
        <v>8.4507042253521118E-3</v>
      </c>
      <c r="V172">
        <f t="shared" si="23"/>
        <v>1.4084507042253521E-2</v>
      </c>
      <c r="W172">
        <f t="shared" si="24"/>
        <v>9.3896713615023472E-4</v>
      </c>
      <c r="X172">
        <f t="shared" si="25"/>
        <v>2.8169014084507044E-3</v>
      </c>
      <c r="Y172">
        <f t="shared" si="26"/>
        <v>0.57746478873239437</v>
      </c>
    </row>
    <row r="173" spans="1:25" x14ac:dyDescent="0.3">
      <c r="A173" t="s">
        <v>1347</v>
      </c>
      <c r="B173" t="str">
        <f t="shared" si="18"/>
        <v>11</v>
      </c>
      <c r="C173" t="s">
        <v>59</v>
      </c>
      <c r="D173" t="s">
        <v>337</v>
      </c>
      <c r="E173" t="s">
        <v>1348</v>
      </c>
      <c r="F173">
        <v>11679</v>
      </c>
      <c r="G173">
        <v>1125</v>
      </c>
      <c r="H173" s="4">
        <v>9.6299999999999997E-2</v>
      </c>
      <c r="I173">
        <v>1115</v>
      </c>
      <c r="J173">
        <v>110</v>
      </c>
      <c r="K173">
        <v>12</v>
      </c>
      <c r="L173">
        <v>12</v>
      </c>
      <c r="M173">
        <v>655</v>
      </c>
      <c r="N173">
        <v>320</v>
      </c>
      <c r="O173">
        <v>1</v>
      </c>
      <c r="P173">
        <v>0</v>
      </c>
      <c r="Q173">
        <v>5</v>
      </c>
      <c r="R173">
        <f t="shared" si="19"/>
        <v>0.58744394618834084</v>
      </c>
      <c r="S173">
        <f t="shared" si="20"/>
        <v>9.8654708520179366E-2</v>
      </c>
      <c r="T173">
        <f t="shared" si="21"/>
        <v>0.28699551569506726</v>
      </c>
      <c r="U173">
        <f t="shared" si="22"/>
        <v>1.0762331838565023E-2</v>
      </c>
      <c r="V173">
        <f t="shared" si="23"/>
        <v>1.0762331838565023E-2</v>
      </c>
      <c r="W173">
        <f t="shared" si="24"/>
        <v>8.9686098654708521E-4</v>
      </c>
      <c r="X173">
        <f t="shared" si="25"/>
        <v>0</v>
      </c>
      <c r="Y173">
        <f t="shared" si="26"/>
        <v>0.58744394618834084</v>
      </c>
    </row>
    <row r="174" spans="1:25" x14ac:dyDescent="0.3">
      <c r="A174" t="s">
        <v>1349</v>
      </c>
      <c r="B174" t="str">
        <f t="shared" si="18"/>
        <v>11</v>
      </c>
      <c r="C174" t="s">
        <v>60</v>
      </c>
      <c r="D174" t="s">
        <v>337</v>
      </c>
      <c r="E174" t="s">
        <v>1350</v>
      </c>
      <c r="F174">
        <v>11679</v>
      </c>
      <c r="G174">
        <v>429</v>
      </c>
      <c r="H174" s="4">
        <v>3.6700000000000003E-2</v>
      </c>
      <c r="I174">
        <v>422</v>
      </c>
      <c r="J174">
        <v>54</v>
      </c>
      <c r="K174">
        <v>5</v>
      </c>
      <c r="L174">
        <v>16</v>
      </c>
      <c r="M174">
        <v>228</v>
      </c>
      <c r="N174">
        <v>117</v>
      </c>
      <c r="O174">
        <v>1</v>
      </c>
      <c r="P174">
        <v>0</v>
      </c>
      <c r="Q174">
        <v>1</v>
      </c>
      <c r="R174">
        <f t="shared" si="19"/>
        <v>0.54028436018957349</v>
      </c>
      <c r="S174">
        <f t="shared" si="20"/>
        <v>0.12796208530805686</v>
      </c>
      <c r="T174">
        <f t="shared" si="21"/>
        <v>0.2772511848341232</v>
      </c>
      <c r="U174">
        <f t="shared" si="22"/>
        <v>1.1848341232227487E-2</v>
      </c>
      <c r="V174">
        <f t="shared" si="23"/>
        <v>3.7914691943127965E-2</v>
      </c>
      <c r="W174">
        <f t="shared" si="24"/>
        <v>2.3696682464454978E-3</v>
      </c>
      <c r="X174">
        <f t="shared" si="25"/>
        <v>0</v>
      </c>
      <c r="Y174">
        <f t="shared" si="26"/>
        <v>0.54028436018957349</v>
      </c>
    </row>
    <row r="175" spans="1:25" x14ac:dyDescent="0.3">
      <c r="A175" t="s">
        <v>1351</v>
      </c>
      <c r="B175" t="str">
        <f t="shared" si="18"/>
        <v>11</v>
      </c>
      <c r="C175" t="s">
        <v>1209</v>
      </c>
      <c r="E175" t="s">
        <v>1210</v>
      </c>
      <c r="F175">
        <v>11679</v>
      </c>
      <c r="G175">
        <v>7025</v>
      </c>
      <c r="H175" s="4">
        <v>0.60150000000000003</v>
      </c>
      <c r="I175">
        <v>6980</v>
      </c>
      <c r="J175">
        <v>743</v>
      </c>
      <c r="K175">
        <v>61</v>
      </c>
      <c r="L175">
        <v>128</v>
      </c>
      <c r="M175">
        <v>3960</v>
      </c>
      <c r="N175">
        <v>2043</v>
      </c>
      <c r="O175">
        <v>11</v>
      </c>
      <c r="P175">
        <v>8</v>
      </c>
      <c r="Q175">
        <v>26</v>
      </c>
      <c r="R175">
        <f t="shared" si="19"/>
        <v>0.56733524355300857</v>
      </c>
      <c r="S175">
        <f t="shared" si="20"/>
        <v>0.10644699140401147</v>
      </c>
      <c r="T175">
        <f t="shared" si="21"/>
        <v>0.29269340974212033</v>
      </c>
      <c r="U175">
        <f t="shared" si="22"/>
        <v>8.7392550143266471E-3</v>
      </c>
      <c r="V175">
        <f t="shared" si="23"/>
        <v>1.8338108882521489E-2</v>
      </c>
      <c r="W175">
        <f t="shared" si="24"/>
        <v>1.5759312320916905E-3</v>
      </c>
      <c r="X175">
        <f t="shared" si="25"/>
        <v>1.146131805157593E-3</v>
      </c>
      <c r="Y175">
        <f t="shared" si="26"/>
        <v>0.56733524355300857</v>
      </c>
    </row>
    <row r="176" spans="1:25" x14ac:dyDescent="0.3">
      <c r="A176" t="s">
        <v>354</v>
      </c>
      <c r="B176" t="str">
        <f t="shared" si="18"/>
        <v>11</v>
      </c>
      <c r="C176" t="s">
        <v>61</v>
      </c>
      <c r="E176" t="s">
        <v>97</v>
      </c>
      <c r="F176">
        <v>11679</v>
      </c>
      <c r="G176">
        <v>7025</v>
      </c>
      <c r="H176" s="4">
        <v>0.60150000000000003</v>
      </c>
      <c r="I176">
        <v>6980</v>
      </c>
      <c r="J176">
        <v>743</v>
      </c>
      <c r="K176">
        <v>61</v>
      </c>
      <c r="L176">
        <v>128</v>
      </c>
      <c r="M176">
        <v>3960</v>
      </c>
      <c r="N176">
        <v>2043</v>
      </c>
      <c r="O176">
        <v>11</v>
      </c>
      <c r="P176">
        <v>8</v>
      </c>
      <c r="Q176">
        <v>26</v>
      </c>
      <c r="R176">
        <f t="shared" si="19"/>
        <v>0.56733524355300857</v>
      </c>
      <c r="S176">
        <f t="shared" si="20"/>
        <v>0.10644699140401147</v>
      </c>
      <c r="T176">
        <f t="shared" si="21"/>
        <v>0.29269340974212033</v>
      </c>
      <c r="U176">
        <f t="shared" si="22"/>
        <v>8.7392550143266471E-3</v>
      </c>
      <c r="V176">
        <f t="shared" si="23"/>
        <v>1.8338108882521489E-2</v>
      </c>
      <c r="W176">
        <f t="shared" si="24"/>
        <v>1.5759312320916905E-3</v>
      </c>
      <c r="X176">
        <f t="shared" si="25"/>
        <v>1.146131805157593E-3</v>
      </c>
      <c r="Y176">
        <f t="shared" si="26"/>
        <v>0.56733524355300857</v>
      </c>
    </row>
    <row r="177" spans="1:25" x14ac:dyDescent="0.3">
      <c r="B177" t="str">
        <f t="shared" si="18"/>
        <v/>
      </c>
      <c r="R177">
        <f t="shared" si="19"/>
        <v>0</v>
      </c>
      <c r="S177">
        <f t="shared" si="20"/>
        <v>0</v>
      </c>
      <c r="T177">
        <f t="shared" si="21"/>
        <v>0</v>
      </c>
      <c r="U177">
        <f t="shared" si="22"/>
        <v>0</v>
      </c>
      <c r="V177">
        <f t="shared" si="23"/>
        <v>0</v>
      </c>
      <c r="W177">
        <f t="shared" si="24"/>
        <v>0</v>
      </c>
      <c r="X177">
        <f t="shared" si="25"/>
        <v>0</v>
      </c>
      <c r="Y177">
        <f t="shared" si="26"/>
        <v>10</v>
      </c>
    </row>
    <row r="178" spans="1:25" x14ac:dyDescent="0.3">
      <c r="A178" t="s">
        <v>365</v>
      </c>
      <c r="B178" t="str">
        <f t="shared" si="18"/>
        <v>12</v>
      </c>
      <c r="C178" t="s">
        <v>58</v>
      </c>
      <c r="D178" t="s">
        <v>337</v>
      </c>
      <c r="E178" t="s">
        <v>1352</v>
      </c>
      <c r="F178">
        <v>1736</v>
      </c>
      <c r="G178">
        <v>985</v>
      </c>
      <c r="H178" s="4">
        <v>0.56740000000000002</v>
      </c>
      <c r="I178">
        <v>983</v>
      </c>
      <c r="J178">
        <v>94</v>
      </c>
      <c r="K178">
        <v>6</v>
      </c>
      <c r="L178">
        <v>13</v>
      </c>
      <c r="M178">
        <v>638</v>
      </c>
      <c r="N178">
        <v>226</v>
      </c>
      <c r="O178">
        <v>2</v>
      </c>
      <c r="P178">
        <v>0</v>
      </c>
      <c r="Q178">
        <v>4</v>
      </c>
      <c r="R178">
        <f t="shared" si="19"/>
        <v>0.6490335707019329</v>
      </c>
      <c r="S178">
        <f t="shared" si="20"/>
        <v>9.5625635808748735E-2</v>
      </c>
      <c r="T178">
        <f t="shared" si="21"/>
        <v>0.22990844354018311</v>
      </c>
      <c r="U178">
        <f t="shared" si="22"/>
        <v>6.1037639877924718E-3</v>
      </c>
      <c r="V178">
        <f t="shared" si="23"/>
        <v>1.3224821973550356E-2</v>
      </c>
      <c r="W178">
        <f t="shared" si="24"/>
        <v>2.0345879959308239E-3</v>
      </c>
      <c r="X178">
        <f t="shared" si="25"/>
        <v>0</v>
      </c>
      <c r="Y178">
        <f t="shared" si="26"/>
        <v>0.6490335707019329</v>
      </c>
    </row>
    <row r="179" spans="1:25" x14ac:dyDescent="0.3">
      <c r="A179" t="s">
        <v>366</v>
      </c>
      <c r="B179" t="str">
        <f t="shared" si="18"/>
        <v>12</v>
      </c>
      <c r="C179" t="s">
        <v>58</v>
      </c>
      <c r="D179" t="s">
        <v>337</v>
      </c>
      <c r="E179" t="s">
        <v>1353</v>
      </c>
      <c r="F179">
        <v>1952</v>
      </c>
      <c r="G179">
        <v>1073</v>
      </c>
      <c r="H179" s="4">
        <v>0.54969999999999997</v>
      </c>
      <c r="I179">
        <v>1072</v>
      </c>
      <c r="J179">
        <v>108</v>
      </c>
      <c r="K179">
        <v>4</v>
      </c>
      <c r="L179">
        <v>24</v>
      </c>
      <c r="M179">
        <v>627</v>
      </c>
      <c r="N179">
        <v>304</v>
      </c>
      <c r="O179">
        <v>2</v>
      </c>
      <c r="P179">
        <v>1</v>
      </c>
      <c r="Q179">
        <v>2</v>
      </c>
      <c r="R179">
        <f t="shared" si="19"/>
        <v>0.58488805970149249</v>
      </c>
      <c r="S179">
        <f t="shared" si="20"/>
        <v>0.10074626865671642</v>
      </c>
      <c r="T179">
        <f t="shared" si="21"/>
        <v>0.28358208955223879</v>
      </c>
      <c r="U179">
        <f t="shared" si="22"/>
        <v>3.7313432835820895E-3</v>
      </c>
      <c r="V179">
        <f t="shared" si="23"/>
        <v>2.2388059701492536E-2</v>
      </c>
      <c r="W179">
        <f t="shared" si="24"/>
        <v>1.8656716417910447E-3</v>
      </c>
      <c r="X179">
        <f t="shared" si="25"/>
        <v>9.3283582089552237E-4</v>
      </c>
      <c r="Y179">
        <f t="shared" si="26"/>
        <v>0.58488805970149249</v>
      </c>
    </row>
    <row r="180" spans="1:25" x14ac:dyDescent="0.3">
      <c r="A180" t="s">
        <v>367</v>
      </c>
      <c r="B180" t="str">
        <f t="shared" si="18"/>
        <v>12</v>
      </c>
      <c r="C180" t="s">
        <v>58</v>
      </c>
      <c r="D180" t="s">
        <v>337</v>
      </c>
      <c r="E180" t="s">
        <v>1354</v>
      </c>
      <c r="F180">
        <v>1756</v>
      </c>
      <c r="G180">
        <v>875</v>
      </c>
      <c r="H180" s="4">
        <v>0.49830000000000002</v>
      </c>
      <c r="I180">
        <v>871</v>
      </c>
      <c r="J180">
        <v>81</v>
      </c>
      <c r="K180">
        <v>9</v>
      </c>
      <c r="L180">
        <v>11</v>
      </c>
      <c r="M180">
        <v>530</v>
      </c>
      <c r="N180">
        <v>237</v>
      </c>
      <c r="O180">
        <v>2</v>
      </c>
      <c r="P180">
        <v>0</v>
      </c>
      <c r="Q180">
        <v>1</v>
      </c>
      <c r="R180">
        <f t="shared" si="19"/>
        <v>0.60849598163030993</v>
      </c>
      <c r="S180">
        <f t="shared" si="20"/>
        <v>9.2996555683122845E-2</v>
      </c>
      <c r="T180">
        <f t="shared" si="21"/>
        <v>0.27210103329506313</v>
      </c>
      <c r="U180">
        <f t="shared" si="22"/>
        <v>1.0332950631458095E-2</v>
      </c>
      <c r="V180">
        <f t="shared" si="23"/>
        <v>1.2629161882893225E-2</v>
      </c>
      <c r="W180">
        <f t="shared" si="24"/>
        <v>2.2962112514351321E-3</v>
      </c>
      <c r="X180">
        <f t="shared" si="25"/>
        <v>0</v>
      </c>
      <c r="Y180">
        <f t="shared" si="26"/>
        <v>0.60849598163030993</v>
      </c>
    </row>
    <row r="181" spans="1:25" x14ac:dyDescent="0.3">
      <c r="A181" t="s">
        <v>368</v>
      </c>
      <c r="B181" t="str">
        <f t="shared" si="18"/>
        <v>12</v>
      </c>
      <c r="C181" t="s">
        <v>58</v>
      </c>
      <c r="D181" t="s">
        <v>337</v>
      </c>
      <c r="E181" t="s">
        <v>1355</v>
      </c>
      <c r="F181">
        <v>1940</v>
      </c>
      <c r="G181">
        <v>946</v>
      </c>
      <c r="H181" s="4">
        <v>0.48759999999999998</v>
      </c>
      <c r="I181">
        <v>943</v>
      </c>
      <c r="J181">
        <v>62</v>
      </c>
      <c r="K181">
        <v>6</v>
      </c>
      <c r="L181">
        <v>17</v>
      </c>
      <c r="M181">
        <v>599</v>
      </c>
      <c r="N181">
        <v>256</v>
      </c>
      <c r="O181">
        <v>2</v>
      </c>
      <c r="P181">
        <v>0</v>
      </c>
      <c r="Q181">
        <v>1</v>
      </c>
      <c r="R181">
        <f t="shared" si="19"/>
        <v>0.63520678685047716</v>
      </c>
      <c r="S181">
        <f t="shared" si="20"/>
        <v>6.5747613997879109E-2</v>
      </c>
      <c r="T181">
        <f t="shared" si="21"/>
        <v>0.27147401908801699</v>
      </c>
      <c r="U181">
        <f t="shared" si="22"/>
        <v>6.3626723223753979E-3</v>
      </c>
      <c r="V181">
        <f t="shared" si="23"/>
        <v>1.8027571580063628E-2</v>
      </c>
      <c r="W181">
        <f t="shared" si="24"/>
        <v>2.1208907741251328E-3</v>
      </c>
      <c r="X181">
        <f t="shared" si="25"/>
        <v>0</v>
      </c>
      <c r="Y181">
        <f t="shared" si="26"/>
        <v>0.63520678685047716</v>
      </c>
    </row>
    <row r="182" spans="1:25" x14ac:dyDescent="0.3">
      <c r="A182" t="s">
        <v>369</v>
      </c>
      <c r="B182" t="str">
        <f t="shared" si="18"/>
        <v>12</v>
      </c>
      <c r="C182" t="s">
        <v>58</v>
      </c>
      <c r="D182" t="s">
        <v>337</v>
      </c>
      <c r="E182" t="s">
        <v>1356</v>
      </c>
      <c r="F182">
        <v>1223</v>
      </c>
      <c r="G182">
        <v>476</v>
      </c>
      <c r="H182" s="4">
        <v>0.38919999999999999</v>
      </c>
      <c r="I182">
        <v>472</v>
      </c>
      <c r="J182">
        <v>41</v>
      </c>
      <c r="K182">
        <v>3</v>
      </c>
      <c r="L182">
        <v>9</v>
      </c>
      <c r="M182">
        <v>247</v>
      </c>
      <c r="N182">
        <v>168</v>
      </c>
      <c r="O182">
        <v>1</v>
      </c>
      <c r="P182">
        <v>1</v>
      </c>
      <c r="Q182">
        <v>2</v>
      </c>
      <c r="R182">
        <f t="shared" si="19"/>
        <v>0.52330508474576276</v>
      </c>
      <c r="S182">
        <f t="shared" si="20"/>
        <v>8.6864406779661021E-2</v>
      </c>
      <c r="T182">
        <f t="shared" si="21"/>
        <v>0.3559322033898305</v>
      </c>
      <c r="U182">
        <f t="shared" si="22"/>
        <v>6.3559322033898309E-3</v>
      </c>
      <c r="V182">
        <f t="shared" si="23"/>
        <v>1.9067796610169493E-2</v>
      </c>
      <c r="W182">
        <f t="shared" si="24"/>
        <v>2.1186440677966102E-3</v>
      </c>
      <c r="X182">
        <f t="shared" si="25"/>
        <v>2.1186440677966102E-3</v>
      </c>
      <c r="Y182">
        <f t="shared" si="26"/>
        <v>0.52330508474576276</v>
      </c>
    </row>
    <row r="183" spans="1:25" x14ac:dyDescent="0.3">
      <c r="A183" t="s">
        <v>370</v>
      </c>
      <c r="B183" t="str">
        <f t="shared" si="18"/>
        <v>12</v>
      </c>
      <c r="C183" t="s">
        <v>58</v>
      </c>
      <c r="D183" t="s">
        <v>337</v>
      </c>
      <c r="E183" t="s">
        <v>1357</v>
      </c>
      <c r="F183">
        <v>1463</v>
      </c>
      <c r="G183">
        <v>694</v>
      </c>
      <c r="H183" s="4">
        <v>0.47439999999999999</v>
      </c>
      <c r="I183">
        <v>690</v>
      </c>
      <c r="J183">
        <v>56</v>
      </c>
      <c r="K183">
        <v>8</v>
      </c>
      <c r="L183">
        <v>8</v>
      </c>
      <c r="M183">
        <v>430</v>
      </c>
      <c r="N183">
        <v>180</v>
      </c>
      <c r="O183">
        <v>4</v>
      </c>
      <c r="P183">
        <v>1</v>
      </c>
      <c r="Q183">
        <v>3</v>
      </c>
      <c r="R183">
        <f t="shared" si="19"/>
        <v>0.62318840579710144</v>
      </c>
      <c r="S183">
        <f t="shared" si="20"/>
        <v>8.1159420289855067E-2</v>
      </c>
      <c r="T183">
        <f t="shared" si="21"/>
        <v>0.2608695652173913</v>
      </c>
      <c r="U183">
        <f t="shared" si="22"/>
        <v>1.1594202898550725E-2</v>
      </c>
      <c r="V183">
        <f t="shared" si="23"/>
        <v>1.1594202898550725E-2</v>
      </c>
      <c r="W183">
        <f t="shared" si="24"/>
        <v>5.7971014492753624E-3</v>
      </c>
      <c r="X183">
        <f t="shared" si="25"/>
        <v>1.4492753623188406E-3</v>
      </c>
      <c r="Y183">
        <f t="shared" si="26"/>
        <v>0.62318840579710144</v>
      </c>
    </row>
    <row r="184" spans="1:25" x14ac:dyDescent="0.3">
      <c r="A184" t="s">
        <v>371</v>
      </c>
      <c r="B184" t="str">
        <f t="shared" si="18"/>
        <v>12</v>
      </c>
      <c r="C184" t="s">
        <v>58</v>
      </c>
      <c r="D184" t="s">
        <v>337</v>
      </c>
      <c r="E184" t="s">
        <v>1358</v>
      </c>
      <c r="F184">
        <v>1693</v>
      </c>
      <c r="G184">
        <v>884</v>
      </c>
      <c r="H184" s="4">
        <v>0.5222</v>
      </c>
      <c r="I184">
        <v>880</v>
      </c>
      <c r="J184">
        <v>81</v>
      </c>
      <c r="K184">
        <v>4</v>
      </c>
      <c r="L184">
        <v>21</v>
      </c>
      <c r="M184">
        <v>533</v>
      </c>
      <c r="N184">
        <v>236</v>
      </c>
      <c r="O184">
        <v>3</v>
      </c>
      <c r="P184">
        <v>0</v>
      </c>
      <c r="Q184">
        <v>2</v>
      </c>
      <c r="R184">
        <f t="shared" si="19"/>
        <v>0.60568181818181821</v>
      </c>
      <c r="S184">
        <f t="shared" si="20"/>
        <v>9.2045454545454541E-2</v>
      </c>
      <c r="T184">
        <f t="shared" si="21"/>
        <v>0.26818181818181819</v>
      </c>
      <c r="U184">
        <f t="shared" si="22"/>
        <v>4.5454545454545452E-3</v>
      </c>
      <c r="V184">
        <f t="shared" si="23"/>
        <v>2.3863636363636365E-2</v>
      </c>
      <c r="W184">
        <f t="shared" si="24"/>
        <v>3.4090909090909089E-3</v>
      </c>
      <c r="X184">
        <f t="shared" si="25"/>
        <v>0</v>
      </c>
      <c r="Y184">
        <f t="shared" si="26"/>
        <v>0.60568181818181821</v>
      </c>
    </row>
    <row r="185" spans="1:25" x14ac:dyDescent="0.3">
      <c r="A185" t="s">
        <v>1359</v>
      </c>
      <c r="B185" t="str">
        <f t="shared" si="18"/>
        <v>12</v>
      </c>
      <c r="C185" t="s">
        <v>59</v>
      </c>
      <c r="D185" t="s">
        <v>337</v>
      </c>
      <c r="E185" t="s">
        <v>1360</v>
      </c>
      <c r="F185">
        <v>11763</v>
      </c>
      <c r="G185">
        <v>1180</v>
      </c>
      <c r="H185" s="4">
        <v>0.1003</v>
      </c>
      <c r="I185">
        <v>1174</v>
      </c>
      <c r="J185">
        <v>115</v>
      </c>
      <c r="K185">
        <v>13</v>
      </c>
      <c r="L185">
        <v>12</v>
      </c>
      <c r="M185">
        <v>728</v>
      </c>
      <c r="N185">
        <v>296</v>
      </c>
      <c r="O185">
        <v>3</v>
      </c>
      <c r="P185">
        <v>0</v>
      </c>
      <c r="Q185">
        <v>7</v>
      </c>
      <c r="R185">
        <f t="shared" si="19"/>
        <v>0.62010221465076665</v>
      </c>
      <c r="S185">
        <f t="shared" si="20"/>
        <v>9.7955706984667809E-2</v>
      </c>
      <c r="T185">
        <f t="shared" si="21"/>
        <v>0.25212947189097101</v>
      </c>
      <c r="U185">
        <f t="shared" si="22"/>
        <v>1.1073253833049404E-2</v>
      </c>
      <c r="V185">
        <f t="shared" si="23"/>
        <v>1.0221465076660987E-2</v>
      </c>
      <c r="W185">
        <f t="shared" si="24"/>
        <v>2.5553662691652468E-3</v>
      </c>
      <c r="X185">
        <f t="shared" si="25"/>
        <v>0</v>
      </c>
      <c r="Y185">
        <f t="shared" si="26"/>
        <v>0.62010221465076665</v>
      </c>
    </row>
    <row r="186" spans="1:25" x14ac:dyDescent="0.3">
      <c r="A186" t="s">
        <v>1361</v>
      </c>
      <c r="B186" t="str">
        <f t="shared" si="18"/>
        <v>12</v>
      </c>
      <c r="C186" t="s">
        <v>60</v>
      </c>
      <c r="D186" t="s">
        <v>337</v>
      </c>
      <c r="E186" t="s">
        <v>1362</v>
      </c>
      <c r="F186">
        <v>11763</v>
      </c>
      <c r="G186">
        <v>524</v>
      </c>
      <c r="H186" s="4">
        <v>4.4499999999999998E-2</v>
      </c>
      <c r="I186">
        <v>516</v>
      </c>
      <c r="J186">
        <v>53</v>
      </c>
      <c r="K186">
        <v>5</v>
      </c>
      <c r="L186">
        <v>10</v>
      </c>
      <c r="M186">
        <v>294</v>
      </c>
      <c r="N186">
        <v>148</v>
      </c>
      <c r="O186">
        <v>1</v>
      </c>
      <c r="P186">
        <v>2</v>
      </c>
      <c r="Q186">
        <v>3</v>
      </c>
      <c r="R186">
        <f t="shared" si="19"/>
        <v>0.56976744186046513</v>
      </c>
      <c r="S186">
        <f t="shared" si="20"/>
        <v>0.10271317829457365</v>
      </c>
      <c r="T186">
        <f t="shared" si="21"/>
        <v>0.2868217054263566</v>
      </c>
      <c r="U186">
        <f t="shared" si="22"/>
        <v>9.6899224806201549E-3</v>
      </c>
      <c r="V186">
        <f t="shared" si="23"/>
        <v>1.937984496124031E-2</v>
      </c>
      <c r="W186">
        <f t="shared" si="24"/>
        <v>1.937984496124031E-3</v>
      </c>
      <c r="X186">
        <f t="shared" si="25"/>
        <v>3.875968992248062E-3</v>
      </c>
      <c r="Y186">
        <f t="shared" si="26"/>
        <v>0.56976744186046513</v>
      </c>
    </row>
    <row r="187" spans="1:25" x14ac:dyDescent="0.3">
      <c r="A187" t="s">
        <v>1363</v>
      </c>
      <c r="B187" t="str">
        <f t="shared" si="18"/>
        <v>12</v>
      </c>
      <c r="C187" t="s">
        <v>1209</v>
      </c>
      <c r="E187" t="s">
        <v>1210</v>
      </c>
      <c r="F187">
        <v>11763</v>
      </c>
      <c r="G187">
        <v>7637</v>
      </c>
      <c r="H187" s="4">
        <v>0.6492</v>
      </c>
      <c r="I187">
        <v>7601</v>
      </c>
      <c r="J187">
        <v>691</v>
      </c>
      <c r="K187">
        <v>58</v>
      </c>
      <c r="L187">
        <v>125</v>
      </c>
      <c r="M187">
        <v>4626</v>
      </c>
      <c r="N187">
        <v>2051</v>
      </c>
      <c r="O187">
        <v>20</v>
      </c>
      <c r="P187">
        <v>5</v>
      </c>
      <c r="Q187">
        <v>25</v>
      </c>
      <c r="R187">
        <f t="shared" si="19"/>
        <v>0.60860413103539013</v>
      </c>
      <c r="S187">
        <f t="shared" si="20"/>
        <v>9.0909090909090912E-2</v>
      </c>
      <c r="T187">
        <f t="shared" si="21"/>
        <v>0.26983291672148402</v>
      </c>
      <c r="U187">
        <f t="shared" si="22"/>
        <v>7.6305749243520586E-3</v>
      </c>
      <c r="V187">
        <f t="shared" si="23"/>
        <v>1.6445204578344953E-2</v>
      </c>
      <c r="W187">
        <f t="shared" si="24"/>
        <v>2.6312327325351929E-3</v>
      </c>
      <c r="X187">
        <f t="shared" si="25"/>
        <v>6.5780818313379823E-4</v>
      </c>
      <c r="Y187">
        <f t="shared" si="26"/>
        <v>0.60860413103539013</v>
      </c>
    </row>
    <row r="188" spans="1:25" x14ac:dyDescent="0.3">
      <c r="A188" t="s">
        <v>381</v>
      </c>
      <c r="B188" t="str">
        <f t="shared" si="18"/>
        <v>12</v>
      </c>
      <c r="C188" t="s">
        <v>61</v>
      </c>
      <c r="E188" t="s">
        <v>97</v>
      </c>
      <c r="F188">
        <v>11763</v>
      </c>
      <c r="G188">
        <v>7637</v>
      </c>
      <c r="H188" s="4">
        <v>0.6492</v>
      </c>
      <c r="I188">
        <v>7601</v>
      </c>
      <c r="J188">
        <v>691</v>
      </c>
      <c r="K188">
        <v>58</v>
      </c>
      <c r="L188">
        <v>125</v>
      </c>
      <c r="M188">
        <v>4626</v>
      </c>
      <c r="N188">
        <v>2051</v>
      </c>
      <c r="O188">
        <v>20</v>
      </c>
      <c r="P188">
        <v>5</v>
      </c>
      <c r="Q188">
        <v>25</v>
      </c>
      <c r="R188">
        <f t="shared" si="19"/>
        <v>0.60860413103539013</v>
      </c>
      <c r="S188">
        <f t="shared" si="20"/>
        <v>9.0909090909090912E-2</v>
      </c>
      <c r="T188">
        <f t="shared" si="21"/>
        <v>0.26983291672148402</v>
      </c>
      <c r="U188">
        <f t="shared" si="22"/>
        <v>7.6305749243520586E-3</v>
      </c>
      <c r="V188">
        <f t="shared" si="23"/>
        <v>1.6445204578344953E-2</v>
      </c>
      <c r="W188">
        <f t="shared" si="24"/>
        <v>2.6312327325351929E-3</v>
      </c>
      <c r="X188">
        <f t="shared" si="25"/>
        <v>6.5780818313379823E-4</v>
      </c>
      <c r="Y188">
        <f t="shared" si="26"/>
        <v>0.60860413103539013</v>
      </c>
    </row>
    <row r="189" spans="1:25" x14ac:dyDescent="0.3">
      <c r="B189" t="str">
        <f t="shared" si="18"/>
        <v/>
      </c>
      <c r="R189">
        <f t="shared" si="19"/>
        <v>0</v>
      </c>
      <c r="S189">
        <f t="shared" si="20"/>
        <v>0</v>
      </c>
      <c r="T189">
        <f t="shared" si="21"/>
        <v>0</v>
      </c>
      <c r="U189">
        <f t="shared" si="22"/>
        <v>0</v>
      </c>
      <c r="V189">
        <f t="shared" si="23"/>
        <v>0</v>
      </c>
      <c r="W189">
        <f t="shared" si="24"/>
        <v>0</v>
      </c>
      <c r="X189">
        <f t="shared" si="25"/>
        <v>0</v>
      </c>
      <c r="Y189">
        <f t="shared" si="26"/>
        <v>10</v>
      </c>
    </row>
    <row r="190" spans="1:25" x14ac:dyDescent="0.3">
      <c r="A190" t="s">
        <v>382</v>
      </c>
      <c r="B190" t="str">
        <f t="shared" si="18"/>
        <v>13</v>
      </c>
      <c r="C190" t="s">
        <v>58</v>
      </c>
      <c r="D190" t="s">
        <v>337</v>
      </c>
      <c r="E190" t="s">
        <v>1364</v>
      </c>
      <c r="F190">
        <v>1091</v>
      </c>
      <c r="G190">
        <v>459</v>
      </c>
      <c r="H190" s="4">
        <v>0.42070000000000002</v>
      </c>
      <c r="I190">
        <v>455</v>
      </c>
      <c r="J190">
        <v>72</v>
      </c>
      <c r="K190">
        <v>2</v>
      </c>
      <c r="L190">
        <v>10</v>
      </c>
      <c r="M190">
        <v>222</v>
      </c>
      <c r="N190">
        <v>142</v>
      </c>
      <c r="O190">
        <v>3</v>
      </c>
      <c r="P190">
        <v>2</v>
      </c>
      <c r="Q190">
        <v>2</v>
      </c>
      <c r="R190">
        <f t="shared" si="19"/>
        <v>0.4879120879120879</v>
      </c>
      <c r="S190">
        <f t="shared" si="20"/>
        <v>0.15824175824175823</v>
      </c>
      <c r="T190">
        <f t="shared" si="21"/>
        <v>0.31208791208791209</v>
      </c>
      <c r="U190">
        <f t="shared" si="22"/>
        <v>4.3956043956043956E-3</v>
      </c>
      <c r="V190">
        <f t="shared" si="23"/>
        <v>2.197802197802198E-2</v>
      </c>
      <c r="W190">
        <f t="shared" si="24"/>
        <v>6.5934065934065934E-3</v>
      </c>
      <c r="X190">
        <f t="shared" si="25"/>
        <v>4.3956043956043956E-3</v>
      </c>
      <c r="Y190">
        <f t="shared" si="26"/>
        <v>0.4879120879120879</v>
      </c>
    </row>
    <row r="191" spans="1:25" x14ac:dyDescent="0.3">
      <c r="A191" t="s">
        <v>383</v>
      </c>
      <c r="B191" t="str">
        <f t="shared" si="18"/>
        <v>13</v>
      </c>
      <c r="C191" t="s">
        <v>58</v>
      </c>
      <c r="D191" t="s">
        <v>337</v>
      </c>
      <c r="E191" t="s">
        <v>1365</v>
      </c>
      <c r="F191">
        <v>1073</v>
      </c>
      <c r="G191">
        <v>382</v>
      </c>
      <c r="H191" s="4">
        <v>0.35599999999999998</v>
      </c>
      <c r="I191">
        <v>382</v>
      </c>
      <c r="J191">
        <v>63</v>
      </c>
      <c r="K191">
        <v>2</v>
      </c>
      <c r="L191">
        <v>3</v>
      </c>
      <c r="M191">
        <v>159</v>
      </c>
      <c r="N191">
        <v>153</v>
      </c>
      <c r="O191">
        <v>0</v>
      </c>
      <c r="P191">
        <v>1</v>
      </c>
      <c r="Q191">
        <v>1</v>
      </c>
      <c r="R191">
        <f t="shared" si="19"/>
        <v>0.41623036649214662</v>
      </c>
      <c r="S191">
        <f t="shared" si="20"/>
        <v>0.16492146596858639</v>
      </c>
      <c r="T191">
        <f t="shared" si="21"/>
        <v>0.40052356020942409</v>
      </c>
      <c r="U191">
        <f t="shared" si="22"/>
        <v>5.235602094240838E-3</v>
      </c>
      <c r="V191">
        <f t="shared" si="23"/>
        <v>7.8534031413612562E-3</v>
      </c>
      <c r="W191">
        <f t="shared" si="24"/>
        <v>0</v>
      </c>
      <c r="X191">
        <f t="shared" si="25"/>
        <v>2.617801047120419E-3</v>
      </c>
      <c r="Y191">
        <f t="shared" si="26"/>
        <v>0.41623036649214662</v>
      </c>
    </row>
    <row r="192" spans="1:25" x14ac:dyDescent="0.3">
      <c r="A192" t="s">
        <v>384</v>
      </c>
      <c r="B192" t="str">
        <f t="shared" si="18"/>
        <v>13</v>
      </c>
      <c r="C192" t="s">
        <v>58</v>
      </c>
      <c r="D192" t="s">
        <v>337</v>
      </c>
      <c r="E192" t="s">
        <v>1366</v>
      </c>
      <c r="F192">
        <v>1376</v>
      </c>
      <c r="G192">
        <v>757</v>
      </c>
      <c r="H192" s="4">
        <v>0.55010000000000003</v>
      </c>
      <c r="I192">
        <v>754</v>
      </c>
      <c r="J192">
        <v>146</v>
      </c>
      <c r="K192">
        <v>5</v>
      </c>
      <c r="L192">
        <v>6</v>
      </c>
      <c r="M192">
        <v>310</v>
      </c>
      <c r="N192">
        <v>278</v>
      </c>
      <c r="O192">
        <v>4</v>
      </c>
      <c r="P192">
        <v>1</v>
      </c>
      <c r="Q192">
        <v>4</v>
      </c>
      <c r="R192">
        <f t="shared" si="19"/>
        <v>0.41114058355437666</v>
      </c>
      <c r="S192">
        <f t="shared" si="20"/>
        <v>0.19363395225464192</v>
      </c>
      <c r="T192">
        <f t="shared" si="21"/>
        <v>0.3687002652519894</v>
      </c>
      <c r="U192">
        <f t="shared" si="22"/>
        <v>6.6312997347480109E-3</v>
      </c>
      <c r="V192">
        <f t="shared" si="23"/>
        <v>7.9575596816976128E-3</v>
      </c>
      <c r="W192">
        <f t="shared" si="24"/>
        <v>5.3050397877984082E-3</v>
      </c>
      <c r="X192">
        <f t="shared" si="25"/>
        <v>1.3262599469496021E-3</v>
      </c>
      <c r="Y192">
        <f t="shared" si="26"/>
        <v>0.41114058355437666</v>
      </c>
    </row>
    <row r="193" spans="1:25" x14ac:dyDescent="0.3">
      <c r="A193" t="s">
        <v>385</v>
      </c>
      <c r="B193" t="str">
        <f t="shared" si="18"/>
        <v>13</v>
      </c>
      <c r="C193" t="s">
        <v>58</v>
      </c>
      <c r="D193" t="s">
        <v>337</v>
      </c>
      <c r="E193" t="s">
        <v>1367</v>
      </c>
      <c r="F193">
        <v>1782</v>
      </c>
      <c r="G193">
        <v>988</v>
      </c>
      <c r="H193" s="4">
        <v>0.5544</v>
      </c>
      <c r="I193">
        <v>980</v>
      </c>
      <c r="J193">
        <v>129</v>
      </c>
      <c r="K193">
        <v>7</v>
      </c>
      <c r="L193">
        <v>9</v>
      </c>
      <c r="M193">
        <v>512</v>
      </c>
      <c r="N193">
        <v>319</v>
      </c>
      <c r="O193">
        <v>2</v>
      </c>
      <c r="P193">
        <v>1</v>
      </c>
      <c r="Q193">
        <v>1</v>
      </c>
      <c r="R193">
        <f t="shared" si="19"/>
        <v>0.52244897959183678</v>
      </c>
      <c r="S193">
        <f t="shared" si="20"/>
        <v>0.13163265306122449</v>
      </c>
      <c r="T193">
        <f t="shared" si="21"/>
        <v>0.32551020408163267</v>
      </c>
      <c r="U193">
        <f t="shared" si="22"/>
        <v>7.1428571428571426E-3</v>
      </c>
      <c r="V193">
        <f t="shared" si="23"/>
        <v>9.1836734693877559E-3</v>
      </c>
      <c r="W193">
        <f t="shared" si="24"/>
        <v>2.0408163265306124E-3</v>
      </c>
      <c r="X193">
        <f t="shared" si="25"/>
        <v>1.0204081632653062E-3</v>
      </c>
      <c r="Y193">
        <f t="shared" si="26"/>
        <v>0.52244897959183678</v>
      </c>
    </row>
    <row r="194" spans="1:25" x14ac:dyDescent="0.3">
      <c r="A194" t="s">
        <v>386</v>
      </c>
      <c r="B194" t="str">
        <f t="shared" si="18"/>
        <v>13</v>
      </c>
      <c r="C194" t="s">
        <v>58</v>
      </c>
      <c r="D194" t="s">
        <v>337</v>
      </c>
      <c r="E194" t="s">
        <v>1368</v>
      </c>
      <c r="F194">
        <v>1159</v>
      </c>
      <c r="G194">
        <v>705</v>
      </c>
      <c r="H194" s="4">
        <v>0.60829999999999995</v>
      </c>
      <c r="I194">
        <v>703</v>
      </c>
      <c r="J194">
        <v>118</v>
      </c>
      <c r="K194">
        <v>4</v>
      </c>
      <c r="L194">
        <v>7</v>
      </c>
      <c r="M194">
        <v>317</v>
      </c>
      <c r="N194">
        <v>253</v>
      </c>
      <c r="O194">
        <v>2</v>
      </c>
      <c r="P194">
        <v>0</v>
      </c>
      <c r="Q194">
        <v>2</v>
      </c>
      <c r="R194">
        <f t="shared" si="19"/>
        <v>0.45092460881934565</v>
      </c>
      <c r="S194">
        <f t="shared" si="20"/>
        <v>0.1678520625889047</v>
      </c>
      <c r="T194">
        <f t="shared" si="21"/>
        <v>0.35988620199146515</v>
      </c>
      <c r="U194">
        <f t="shared" si="22"/>
        <v>5.6899004267425323E-3</v>
      </c>
      <c r="V194">
        <f t="shared" si="23"/>
        <v>9.9573257467994308E-3</v>
      </c>
      <c r="W194">
        <f t="shared" si="24"/>
        <v>2.8449502133712661E-3</v>
      </c>
      <c r="X194">
        <f t="shared" si="25"/>
        <v>0</v>
      </c>
      <c r="Y194">
        <f t="shared" si="26"/>
        <v>0.45092460881934565</v>
      </c>
    </row>
    <row r="195" spans="1:25" x14ac:dyDescent="0.3">
      <c r="A195" t="s">
        <v>387</v>
      </c>
      <c r="B195" t="str">
        <f t="shared" ref="B195:B258" si="27">LEFT(A195,2)</f>
        <v>13</v>
      </c>
      <c r="C195" t="s">
        <v>58</v>
      </c>
      <c r="D195" t="s">
        <v>337</v>
      </c>
      <c r="E195" t="s">
        <v>1369</v>
      </c>
      <c r="F195">
        <v>1941</v>
      </c>
      <c r="G195">
        <v>918</v>
      </c>
      <c r="H195" s="4">
        <v>0.47299999999999998</v>
      </c>
      <c r="I195">
        <v>911</v>
      </c>
      <c r="J195">
        <v>99</v>
      </c>
      <c r="K195">
        <v>12</v>
      </c>
      <c r="L195">
        <v>14</v>
      </c>
      <c r="M195">
        <v>480</v>
      </c>
      <c r="N195">
        <v>300</v>
      </c>
      <c r="O195">
        <v>2</v>
      </c>
      <c r="P195">
        <v>1</v>
      </c>
      <c r="Q195">
        <v>3</v>
      </c>
      <c r="R195">
        <f t="shared" ref="R195:R258" si="28">IF(I195=0,0,M195/I195)</f>
        <v>0.52689352360043906</v>
      </c>
      <c r="S195">
        <f t="shared" ref="S195:S258" si="29">IF(I195=0,0,J195/I195)</f>
        <v>0.10867178924259056</v>
      </c>
      <c r="T195">
        <f t="shared" ref="T195:T258" si="30">IF(I195=0,0,N195/I195)</f>
        <v>0.32930845225027444</v>
      </c>
      <c r="U195">
        <f t="shared" ref="U195:U258" si="31">IF(I195=0,0,K195/I195)</f>
        <v>1.3172338090010977E-2</v>
      </c>
      <c r="V195">
        <f t="shared" ref="V195:V258" si="32">IF(I195=0,0,L195/I195)</f>
        <v>1.5367727771679473E-2</v>
      </c>
      <c r="W195">
        <f t="shared" ref="W195:W258" si="33">IF(I195=0,0,O195/I195)</f>
        <v>2.1953896816684962E-3</v>
      </c>
      <c r="X195">
        <f t="shared" ref="X195:X258" si="34">IF(I195=0,0,P195/I195)</f>
        <v>1.0976948408342481E-3</v>
      </c>
      <c r="Y195">
        <f t="shared" ref="Y195:Y258" si="35">IF(I195=0,10,IF(MAX(R195:X195)=LARGE(R195:X195,2),9,IF(R195=MAX(R195:X195),R195,IF(S195=MAX(R195:X195),S195+1,IF(T195=MAX(R195:X195),T195+2,IF(U195=MAX(R195:X195),U195+3,IF(V195=MAX(R195:X195),V195+4,IF(W195=MAX(R195:X195),W195+5,IF(X195=MAX(R195:X195),X195+6,-1)))))))))</f>
        <v>0.52689352360043906</v>
      </c>
    </row>
    <row r="196" spans="1:25" x14ac:dyDescent="0.3">
      <c r="A196" t="s">
        <v>388</v>
      </c>
      <c r="B196" t="str">
        <f t="shared" si="27"/>
        <v>13</v>
      </c>
      <c r="C196" t="s">
        <v>58</v>
      </c>
      <c r="D196" t="s">
        <v>337</v>
      </c>
      <c r="E196" t="s">
        <v>1370</v>
      </c>
      <c r="F196">
        <v>1140</v>
      </c>
      <c r="G196">
        <v>496</v>
      </c>
      <c r="H196" s="4">
        <v>0.43509999999999999</v>
      </c>
      <c r="I196">
        <v>493</v>
      </c>
      <c r="J196">
        <v>54</v>
      </c>
      <c r="K196">
        <v>4</v>
      </c>
      <c r="L196">
        <v>7</v>
      </c>
      <c r="M196">
        <v>256</v>
      </c>
      <c r="N196">
        <v>167</v>
      </c>
      <c r="O196">
        <v>1</v>
      </c>
      <c r="P196">
        <v>1</v>
      </c>
      <c r="Q196">
        <v>3</v>
      </c>
      <c r="R196">
        <f t="shared" si="28"/>
        <v>0.51926977687626774</v>
      </c>
      <c r="S196">
        <f t="shared" si="29"/>
        <v>0.10953346855983773</v>
      </c>
      <c r="T196">
        <f t="shared" si="30"/>
        <v>0.33874239350912777</v>
      </c>
      <c r="U196">
        <f t="shared" si="31"/>
        <v>8.1135902636916835E-3</v>
      </c>
      <c r="V196">
        <f t="shared" si="32"/>
        <v>1.4198782961460446E-2</v>
      </c>
      <c r="W196">
        <f t="shared" si="33"/>
        <v>2.0283975659229209E-3</v>
      </c>
      <c r="X196">
        <f t="shared" si="34"/>
        <v>2.0283975659229209E-3</v>
      </c>
      <c r="Y196">
        <f t="shared" si="35"/>
        <v>0.51926977687626774</v>
      </c>
    </row>
    <row r="197" spans="1:25" x14ac:dyDescent="0.3">
      <c r="A197" t="s">
        <v>389</v>
      </c>
      <c r="B197" t="str">
        <f t="shared" si="27"/>
        <v>13</v>
      </c>
      <c r="C197" t="s">
        <v>58</v>
      </c>
      <c r="D197" t="s">
        <v>337</v>
      </c>
      <c r="E197" t="s">
        <v>1371</v>
      </c>
      <c r="F197">
        <v>1298</v>
      </c>
      <c r="G197">
        <v>522</v>
      </c>
      <c r="H197" s="4">
        <v>0.4022</v>
      </c>
      <c r="I197">
        <v>520</v>
      </c>
      <c r="J197">
        <v>102</v>
      </c>
      <c r="K197">
        <v>4</v>
      </c>
      <c r="L197">
        <v>9</v>
      </c>
      <c r="M197">
        <v>225</v>
      </c>
      <c r="N197">
        <v>166</v>
      </c>
      <c r="O197">
        <v>3</v>
      </c>
      <c r="P197">
        <v>7</v>
      </c>
      <c r="Q197">
        <v>4</v>
      </c>
      <c r="R197">
        <f t="shared" si="28"/>
        <v>0.43269230769230771</v>
      </c>
      <c r="S197">
        <f t="shared" si="29"/>
        <v>0.19615384615384615</v>
      </c>
      <c r="T197">
        <f t="shared" si="30"/>
        <v>0.31923076923076921</v>
      </c>
      <c r="U197">
        <f t="shared" si="31"/>
        <v>7.6923076923076927E-3</v>
      </c>
      <c r="V197">
        <f t="shared" si="32"/>
        <v>1.7307692307692309E-2</v>
      </c>
      <c r="W197">
        <f t="shared" si="33"/>
        <v>5.7692307692307696E-3</v>
      </c>
      <c r="X197">
        <f t="shared" si="34"/>
        <v>1.3461538461538462E-2</v>
      </c>
      <c r="Y197">
        <f t="shared" si="35"/>
        <v>0.43269230769230771</v>
      </c>
    </row>
    <row r="198" spans="1:25" x14ac:dyDescent="0.3">
      <c r="A198" t="s">
        <v>390</v>
      </c>
      <c r="B198" t="str">
        <f t="shared" si="27"/>
        <v>13</v>
      </c>
      <c r="C198" t="s">
        <v>58</v>
      </c>
      <c r="D198" t="s">
        <v>337</v>
      </c>
      <c r="E198" t="s">
        <v>1372</v>
      </c>
      <c r="F198">
        <v>817</v>
      </c>
      <c r="G198">
        <v>421</v>
      </c>
      <c r="H198" s="4">
        <v>0.51529999999999998</v>
      </c>
      <c r="I198">
        <v>420</v>
      </c>
      <c r="J198">
        <v>67</v>
      </c>
      <c r="K198">
        <v>3</v>
      </c>
      <c r="L198">
        <v>7</v>
      </c>
      <c r="M198">
        <v>210</v>
      </c>
      <c r="N198">
        <v>130</v>
      </c>
      <c r="O198">
        <v>0</v>
      </c>
      <c r="P198">
        <v>0</v>
      </c>
      <c r="Q198">
        <v>3</v>
      </c>
      <c r="R198">
        <f t="shared" si="28"/>
        <v>0.5</v>
      </c>
      <c r="S198">
        <f t="shared" si="29"/>
        <v>0.15952380952380951</v>
      </c>
      <c r="T198">
        <f t="shared" si="30"/>
        <v>0.30952380952380953</v>
      </c>
      <c r="U198">
        <f t="shared" si="31"/>
        <v>7.1428571428571426E-3</v>
      </c>
      <c r="V198">
        <f t="shared" si="32"/>
        <v>1.6666666666666666E-2</v>
      </c>
      <c r="W198">
        <f t="shared" si="33"/>
        <v>0</v>
      </c>
      <c r="X198">
        <f t="shared" si="34"/>
        <v>0</v>
      </c>
      <c r="Y198">
        <f t="shared" si="35"/>
        <v>0.5</v>
      </c>
    </row>
    <row r="199" spans="1:25" x14ac:dyDescent="0.3">
      <c r="A199" t="s">
        <v>391</v>
      </c>
      <c r="B199" t="str">
        <f t="shared" si="27"/>
        <v>13</v>
      </c>
      <c r="C199" t="s">
        <v>58</v>
      </c>
      <c r="D199" t="s">
        <v>337</v>
      </c>
      <c r="E199" t="s">
        <v>1373</v>
      </c>
      <c r="F199">
        <v>1115</v>
      </c>
      <c r="G199">
        <v>402</v>
      </c>
      <c r="H199" s="4">
        <v>0.36049999999999999</v>
      </c>
      <c r="I199">
        <v>400</v>
      </c>
      <c r="J199">
        <v>80</v>
      </c>
      <c r="K199">
        <v>5</v>
      </c>
      <c r="L199">
        <v>4</v>
      </c>
      <c r="M199">
        <v>184</v>
      </c>
      <c r="N199">
        <v>125</v>
      </c>
      <c r="O199">
        <v>1</v>
      </c>
      <c r="P199">
        <v>0</v>
      </c>
      <c r="Q199">
        <v>1</v>
      </c>
      <c r="R199">
        <f t="shared" si="28"/>
        <v>0.46</v>
      </c>
      <c r="S199">
        <f t="shared" si="29"/>
        <v>0.2</v>
      </c>
      <c r="T199">
        <f t="shared" si="30"/>
        <v>0.3125</v>
      </c>
      <c r="U199">
        <f t="shared" si="31"/>
        <v>1.2500000000000001E-2</v>
      </c>
      <c r="V199">
        <f t="shared" si="32"/>
        <v>0.01</v>
      </c>
      <c r="W199">
        <f t="shared" si="33"/>
        <v>2.5000000000000001E-3</v>
      </c>
      <c r="X199">
        <f t="shared" si="34"/>
        <v>0</v>
      </c>
      <c r="Y199">
        <f t="shared" si="35"/>
        <v>0.46</v>
      </c>
    </row>
    <row r="200" spans="1:25" x14ac:dyDescent="0.3">
      <c r="A200" t="s">
        <v>1374</v>
      </c>
      <c r="B200" t="str">
        <f t="shared" si="27"/>
        <v>13</v>
      </c>
      <c r="C200" t="s">
        <v>59</v>
      </c>
      <c r="D200" t="s">
        <v>337</v>
      </c>
      <c r="E200" t="s">
        <v>1375</v>
      </c>
      <c r="F200">
        <v>12792</v>
      </c>
      <c r="G200">
        <v>1389</v>
      </c>
      <c r="H200" s="4">
        <v>0.1086</v>
      </c>
      <c r="I200">
        <v>1382</v>
      </c>
      <c r="J200">
        <v>205</v>
      </c>
      <c r="K200">
        <v>10</v>
      </c>
      <c r="L200">
        <v>10</v>
      </c>
      <c r="M200">
        <v>699</v>
      </c>
      <c r="N200">
        <v>447</v>
      </c>
      <c r="O200">
        <v>4</v>
      </c>
      <c r="P200">
        <v>1</v>
      </c>
      <c r="Q200">
        <v>6</v>
      </c>
      <c r="R200">
        <f t="shared" si="28"/>
        <v>0.50578871201157738</v>
      </c>
      <c r="S200">
        <f t="shared" si="29"/>
        <v>0.14833574529667148</v>
      </c>
      <c r="T200">
        <f t="shared" si="30"/>
        <v>0.32344428364688854</v>
      </c>
      <c r="U200">
        <f t="shared" si="31"/>
        <v>7.2358900144717797E-3</v>
      </c>
      <c r="V200">
        <f t="shared" si="32"/>
        <v>7.2358900144717797E-3</v>
      </c>
      <c r="W200">
        <f t="shared" si="33"/>
        <v>2.8943560057887118E-3</v>
      </c>
      <c r="X200">
        <f t="shared" si="34"/>
        <v>7.2358900144717795E-4</v>
      </c>
      <c r="Y200">
        <f t="shared" si="35"/>
        <v>0.50578871201157738</v>
      </c>
    </row>
    <row r="201" spans="1:25" x14ac:dyDescent="0.3">
      <c r="A201" t="s">
        <v>1376</v>
      </c>
      <c r="B201" t="str">
        <f t="shared" si="27"/>
        <v>13</v>
      </c>
      <c r="C201" t="s">
        <v>60</v>
      </c>
      <c r="D201" t="s">
        <v>337</v>
      </c>
      <c r="E201" t="s">
        <v>1377</v>
      </c>
      <c r="F201">
        <v>12792</v>
      </c>
      <c r="G201">
        <v>585</v>
      </c>
      <c r="H201" s="4">
        <v>4.5699999999999998E-2</v>
      </c>
      <c r="I201">
        <v>573</v>
      </c>
      <c r="J201">
        <v>95</v>
      </c>
      <c r="K201">
        <v>6</v>
      </c>
      <c r="L201">
        <v>7</v>
      </c>
      <c r="M201">
        <v>279</v>
      </c>
      <c r="N201">
        <v>181</v>
      </c>
      <c r="O201">
        <v>0</v>
      </c>
      <c r="P201">
        <v>2</v>
      </c>
      <c r="Q201">
        <v>3</v>
      </c>
      <c r="R201">
        <f t="shared" si="28"/>
        <v>0.48691099476439792</v>
      </c>
      <c r="S201">
        <f t="shared" si="29"/>
        <v>0.16579406631762653</v>
      </c>
      <c r="T201">
        <f t="shared" si="30"/>
        <v>0.31588132635253052</v>
      </c>
      <c r="U201">
        <f t="shared" si="31"/>
        <v>1.0471204188481676E-2</v>
      </c>
      <c r="V201">
        <f t="shared" si="32"/>
        <v>1.2216404886561954E-2</v>
      </c>
      <c r="W201">
        <f t="shared" si="33"/>
        <v>0</v>
      </c>
      <c r="X201">
        <f t="shared" si="34"/>
        <v>3.4904013961605585E-3</v>
      </c>
      <c r="Y201">
        <f t="shared" si="35"/>
        <v>0.48691099476439792</v>
      </c>
    </row>
    <row r="202" spans="1:25" x14ac:dyDescent="0.3">
      <c r="A202" t="s">
        <v>1378</v>
      </c>
      <c r="B202" t="str">
        <f t="shared" si="27"/>
        <v>13</v>
      </c>
      <c r="C202" t="s">
        <v>1209</v>
      </c>
      <c r="E202" t="s">
        <v>1210</v>
      </c>
      <c r="F202">
        <v>12792</v>
      </c>
      <c r="G202">
        <v>8024</v>
      </c>
      <c r="H202" s="4">
        <v>0.62729999999999997</v>
      </c>
      <c r="I202">
        <v>7973</v>
      </c>
      <c r="J202">
        <v>1230</v>
      </c>
      <c r="K202">
        <v>64</v>
      </c>
      <c r="L202">
        <v>93</v>
      </c>
      <c r="M202">
        <v>3853</v>
      </c>
      <c r="N202">
        <v>2661</v>
      </c>
      <c r="O202">
        <v>22</v>
      </c>
      <c r="P202">
        <v>17</v>
      </c>
      <c r="Q202">
        <v>33</v>
      </c>
      <c r="R202">
        <f t="shared" si="28"/>
        <v>0.48325598896274929</v>
      </c>
      <c r="S202">
        <f t="shared" si="29"/>
        <v>0.15427066348927632</v>
      </c>
      <c r="T202">
        <f t="shared" si="30"/>
        <v>0.33375141101216604</v>
      </c>
      <c r="U202">
        <f t="shared" si="31"/>
        <v>8.0270914335883615E-3</v>
      </c>
      <c r="V202">
        <f t="shared" si="32"/>
        <v>1.1664367239433086E-2</v>
      </c>
      <c r="W202">
        <f t="shared" si="33"/>
        <v>2.7593126802959991E-3</v>
      </c>
      <c r="X202">
        <f t="shared" si="34"/>
        <v>2.1321961620469083E-3</v>
      </c>
      <c r="Y202">
        <f t="shared" si="35"/>
        <v>0.48325598896274929</v>
      </c>
    </row>
    <row r="203" spans="1:25" x14ac:dyDescent="0.3">
      <c r="A203" t="s">
        <v>404</v>
      </c>
      <c r="B203" t="str">
        <f t="shared" si="27"/>
        <v>13</v>
      </c>
      <c r="C203" t="s">
        <v>61</v>
      </c>
      <c r="E203" t="s">
        <v>97</v>
      </c>
      <c r="F203">
        <v>12792</v>
      </c>
      <c r="G203">
        <v>8024</v>
      </c>
      <c r="H203" s="4">
        <v>0.62729999999999997</v>
      </c>
      <c r="I203">
        <v>7973</v>
      </c>
      <c r="J203">
        <v>1230</v>
      </c>
      <c r="K203">
        <v>64</v>
      </c>
      <c r="L203">
        <v>93</v>
      </c>
      <c r="M203">
        <v>3853</v>
      </c>
      <c r="N203">
        <v>2661</v>
      </c>
      <c r="O203">
        <v>22</v>
      </c>
      <c r="P203">
        <v>17</v>
      </c>
      <c r="Q203">
        <v>33</v>
      </c>
      <c r="R203">
        <f t="shared" si="28"/>
        <v>0.48325598896274929</v>
      </c>
      <c r="S203">
        <f t="shared" si="29"/>
        <v>0.15427066348927632</v>
      </c>
      <c r="T203">
        <f t="shared" si="30"/>
        <v>0.33375141101216604</v>
      </c>
      <c r="U203">
        <f t="shared" si="31"/>
        <v>8.0270914335883615E-3</v>
      </c>
      <c r="V203">
        <f t="shared" si="32"/>
        <v>1.1664367239433086E-2</v>
      </c>
      <c r="W203">
        <f t="shared" si="33"/>
        <v>2.7593126802959991E-3</v>
      </c>
      <c r="X203">
        <f t="shared" si="34"/>
        <v>2.1321961620469083E-3</v>
      </c>
      <c r="Y203">
        <f t="shared" si="35"/>
        <v>0.48325598896274929</v>
      </c>
    </row>
    <row r="204" spans="1:25" x14ac:dyDescent="0.3">
      <c r="B204" t="str">
        <f t="shared" si="27"/>
        <v/>
      </c>
      <c r="R204">
        <f t="shared" si="28"/>
        <v>0</v>
      </c>
      <c r="S204">
        <f t="shared" si="29"/>
        <v>0</v>
      </c>
      <c r="T204">
        <f t="shared" si="30"/>
        <v>0</v>
      </c>
      <c r="U204">
        <f t="shared" si="31"/>
        <v>0</v>
      </c>
      <c r="V204">
        <f t="shared" si="32"/>
        <v>0</v>
      </c>
      <c r="W204">
        <f t="shared" si="33"/>
        <v>0</v>
      </c>
      <c r="X204">
        <f t="shared" si="34"/>
        <v>0</v>
      </c>
      <c r="Y204">
        <f t="shared" si="35"/>
        <v>10</v>
      </c>
    </row>
    <row r="205" spans="1:25" x14ac:dyDescent="0.3">
      <c r="A205" t="s">
        <v>405</v>
      </c>
      <c r="B205" t="str">
        <f t="shared" si="27"/>
        <v>14</v>
      </c>
      <c r="C205" t="s">
        <v>58</v>
      </c>
      <c r="D205" t="s">
        <v>337</v>
      </c>
      <c r="E205" t="s">
        <v>1379</v>
      </c>
      <c r="F205">
        <v>1462</v>
      </c>
      <c r="G205">
        <v>556</v>
      </c>
      <c r="H205" s="4">
        <v>0.38030000000000003</v>
      </c>
      <c r="I205">
        <v>547</v>
      </c>
      <c r="J205">
        <v>80</v>
      </c>
      <c r="K205">
        <v>3</v>
      </c>
      <c r="L205">
        <v>23</v>
      </c>
      <c r="M205">
        <v>234</v>
      </c>
      <c r="N205">
        <v>199</v>
      </c>
      <c r="O205">
        <v>2</v>
      </c>
      <c r="P205">
        <v>1</v>
      </c>
      <c r="Q205">
        <v>5</v>
      </c>
      <c r="R205">
        <f t="shared" si="28"/>
        <v>0.42778793418647165</v>
      </c>
      <c r="S205">
        <f t="shared" si="29"/>
        <v>0.14625228519195613</v>
      </c>
      <c r="T205">
        <f t="shared" si="30"/>
        <v>0.36380255941499084</v>
      </c>
      <c r="U205">
        <f t="shared" si="31"/>
        <v>5.4844606946983544E-3</v>
      </c>
      <c r="V205">
        <f t="shared" si="32"/>
        <v>4.2047531992687383E-2</v>
      </c>
      <c r="W205">
        <f t="shared" si="33"/>
        <v>3.6563071297989031E-3</v>
      </c>
      <c r="X205">
        <f t="shared" si="34"/>
        <v>1.8281535648994515E-3</v>
      </c>
      <c r="Y205">
        <f t="shared" si="35"/>
        <v>0.42778793418647165</v>
      </c>
    </row>
    <row r="206" spans="1:25" x14ac:dyDescent="0.3">
      <c r="A206" t="s">
        <v>406</v>
      </c>
      <c r="B206" t="str">
        <f t="shared" si="27"/>
        <v>14</v>
      </c>
      <c r="C206" t="s">
        <v>58</v>
      </c>
      <c r="D206" t="s">
        <v>337</v>
      </c>
      <c r="E206" t="s">
        <v>1380</v>
      </c>
      <c r="F206">
        <v>7001</v>
      </c>
      <c r="G206">
        <v>1271</v>
      </c>
      <c r="H206" s="4">
        <v>0.18149999999999999</v>
      </c>
      <c r="I206">
        <v>1271</v>
      </c>
      <c r="J206">
        <v>25</v>
      </c>
      <c r="K206">
        <v>4</v>
      </c>
      <c r="L206">
        <v>8</v>
      </c>
      <c r="M206">
        <v>979</v>
      </c>
      <c r="N206">
        <v>249</v>
      </c>
      <c r="O206">
        <v>0</v>
      </c>
      <c r="P206">
        <v>3</v>
      </c>
      <c r="Q206">
        <v>3</v>
      </c>
      <c r="R206">
        <f t="shared" si="28"/>
        <v>0.77025963808025177</v>
      </c>
      <c r="S206">
        <f t="shared" si="29"/>
        <v>1.9669551534225019E-2</v>
      </c>
      <c r="T206">
        <f t="shared" si="30"/>
        <v>0.19590873328088121</v>
      </c>
      <c r="U206">
        <f t="shared" si="31"/>
        <v>3.1471282454760031E-3</v>
      </c>
      <c r="V206">
        <f t="shared" si="32"/>
        <v>6.2942564909520063E-3</v>
      </c>
      <c r="W206">
        <f t="shared" si="33"/>
        <v>0</v>
      </c>
      <c r="X206">
        <f t="shared" si="34"/>
        <v>2.3603461841070024E-3</v>
      </c>
      <c r="Y206">
        <f t="shared" si="35"/>
        <v>0.77025963808025177</v>
      </c>
    </row>
    <row r="207" spans="1:25" x14ac:dyDescent="0.3">
      <c r="A207" t="s">
        <v>407</v>
      </c>
      <c r="B207" t="str">
        <f t="shared" si="27"/>
        <v>14</v>
      </c>
      <c r="C207" t="s">
        <v>58</v>
      </c>
      <c r="D207" t="s">
        <v>337</v>
      </c>
      <c r="E207" t="s">
        <v>1381</v>
      </c>
      <c r="F207">
        <v>1971</v>
      </c>
      <c r="G207">
        <v>735</v>
      </c>
      <c r="H207" s="4">
        <v>0.37290000000000001</v>
      </c>
      <c r="I207">
        <v>729</v>
      </c>
      <c r="J207">
        <v>73</v>
      </c>
      <c r="K207">
        <v>8</v>
      </c>
      <c r="L207">
        <v>10</v>
      </c>
      <c r="M207">
        <v>338</v>
      </c>
      <c r="N207">
        <v>295</v>
      </c>
      <c r="O207">
        <v>3</v>
      </c>
      <c r="P207">
        <v>1</v>
      </c>
      <c r="Q207">
        <v>1</v>
      </c>
      <c r="R207">
        <f t="shared" si="28"/>
        <v>0.46364883401920437</v>
      </c>
      <c r="S207">
        <f t="shared" si="29"/>
        <v>0.10013717421124829</v>
      </c>
      <c r="T207">
        <f t="shared" si="30"/>
        <v>0.40466392318244171</v>
      </c>
      <c r="U207">
        <f t="shared" si="31"/>
        <v>1.0973936899862825E-2</v>
      </c>
      <c r="V207">
        <f t="shared" si="32"/>
        <v>1.3717421124828532E-2</v>
      </c>
      <c r="W207">
        <f t="shared" si="33"/>
        <v>4.11522633744856E-3</v>
      </c>
      <c r="X207">
        <f t="shared" si="34"/>
        <v>1.3717421124828531E-3</v>
      </c>
      <c r="Y207">
        <f t="shared" si="35"/>
        <v>0.46364883401920437</v>
      </c>
    </row>
    <row r="208" spans="1:25" x14ac:dyDescent="0.3">
      <c r="A208" t="s">
        <v>408</v>
      </c>
      <c r="B208" t="str">
        <f t="shared" si="27"/>
        <v>14</v>
      </c>
      <c r="C208" t="s">
        <v>58</v>
      </c>
      <c r="D208" t="s">
        <v>337</v>
      </c>
      <c r="E208" t="s">
        <v>1382</v>
      </c>
      <c r="F208">
        <v>2416</v>
      </c>
      <c r="G208">
        <v>878</v>
      </c>
      <c r="H208" s="4">
        <v>0.3634</v>
      </c>
      <c r="I208">
        <v>876</v>
      </c>
      <c r="J208">
        <v>72</v>
      </c>
      <c r="K208">
        <v>11</v>
      </c>
      <c r="L208">
        <v>17</v>
      </c>
      <c r="M208">
        <v>478</v>
      </c>
      <c r="N208">
        <v>288</v>
      </c>
      <c r="O208">
        <v>4</v>
      </c>
      <c r="P208">
        <v>2</v>
      </c>
      <c r="Q208">
        <v>4</v>
      </c>
      <c r="R208">
        <f t="shared" si="28"/>
        <v>0.545662100456621</v>
      </c>
      <c r="S208">
        <f t="shared" si="29"/>
        <v>8.2191780821917804E-2</v>
      </c>
      <c r="T208">
        <f t="shared" si="30"/>
        <v>0.32876712328767121</v>
      </c>
      <c r="U208">
        <f t="shared" si="31"/>
        <v>1.2557077625570776E-2</v>
      </c>
      <c r="V208">
        <f t="shared" si="32"/>
        <v>1.9406392694063926E-2</v>
      </c>
      <c r="W208">
        <f t="shared" si="33"/>
        <v>4.5662100456621002E-3</v>
      </c>
      <c r="X208">
        <f t="shared" si="34"/>
        <v>2.2831050228310501E-3</v>
      </c>
      <c r="Y208">
        <f t="shared" si="35"/>
        <v>0.545662100456621</v>
      </c>
    </row>
    <row r="209" spans="1:25" x14ac:dyDescent="0.3">
      <c r="A209" t="s">
        <v>1383</v>
      </c>
      <c r="B209" t="str">
        <f t="shared" si="27"/>
        <v>14</v>
      </c>
      <c r="C209" t="s">
        <v>59</v>
      </c>
      <c r="D209" t="s">
        <v>337</v>
      </c>
      <c r="E209" t="s">
        <v>1384</v>
      </c>
      <c r="F209">
        <v>12850</v>
      </c>
      <c r="G209">
        <v>1618</v>
      </c>
      <c r="H209" s="4">
        <v>0.12590000000000001</v>
      </c>
      <c r="I209">
        <v>1612</v>
      </c>
      <c r="J209">
        <v>59</v>
      </c>
      <c r="K209">
        <v>6</v>
      </c>
      <c r="L209">
        <v>10</v>
      </c>
      <c r="M209">
        <v>1188</v>
      </c>
      <c r="N209">
        <v>338</v>
      </c>
      <c r="O209">
        <v>4</v>
      </c>
      <c r="P209">
        <v>4</v>
      </c>
      <c r="Q209">
        <v>3</v>
      </c>
      <c r="R209">
        <f t="shared" si="28"/>
        <v>0.73697270471464016</v>
      </c>
      <c r="S209">
        <f t="shared" si="29"/>
        <v>3.6600496277915631E-2</v>
      </c>
      <c r="T209">
        <f t="shared" si="30"/>
        <v>0.20967741935483872</v>
      </c>
      <c r="U209">
        <f t="shared" si="31"/>
        <v>3.7220843672456576E-3</v>
      </c>
      <c r="V209">
        <f t="shared" si="32"/>
        <v>6.2034739454094297E-3</v>
      </c>
      <c r="W209">
        <f t="shared" si="33"/>
        <v>2.4813895781637717E-3</v>
      </c>
      <c r="X209">
        <f t="shared" si="34"/>
        <v>2.4813895781637717E-3</v>
      </c>
      <c r="Y209">
        <f t="shared" si="35"/>
        <v>0.73697270471464016</v>
      </c>
    </row>
    <row r="210" spans="1:25" x14ac:dyDescent="0.3">
      <c r="A210" t="s">
        <v>1385</v>
      </c>
      <c r="B210" t="str">
        <f t="shared" si="27"/>
        <v>14</v>
      </c>
      <c r="C210" t="s">
        <v>60</v>
      </c>
      <c r="D210" t="s">
        <v>337</v>
      </c>
      <c r="E210" t="s">
        <v>1386</v>
      </c>
      <c r="F210">
        <v>12850</v>
      </c>
      <c r="G210">
        <v>844</v>
      </c>
      <c r="H210" s="4">
        <v>6.5699999999999995E-2</v>
      </c>
      <c r="I210">
        <v>833</v>
      </c>
      <c r="J210">
        <v>33</v>
      </c>
      <c r="K210">
        <v>1</v>
      </c>
      <c r="L210">
        <v>5</v>
      </c>
      <c r="M210">
        <v>533</v>
      </c>
      <c r="N210">
        <v>257</v>
      </c>
      <c r="O210">
        <v>0</v>
      </c>
      <c r="P210">
        <v>1</v>
      </c>
      <c r="Q210">
        <v>3</v>
      </c>
      <c r="R210">
        <f t="shared" si="28"/>
        <v>0.63985594237695076</v>
      </c>
      <c r="S210">
        <f t="shared" si="29"/>
        <v>3.9615846338535411E-2</v>
      </c>
      <c r="T210">
        <f t="shared" si="30"/>
        <v>0.3085234093637455</v>
      </c>
      <c r="U210">
        <f t="shared" si="31"/>
        <v>1.2004801920768306E-3</v>
      </c>
      <c r="V210">
        <f t="shared" si="32"/>
        <v>6.0024009603841539E-3</v>
      </c>
      <c r="W210">
        <f t="shared" si="33"/>
        <v>0</v>
      </c>
      <c r="X210">
        <f t="shared" si="34"/>
        <v>1.2004801920768306E-3</v>
      </c>
      <c r="Y210">
        <f t="shared" si="35"/>
        <v>0.63985594237695076</v>
      </c>
    </row>
    <row r="211" spans="1:25" x14ac:dyDescent="0.3">
      <c r="A211" t="s">
        <v>1387</v>
      </c>
      <c r="B211" t="str">
        <f t="shared" si="27"/>
        <v>14</v>
      </c>
      <c r="C211" t="s">
        <v>1209</v>
      </c>
      <c r="E211" t="s">
        <v>1210</v>
      </c>
      <c r="F211">
        <v>12850</v>
      </c>
      <c r="G211">
        <v>5902</v>
      </c>
      <c r="H211" s="4">
        <v>0.45929999999999999</v>
      </c>
      <c r="I211">
        <v>5868</v>
      </c>
      <c r="J211">
        <v>342</v>
      </c>
      <c r="K211">
        <v>33</v>
      </c>
      <c r="L211">
        <v>73</v>
      </c>
      <c r="M211">
        <v>3750</v>
      </c>
      <c r="N211">
        <v>1626</v>
      </c>
      <c r="O211">
        <v>13</v>
      </c>
      <c r="P211">
        <v>12</v>
      </c>
      <c r="Q211">
        <v>19</v>
      </c>
      <c r="R211">
        <f t="shared" si="28"/>
        <v>0.63905930470347649</v>
      </c>
      <c r="S211">
        <f t="shared" si="29"/>
        <v>5.8282208588957052E-2</v>
      </c>
      <c r="T211">
        <f t="shared" si="30"/>
        <v>0.27709611451942739</v>
      </c>
      <c r="U211">
        <f t="shared" si="31"/>
        <v>5.6237218813905933E-3</v>
      </c>
      <c r="V211">
        <f t="shared" si="32"/>
        <v>1.2440354464894342E-2</v>
      </c>
      <c r="W211">
        <f t="shared" si="33"/>
        <v>2.2154055896387186E-3</v>
      </c>
      <c r="X211">
        <f t="shared" si="34"/>
        <v>2.0449897750511249E-3</v>
      </c>
      <c r="Y211">
        <f t="shared" si="35"/>
        <v>0.63905930470347649</v>
      </c>
    </row>
    <row r="212" spans="1:25" x14ac:dyDescent="0.3">
      <c r="A212" t="s">
        <v>415</v>
      </c>
      <c r="B212" t="str">
        <f t="shared" si="27"/>
        <v>14</v>
      </c>
      <c r="C212" t="s">
        <v>61</v>
      </c>
      <c r="E212" t="s">
        <v>97</v>
      </c>
      <c r="F212">
        <v>12850</v>
      </c>
      <c r="G212">
        <v>5902</v>
      </c>
      <c r="H212" s="4">
        <v>0.45929999999999999</v>
      </c>
      <c r="I212">
        <v>5868</v>
      </c>
      <c r="J212">
        <v>342</v>
      </c>
      <c r="K212">
        <v>33</v>
      </c>
      <c r="L212">
        <v>73</v>
      </c>
      <c r="M212">
        <v>3750</v>
      </c>
      <c r="N212">
        <v>1626</v>
      </c>
      <c r="O212">
        <v>13</v>
      </c>
      <c r="P212">
        <v>12</v>
      </c>
      <c r="Q212">
        <v>19</v>
      </c>
      <c r="R212">
        <f t="shared" si="28"/>
        <v>0.63905930470347649</v>
      </c>
      <c r="S212">
        <f t="shared" si="29"/>
        <v>5.8282208588957052E-2</v>
      </c>
      <c r="T212">
        <f t="shared" si="30"/>
        <v>0.27709611451942739</v>
      </c>
      <c r="U212">
        <f t="shared" si="31"/>
        <v>5.6237218813905933E-3</v>
      </c>
      <c r="V212">
        <f t="shared" si="32"/>
        <v>1.2440354464894342E-2</v>
      </c>
      <c r="W212">
        <f t="shared" si="33"/>
        <v>2.2154055896387186E-3</v>
      </c>
      <c r="X212">
        <f t="shared" si="34"/>
        <v>2.0449897750511249E-3</v>
      </c>
      <c r="Y212">
        <f t="shared" si="35"/>
        <v>0.63905930470347649</v>
      </c>
    </row>
    <row r="213" spans="1:25" x14ac:dyDescent="0.3">
      <c r="B213" t="str">
        <f t="shared" si="27"/>
        <v/>
      </c>
      <c r="R213">
        <f t="shared" si="28"/>
        <v>0</v>
      </c>
      <c r="S213">
        <f t="shared" si="29"/>
        <v>0</v>
      </c>
      <c r="T213">
        <f t="shared" si="30"/>
        <v>0</v>
      </c>
      <c r="U213">
        <f t="shared" si="31"/>
        <v>0</v>
      </c>
      <c r="V213">
        <f t="shared" si="32"/>
        <v>0</v>
      </c>
      <c r="W213">
        <f t="shared" si="33"/>
        <v>0</v>
      </c>
      <c r="X213">
        <f t="shared" si="34"/>
        <v>0</v>
      </c>
      <c r="Y213">
        <f t="shared" si="35"/>
        <v>10</v>
      </c>
    </row>
    <row r="214" spans="1:25" x14ac:dyDescent="0.3">
      <c r="A214" t="s">
        <v>416</v>
      </c>
      <c r="B214" t="str">
        <f t="shared" si="27"/>
        <v>15</v>
      </c>
      <c r="C214" t="s">
        <v>58</v>
      </c>
      <c r="D214" t="s">
        <v>337</v>
      </c>
      <c r="E214" t="s">
        <v>1388</v>
      </c>
      <c r="F214">
        <v>919</v>
      </c>
      <c r="G214">
        <v>238</v>
      </c>
      <c r="H214" s="4">
        <v>0.25900000000000001</v>
      </c>
      <c r="I214">
        <v>237</v>
      </c>
      <c r="J214">
        <v>39</v>
      </c>
      <c r="K214">
        <v>3</v>
      </c>
      <c r="L214">
        <v>7</v>
      </c>
      <c r="M214">
        <v>105</v>
      </c>
      <c r="N214">
        <v>80</v>
      </c>
      <c r="O214">
        <v>1</v>
      </c>
      <c r="P214">
        <v>2</v>
      </c>
      <c r="Q214">
        <v>0</v>
      </c>
      <c r="R214">
        <f t="shared" si="28"/>
        <v>0.44303797468354428</v>
      </c>
      <c r="S214">
        <f t="shared" si="29"/>
        <v>0.16455696202531644</v>
      </c>
      <c r="T214">
        <f t="shared" si="30"/>
        <v>0.33755274261603374</v>
      </c>
      <c r="U214">
        <f t="shared" si="31"/>
        <v>1.2658227848101266E-2</v>
      </c>
      <c r="V214">
        <f t="shared" si="32"/>
        <v>2.9535864978902954E-2</v>
      </c>
      <c r="W214">
        <f t="shared" si="33"/>
        <v>4.2194092827004216E-3</v>
      </c>
      <c r="X214">
        <f t="shared" si="34"/>
        <v>8.4388185654008432E-3</v>
      </c>
      <c r="Y214">
        <f t="shared" si="35"/>
        <v>0.44303797468354428</v>
      </c>
    </row>
    <row r="215" spans="1:25" x14ac:dyDescent="0.3">
      <c r="A215" t="s">
        <v>417</v>
      </c>
      <c r="B215" t="str">
        <f t="shared" si="27"/>
        <v>15</v>
      </c>
      <c r="C215" t="s">
        <v>58</v>
      </c>
      <c r="D215" t="s">
        <v>337</v>
      </c>
      <c r="E215" t="s">
        <v>1389</v>
      </c>
      <c r="F215">
        <v>1656</v>
      </c>
      <c r="G215">
        <v>812</v>
      </c>
      <c r="H215" s="4">
        <v>0.49030000000000001</v>
      </c>
      <c r="I215">
        <v>806</v>
      </c>
      <c r="J215">
        <v>187</v>
      </c>
      <c r="K215">
        <v>6</v>
      </c>
      <c r="L215">
        <v>11</v>
      </c>
      <c r="M215">
        <v>298</v>
      </c>
      <c r="N215">
        <v>294</v>
      </c>
      <c r="O215">
        <v>5</v>
      </c>
      <c r="P215">
        <v>1</v>
      </c>
      <c r="Q215">
        <v>4</v>
      </c>
      <c r="R215">
        <f t="shared" si="28"/>
        <v>0.36972704714640198</v>
      </c>
      <c r="S215">
        <f t="shared" si="29"/>
        <v>0.23200992555831265</v>
      </c>
      <c r="T215">
        <f t="shared" si="30"/>
        <v>0.36476426799007444</v>
      </c>
      <c r="U215">
        <f t="shared" si="31"/>
        <v>7.4441687344913151E-3</v>
      </c>
      <c r="V215">
        <f t="shared" si="32"/>
        <v>1.3647642679900745E-2</v>
      </c>
      <c r="W215">
        <f t="shared" si="33"/>
        <v>6.2034739454094297E-3</v>
      </c>
      <c r="X215">
        <f t="shared" si="34"/>
        <v>1.2406947890818859E-3</v>
      </c>
      <c r="Y215">
        <f t="shared" si="35"/>
        <v>0.36972704714640198</v>
      </c>
    </row>
    <row r="216" spans="1:25" x14ac:dyDescent="0.3">
      <c r="A216" t="s">
        <v>418</v>
      </c>
      <c r="B216" t="str">
        <f t="shared" si="27"/>
        <v>15</v>
      </c>
      <c r="C216" t="s">
        <v>58</v>
      </c>
      <c r="D216" t="s">
        <v>337</v>
      </c>
      <c r="E216" t="s">
        <v>1390</v>
      </c>
      <c r="F216">
        <v>2092</v>
      </c>
      <c r="G216">
        <v>670</v>
      </c>
      <c r="H216" s="4">
        <v>0.32029999999999997</v>
      </c>
      <c r="I216">
        <v>667</v>
      </c>
      <c r="J216">
        <v>129</v>
      </c>
      <c r="K216">
        <v>11</v>
      </c>
      <c r="L216">
        <v>14</v>
      </c>
      <c r="M216">
        <v>255</v>
      </c>
      <c r="N216">
        <v>253</v>
      </c>
      <c r="O216">
        <v>3</v>
      </c>
      <c r="P216">
        <v>0</v>
      </c>
      <c r="Q216">
        <v>2</v>
      </c>
      <c r="R216">
        <f t="shared" si="28"/>
        <v>0.3823088455772114</v>
      </c>
      <c r="S216">
        <f t="shared" si="29"/>
        <v>0.19340329835082459</v>
      </c>
      <c r="T216">
        <f t="shared" si="30"/>
        <v>0.37931034482758619</v>
      </c>
      <c r="U216">
        <f t="shared" si="31"/>
        <v>1.6491754122938532E-2</v>
      </c>
      <c r="V216">
        <f t="shared" si="32"/>
        <v>2.0989505247376312E-2</v>
      </c>
      <c r="W216">
        <f t="shared" si="33"/>
        <v>4.4977511244377807E-3</v>
      </c>
      <c r="X216">
        <f t="shared" si="34"/>
        <v>0</v>
      </c>
      <c r="Y216">
        <f t="shared" si="35"/>
        <v>0.3823088455772114</v>
      </c>
    </row>
    <row r="217" spans="1:25" x14ac:dyDescent="0.3">
      <c r="A217" t="s">
        <v>419</v>
      </c>
      <c r="B217" t="str">
        <f t="shared" si="27"/>
        <v>15</v>
      </c>
      <c r="C217" t="s">
        <v>58</v>
      </c>
      <c r="D217" t="s">
        <v>337</v>
      </c>
      <c r="E217" t="s">
        <v>1391</v>
      </c>
      <c r="F217">
        <v>1587</v>
      </c>
      <c r="G217">
        <v>587</v>
      </c>
      <c r="H217" s="4">
        <v>0.36990000000000001</v>
      </c>
      <c r="I217">
        <v>578</v>
      </c>
      <c r="J217">
        <v>110</v>
      </c>
      <c r="K217">
        <v>5</v>
      </c>
      <c r="L217">
        <v>9</v>
      </c>
      <c r="M217">
        <v>216</v>
      </c>
      <c r="N217">
        <v>232</v>
      </c>
      <c r="O217">
        <v>1</v>
      </c>
      <c r="P217">
        <v>1</v>
      </c>
      <c r="Q217">
        <v>4</v>
      </c>
      <c r="R217">
        <f t="shared" si="28"/>
        <v>0.37370242214532873</v>
      </c>
      <c r="S217">
        <f t="shared" si="29"/>
        <v>0.19031141868512111</v>
      </c>
      <c r="T217">
        <f t="shared" si="30"/>
        <v>0.40138408304498269</v>
      </c>
      <c r="U217">
        <f t="shared" si="31"/>
        <v>8.6505190311418692E-3</v>
      </c>
      <c r="V217">
        <f t="shared" si="32"/>
        <v>1.5570934256055362E-2</v>
      </c>
      <c r="W217">
        <f t="shared" si="33"/>
        <v>1.7301038062283738E-3</v>
      </c>
      <c r="X217">
        <f t="shared" si="34"/>
        <v>1.7301038062283738E-3</v>
      </c>
      <c r="Y217">
        <f t="shared" si="35"/>
        <v>2.4013840830449826</v>
      </c>
    </row>
    <row r="218" spans="1:25" x14ac:dyDescent="0.3">
      <c r="A218" t="s">
        <v>420</v>
      </c>
      <c r="B218" t="str">
        <f t="shared" si="27"/>
        <v>15</v>
      </c>
      <c r="C218" t="s">
        <v>58</v>
      </c>
      <c r="D218" t="s">
        <v>337</v>
      </c>
      <c r="E218" t="s">
        <v>1392</v>
      </c>
      <c r="F218">
        <v>1182</v>
      </c>
      <c r="G218">
        <v>487</v>
      </c>
      <c r="H218" s="4">
        <v>0.41199999999999998</v>
      </c>
      <c r="I218">
        <v>484</v>
      </c>
      <c r="J218">
        <v>92</v>
      </c>
      <c r="K218">
        <v>4</v>
      </c>
      <c r="L218">
        <v>4</v>
      </c>
      <c r="M218">
        <v>213</v>
      </c>
      <c r="N218">
        <v>167</v>
      </c>
      <c r="O218">
        <v>0</v>
      </c>
      <c r="P218">
        <v>1</v>
      </c>
      <c r="Q218">
        <v>3</v>
      </c>
      <c r="R218">
        <f t="shared" si="28"/>
        <v>0.44008264462809915</v>
      </c>
      <c r="S218">
        <f t="shared" si="29"/>
        <v>0.19008264462809918</v>
      </c>
      <c r="T218">
        <f t="shared" si="30"/>
        <v>0.3450413223140496</v>
      </c>
      <c r="U218">
        <f t="shared" si="31"/>
        <v>8.2644628099173556E-3</v>
      </c>
      <c r="V218">
        <f t="shared" si="32"/>
        <v>8.2644628099173556E-3</v>
      </c>
      <c r="W218">
        <f t="shared" si="33"/>
        <v>0</v>
      </c>
      <c r="X218">
        <f t="shared" si="34"/>
        <v>2.0661157024793389E-3</v>
      </c>
      <c r="Y218">
        <f t="shared" si="35"/>
        <v>0.44008264462809915</v>
      </c>
    </row>
    <row r="219" spans="1:25" x14ac:dyDescent="0.3">
      <c r="A219" t="s">
        <v>421</v>
      </c>
      <c r="B219" t="str">
        <f t="shared" si="27"/>
        <v>15</v>
      </c>
      <c r="C219" t="s">
        <v>58</v>
      </c>
      <c r="D219" t="s">
        <v>337</v>
      </c>
      <c r="E219" t="s">
        <v>1393</v>
      </c>
      <c r="F219">
        <v>1879</v>
      </c>
      <c r="G219">
        <v>592</v>
      </c>
      <c r="H219" s="4">
        <v>0.31509999999999999</v>
      </c>
      <c r="I219">
        <v>587</v>
      </c>
      <c r="J219">
        <v>99</v>
      </c>
      <c r="K219">
        <v>10</v>
      </c>
      <c r="L219">
        <v>15</v>
      </c>
      <c r="M219">
        <v>238</v>
      </c>
      <c r="N219">
        <v>217</v>
      </c>
      <c r="O219">
        <v>2</v>
      </c>
      <c r="P219">
        <v>1</v>
      </c>
      <c r="Q219">
        <v>5</v>
      </c>
      <c r="R219">
        <f t="shared" si="28"/>
        <v>0.40545144804088584</v>
      </c>
      <c r="S219">
        <f t="shared" si="29"/>
        <v>0.1686541737649063</v>
      </c>
      <c r="T219">
        <f t="shared" si="30"/>
        <v>0.36967632027257241</v>
      </c>
      <c r="U219">
        <f t="shared" si="31"/>
        <v>1.7035775127768313E-2</v>
      </c>
      <c r="V219">
        <f t="shared" si="32"/>
        <v>2.5553662691652469E-2</v>
      </c>
      <c r="W219">
        <f t="shared" si="33"/>
        <v>3.4071550255536627E-3</v>
      </c>
      <c r="X219">
        <f t="shared" si="34"/>
        <v>1.7035775127768314E-3</v>
      </c>
      <c r="Y219">
        <f t="shared" si="35"/>
        <v>0.40545144804088584</v>
      </c>
    </row>
    <row r="220" spans="1:25" x14ac:dyDescent="0.3">
      <c r="A220" t="s">
        <v>422</v>
      </c>
      <c r="B220" t="str">
        <f t="shared" si="27"/>
        <v>15</v>
      </c>
      <c r="C220" t="s">
        <v>58</v>
      </c>
      <c r="D220" t="s">
        <v>337</v>
      </c>
      <c r="E220" t="s">
        <v>1394</v>
      </c>
      <c r="F220">
        <v>1066</v>
      </c>
      <c r="G220">
        <v>348</v>
      </c>
      <c r="H220" s="4">
        <v>0.32650000000000001</v>
      </c>
      <c r="I220">
        <v>347</v>
      </c>
      <c r="J220">
        <v>50</v>
      </c>
      <c r="K220">
        <v>6</v>
      </c>
      <c r="L220">
        <v>7</v>
      </c>
      <c r="M220">
        <v>155</v>
      </c>
      <c r="N220">
        <v>127</v>
      </c>
      <c r="O220">
        <v>0</v>
      </c>
      <c r="P220">
        <v>0</v>
      </c>
      <c r="Q220">
        <v>2</v>
      </c>
      <c r="R220">
        <f t="shared" si="28"/>
        <v>0.44668587896253603</v>
      </c>
      <c r="S220">
        <f t="shared" si="29"/>
        <v>0.14409221902017291</v>
      </c>
      <c r="T220">
        <f t="shared" si="30"/>
        <v>0.36599423631123917</v>
      </c>
      <c r="U220">
        <f t="shared" si="31"/>
        <v>1.7291066282420751E-2</v>
      </c>
      <c r="V220">
        <f t="shared" si="32"/>
        <v>2.0172910662824207E-2</v>
      </c>
      <c r="W220">
        <f t="shared" si="33"/>
        <v>0</v>
      </c>
      <c r="X220">
        <f t="shared" si="34"/>
        <v>0</v>
      </c>
      <c r="Y220">
        <f t="shared" si="35"/>
        <v>0.44668587896253603</v>
      </c>
    </row>
    <row r="221" spans="1:25" x14ac:dyDescent="0.3">
      <c r="A221" t="s">
        <v>423</v>
      </c>
      <c r="B221" t="str">
        <f t="shared" si="27"/>
        <v>15</v>
      </c>
      <c r="C221" t="s">
        <v>58</v>
      </c>
      <c r="D221" t="s">
        <v>337</v>
      </c>
      <c r="E221" t="s">
        <v>1395</v>
      </c>
      <c r="F221">
        <v>1569</v>
      </c>
      <c r="G221">
        <v>573</v>
      </c>
      <c r="H221" s="4">
        <v>0.36520000000000002</v>
      </c>
      <c r="I221">
        <v>567</v>
      </c>
      <c r="J221">
        <v>69</v>
      </c>
      <c r="K221">
        <v>7</v>
      </c>
      <c r="L221">
        <v>14</v>
      </c>
      <c r="M221">
        <v>284</v>
      </c>
      <c r="N221">
        <v>187</v>
      </c>
      <c r="O221">
        <v>1</v>
      </c>
      <c r="P221">
        <v>1</v>
      </c>
      <c r="Q221">
        <v>4</v>
      </c>
      <c r="R221">
        <f t="shared" si="28"/>
        <v>0.50088183421516752</v>
      </c>
      <c r="S221">
        <f t="shared" si="29"/>
        <v>0.12169312169312169</v>
      </c>
      <c r="T221">
        <f t="shared" si="30"/>
        <v>0.32980599647266312</v>
      </c>
      <c r="U221">
        <f t="shared" si="31"/>
        <v>1.2345679012345678E-2</v>
      </c>
      <c r="V221">
        <f t="shared" si="32"/>
        <v>2.4691358024691357E-2</v>
      </c>
      <c r="W221">
        <f t="shared" si="33"/>
        <v>1.7636684303350969E-3</v>
      </c>
      <c r="X221">
        <f t="shared" si="34"/>
        <v>1.7636684303350969E-3</v>
      </c>
      <c r="Y221">
        <f t="shared" si="35"/>
        <v>0.50088183421516752</v>
      </c>
    </row>
    <row r="222" spans="1:25" x14ac:dyDescent="0.3">
      <c r="A222" t="s">
        <v>1396</v>
      </c>
      <c r="B222" t="str">
        <f t="shared" si="27"/>
        <v>15</v>
      </c>
      <c r="C222" t="s">
        <v>59</v>
      </c>
      <c r="D222" t="s">
        <v>337</v>
      </c>
      <c r="E222" t="s">
        <v>1397</v>
      </c>
      <c r="F222">
        <v>11950</v>
      </c>
      <c r="G222">
        <v>937</v>
      </c>
      <c r="H222" s="4">
        <v>7.8399999999999997E-2</v>
      </c>
      <c r="I222">
        <v>925</v>
      </c>
      <c r="J222">
        <v>156</v>
      </c>
      <c r="K222">
        <v>19</v>
      </c>
      <c r="L222">
        <v>9</v>
      </c>
      <c r="M222">
        <v>423</v>
      </c>
      <c r="N222">
        <v>306</v>
      </c>
      <c r="O222">
        <v>7</v>
      </c>
      <c r="P222">
        <v>1</v>
      </c>
      <c r="Q222">
        <v>4</v>
      </c>
      <c r="R222">
        <f t="shared" si="28"/>
        <v>0.45729729729729729</v>
      </c>
      <c r="S222">
        <f t="shared" si="29"/>
        <v>0.16864864864864865</v>
      </c>
      <c r="T222">
        <f t="shared" si="30"/>
        <v>0.33081081081081082</v>
      </c>
      <c r="U222">
        <f t="shared" si="31"/>
        <v>2.0540540540540539E-2</v>
      </c>
      <c r="V222">
        <f t="shared" si="32"/>
        <v>9.7297297297297292E-3</v>
      </c>
      <c r="W222">
        <f t="shared" si="33"/>
        <v>7.5675675675675675E-3</v>
      </c>
      <c r="X222">
        <f t="shared" si="34"/>
        <v>1.0810810810810811E-3</v>
      </c>
      <c r="Y222">
        <f t="shared" si="35"/>
        <v>0.45729729729729729</v>
      </c>
    </row>
    <row r="223" spans="1:25" x14ac:dyDescent="0.3">
      <c r="A223" t="s">
        <v>1398</v>
      </c>
      <c r="B223" t="str">
        <f t="shared" si="27"/>
        <v>15</v>
      </c>
      <c r="C223" t="s">
        <v>60</v>
      </c>
      <c r="D223" t="s">
        <v>337</v>
      </c>
      <c r="E223" t="s">
        <v>1399</v>
      </c>
      <c r="F223">
        <v>11950</v>
      </c>
      <c r="G223">
        <v>689</v>
      </c>
      <c r="H223" s="4">
        <v>5.7700000000000001E-2</v>
      </c>
      <c r="I223">
        <v>672</v>
      </c>
      <c r="J223">
        <v>137</v>
      </c>
      <c r="K223">
        <v>10</v>
      </c>
      <c r="L223">
        <v>10</v>
      </c>
      <c r="M223">
        <v>266</v>
      </c>
      <c r="N223">
        <v>243</v>
      </c>
      <c r="O223">
        <v>3</v>
      </c>
      <c r="P223">
        <v>1</v>
      </c>
      <c r="Q223">
        <v>2</v>
      </c>
      <c r="R223">
        <f t="shared" si="28"/>
        <v>0.39583333333333331</v>
      </c>
      <c r="S223">
        <f t="shared" si="29"/>
        <v>0.20386904761904762</v>
      </c>
      <c r="T223">
        <f t="shared" si="30"/>
        <v>0.36160714285714285</v>
      </c>
      <c r="U223">
        <f t="shared" si="31"/>
        <v>1.488095238095238E-2</v>
      </c>
      <c r="V223">
        <f t="shared" si="32"/>
        <v>1.488095238095238E-2</v>
      </c>
      <c r="W223">
        <f t="shared" si="33"/>
        <v>4.464285714285714E-3</v>
      </c>
      <c r="X223">
        <f t="shared" si="34"/>
        <v>1.488095238095238E-3</v>
      </c>
      <c r="Y223">
        <f t="shared" si="35"/>
        <v>0.39583333333333331</v>
      </c>
    </row>
    <row r="224" spans="1:25" x14ac:dyDescent="0.3">
      <c r="A224" t="s">
        <v>1400</v>
      </c>
      <c r="B224" t="str">
        <f t="shared" si="27"/>
        <v>15</v>
      </c>
      <c r="C224" t="s">
        <v>1209</v>
      </c>
      <c r="E224" t="s">
        <v>1210</v>
      </c>
      <c r="F224">
        <v>11950</v>
      </c>
      <c r="G224">
        <v>5933</v>
      </c>
      <c r="H224" s="4">
        <v>0.4965</v>
      </c>
      <c r="I224">
        <v>5870</v>
      </c>
      <c r="J224">
        <v>1068</v>
      </c>
      <c r="K224">
        <v>81</v>
      </c>
      <c r="L224">
        <v>100</v>
      </c>
      <c r="M224">
        <v>2453</v>
      </c>
      <c r="N224">
        <v>2106</v>
      </c>
      <c r="O224">
        <v>23</v>
      </c>
      <c r="P224">
        <v>9</v>
      </c>
      <c r="Q224">
        <v>30</v>
      </c>
      <c r="R224">
        <f t="shared" si="28"/>
        <v>0.41788756388415671</v>
      </c>
      <c r="S224">
        <f t="shared" si="29"/>
        <v>0.18194207836456558</v>
      </c>
      <c r="T224">
        <f t="shared" si="30"/>
        <v>0.35877342419080066</v>
      </c>
      <c r="U224">
        <f t="shared" si="31"/>
        <v>1.3798977853492335E-2</v>
      </c>
      <c r="V224">
        <f t="shared" si="32"/>
        <v>1.7035775127768313E-2</v>
      </c>
      <c r="W224">
        <f t="shared" si="33"/>
        <v>3.9182282793867118E-3</v>
      </c>
      <c r="X224">
        <f t="shared" si="34"/>
        <v>1.5332197614991482E-3</v>
      </c>
      <c r="Y224">
        <f t="shared" si="35"/>
        <v>0.41788756388415671</v>
      </c>
    </row>
    <row r="225" spans="1:25" x14ac:dyDescent="0.3">
      <c r="A225" t="s">
        <v>434</v>
      </c>
      <c r="B225" t="str">
        <f t="shared" si="27"/>
        <v>15</v>
      </c>
      <c r="C225" t="s">
        <v>61</v>
      </c>
      <c r="E225" t="s">
        <v>97</v>
      </c>
      <c r="F225">
        <v>11950</v>
      </c>
      <c r="G225">
        <v>5933</v>
      </c>
      <c r="H225" s="4">
        <v>0.4965</v>
      </c>
      <c r="I225">
        <v>5870</v>
      </c>
      <c r="J225">
        <v>1068</v>
      </c>
      <c r="K225">
        <v>81</v>
      </c>
      <c r="L225">
        <v>100</v>
      </c>
      <c r="M225">
        <v>2453</v>
      </c>
      <c r="N225">
        <v>2106</v>
      </c>
      <c r="O225">
        <v>23</v>
      </c>
      <c r="P225">
        <v>9</v>
      </c>
      <c r="Q225">
        <v>30</v>
      </c>
      <c r="R225">
        <f t="shared" si="28"/>
        <v>0.41788756388415671</v>
      </c>
      <c r="S225">
        <f t="shared" si="29"/>
        <v>0.18194207836456558</v>
      </c>
      <c r="T225">
        <f t="shared" si="30"/>
        <v>0.35877342419080066</v>
      </c>
      <c r="U225">
        <f t="shared" si="31"/>
        <v>1.3798977853492335E-2</v>
      </c>
      <c r="V225">
        <f t="shared" si="32"/>
        <v>1.7035775127768313E-2</v>
      </c>
      <c r="W225">
        <f t="shared" si="33"/>
        <v>3.9182282793867118E-3</v>
      </c>
      <c r="X225">
        <f t="shared" si="34"/>
        <v>1.5332197614991482E-3</v>
      </c>
      <c r="Y225">
        <f t="shared" si="35"/>
        <v>0.41788756388415671</v>
      </c>
    </row>
    <row r="226" spans="1:25" x14ac:dyDescent="0.3">
      <c r="B226" t="str">
        <f t="shared" si="27"/>
        <v/>
      </c>
      <c r="R226">
        <f t="shared" si="28"/>
        <v>0</v>
      </c>
      <c r="S226">
        <f t="shared" si="29"/>
        <v>0</v>
      </c>
      <c r="T226">
        <f t="shared" si="30"/>
        <v>0</v>
      </c>
      <c r="U226">
        <f t="shared" si="31"/>
        <v>0</v>
      </c>
      <c r="V226">
        <f t="shared" si="32"/>
        <v>0</v>
      </c>
      <c r="W226">
        <f t="shared" si="33"/>
        <v>0</v>
      </c>
      <c r="X226">
        <f t="shared" si="34"/>
        <v>0</v>
      </c>
      <c r="Y226">
        <f t="shared" si="35"/>
        <v>10</v>
      </c>
    </row>
    <row r="227" spans="1:25" x14ac:dyDescent="0.3">
      <c r="A227" t="s">
        <v>435</v>
      </c>
      <c r="B227" t="str">
        <f t="shared" si="27"/>
        <v>16</v>
      </c>
      <c r="C227" t="s">
        <v>58</v>
      </c>
      <c r="D227" t="s">
        <v>337</v>
      </c>
      <c r="E227" t="s">
        <v>1401</v>
      </c>
      <c r="F227">
        <v>2100</v>
      </c>
      <c r="G227">
        <v>701</v>
      </c>
      <c r="H227" s="4">
        <v>0.33379999999999999</v>
      </c>
      <c r="I227">
        <v>699</v>
      </c>
      <c r="J227">
        <v>73</v>
      </c>
      <c r="K227">
        <v>3</v>
      </c>
      <c r="L227">
        <v>10</v>
      </c>
      <c r="M227">
        <v>260</v>
      </c>
      <c r="N227">
        <v>348</v>
      </c>
      <c r="O227">
        <v>1</v>
      </c>
      <c r="P227">
        <v>0</v>
      </c>
      <c r="Q227">
        <v>4</v>
      </c>
      <c r="R227">
        <f t="shared" si="28"/>
        <v>0.3719599427753934</v>
      </c>
      <c r="S227">
        <f t="shared" si="29"/>
        <v>0.1044349070100143</v>
      </c>
      <c r="T227">
        <f t="shared" si="30"/>
        <v>0.4978540772532189</v>
      </c>
      <c r="U227">
        <f t="shared" si="31"/>
        <v>4.2918454935622317E-3</v>
      </c>
      <c r="V227">
        <f t="shared" si="32"/>
        <v>1.4306151645207439E-2</v>
      </c>
      <c r="W227">
        <f t="shared" si="33"/>
        <v>1.4306151645207439E-3</v>
      </c>
      <c r="X227">
        <f t="shared" si="34"/>
        <v>0</v>
      </c>
      <c r="Y227">
        <f t="shared" si="35"/>
        <v>2.4978540772532187</v>
      </c>
    </row>
    <row r="228" spans="1:25" x14ac:dyDescent="0.3">
      <c r="A228" t="s">
        <v>436</v>
      </c>
      <c r="B228" t="str">
        <f t="shared" si="27"/>
        <v>16</v>
      </c>
      <c r="C228" t="s">
        <v>58</v>
      </c>
      <c r="D228" t="s">
        <v>337</v>
      </c>
      <c r="E228" t="s">
        <v>1402</v>
      </c>
      <c r="F228">
        <v>2121</v>
      </c>
      <c r="G228">
        <v>576</v>
      </c>
      <c r="H228" s="4">
        <v>0.27160000000000001</v>
      </c>
      <c r="I228">
        <v>568</v>
      </c>
      <c r="J228">
        <v>87</v>
      </c>
      <c r="K228">
        <v>9</v>
      </c>
      <c r="L228">
        <v>10</v>
      </c>
      <c r="M228">
        <v>186</v>
      </c>
      <c r="N228">
        <v>269</v>
      </c>
      <c r="O228">
        <v>0</v>
      </c>
      <c r="P228">
        <v>2</v>
      </c>
      <c r="Q228">
        <v>5</v>
      </c>
      <c r="R228">
        <f t="shared" si="28"/>
        <v>0.32746478873239437</v>
      </c>
      <c r="S228">
        <f t="shared" si="29"/>
        <v>0.15316901408450703</v>
      </c>
      <c r="T228">
        <f t="shared" si="30"/>
        <v>0.47359154929577463</v>
      </c>
      <c r="U228">
        <f t="shared" si="31"/>
        <v>1.5845070422535211E-2</v>
      </c>
      <c r="V228">
        <f t="shared" si="32"/>
        <v>1.7605633802816902E-2</v>
      </c>
      <c r="W228">
        <f t="shared" si="33"/>
        <v>0</v>
      </c>
      <c r="X228">
        <f t="shared" si="34"/>
        <v>3.5211267605633804E-3</v>
      </c>
      <c r="Y228">
        <f t="shared" si="35"/>
        <v>2.4735915492957745</v>
      </c>
    </row>
    <row r="229" spans="1:25" x14ac:dyDescent="0.3">
      <c r="A229" t="s">
        <v>437</v>
      </c>
      <c r="B229" t="str">
        <f t="shared" si="27"/>
        <v>16</v>
      </c>
      <c r="C229" t="s">
        <v>58</v>
      </c>
      <c r="D229" t="s">
        <v>337</v>
      </c>
      <c r="E229" t="s">
        <v>1403</v>
      </c>
      <c r="F229">
        <v>1815</v>
      </c>
      <c r="G229">
        <v>556</v>
      </c>
      <c r="H229" s="4">
        <v>0.30630000000000002</v>
      </c>
      <c r="I229">
        <v>552</v>
      </c>
      <c r="J229">
        <v>60</v>
      </c>
      <c r="K229">
        <v>6</v>
      </c>
      <c r="L229">
        <v>23</v>
      </c>
      <c r="M229">
        <v>235</v>
      </c>
      <c r="N229">
        <v>220</v>
      </c>
      <c r="O229">
        <v>2</v>
      </c>
      <c r="P229">
        <v>1</v>
      </c>
      <c r="Q229">
        <v>5</v>
      </c>
      <c r="R229">
        <f t="shared" si="28"/>
        <v>0.42572463768115942</v>
      </c>
      <c r="S229">
        <f t="shared" si="29"/>
        <v>0.10869565217391304</v>
      </c>
      <c r="T229">
        <f t="shared" si="30"/>
        <v>0.39855072463768115</v>
      </c>
      <c r="U229">
        <f t="shared" si="31"/>
        <v>1.0869565217391304E-2</v>
      </c>
      <c r="V229">
        <f t="shared" si="32"/>
        <v>4.1666666666666664E-2</v>
      </c>
      <c r="W229">
        <f t="shared" si="33"/>
        <v>3.6231884057971015E-3</v>
      </c>
      <c r="X229">
        <f t="shared" si="34"/>
        <v>1.8115942028985507E-3</v>
      </c>
      <c r="Y229">
        <f t="shared" si="35"/>
        <v>0.42572463768115942</v>
      </c>
    </row>
    <row r="230" spans="1:25" x14ac:dyDescent="0.3">
      <c r="A230" t="s">
        <v>438</v>
      </c>
      <c r="B230" t="str">
        <f t="shared" si="27"/>
        <v>16</v>
      </c>
      <c r="C230" t="s">
        <v>58</v>
      </c>
      <c r="D230" t="s">
        <v>337</v>
      </c>
      <c r="E230" t="s">
        <v>1404</v>
      </c>
      <c r="F230">
        <v>2273</v>
      </c>
      <c r="G230">
        <v>676</v>
      </c>
      <c r="H230" s="4">
        <v>0.2974</v>
      </c>
      <c r="I230">
        <v>668</v>
      </c>
      <c r="J230">
        <v>82</v>
      </c>
      <c r="K230">
        <v>8</v>
      </c>
      <c r="L230">
        <v>19</v>
      </c>
      <c r="M230">
        <v>302</v>
      </c>
      <c r="N230">
        <v>252</v>
      </c>
      <c r="O230">
        <v>0</v>
      </c>
      <c r="P230">
        <v>2</v>
      </c>
      <c r="Q230">
        <v>3</v>
      </c>
      <c r="R230">
        <f t="shared" si="28"/>
        <v>0.45209580838323354</v>
      </c>
      <c r="S230">
        <f t="shared" si="29"/>
        <v>0.12275449101796407</v>
      </c>
      <c r="T230">
        <f t="shared" si="30"/>
        <v>0.3772455089820359</v>
      </c>
      <c r="U230">
        <f t="shared" si="31"/>
        <v>1.1976047904191617E-2</v>
      </c>
      <c r="V230">
        <f t="shared" si="32"/>
        <v>2.8443113772455089E-2</v>
      </c>
      <c r="W230">
        <f t="shared" si="33"/>
        <v>0</v>
      </c>
      <c r="X230">
        <f t="shared" si="34"/>
        <v>2.9940119760479044E-3</v>
      </c>
      <c r="Y230">
        <f t="shared" si="35"/>
        <v>0.45209580838323354</v>
      </c>
    </row>
    <row r="231" spans="1:25" x14ac:dyDescent="0.3">
      <c r="A231" t="s">
        <v>439</v>
      </c>
      <c r="B231" t="str">
        <f t="shared" si="27"/>
        <v>16</v>
      </c>
      <c r="C231" t="s">
        <v>58</v>
      </c>
      <c r="D231" t="s">
        <v>337</v>
      </c>
      <c r="E231" t="s">
        <v>1405</v>
      </c>
      <c r="F231">
        <v>1246</v>
      </c>
      <c r="G231">
        <v>542</v>
      </c>
      <c r="H231" s="4">
        <v>0.435</v>
      </c>
      <c r="I231">
        <v>537</v>
      </c>
      <c r="J231">
        <v>48</v>
      </c>
      <c r="K231">
        <v>8</v>
      </c>
      <c r="L231">
        <v>15</v>
      </c>
      <c r="M231">
        <v>276</v>
      </c>
      <c r="N231">
        <v>187</v>
      </c>
      <c r="O231">
        <v>2</v>
      </c>
      <c r="P231">
        <v>0</v>
      </c>
      <c r="Q231">
        <v>1</v>
      </c>
      <c r="R231">
        <f t="shared" si="28"/>
        <v>0.51396648044692739</v>
      </c>
      <c r="S231">
        <f t="shared" si="29"/>
        <v>8.9385474860335198E-2</v>
      </c>
      <c r="T231">
        <f t="shared" si="30"/>
        <v>0.34823091247672255</v>
      </c>
      <c r="U231">
        <f t="shared" si="31"/>
        <v>1.4897579143389199E-2</v>
      </c>
      <c r="V231">
        <f t="shared" si="32"/>
        <v>2.7932960893854747E-2</v>
      </c>
      <c r="W231">
        <f t="shared" si="33"/>
        <v>3.7243947858472998E-3</v>
      </c>
      <c r="X231">
        <f t="shared" si="34"/>
        <v>0</v>
      </c>
      <c r="Y231">
        <f t="shared" si="35"/>
        <v>0.51396648044692739</v>
      </c>
    </row>
    <row r="232" spans="1:25" x14ac:dyDescent="0.3">
      <c r="A232" t="s">
        <v>440</v>
      </c>
      <c r="B232" t="str">
        <f t="shared" si="27"/>
        <v>16</v>
      </c>
      <c r="C232" t="s">
        <v>58</v>
      </c>
      <c r="D232" t="s">
        <v>337</v>
      </c>
      <c r="E232" t="s">
        <v>1406</v>
      </c>
      <c r="F232">
        <v>1452</v>
      </c>
      <c r="G232">
        <v>528</v>
      </c>
      <c r="H232" s="4">
        <v>0.36359999999999998</v>
      </c>
      <c r="I232">
        <v>523</v>
      </c>
      <c r="J232">
        <v>33</v>
      </c>
      <c r="K232">
        <v>1</v>
      </c>
      <c r="L232">
        <v>14</v>
      </c>
      <c r="M232">
        <v>265</v>
      </c>
      <c r="N232">
        <v>205</v>
      </c>
      <c r="O232">
        <v>1</v>
      </c>
      <c r="P232">
        <v>2</v>
      </c>
      <c r="Q232">
        <v>2</v>
      </c>
      <c r="R232">
        <f t="shared" si="28"/>
        <v>0.50669216061185474</v>
      </c>
      <c r="S232">
        <f t="shared" si="29"/>
        <v>6.3097514340344163E-2</v>
      </c>
      <c r="T232">
        <f t="shared" si="30"/>
        <v>0.39196940726577439</v>
      </c>
      <c r="U232">
        <f t="shared" si="31"/>
        <v>1.9120458891013384E-3</v>
      </c>
      <c r="V232">
        <f t="shared" si="32"/>
        <v>2.676864244741874E-2</v>
      </c>
      <c r="W232">
        <f t="shared" si="33"/>
        <v>1.9120458891013384E-3</v>
      </c>
      <c r="X232">
        <f t="shared" si="34"/>
        <v>3.8240917782026767E-3</v>
      </c>
      <c r="Y232">
        <f t="shared" si="35"/>
        <v>0.50669216061185474</v>
      </c>
    </row>
    <row r="233" spans="1:25" x14ac:dyDescent="0.3">
      <c r="A233" t="s">
        <v>1407</v>
      </c>
      <c r="B233" t="str">
        <f t="shared" si="27"/>
        <v>16</v>
      </c>
      <c r="C233" t="s">
        <v>59</v>
      </c>
      <c r="D233" t="s">
        <v>337</v>
      </c>
      <c r="E233" t="s">
        <v>1408</v>
      </c>
      <c r="F233">
        <v>11007</v>
      </c>
      <c r="G233">
        <v>492</v>
      </c>
      <c r="H233" s="4">
        <v>4.4699999999999997E-2</v>
      </c>
      <c r="I233">
        <v>484</v>
      </c>
      <c r="J233">
        <v>70</v>
      </c>
      <c r="K233">
        <v>3</v>
      </c>
      <c r="L233">
        <v>6</v>
      </c>
      <c r="M233">
        <v>204</v>
      </c>
      <c r="N233">
        <v>196</v>
      </c>
      <c r="O233">
        <v>2</v>
      </c>
      <c r="P233">
        <v>1</v>
      </c>
      <c r="Q233">
        <v>2</v>
      </c>
      <c r="R233">
        <f t="shared" si="28"/>
        <v>0.42148760330578511</v>
      </c>
      <c r="S233">
        <f t="shared" si="29"/>
        <v>0.14462809917355371</v>
      </c>
      <c r="T233">
        <f t="shared" si="30"/>
        <v>0.4049586776859504</v>
      </c>
      <c r="U233">
        <f t="shared" si="31"/>
        <v>6.1983471074380167E-3</v>
      </c>
      <c r="V233">
        <f t="shared" si="32"/>
        <v>1.2396694214876033E-2</v>
      </c>
      <c r="W233">
        <f t="shared" si="33"/>
        <v>4.1322314049586778E-3</v>
      </c>
      <c r="X233">
        <f t="shared" si="34"/>
        <v>2.0661157024793389E-3</v>
      </c>
      <c r="Y233">
        <f t="shared" si="35"/>
        <v>0.42148760330578511</v>
      </c>
    </row>
    <row r="234" spans="1:25" x14ac:dyDescent="0.3">
      <c r="A234" t="s">
        <v>1409</v>
      </c>
      <c r="B234" t="str">
        <f t="shared" si="27"/>
        <v>16</v>
      </c>
      <c r="C234" t="s">
        <v>60</v>
      </c>
      <c r="D234" t="s">
        <v>337</v>
      </c>
      <c r="E234" t="s">
        <v>1410</v>
      </c>
      <c r="F234">
        <v>11007</v>
      </c>
      <c r="G234">
        <v>666</v>
      </c>
      <c r="H234" s="4">
        <v>6.0499999999999998E-2</v>
      </c>
      <c r="I234">
        <v>654</v>
      </c>
      <c r="J234">
        <v>77</v>
      </c>
      <c r="K234">
        <v>5</v>
      </c>
      <c r="L234">
        <v>16</v>
      </c>
      <c r="M234">
        <v>252</v>
      </c>
      <c r="N234">
        <v>292</v>
      </c>
      <c r="O234">
        <v>2</v>
      </c>
      <c r="P234">
        <v>1</v>
      </c>
      <c r="Q234">
        <v>9</v>
      </c>
      <c r="R234">
        <f t="shared" si="28"/>
        <v>0.38532110091743121</v>
      </c>
      <c r="S234">
        <f t="shared" si="29"/>
        <v>0.11773700305810397</v>
      </c>
      <c r="T234">
        <f t="shared" si="30"/>
        <v>0.44648318042813456</v>
      </c>
      <c r="U234">
        <f t="shared" si="31"/>
        <v>7.6452599388379203E-3</v>
      </c>
      <c r="V234">
        <f t="shared" si="32"/>
        <v>2.4464831804281346E-2</v>
      </c>
      <c r="W234">
        <f t="shared" si="33"/>
        <v>3.0581039755351682E-3</v>
      </c>
      <c r="X234">
        <f t="shared" si="34"/>
        <v>1.5290519877675841E-3</v>
      </c>
      <c r="Y234">
        <f t="shared" si="35"/>
        <v>2.4464831804281344</v>
      </c>
    </row>
    <row r="235" spans="1:25" x14ac:dyDescent="0.3">
      <c r="A235" t="s">
        <v>1411</v>
      </c>
      <c r="B235" t="str">
        <f t="shared" si="27"/>
        <v>16</v>
      </c>
      <c r="C235" t="s">
        <v>1209</v>
      </c>
      <c r="E235" t="s">
        <v>1210</v>
      </c>
      <c r="F235">
        <v>11007</v>
      </c>
      <c r="G235">
        <v>4737</v>
      </c>
      <c r="H235" s="4">
        <v>0.4304</v>
      </c>
      <c r="I235">
        <v>4685</v>
      </c>
      <c r="J235">
        <v>530</v>
      </c>
      <c r="K235">
        <v>43</v>
      </c>
      <c r="L235">
        <v>113</v>
      </c>
      <c r="M235">
        <v>1980</v>
      </c>
      <c r="N235">
        <v>1969</v>
      </c>
      <c r="O235">
        <v>10</v>
      </c>
      <c r="P235">
        <v>9</v>
      </c>
      <c r="Q235">
        <v>31</v>
      </c>
      <c r="R235">
        <f t="shared" si="28"/>
        <v>0.42262540021344719</v>
      </c>
      <c r="S235">
        <f t="shared" si="29"/>
        <v>0.11312700106723586</v>
      </c>
      <c r="T235">
        <f t="shared" si="30"/>
        <v>0.42027748132337245</v>
      </c>
      <c r="U235">
        <f t="shared" si="31"/>
        <v>9.1782283884738521E-3</v>
      </c>
      <c r="V235">
        <f t="shared" si="32"/>
        <v>2.4119530416221984E-2</v>
      </c>
      <c r="W235">
        <f t="shared" si="33"/>
        <v>2.1344717182497333E-3</v>
      </c>
      <c r="X235">
        <f t="shared" si="34"/>
        <v>1.9210245464247599E-3</v>
      </c>
      <c r="Y235">
        <f t="shared" si="35"/>
        <v>0.42262540021344719</v>
      </c>
    </row>
    <row r="236" spans="1:25" x14ac:dyDescent="0.3">
      <c r="A236" t="s">
        <v>449</v>
      </c>
      <c r="B236" t="str">
        <f t="shared" si="27"/>
        <v>16</v>
      </c>
      <c r="C236" t="s">
        <v>61</v>
      </c>
      <c r="E236" t="s">
        <v>97</v>
      </c>
      <c r="F236">
        <v>11007</v>
      </c>
      <c r="G236">
        <v>4737</v>
      </c>
      <c r="H236" s="4">
        <v>0.4304</v>
      </c>
      <c r="I236">
        <v>4685</v>
      </c>
      <c r="J236">
        <v>530</v>
      </c>
      <c r="K236">
        <v>43</v>
      </c>
      <c r="L236">
        <v>113</v>
      </c>
      <c r="M236">
        <v>1980</v>
      </c>
      <c r="N236">
        <v>1969</v>
      </c>
      <c r="O236">
        <v>10</v>
      </c>
      <c r="P236">
        <v>9</v>
      </c>
      <c r="Q236">
        <v>31</v>
      </c>
      <c r="R236">
        <f t="shared" si="28"/>
        <v>0.42262540021344719</v>
      </c>
      <c r="S236">
        <f t="shared" si="29"/>
        <v>0.11312700106723586</v>
      </c>
      <c r="T236">
        <f t="shared" si="30"/>
        <v>0.42027748132337245</v>
      </c>
      <c r="U236">
        <f t="shared" si="31"/>
        <v>9.1782283884738521E-3</v>
      </c>
      <c r="V236">
        <f t="shared" si="32"/>
        <v>2.4119530416221984E-2</v>
      </c>
      <c r="W236">
        <f t="shared" si="33"/>
        <v>2.1344717182497333E-3</v>
      </c>
      <c r="X236">
        <f t="shared" si="34"/>
        <v>1.9210245464247599E-3</v>
      </c>
      <c r="Y236">
        <f t="shared" si="35"/>
        <v>0.42262540021344719</v>
      </c>
    </row>
    <row r="237" spans="1:25" x14ac:dyDescent="0.3">
      <c r="B237" t="str">
        <f t="shared" si="27"/>
        <v/>
      </c>
      <c r="R237">
        <f t="shared" si="28"/>
        <v>0</v>
      </c>
      <c r="S237">
        <f t="shared" si="29"/>
        <v>0</v>
      </c>
      <c r="T237">
        <f t="shared" si="30"/>
        <v>0</v>
      </c>
      <c r="U237">
        <f t="shared" si="31"/>
        <v>0</v>
      </c>
      <c r="V237">
        <f t="shared" si="32"/>
        <v>0</v>
      </c>
      <c r="W237">
        <f t="shared" si="33"/>
        <v>0</v>
      </c>
      <c r="X237">
        <f t="shared" si="34"/>
        <v>0</v>
      </c>
      <c r="Y237">
        <f t="shared" si="35"/>
        <v>10</v>
      </c>
    </row>
    <row r="238" spans="1:25" x14ac:dyDescent="0.3">
      <c r="A238" t="s">
        <v>450</v>
      </c>
      <c r="B238" t="str">
        <f t="shared" si="27"/>
        <v>17</v>
      </c>
      <c r="C238" t="s">
        <v>58</v>
      </c>
      <c r="D238" t="s">
        <v>337</v>
      </c>
      <c r="E238" t="s">
        <v>1412</v>
      </c>
      <c r="F238">
        <v>1639</v>
      </c>
      <c r="G238">
        <v>631</v>
      </c>
      <c r="H238" s="4">
        <v>0.38500000000000001</v>
      </c>
      <c r="I238">
        <v>626</v>
      </c>
      <c r="J238">
        <v>60</v>
      </c>
      <c r="K238">
        <v>7</v>
      </c>
      <c r="L238">
        <v>10</v>
      </c>
      <c r="M238">
        <v>343</v>
      </c>
      <c r="N238">
        <v>199</v>
      </c>
      <c r="O238">
        <v>3</v>
      </c>
      <c r="P238">
        <v>3</v>
      </c>
      <c r="Q238">
        <v>1</v>
      </c>
      <c r="R238">
        <f t="shared" si="28"/>
        <v>0.54792332268370603</v>
      </c>
      <c r="S238">
        <f t="shared" si="29"/>
        <v>9.5846645367412137E-2</v>
      </c>
      <c r="T238">
        <f t="shared" si="30"/>
        <v>0.31789137380191695</v>
      </c>
      <c r="U238">
        <f t="shared" si="31"/>
        <v>1.1182108626198083E-2</v>
      </c>
      <c r="V238">
        <f t="shared" si="32"/>
        <v>1.5974440894568689E-2</v>
      </c>
      <c r="W238">
        <f t="shared" si="33"/>
        <v>4.7923322683706068E-3</v>
      </c>
      <c r="X238">
        <f t="shared" si="34"/>
        <v>4.7923322683706068E-3</v>
      </c>
      <c r="Y238">
        <f t="shared" si="35"/>
        <v>0.54792332268370603</v>
      </c>
    </row>
    <row r="239" spans="1:25" x14ac:dyDescent="0.3">
      <c r="A239" t="s">
        <v>451</v>
      </c>
      <c r="B239" t="str">
        <f t="shared" si="27"/>
        <v>17</v>
      </c>
      <c r="C239" t="s">
        <v>58</v>
      </c>
      <c r="D239" t="s">
        <v>337</v>
      </c>
      <c r="E239" t="s">
        <v>1413</v>
      </c>
      <c r="F239">
        <v>1797</v>
      </c>
      <c r="G239">
        <v>588</v>
      </c>
      <c r="H239" s="4">
        <v>0.32719999999999999</v>
      </c>
      <c r="I239">
        <v>588</v>
      </c>
      <c r="J239">
        <v>55</v>
      </c>
      <c r="K239">
        <v>5</v>
      </c>
      <c r="L239">
        <v>7</v>
      </c>
      <c r="M239">
        <v>353</v>
      </c>
      <c r="N239">
        <v>162</v>
      </c>
      <c r="O239">
        <v>2</v>
      </c>
      <c r="P239">
        <v>2</v>
      </c>
      <c r="Q239">
        <v>2</v>
      </c>
      <c r="R239">
        <f t="shared" si="28"/>
        <v>0.60034013605442171</v>
      </c>
      <c r="S239">
        <f t="shared" si="29"/>
        <v>9.3537414965986401E-2</v>
      </c>
      <c r="T239">
        <f t="shared" si="30"/>
        <v>0.27551020408163263</v>
      </c>
      <c r="U239">
        <f t="shared" si="31"/>
        <v>8.5034013605442185E-3</v>
      </c>
      <c r="V239">
        <f t="shared" si="32"/>
        <v>1.1904761904761904E-2</v>
      </c>
      <c r="W239">
        <f t="shared" si="33"/>
        <v>3.4013605442176869E-3</v>
      </c>
      <c r="X239">
        <f t="shared" si="34"/>
        <v>3.4013605442176869E-3</v>
      </c>
      <c r="Y239">
        <f t="shared" si="35"/>
        <v>0.60034013605442171</v>
      </c>
    </row>
    <row r="240" spans="1:25" x14ac:dyDescent="0.3">
      <c r="A240" t="s">
        <v>452</v>
      </c>
      <c r="B240" t="str">
        <f t="shared" si="27"/>
        <v>17</v>
      </c>
      <c r="C240" t="s">
        <v>58</v>
      </c>
      <c r="D240" t="s">
        <v>337</v>
      </c>
      <c r="E240" t="s">
        <v>1414</v>
      </c>
      <c r="F240">
        <v>1499</v>
      </c>
      <c r="G240">
        <v>672</v>
      </c>
      <c r="H240" s="4">
        <v>0.44829999999999998</v>
      </c>
      <c r="I240">
        <v>671</v>
      </c>
      <c r="J240">
        <v>54</v>
      </c>
      <c r="K240">
        <v>12</v>
      </c>
      <c r="L240">
        <v>17</v>
      </c>
      <c r="M240">
        <v>373</v>
      </c>
      <c r="N240">
        <v>207</v>
      </c>
      <c r="O240">
        <v>2</v>
      </c>
      <c r="P240">
        <v>2</v>
      </c>
      <c r="Q240">
        <v>4</v>
      </c>
      <c r="R240">
        <f t="shared" si="28"/>
        <v>0.55588673621460505</v>
      </c>
      <c r="S240">
        <f t="shared" si="29"/>
        <v>8.0476900149031291E-2</v>
      </c>
      <c r="T240">
        <f t="shared" si="30"/>
        <v>0.30849478390461998</v>
      </c>
      <c r="U240">
        <f t="shared" si="31"/>
        <v>1.7883755588673621E-2</v>
      </c>
      <c r="V240">
        <f t="shared" si="32"/>
        <v>2.533532041728763E-2</v>
      </c>
      <c r="W240">
        <f t="shared" si="33"/>
        <v>2.9806259314456036E-3</v>
      </c>
      <c r="X240">
        <f t="shared" si="34"/>
        <v>2.9806259314456036E-3</v>
      </c>
      <c r="Y240">
        <f t="shared" si="35"/>
        <v>0.55588673621460505</v>
      </c>
    </row>
    <row r="241" spans="1:25" x14ac:dyDescent="0.3">
      <c r="A241" t="s">
        <v>453</v>
      </c>
      <c r="B241" t="str">
        <f t="shared" si="27"/>
        <v>17</v>
      </c>
      <c r="C241" t="s">
        <v>58</v>
      </c>
      <c r="D241" t="s">
        <v>337</v>
      </c>
      <c r="E241" t="s">
        <v>1415</v>
      </c>
      <c r="F241">
        <v>1412</v>
      </c>
      <c r="G241">
        <v>483</v>
      </c>
      <c r="H241" s="4">
        <v>0.34210000000000002</v>
      </c>
      <c r="I241">
        <v>483</v>
      </c>
      <c r="J241">
        <v>49</v>
      </c>
      <c r="K241">
        <v>4</v>
      </c>
      <c r="L241">
        <v>13</v>
      </c>
      <c r="M241">
        <v>281</v>
      </c>
      <c r="N241">
        <v>131</v>
      </c>
      <c r="O241">
        <v>4</v>
      </c>
      <c r="P241">
        <v>0</v>
      </c>
      <c r="Q241">
        <v>1</v>
      </c>
      <c r="R241">
        <f t="shared" si="28"/>
        <v>0.58178053830227738</v>
      </c>
      <c r="S241">
        <f t="shared" si="29"/>
        <v>0.10144927536231885</v>
      </c>
      <c r="T241">
        <f t="shared" si="30"/>
        <v>0.27122153209109728</v>
      </c>
      <c r="U241">
        <f t="shared" si="31"/>
        <v>8.2815734989648039E-3</v>
      </c>
      <c r="V241">
        <f t="shared" si="32"/>
        <v>2.6915113871635612E-2</v>
      </c>
      <c r="W241">
        <f t="shared" si="33"/>
        <v>8.2815734989648039E-3</v>
      </c>
      <c r="X241">
        <f t="shared" si="34"/>
        <v>0</v>
      </c>
      <c r="Y241">
        <f t="shared" si="35"/>
        <v>0.58178053830227738</v>
      </c>
    </row>
    <row r="242" spans="1:25" x14ac:dyDescent="0.3">
      <c r="A242" t="s">
        <v>454</v>
      </c>
      <c r="B242" t="str">
        <f t="shared" si="27"/>
        <v>17</v>
      </c>
      <c r="C242" t="s">
        <v>58</v>
      </c>
      <c r="D242" t="s">
        <v>337</v>
      </c>
      <c r="E242" t="s">
        <v>1416</v>
      </c>
      <c r="F242">
        <v>4032</v>
      </c>
      <c r="G242">
        <v>1509</v>
      </c>
      <c r="H242" s="4">
        <v>0.37430000000000002</v>
      </c>
      <c r="I242">
        <v>1501</v>
      </c>
      <c r="J242">
        <v>134</v>
      </c>
      <c r="K242">
        <v>14</v>
      </c>
      <c r="L242">
        <v>32</v>
      </c>
      <c r="M242">
        <v>861</v>
      </c>
      <c r="N242">
        <v>447</v>
      </c>
      <c r="O242">
        <v>8</v>
      </c>
      <c r="P242">
        <v>1</v>
      </c>
      <c r="Q242">
        <v>4</v>
      </c>
      <c r="R242">
        <f t="shared" si="28"/>
        <v>0.57361758827448373</v>
      </c>
      <c r="S242">
        <f t="shared" si="29"/>
        <v>8.9273817455029977E-2</v>
      </c>
      <c r="T242">
        <f t="shared" si="30"/>
        <v>0.2978014656895403</v>
      </c>
      <c r="U242">
        <f t="shared" si="31"/>
        <v>9.3271152564956689E-3</v>
      </c>
      <c r="V242">
        <f t="shared" si="32"/>
        <v>2.1319120586275817E-2</v>
      </c>
      <c r="W242">
        <f t="shared" si="33"/>
        <v>5.3297801465689541E-3</v>
      </c>
      <c r="X242">
        <f t="shared" si="34"/>
        <v>6.6622251832111927E-4</v>
      </c>
      <c r="Y242">
        <f t="shared" si="35"/>
        <v>0.57361758827448373</v>
      </c>
    </row>
    <row r="243" spans="1:25" x14ac:dyDescent="0.3">
      <c r="A243" t="s">
        <v>455</v>
      </c>
      <c r="B243" t="str">
        <f t="shared" si="27"/>
        <v>17</v>
      </c>
      <c r="C243" t="s">
        <v>58</v>
      </c>
      <c r="D243" t="s">
        <v>337</v>
      </c>
      <c r="E243" t="s">
        <v>1417</v>
      </c>
      <c r="F243">
        <v>1865</v>
      </c>
      <c r="G243">
        <v>867</v>
      </c>
      <c r="H243" s="4">
        <v>0.46489999999999998</v>
      </c>
      <c r="I243">
        <v>861</v>
      </c>
      <c r="J243">
        <v>60</v>
      </c>
      <c r="K243">
        <v>2</v>
      </c>
      <c r="L243">
        <v>12</v>
      </c>
      <c r="M243">
        <v>529</v>
      </c>
      <c r="N243">
        <v>252</v>
      </c>
      <c r="O243">
        <v>4</v>
      </c>
      <c r="P243">
        <v>0</v>
      </c>
      <c r="Q243">
        <v>2</v>
      </c>
      <c r="R243">
        <f t="shared" si="28"/>
        <v>0.61440185830429728</v>
      </c>
      <c r="S243">
        <f t="shared" si="29"/>
        <v>6.968641114982578E-2</v>
      </c>
      <c r="T243">
        <f t="shared" si="30"/>
        <v>0.29268292682926828</v>
      </c>
      <c r="U243">
        <f t="shared" si="31"/>
        <v>2.3228803716608595E-3</v>
      </c>
      <c r="V243">
        <f t="shared" si="32"/>
        <v>1.3937282229965157E-2</v>
      </c>
      <c r="W243">
        <f t="shared" si="33"/>
        <v>4.6457607433217189E-3</v>
      </c>
      <c r="X243">
        <f t="shared" si="34"/>
        <v>0</v>
      </c>
      <c r="Y243">
        <f t="shared" si="35"/>
        <v>0.61440185830429728</v>
      </c>
    </row>
    <row r="244" spans="1:25" x14ac:dyDescent="0.3">
      <c r="A244" t="s">
        <v>456</v>
      </c>
      <c r="B244" t="str">
        <f t="shared" si="27"/>
        <v>17</v>
      </c>
      <c r="C244" t="s">
        <v>58</v>
      </c>
      <c r="D244" t="s">
        <v>337</v>
      </c>
      <c r="E244" t="s">
        <v>1418</v>
      </c>
      <c r="F244">
        <v>2088</v>
      </c>
      <c r="G244">
        <v>1132</v>
      </c>
      <c r="H244" s="4">
        <v>0.54210000000000003</v>
      </c>
      <c r="I244">
        <v>1131</v>
      </c>
      <c r="J244">
        <v>83</v>
      </c>
      <c r="K244">
        <v>5</v>
      </c>
      <c r="L244">
        <v>17</v>
      </c>
      <c r="M244">
        <v>713</v>
      </c>
      <c r="N244">
        <v>307</v>
      </c>
      <c r="O244">
        <v>0</v>
      </c>
      <c r="P244">
        <v>2</v>
      </c>
      <c r="Q244">
        <v>4</v>
      </c>
      <c r="R244">
        <f t="shared" si="28"/>
        <v>0.63041556145004418</v>
      </c>
      <c r="S244">
        <f t="shared" si="29"/>
        <v>7.3386383731211313E-2</v>
      </c>
      <c r="T244">
        <f t="shared" si="30"/>
        <v>0.27144120247568526</v>
      </c>
      <c r="U244">
        <f t="shared" si="31"/>
        <v>4.4208664898320073E-3</v>
      </c>
      <c r="V244">
        <f t="shared" si="32"/>
        <v>1.5030946065428824E-2</v>
      </c>
      <c r="W244">
        <f t="shared" si="33"/>
        <v>0</v>
      </c>
      <c r="X244">
        <f t="shared" si="34"/>
        <v>1.7683465959328027E-3</v>
      </c>
      <c r="Y244">
        <f t="shared" si="35"/>
        <v>0.63041556145004418</v>
      </c>
    </row>
    <row r="245" spans="1:25" x14ac:dyDescent="0.3">
      <c r="A245" t="s">
        <v>1419</v>
      </c>
      <c r="B245" t="str">
        <f t="shared" si="27"/>
        <v>17</v>
      </c>
      <c r="C245" t="s">
        <v>59</v>
      </c>
      <c r="D245" t="s">
        <v>337</v>
      </c>
      <c r="E245" t="s">
        <v>1420</v>
      </c>
      <c r="F245">
        <v>14332</v>
      </c>
      <c r="G245">
        <v>1319</v>
      </c>
      <c r="H245" s="4">
        <v>9.1999999999999998E-2</v>
      </c>
      <c r="I245">
        <v>1305</v>
      </c>
      <c r="J245">
        <v>95</v>
      </c>
      <c r="K245">
        <v>12</v>
      </c>
      <c r="L245">
        <v>23</v>
      </c>
      <c r="M245">
        <v>811</v>
      </c>
      <c r="N245">
        <v>357</v>
      </c>
      <c r="O245">
        <v>3</v>
      </c>
      <c r="P245">
        <v>0</v>
      </c>
      <c r="Q245">
        <v>4</v>
      </c>
      <c r="R245">
        <f t="shared" si="28"/>
        <v>0.62145593869731797</v>
      </c>
      <c r="S245">
        <f t="shared" si="29"/>
        <v>7.2796934865900387E-2</v>
      </c>
      <c r="T245">
        <f t="shared" si="30"/>
        <v>0.27356321839080461</v>
      </c>
      <c r="U245">
        <f t="shared" si="31"/>
        <v>9.1954022988505746E-3</v>
      </c>
      <c r="V245">
        <f t="shared" si="32"/>
        <v>1.7624521072796936E-2</v>
      </c>
      <c r="W245">
        <f t="shared" si="33"/>
        <v>2.2988505747126436E-3</v>
      </c>
      <c r="X245">
        <f t="shared" si="34"/>
        <v>0</v>
      </c>
      <c r="Y245">
        <f t="shared" si="35"/>
        <v>0.62145593869731797</v>
      </c>
    </row>
    <row r="246" spans="1:25" x14ac:dyDescent="0.3">
      <c r="A246" t="s">
        <v>1421</v>
      </c>
      <c r="B246" t="str">
        <f t="shared" si="27"/>
        <v>17</v>
      </c>
      <c r="C246" t="s">
        <v>60</v>
      </c>
      <c r="D246" t="s">
        <v>337</v>
      </c>
      <c r="E246" t="s">
        <v>1422</v>
      </c>
      <c r="F246">
        <v>14332</v>
      </c>
      <c r="G246">
        <v>547</v>
      </c>
      <c r="H246" s="4">
        <v>3.8199999999999998E-2</v>
      </c>
      <c r="I246">
        <v>538</v>
      </c>
      <c r="J246">
        <v>51</v>
      </c>
      <c r="K246">
        <v>6</v>
      </c>
      <c r="L246">
        <v>7</v>
      </c>
      <c r="M246">
        <v>300</v>
      </c>
      <c r="N246">
        <v>168</v>
      </c>
      <c r="O246">
        <v>2</v>
      </c>
      <c r="P246">
        <v>1</v>
      </c>
      <c r="Q246">
        <v>3</v>
      </c>
      <c r="R246">
        <f t="shared" si="28"/>
        <v>0.55762081784386619</v>
      </c>
      <c r="S246">
        <f t="shared" si="29"/>
        <v>9.4795539033457249E-2</v>
      </c>
      <c r="T246">
        <f t="shared" si="30"/>
        <v>0.31226765799256506</v>
      </c>
      <c r="U246">
        <f t="shared" si="31"/>
        <v>1.1152416356877323E-2</v>
      </c>
      <c r="V246">
        <f t="shared" si="32"/>
        <v>1.3011152416356878E-2</v>
      </c>
      <c r="W246">
        <f t="shared" si="33"/>
        <v>3.7174721189591076E-3</v>
      </c>
      <c r="X246">
        <f t="shared" si="34"/>
        <v>1.8587360594795538E-3</v>
      </c>
      <c r="Y246">
        <f t="shared" si="35"/>
        <v>0.55762081784386619</v>
      </c>
    </row>
    <row r="247" spans="1:25" x14ac:dyDescent="0.3">
      <c r="A247" t="s">
        <v>1423</v>
      </c>
      <c r="B247" t="str">
        <f t="shared" si="27"/>
        <v>17</v>
      </c>
      <c r="C247" t="s">
        <v>1209</v>
      </c>
      <c r="D247" t="s">
        <v>337</v>
      </c>
      <c r="E247" t="s">
        <v>1210</v>
      </c>
      <c r="F247">
        <v>14332</v>
      </c>
      <c r="G247">
        <v>7748</v>
      </c>
      <c r="H247" s="4">
        <v>0.54059999999999997</v>
      </c>
      <c r="I247">
        <v>7704</v>
      </c>
      <c r="J247">
        <v>641</v>
      </c>
      <c r="K247">
        <v>67</v>
      </c>
      <c r="L247">
        <v>138</v>
      </c>
      <c r="M247">
        <v>4564</v>
      </c>
      <c r="N247">
        <v>2230</v>
      </c>
      <c r="O247">
        <v>28</v>
      </c>
      <c r="P247">
        <v>11</v>
      </c>
      <c r="Q247">
        <v>25</v>
      </c>
      <c r="R247">
        <f t="shared" si="28"/>
        <v>0.59241952232606443</v>
      </c>
      <c r="S247">
        <f t="shared" si="29"/>
        <v>8.3203530633437175E-2</v>
      </c>
      <c r="T247">
        <f t="shared" si="30"/>
        <v>0.28946002076843197</v>
      </c>
      <c r="U247">
        <f t="shared" si="31"/>
        <v>8.6967808930425751E-3</v>
      </c>
      <c r="V247">
        <f t="shared" si="32"/>
        <v>1.791277258566978E-2</v>
      </c>
      <c r="W247">
        <f t="shared" si="33"/>
        <v>3.6344755970924196E-3</v>
      </c>
      <c r="X247">
        <f t="shared" si="34"/>
        <v>1.4278296988577363E-3</v>
      </c>
      <c r="Y247">
        <f t="shared" si="35"/>
        <v>0.59241952232606443</v>
      </c>
    </row>
    <row r="248" spans="1:25" x14ac:dyDescent="0.3">
      <c r="A248" t="s">
        <v>466</v>
      </c>
      <c r="B248" t="str">
        <f t="shared" si="27"/>
        <v>17</v>
      </c>
      <c r="C248" t="s">
        <v>61</v>
      </c>
      <c r="E248" t="s">
        <v>97</v>
      </c>
      <c r="F248">
        <v>14332</v>
      </c>
      <c r="G248">
        <v>7748</v>
      </c>
      <c r="H248" s="4">
        <v>0.54059999999999997</v>
      </c>
      <c r="I248">
        <v>7704</v>
      </c>
      <c r="J248">
        <v>641</v>
      </c>
      <c r="K248">
        <v>67</v>
      </c>
      <c r="L248">
        <v>138</v>
      </c>
      <c r="M248">
        <v>4564</v>
      </c>
      <c r="N248">
        <v>2230</v>
      </c>
      <c r="O248">
        <v>28</v>
      </c>
      <c r="P248">
        <v>11</v>
      </c>
      <c r="Q248">
        <v>25</v>
      </c>
      <c r="R248">
        <f t="shared" si="28"/>
        <v>0.59241952232606443</v>
      </c>
      <c r="S248">
        <f t="shared" si="29"/>
        <v>8.3203530633437175E-2</v>
      </c>
      <c r="T248">
        <f t="shared" si="30"/>
        <v>0.28946002076843197</v>
      </c>
      <c r="U248">
        <f t="shared" si="31"/>
        <v>8.6967808930425751E-3</v>
      </c>
      <c r="V248">
        <f t="shared" si="32"/>
        <v>1.791277258566978E-2</v>
      </c>
      <c r="W248">
        <f t="shared" si="33"/>
        <v>3.6344755970924196E-3</v>
      </c>
      <c r="X248">
        <f t="shared" si="34"/>
        <v>1.4278296988577363E-3</v>
      </c>
      <c r="Y248">
        <f t="shared" si="35"/>
        <v>0.59241952232606443</v>
      </c>
    </row>
    <row r="249" spans="1:25" x14ac:dyDescent="0.3">
      <c r="B249" t="str">
        <f t="shared" si="27"/>
        <v/>
      </c>
      <c r="R249">
        <f t="shared" si="28"/>
        <v>0</v>
      </c>
      <c r="S249">
        <f t="shared" si="29"/>
        <v>0</v>
      </c>
      <c r="T249">
        <f t="shared" si="30"/>
        <v>0</v>
      </c>
      <c r="U249">
        <f t="shared" si="31"/>
        <v>0</v>
      </c>
      <c r="V249">
        <f t="shared" si="32"/>
        <v>0</v>
      </c>
      <c r="W249">
        <f t="shared" si="33"/>
        <v>0</v>
      </c>
      <c r="X249">
        <f t="shared" si="34"/>
        <v>0</v>
      </c>
      <c r="Y249">
        <f t="shared" si="35"/>
        <v>10</v>
      </c>
    </row>
    <row r="250" spans="1:25" x14ac:dyDescent="0.3">
      <c r="A250" t="s">
        <v>468</v>
      </c>
      <c r="B250" t="str">
        <f t="shared" si="27"/>
        <v>18</v>
      </c>
      <c r="C250" t="s">
        <v>58</v>
      </c>
      <c r="D250" t="s">
        <v>337</v>
      </c>
      <c r="E250" t="s">
        <v>1424</v>
      </c>
      <c r="F250">
        <v>1742</v>
      </c>
      <c r="G250">
        <v>854</v>
      </c>
      <c r="H250" s="4">
        <v>0.49020000000000002</v>
      </c>
      <c r="I250">
        <v>851</v>
      </c>
      <c r="J250">
        <v>306</v>
      </c>
      <c r="K250">
        <v>9</v>
      </c>
      <c r="L250">
        <v>9</v>
      </c>
      <c r="M250">
        <v>252</v>
      </c>
      <c r="N250">
        <v>266</v>
      </c>
      <c r="O250">
        <v>5</v>
      </c>
      <c r="P250">
        <v>1</v>
      </c>
      <c r="Q250">
        <v>3</v>
      </c>
      <c r="R250">
        <f t="shared" si="28"/>
        <v>0.29612220916568743</v>
      </c>
      <c r="S250">
        <f t="shared" si="29"/>
        <v>0.35957696827262042</v>
      </c>
      <c r="T250">
        <f t="shared" si="30"/>
        <v>0.31257344300822559</v>
      </c>
      <c r="U250">
        <f t="shared" si="31"/>
        <v>1.0575793184488837E-2</v>
      </c>
      <c r="V250">
        <f t="shared" si="32"/>
        <v>1.0575793184488837E-2</v>
      </c>
      <c r="W250">
        <f t="shared" si="33"/>
        <v>5.8754406580493537E-3</v>
      </c>
      <c r="X250">
        <f t="shared" si="34"/>
        <v>1.1750881316098707E-3</v>
      </c>
      <c r="Y250">
        <f t="shared" si="35"/>
        <v>1.3595769682726204</v>
      </c>
    </row>
    <row r="251" spans="1:25" x14ac:dyDescent="0.3">
      <c r="A251" t="s">
        <v>469</v>
      </c>
      <c r="B251" t="str">
        <f t="shared" si="27"/>
        <v>18</v>
      </c>
      <c r="C251" t="s">
        <v>58</v>
      </c>
      <c r="D251" t="s">
        <v>337</v>
      </c>
      <c r="E251" t="s">
        <v>1425</v>
      </c>
      <c r="F251">
        <v>264</v>
      </c>
      <c r="G251">
        <v>137</v>
      </c>
      <c r="H251" s="4">
        <v>0.51890000000000003</v>
      </c>
      <c r="I251">
        <v>137</v>
      </c>
      <c r="J251">
        <v>40</v>
      </c>
      <c r="K251">
        <v>1</v>
      </c>
      <c r="L251">
        <v>6</v>
      </c>
      <c r="M251">
        <v>52</v>
      </c>
      <c r="N251">
        <v>37</v>
      </c>
      <c r="O251">
        <v>1</v>
      </c>
      <c r="P251">
        <v>0</v>
      </c>
      <c r="Q251">
        <v>0</v>
      </c>
      <c r="R251">
        <f t="shared" si="28"/>
        <v>0.37956204379562042</v>
      </c>
      <c r="S251">
        <f t="shared" si="29"/>
        <v>0.29197080291970801</v>
      </c>
      <c r="T251">
        <f t="shared" si="30"/>
        <v>0.27007299270072993</v>
      </c>
      <c r="U251">
        <f t="shared" si="31"/>
        <v>7.2992700729927005E-3</v>
      </c>
      <c r="V251">
        <f t="shared" si="32"/>
        <v>4.3795620437956206E-2</v>
      </c>
      <c r="W251">
        <f t="shared" si="33"/>
        <v>7.2992700729927005E-3</v>
      </c>
      <c r="X251">
        <f t="shared" si="34"/>
        <v>0</v>
      </c>
      <c r="Y251">
        <f t="shared" si="35"/>
        <v>0.37956204379562042</v>
      </c>
    </row>
    <row r="252" spans="1:25" x14ac:dyDescent="0.3">
      <c r="A252" t="s">
        <v>470</v>
      </c>
      <c r="B252" t="str">
        <f t="shared" si="27"/>
        <v>18</v>
      </c>
      <c r="C252" t="s">
        <v>58</v>
      </c>
      <c r="D252" t="s">
        <v>337</v>
      </c>
      <c r="E252" t="s">
        <v>1426</v>
      </c>
      <c r="F252">
        <v>2033</v>
      </c>
      <c r="G252">
        <v>1058</v>
      </c>
      <c r="H252" s="4">
        <v>0.52039999999999997</v>
      </c>
      <c r="I252">
        <v>1058</v>
      </c>
      <c r="J252">
        <v>122</v>
      </c>
      <c r="K252">
        <v>5</v>
      </c>
      <c r="L252">
        <v>8</v>
      </c>
      <c r="M252">
        <v>611</v>
      </c>
      <c r="N252">
        <v>309</v>
      </c>
      <c r="O252">
        <v>2</v>
      </c>
      <c r="P252">
        <v>0</v>
      </c>
      <c r="Q252">
        <v>1</v>
      </c>
      <c r="R252">
        <f t="shared" si="28"/>
        <v>0.57750472589792057</v>
      </c>
      <c r="S252">
        <f t="shared" si="29"/>
        <v>0.11531190926275993</v>
      </c>
      <c r="T252">
        <f t="shared" si="30"/>
        <v>0.29206049149338376</v>
      </c>
      <c r="U252">
        <f t="shared" si="31"/>
        <v>4.725897920604915E-3</v>
      </c>
      <c r="V252">
        <f t="shared" si="32"/>
        <v>7.5614366729678641E-3</v>
      </c>
      <c r="W252">
        <f t="shared" si="33"/>
        <v>1.890359168241966E-3</v>
      </c>
      <c r="X252">
        <f t="shared" si="34"/>
        <v>0</v>
      </c>
      <c r="Y252">
        <f t="shared" si="35"/>
        <v>0.57750472589792057</v>
      </c>
    </row>
    <row r="253" spans="1:25" x14ac:dyDescent="0.3">
      <c r="A253" t="s">
        <v>471</v>
      </c>
      <c r="B253" t="str">
        <f t="shared" si="27"/>
        <v>18</v>
      </c>
      <c r="C253" t="s">
        <v>58</v>
      </c>
      <c r="D253" t="s">
        <v>337</v>
      </c>
      <c r="E253" t="s">
        <v>1427</v>
      </c>
      <c r="F253">
        <v>1651</v>
      </c>
      <c r="G253">
        <v>908</v>
      </c>
      <c r="H253" s="4">
        <v>0.55000000000000004</v>
      </c>
      <c r="I253">
        <v>907</v>
      </c>
      <c r="J253">
        <v>116</v>
      </c>
      <c r="K253">
        <v>7</v>
      </c>
      <c r="L253">
        <v>16</v>
      </c>
      <c r="M253">
        <v>506</v>
      </c>
      <c r="N253">
        <v>255</v>
      </c>
      <c r="O253">
        <v>2</v>
      </c>
      <c r="P253">
        <v>2</v>
      </c>
      <c r="Q253">
        <v>3</v>
      </c>
      <c r="R253">
        <f t="shared" si="28"/>
        <v>0.55788313120176403</v>
      </c>
      <c r="S253">
        <f t="shared" si="29"/>
        <v>0.12789415656008821</v>
      </c>
      <c r="T253">
        <f t="shared" si="30"/>
        <v>0.28114663726571115</v>
      </c>
      <c r="U253">
        <f t="shared" si="31"/>
        <v>7.717750826901874E-3</v>
      </c>
      <c r="V253">
        <f t="shared" si="32"/>
        <v>1.7640573318632856E-2</v>
      </c>
      <c r="W253">
        <f t="shared" si="33"/>
        <v>2.205071664829107E-3</v>
      </c>
      <c r="X253">
        <f t="shared" si="34"/>
        <v>2.205071664829107E-3</v>
      </c>
      <c r="Y253">
        <f t="shared" si="35"/>
        <v>0.55788313120176403</v>
      </c>
    </row>
    <row r="254" spans="1:25" x14ac:dyDescent="0.3">
      <c r="A254" t="s">
        <v>472</v>
      </c>
      <c r="B254" t="str">
        <f t="shared" si="27"/>
        <v>18</v>
      </c>
      <c r="C254" t="s">
        <v>58</v>
      </c>
      <c r="D254" t="s">
        <v>337</v>
      </c>
      <c r="E254" t="s">
        <v>1428</v>
      </c>
      <c r="F254">
        <v>1995</v>
      </c>
      <c r="G254">
        <v>1128</v>
      </c>
      <c r="H254" s="4">
        <v>0.56540000000000001</v>
      </c>
      <c r="I254">
        <v>1124</v>
      </c>
      <c r="J254">
        <v>125</v>
      </c>
      <c r="K254">
        <v>5</v>
      </c>
      <c r="L254">
        <v>18</v>
      </c>
      <c r="M254">
        <v>701</v>
      </c>
      <c r="N254">
        <v>264</v>
      </c>
      <c r="O254">
        <v>6</v>
      </c>
      <c r="P254">
        <v>0</v>
      </c>
      <c r="Q254">
        <v>5</v>
      </c>
      <c r="R254">
        <f t="shared" si="28"/>
        <v>0.62366548042704628</v>
      </c>
      <c r="S254">
        <f t="shared" si="29"/>
        <v>0.11120996441281139</v>
      </c>
      <c r="T254">
        <f t="shared" si="30"/>
        <v>0.23487544483985764</v>
      </c>
      <c r="U254">
        <f t="shared" si="31"/>
        <v>4.4483985765124559E-3</v>
      </c>
      <c r="V254">
        <f t="shared" si="32"/>
        <v>1.601423487544484E-2</v>
      </c>
      <c r="W254">
        <f t="shared" si="33"/>
        <v>5.3380782918149468E-3</v>
      </c>
      <c r="X254">
        <f t="shared" si="34"/>
        <v>0</v>
      </c>
      <c r="Y254">
        <f t="shared" si="35"/>
        <v>0.62366548042704628</v>
      </c>
    </row>
    <row r="255" spans="1:25" x14ac:dyDescent="0.3">
      <c r="A255" t="s">
        <v>473</v>
      </c>
      <c r="B255" t="str">
        <f t="shared" si="27"/>
        <v>18</v>
      </c>
      <c r="C255" t="s">
        <v>58</v>
      </c>
      <c r="D255" t="s">
        <v>337</v>
      </c>
      <c r="E255" t="s">
        <v>1429</v>
      </c>
      <c r="F255">
        <v>1439</v>
      </c>
      <c r="G255">
        <v>784</v>
      </c>
      <c r="H255" s="4">
        <v>0.54479999999999995</v>
      </c>
      <c r="I255">
        <v>782</v>
      </c>
      <c r="J255">
        <v>89</v>
      </c>
      <c r="K255">
        <v>0</v>
      </c>
      <c r="L255">
        <v>9</v>
      </c>
      <c r="M255">
        <v>499</v>
      </c>
      <c r="N255">
        <v>183</v>
      </c>
      <c r="O255">
        <v>1</v>
      </c>
      <c r="P255">
        <v>0</v>
      </c>
      <c r="Q255">
        <v>1</v>
      </c>
      <c r="R255">
        <f t="shared" si="28"/>
        <v>0.63810741687979544</v>
      </c>
      <c r="S255">
        <f t="shared" si="29"/>
        <v>0.11381074168797954</v>
      </c>
      <c r="T255">
        <f t="shared" si="30"/>
        <v>0.2340153452685422</v>
      </c>
      <c r="U255">
        <f t="shared" si="31"/>
        <v>0</v>
      </c>
      <c r="V255">
        <f t="shared" si="32"/>
        <v>1.1508951406649617E-2</v>
      </c>
      <c r="W255">
        <f t="shared" si="33"/>
        <v>1.2787723785166241E-3</v>
      </c>
      <c r="X255">
        <f t="shared" si="34"/>
        <v>0</v>
      </c>
      <c r="Y255">
        <f t="shared" si="35"/>
        <v>0.63810741687979544</v>
      </c>
    </row>
    <row r="256" spans="1:25" x14ac:dyDescent="0.3">
      <c r="A256" t="s">
        <v>474</v>
      </c>
      <c r="B256" t="str">
        <f t="shared" si="27"/>
        <v>18</v>
      </c>
      <c r="C256" t="s">
        <v>58</v>
      </c>
      <c r="D256" t="s">
        <v>337</v>
      </c>
      <c r="E256" t="s">
        <v>1430</v>
      </c>
      <c r="F256">
        <v>1568</v>
      </c>
      <c r="G256">
        <v>861</v>
      </c>
      <c r="H256" s="4">
        <v>0.54910000000000003</v>
      </c>
      <c r="I256">
        <v>858</v>
      </c>
      <c r="J256">
        <v>112</v>
      </c>
      <c r="K256">
        <v>3</v>
      </c>
      <c r="L256">
        <v>9</v>
      </c>
      <c r="M256">
        <v>505</v>
      </c>
      <c r="N256">
        <v>224</v>
      </c>
      <c r="O256">
        <v>1</v>
      </c>
      <c r="P256">
        <v>0</v>
      </c>
      <c r="Q256">
        <v>4</v>
      </c>
      <c r="R256">
        <f t="shared" si="28"/>
        <v>0.58857808857808858</v>
      </c>
      <c r="S256">
        <f t="shared" si="29"/>
        <v>0.13053613053613053</v>
      </c>
      <c r="T256">
        <f t="shared" si="30"/>
        <v>0.26107226107226106</v>
      </c>
      <c r="U256">
        <f t="shared" si="31"/>
        <v>3.4965034965034965E-3</v>
      </c>
      <c r="V256">
        <f t="shared" si="32"/>
        <v>1.048951048951049E-2</v>
      </c>
      <c r="W256">
        <f t="shared" si="33"/>
        <v>1.1655011655011655E-3</v>
      </c>
      <c r="X256">
        <f t="shared" si="34"/>
        <v>0</v>
      </c>
      <c r="Y256">
        <f t="shared" si="35"/>
        <v>0.58857808857808858</v>
      </c>
    </row>
    <row r="257" spans="1:25" x14ac:dyDescent="0.3">
      <c r="A257" t="s">
        <v>475</v>
      </c>
      <c r="B257" t="str">
        <f t="shared" si="27"/>
        <v>18</v>
      </c>
      <c r="C257" t="s">
        <v>58</v>
      </c>
      <c r="D257" t="s">
        <v>337</v>
      </c>
      <c r="E257" t="s">
        <v>1431</v>
      </c>
      <c r="F257">
        <v>993</v>
      </c>
      <c r="G257">
        <v>517</v>
      </c>
      <c r="H257" s="4">
        <v>0.52059999999999995</v>
      </c>
      <c r="I257">
        <v>517</v>
      </c>
      <c r="J257">
        <v>91</v>
      </c>
      <c r="K257">
        <v>5</v>
      </c>
      <c r="L257">
        <v>11</v>
      </c>
      <c r="M257">
        <v>248</v>
      </c>
      <c r="N257">
        <v>157</v>
      </c>
      <c r="O257">
        <v>3</v>
      </c>
      <c r="P257">
        <v>1</v>
      </c>
      <c r="Q257">
        <v>1</v>
      </c>
      <c r="R257">
        <f t="shared" si="28"/>
        <v>0.47969052224371372</v>
      </c>
      <c r="S257">
        <f t="shared" si="29"/>
        <v>0.1760154738878143</v>
      </c>
      <c r="T257">
        <f t="shared" si="30"/>
        <v>0.30367504835589942</v>
      </c>
      <c r="U257">
        <f t="shared" si="31"/>
        <v>9.6711798839458421E-3</v>
      </c>
      <c r="V257">
        <f t="shared" si="32"/>
        <v>2.1276595744680851E-2</v>
      </c>
      <c r="W257">
        <f t="shared" si="33"/>
        <v>5.8027079303675051E-3</v>
      </c>
      <c r="X257">
        <f t="shared" si="34"/>
        <v>1.9342359767891683E-3</v>
      </c>
      <c r="Y257">
        <f t="shared" si="35"/>
        <v>0.47969052224371372</v>
      </c>
    </row>
    <row r="258" spans="1:25" x14ac:dyDescent="0.3">
      <c r="A258" t="s">
        <v>476</v>
      </c>
      <c r="B258" t="str">
        <f t="shared" si="27"/>
        <v>18</v>
      </c>
      <c r="C258" t="s">
        <v>58</v>
      </c>
      <c r="D258" t="s">
        <v>337</v>
      </c>
      <c r="E258" t="s">
        <v>1432</v>
      </c>
      <c r="F258">
        <v>1427</v>
      </c>
      <c r="G258">
        <v>789</v>
      </c>
      <c r="H258" s="4">
        <v>0.55289999999999995</v>
      </c>
      <c r="I258">
        <v>783</v>
      </c>
      <c r="J258">
        <v>80</v>
      </c>
      <c r="K258">
        <v>2</v>
      </c>
      <c r="L258">
        <v>8</v>
      </c>
      <c r="M258">
        <v>470</v>
      </c>
      <c r="N258">
        <v>219</v>
      </c>
      <c r="O258">
        <v>1</v>
      </c>
      <c r="P258">
        <v>0</v>
      </c>
      <c r="Q258">
        <v>3</v>
      </c>
      <c r="R258">
        <f t="shared" si="28"/>
        <v>0.60025542784163477</v>
      </c>
      <c r="S258">
        <f t="shared" si="29"/>
        <v>0.10217113665389528</v>
      </c>
      <c r="T258">
        <f t="shared" si="30"/>
        <v>0.27969348659003829</v>
      </c>
      <c r="U258">
        <f t="shared" si="31"/>
        <v>2.554278416347382E-3</v>
      </c>
      <c r="V258">
        <f t="shared" si="32"/>
        <v>1.0217113665389528E-2</v>
      </c>
      <c r="W258">
        <f t="shared" si="33"/>
        <v>1.277139208173691E-3</v>
      </c>
      <c r="X258">
        <f t="shared" si="34"/>
        <v>0</v>
      </c>
      <c r="Y258">
        <f t="shared" si="35"/>
        <v>0.60025542784163477</v>
      </c>
    </row>
    <row r="259" spans="1:25" x14ac:dyDescent="0.3">
      <c r="A259" t="s">
        <v>477</v>
      </c>
      <c r="B259" t="str">
        <f t="shared" ref="B259:B322" si="36">LEFT(A259,2)</f>
        <v>18</v>
      </c>
      <c r="C259" t="s">
        <v>58</v>
      </c>
      <c r="D259" t="s">
        <v>337</v>
      </c>
      <c r="E259" t="s">
        <v>1433</v>
      </c>
      <c r="F259">
        <v>985</v>
      </c>
      <c r="G259">
        <v>511</v>
      </c>
      <c r="H259" s="4">
        <v>0.51880000000000004</v>
      </c>
      <c r="I259">
        <v>511</v>
      </c>
      <c r="J259">
        <v>51</v>
      </c>
      <c r="K259">
        <v>2</v>
      </c>
      <c r="L259">
        <v>5</v>
      </c>
      <c r="M259">
        <v>313</v>
      </c>
      <c r="N259">
        <v>137</v>
      </c>
      <c r="O259">
        <v>0</v>
      </c>
      <c r="P259">
        <v>0</v>
      </c>
      <c r="Q259">
        <v>3</v>
      </c>
      <c r="R259">
        <f t="shared" ref="R259:R322" si="37">IF(I259=0,0,M259/I259)</f>
        <v>0.61252446183953035</v>
      </c>
      <c r="S259">
        <f t="shared" ref="S259:S322" si="38">IF(I259=0,0,J259/I259)</f>
        <v>9.9804305283757333E-2</v>
      </c>
      <c r="T259">
        <f t="shared" ref="T259:T322" si="39">IF(I259=0,0,N259/I259)</f>
        <v>0.26810176125244617</v>
      </c>
      <c r="U259">
        <f t="shared" ref="U259:U322" si="40">IF(I259=0,0,K259/I259)</f>
        <v>3.9138943248532287E-3</v>
      </c>
      <c r="V259">
        <f t="shared" ref="V259:V322" si="41">IF(I259=0,0,L259/I259)</f>
        <v>9.7847358121330719E-3</v>
      </c>
      <c r="W259">
        <f t="shared" ref="W259:W322" si="42">IF(I259=0,0,O259/I259)</f>
        <v>0</v>
      </c>
      <c r="X259">
        <f t="shared" ref="X259:X322" si="43">IF(I259=0,0,P259/I259)</f>
        <v>0</v>
      </c>
      <c r="Y259">
        <f t="shared" ref="Y259:Y322" si="44">IF(I259=0,10,IF(MAX(R259:X259)=LARGE(R259:X259,2),9,IF(R259=MAX(R259:X259),R259,IF(S259=MAX(R259:X259),S259+1,IF(T259=MAX(R259:X259),T259+2,IF(U259=MAX(R259:X259),U259+3,IF(V259=MAX(R259:X259),V259+4,IF(W259=MAX(R259:X259),W259+5,IF(X259=MAX(R259:X259),X259+6,-1)))))))))</f>
        <v>0.61252446183953035</v>
      </c>
    </row>
    <row r="260" spans="1:25" x14ac:dyDescent="0.3">
      <c r="A260" t="s">
        <v>1434</v>
      </c>
      <c r="B260" t="str">
        <f t="shared" si="36"/>
        <v>18</v>
      </c>
      <c r="C260" t="s">
        <v>59</v>
      </c>
      <c r="D260" t="s">
        <v>337</v>
      </c>
      <c r="E260" t="s">
        <v>1435</v>
      </c>
      <c r="F260">
        <v>14097</v>
      </c>
      <c r="G260">
        <v>1967</v>
      </c>
      <c r="H260" s="4">
        <v>0.13950000000000001</v>
      </c>
      <c r="I260">
        <v>1951</v>
      </c>
      <c r="J260">
        <v>270</v>
      </c>
      <c r="K260">
        <v>14</v>
      </c>
      <c r="L260">
        <v>12</v>
      </c>
      <c r="M260">
        <v>1058</v>
      </c>
      <c r="N260">
        <v>586</v>
      </c>
      <c r="O260">
        <v>6</v>
      </c>
      <c r="P260">
        <v>0</v>
      </c>
      <c r="Q260">
        <v>5</v>
      </c>
      <c r="R260">
        <f t="shared" si="37"/>
        <v>0.54228600717580733</v>
      </c>
      <c r="S260">
        <f t="shared" si="38"/>
        <v>0.13839056893900564</v>
      </c>
      <c r="T260">
        <f t="shared" si="39"/>
        <v>0.30035879036391594</v>
      </c>
      <c r="U260">
        <f t="shared" si="40"/>
        <v>7.1758072783188109E-3</v>
      </c>
      <c r="V260">
        <f t="shared" si="41"/>
        <v>6.1506919528446953E-3</v>
      </c>
      <c r="W260">
        <f t="shared" si="42"/>
        <v>3.0753459764223477E-3</v>
      </c>
      <c r="X260">
        <f t="shared" si="43"/>
        <v>0</v>
      </c>
      <c r="Y260">
        <f t="shared" si="44"/>
        <v>0.54228600717580733</v>
      </c>
    </row>
    <row r="261" spans="1:25" x14ac:dyDescent="0.3">
      <c r="A261" t="s">
        <v>1436</v>
      </c>
      <c r="B261" t="str">
        <f t="shared" si="36"/>
        <v>18</v>
      </c>
      <c r="C261" t="s">
        <v>60</v>
      </c>
      <c r="D261" t="s">
        <v>337</v>
      </c>
      <c r="E261" t="s">
        <v>1437</v>
      </c>
      <c r="F261">
        <v>14097</v>
      </c>
      <c r="G261">
        <v>409</v>
      </c>
      <c r="H261" s="4">
        <v>2.9000000000000001E-2</v>
      </c>
      <c r="I261">
        <v>403</v>
      </c>
      <c r="J261">
        <v>82</v>
      </c>
      <c r="K261">
        <v>5</v>
      </c>
      <c r="L261">
        <v>2</v>
      </c>
      <c r="M261">
        <v>206</v>
      </c>
      <c r="N261">
        <v>102</v>
      </c>
      <c r="O261">
        <v>1</v>
      </c>
      <c r="P261">
        <v>3</v>
      </c>
      <c r="Q261">
        <v>2</v>
      </c>
      <c r="R261">
        <f t="shared" si="37"/>
        <v>0.51116625310173702</v>
      </c>
      <c r="S261">
        <f t="shared" si="38"/>
        <v>0.20347394540942929</v>
      </c>
      <c r="T261">
        <f t="shared" si="39"/>
        <v>0.25310173697270472</v>
      </c>
      <c r="U261">
        <f t="shared" si="40"/>
        <v>1.2406947890818859E-2</v>
      </c>
      <c r="V261">
        <f t="shared" si="41"/>
        <v>4.9627791563275434E-3</v>
      </c>
      <c r="W261">
        <f t="shared" si="42"/>
        <v>2.4813895781637717E-3</v>
      </c>
      <c r="X261">
        <f t="shared" si="43"/>
        <v>7.4441687344913151E-3</v>
      </c>
      <c r="Y261">
        <f t="shared" si="44"/>
        <v>0.51116625310173702</v>
      </c>
    </row>
    <row r="262" spans="1:25" x14ac:dyDescent="0.3">
      <c r="A262" t="s">
        <v>1438</v>
      </c>
      <c r="B262" t="str">
        <f t="shared" si="36"/>
        <v>18</v>
      </c>
      <c r="C262" t="s">
        <v>1209</v>
      </c>
      <c r="E262" t="s">
        <v>1210</v>
      </c>
      <c r="F262">
        <v>14097</v>
      </c>
      <c r="G262">
        <v>9923</v>
      </c>
      <c r="H262" s="4">
        <v>0.70389999999999997</v>
      </c>
      <c r="I262">
        <v>9882</v>
      </c>
      <c r="J262">
        <v>1484</v>
      </c>
      <c r="K262">
        <v>58</v>
      </c>
      <c r="L262">
        <v>113</v>
      </c>
      <c r="M262">
        <v>5421</v>
      </c>
      <c r="N262">
        <v>2739</v>
      </c>
      <c r="O262">
        <v>29</v>
      </c>
      <c r="P262">
        <v>7</v>
      </c>
      <c r="Q262">
        <v>31</v>
      </c>
      <c r="R262">
        <f t="shared" si="37"/>
        <v>0.54857316332726169</v>
      </c>
      <c r="S262">
        <f t="shared" si="38"/>
        <v>0.15017202995345072</v>
      </c>
      <c r="T262">
        <f t="shared" si="39"/>
        <v>0.27717061323618702</v>
      </c>
      <c r="U262">
        <f t="shared" si="40"/>
        <v>5.8692572353774538E-3</v>
      </c>
      <c r="V262">
        <f t="shared" si="41"/>
        <v>1.1434932199959523E-2</v>
      </c>
      <c r="W262">
        <f t="shared" si="42"/>
        <v>2.9346286176887269E-3</v>
      </c>
      <c r="X262">
        <f t="shared" si="43"/>
        <v>7.083586318558996E-4</v>
      </c>
      <c r="Y262">
        <f t="shared" si="44"/>
        <v>0.54857316332726169</v>
      </c>
    </row>
    <row r="263" spans="1:25" x14ac:dyDescent="0.3">
      <c r="A263" t="s">
        <v>489</v>
      </c>
      <c r="B263" t="str">
        <f t="shared" si="36"/>
        <v>18</v>
      </c>
      <c r="C263" t="s">
        <v>61</v>
      </c>
      <c r="E263" t="s">
        <v>97</v>
      </c>
      <c r="F263">
        <v>14097</v>
      </c>
      <c r="G263">
        <v>9923</v>
      </c>
      <c r="H263" s="4">
        <v>0.70389999999999997</v>
      </c>
      <c r="I263">
        <v>9882</v>
      </c>
      <c r="J263">
        <v>1484</v>
      </c>
      <c r="K263">
        <v>58</v>
      </c>
      <c r="L263">
        <v>113</v>
      </c>
      <c r="M263">
        <v>5421</v>
      </c>
      <c r="N263">
        <v>2739</v>
      </c>
      <c r="O263">
        <v>29</v>
      </c>
      <c r="P263">
        <v>7</v>
      </c>
      <c r="Q263">
        <v>31</v>
      </c>
      <c r="R263">
        <f t="shared" si="37"/>
        <v>0.54857316332726169</v>
      </c>
      <c r="S263">
        <f t="shared" si="38"/>
        <v>0.15017202995345072</v>
      </c>
      <c r="T263">
        <f t="shared" si="39"/>
        <v>0.27717061323618702</v>
      </c>
      <c r="U263">
        <f t="shared" si="40"/>
        <v>5.8692572353774538E-3</v>
      </c>
      <c r="V263">
        <f t="shared" si="41"/>
        <v>1.1434932199959523E-2</v>
      </c>
      <c r="W263">
        <f t="shared" si="42"/>
        <v>2.9346286176887269E-3</v>
      </c>
      <c r="X263">
        <f t="shared" si="43"/>
        <v>7.083586318558996E-4</v>
      </c>
      <c r="Y263">
        <f t="shared" si="44"/>
        <v>0.54857316332726169</v>
      </c>
    </row>
    <row r="264" spans="1:25" x14ac:dyDescent="0.3">
      <c r="B264" t="str">
        <f t="shared" si="36"/>
        <v/>
      </c>
      <c r="R264">
        <f t="shared" si="37"/>
        <v>0</v>
      </c>
      <c r="S264">
        <f t="shared" si="38"/>
        <v>0</v>
      </c>
      <c r="T264">
        <f t="shared" si="39"/>
        <v>0</v>
      </c>
      <c r="U264">
        <f t="shared" si="40"/>
        <v>0</v>
      </c>
      <c r="V264">
        <f t="shared" si="41"/>
        <v>0</v>
      </c>
      <c r="W264">
        <f t="shared" si="42"/>
        <v>0</v>
      </c>
      <c r="X264">
        <f t="shared" si="43"/>
        <v>0</v>
      </c>
      <c r="Y264">
        <f t="shared" si="44"/>
        <v>10</v>
      </c>
    </row>
    <row r="265" spans="1:25" x14ac:dyDescent="0.3">
      <c r="A265" t="s">
        <v>490</v>
      </c>
      <c r="B265" t="str">
        <f t="shared" si="36"/>
        <v>19</v>
      </c>
      <c r="C265" t="s">
        <v>58</v>
      </c>
      <c r="D265" t="s">
        <v>337</v>
      </c>
      <c r="E265" t="s">
        <v>1439</v>
      </c>
      <c r="F265">
        <v>2222</v>
      </c>
      <c r="G265">
        <v>1227</v>
      </c>
      <c r="H265" s="4">
        <v>0.55220000000000002</v>
      </c>
      <c r="I265">
        <v>1225</v>
      </c>
      <c r="J265">
        <v>101</v>
      </c>
      <c r="K265">
        <v>2</v>
      </c>
      <c r="L265">
        <v>12</v>
      </c>
      <c r="M265">
        <v>751</v>
      </c>
      <c r="N265">
        <v>353</v>
      </c>
      <c r="O265">
        <v>1</v>
      </c>
      <c r="P265">
        <v>2</v>
      </c>
      <c r="Q265">
        <v>3</v>
      </c>
      <c r="R265">
        <f t="shared" si="37"/>
        <v>0.61306122448979594</v>
      </c>
      <c r="S265">
        <f t="shared" si="38"/>
        <v>8.2448979591836738E-2</v>
      </c>
      <c r="T265">
        <f t="shared" si="39"/>
        <v>0.28816326530612246</v>
      </c>
      <c r="U265">
        <f t="shared" si="40"/>
        <v>1.6326530612244899E-3</v>
      </c>
      <c r="V265">
        <f t="shared" si="41"/>
        <v>9.7959183673469383E-3</v>
      </c>
      <c r="W265">
        <f t="shared" si="42"/>
        <v>8.1632653061224493E-4</v>
      </c>
      <c r="X265">
        <f t="shared" si="43"/>
        <v>1.6326530612244899E-3</v>
      </c>
      <c r="Y265">
        <f t="shared" si="44"/>
        <v>0.61306122448979594</v>
      </c>
    </row>
    <row r="266" spans="1:25" x14ac:dyDescent="0.3">
      <c r="A266" t="s">
        <v>491</v>
      </c>
      <c r="B266" t="str">
        <f t="shared" si="36"/>
        <v>19</v>
      </c>
      <c r="C266" t="s">
        <v>58</v>
      </c>
      <c r="D266" t="s">
        <v>337</v>
      </c>
      <c r="E266" t="s">
        <v>1440</v>
      </c>
      <c r="F266">
        <v>1250</v>
      </c>
      <c r="G266">
        <v>387</v>
      </c>
      <c r="H266" s="4">
        <v>0.30959999999999999</v>
      </c>
      <c r="I266">
        <v>386</v>
      </c>
      <c r="J266">
        <v>35</v>
      </c>
      <c r="K266">
        <v>2</v>
      </c>
      <c r="L266">
        <v>2</v>
      </c>
      <c r="M266">
        <v>220</v>
      </c>
      <c r="N266">
        <v>126</v>
      </c>
      <c r="O266">
        <v>1</v>
      </c>
      <c r="P266">
        <v>0</v>
      </c>
      <c r="Q266">
        <v>0</v>
      </c>
      <c r="R266">
        <f t="shared" si="37"/>
        <v>0.56994818652849744</v>
      </c>
      <c r="S266">
        <f t="shared" si="38"/>
        <v>9.0673575129533682E-2</v>
      </c>
      <c r="T266">
        <f t="shared" si="39"/>
        <v>0.32642487046632124</v>
      </c>
      <c r="U266">
        <f t="shared" si="40"/>
        <v>5.1813471502590676E-3</v>
      </c>
      <c r="V266">
        <f t="shared" si="41"/>
        <v>5.1813471502590676E-3</v>
      </c>
      <c r="W266">
        <f t="shared" si="42"/>
        <v>2.5906735751295338E-3</v>
      </c>
      <c r="X266">
        <f t="shared" si="43"/>
        <v>0</v>
      </c>
      <c r="Y266">
        <f t="shared" si="44"/>
        <v>0.56994818652849744</v>
      </c>
    </row>
    <row r="267" spans="1:25" x14ac:dyDescent="0.3">
      <c r="A267" t="s">
        <v>492</v>
      </c>
      <c r="B267" t="str">
        <f t="shared" si="36"/>
        <v>19</v>
      </c>
      <c r="C267" t="s">
        <v>58</v>
      </c>
      <c r="D267" t="s">
        <v>337</v>
      </c>
      <c r="E267" t="s">
        <v>1441</v>
      </c>
      <c r="F267">
        <v>1626</v>
      </c>
      <c r="G267">
        <v>570</v>
      </c>
      <c r="H267" s="4">
        <v>0.35060000000000002</v>
      </c>
      <c r="I267">
        <v>564</v>
      </c>
      <c r="J267">
        <v>56</v>
      </c>
      <c r="K267">
        <v>8</v>
      </c>
      <c r="L267">
        <v>14</v>
      </c>
      <c r="M267">
        <v>290</v>
      </c>
      <c r="N267">
        <v>190</v>
      </c>
      <c r="O267">
        <v>2</v>
      </c>
      <c r="P267">
        <v>1</v>
      </c>
      <c r="Q267">
        <v>3</v>
      </c>
      <c r="R267">
        <f t="shared" si="37"/>
        <v>0.51418439716312059</v>
      </c>
      <c r="S267">
        <f t="shared" si="38"/>
        <v>9.9290780141843976E-2</v>
      </c>
      <c r="T267">
        <f t="shared" si="39"/>
        <v>0.33687943262411346</v>
      </c>
      <c r="U267">
        <f t="shared" si="40"/>
        <v>1.4184397163120567E-2</v>
      </c>
      <c r="V267">
        <f t="shared" si="41"/>
        <v>2.4822695035460994E-2</v>
      </c>
      <c r="W267">
        <f t="shared" si="42"/>
        <v>3.5460992907801418E-3</v>
      </c>
      <c r="X267">
        <f t="shared" si="43"/>
        <v>1.7730496453900709E-3</v>
      </c>
      <c r="Y267">
        <f t="shared" si="44"/>
        <v>0.51418439716312059</v>
      </c>
    </row>
    <row r="268" spans="1:25" x14ac:dyDescent="0.3">
      <c r="A268" t="s">
        <v>493</v>
      </c>
      <c r="B268" t="str">
        <f t="shared" si="36"/>
        <v>19</v>
      </c>
      <c r="C268" t="s">
        <v>58</v>
      </c>
      <c r="D268" t="s">
        <v>337</v>
      </c>
      <c r="E268" t="s">
        <v>1442</v>
      </c>
      <c r="F268">
        <v>1470</v>
      </c>
      <c r="G268">
        <v>418</v>
      </c>
      <c r="H268" s="4">
        <v>0.28439999999999999</v>
      </c>
      <c r="I268">
        <v>415</v>
      </c>
      <c r="J268">
        <v>58</v>
      </c>
      <c r="K268">
        <v>5</v>
      </c>
      <c r="L268">
        <v>11</v>
      </c>
      <c r="M268">
        <v>191</v>
      </c>
      <c r="N268">
        <v>149</v>
      </c>
      <c r="O268">
        <v>1</v>
      </c>
      <c r="P268">
        <v>0</v>
      </c>
      <c r="Q268">
        <v>0</v>
      </c>
      <c r="R268">
        <f t="shared" si="37"/>
        <v>0.46024096385542168</v>
      </c>
      <c r="S268">
        <f t="shared" si="38"/>
        <v>0.13975903614457832</v>
      </c>
      <c r="T268">
        <f t="shared" si="39"/>
        <v>0.35903614457831323</v>
      </c>
      <c r="U268">
        <f t="shared" si="40"/>
        <v>1.2048192771084338E-2</v>
      </c>
      <c r="V268">
        <f t="shared" si="41"/>
        <v>2.6506024096385541E-2</v>
      </c>
      <c r="W268">
        <f t="shared" si="42"/>
        <v>2.4096385542168677E-3</v>
      </c>
      <c r="X268">
        <f t="shared" si="43"/>
        <v>0</v>
      </c>
      <c r="Y268">
        <f t="shared" si="44"/>
        <v>0.46024096385542168</v>
      </c>
    </row>
    <row r="269" spans="1:25" x14ac:dyDescent="0.3">
      <c r="A269" t="s">
        <v>494</v>
      </c>
      <c r="B269" t="str">
        <f t="shared" si="36"/>
        <v>19</v>
      </c>
      <c r="C269" t="s">
        <v>58</v>
      </c>
      <c r="D269" t="s">
        <v>337</v>
      </c>
      <c r="E269" t="s">
        <v>1443</v>
      </c>
      <c r="F269">
        <v>1153</v>
      </c>
      <c r="G269">
        <v>531</v>
      </c>
      <c r="H269" s="4">
        <v>0.46050000000000002</v>
      </c>
      <c r="I269">
        <v>528</v>
      </c>
      <c r="J269">
        <v>56</v>
      </c>
      <c r="K269">
        <v>3</v>
      </c>
      <c r="L269">
        <v>10</v>
      </c>
      <c r="M269">
        <v>331</v>
      </c>
      <c r="N269">
        <v>125</v>
      </c>
      <c r="O269">
        <v>1</v>
      </c>
      <c r="P269">
        <v>2</v>
      </c>
      <c r="Q269">
        <v>0</v>
      </c>
      <c r="R269">
        <f t="shared" si="37"/>
        <v>0.62689393939393945</v>
      </c>
      <c r="S269">
        <f t="shared" si="38"/>
        <v>0.10606060606060606</v>
      </c>
      <c r="T269">
        <f t="shared" si="39"/>
        <v>0.23674242424242425</v>
      </c>
      <c r="U269">
        <f t="shared" si="40"/>
        <v>5.681818181818182E-3</v>
      </c>
      <c r="V269">
        <f t="shared" si="41"/>
        <v>1.893939393939394E-2</v>
      </c>
      <c r="W269">
        <f t="shared" si="42"/>
        <v>1.893939393939394E-3</v>
      </c>
      <c r="X269">
        <f t="shared" si="43"/>
        <v>3.787878787878788E-3</v>
      </c>
      <c r="Y269">
        <f t="shared" si="44"/>
        <v>0.62689393939393945</v>
      </c>
    </row>
    <row r="270" spans="1:25" x14ac:dyDescent="0.3">
      <c r="A270" t="s">
        <v>495</v>
      </c>
      <c r="B270" t="str">
        <f t="shared" si="36"/>
        <v>19</v>
      </c>
      <c r="C270" t="s">
        <v>58</v>
      </c>
      <c r="D270" t="s">
        <v>337</v>
      </c>
      <c r="E270" t="s">
        <v>1444</v>
      </c>
      <c r="F270">
        <v>1793</v>
      </c>
      <c r="G270">
        <v>874</v>
      </c>
      <c r="H270" s="4">
        <v>0.48749999999999999</v>
      </c>
      <c r="I270">
        <v>869</v>
      </c>
      <c r="J270">
        <v>73</v>
      </c>
      <c r="K270">
        <v>2</v>
      </c>
      <c r="L270">
        <v>18</v>
      </c>
      <c r="M270">
        <v>506</v>
      </c>
      <c r="N270">
        <v>263</v>
      </c>
      <c r="O270">
        <v>2</v>
      </c>
      <c r="P270">
        <v>2</v>
      </c>
      <c r="Q270">
        <v>3</v>
      </c>
      <c r="R270">
        <f t="shared" si="37"/>
        <v>0.58227848101265822</v>
      </c>
      <c r="S270">
        <f t="shared" si="38"/>
        <v>8.400460299194476E-2</v>
      </c>
      <c r="T270">
        <f t="shared" si="39"/>
        <v>0.30264672036823936</v>
      </c>
      <c r="U270">
        <f t="shared" si="40"/>
        <v>2.3014959723820483E-3</v>
      </c>
      <c r="V270">
        <f t="shared" si="41"/>
        <v>2.0713463751438434E-2</v>
      </c>
      <c r="W270">
        <f t="shared" si="42"/>
        <v>2.3014959723820483E-3</v>
      </c>
      <c r="X270">
        <f t="shared" si="43"/>
        <v>2.3014959723820483E-3</v>
      </c>
      <c r="Y270">
        <f t="shared" si="44"/>
        <v>0.58227848101265822</v>
      </c>
    </row>
    <row r="271" spans="1:25" x14ac:dyDescent="0.3">
      <c r="A271" t="s">
        <v>496</v>
      </c>
      <c r="B271" t="str">
        <f t="shared" si="36"/>
        <v>19</v>
      </c>
      <c r="C271" t="s">
        <v>58</v>
      </c>
      <c r="D271" t="s">
        <v>337</v>
      </c>
      <c r="E271" t="s">
        <v>1445</v>
      </c>
      <c r="F271">
        <v>2498</v>
      </c>
      <c r="G271">
        <v>1238</v>
      </c>
      <c r="H271" s="4">
        <v>0.49559999999999998</v>
      </c>
      <c r="I271">
        <v>1230</v>
      </c>
      <c r="J271">
        <v>108</v>
      </c>
      <c r="K271">
        <v>10</v>
      </c>
      <c r="L271">
        <v>27</v>
      </c>
      <c r="M271">
        <v>720</v>
      </c>
      <c r="N271">
        <v>358</v>
      </c>
      <c r="O271">
        <v>1</v>
      </c>
      <c r="P271">
        <v>1</v>
      </c>
      <c r="Q271">
        <v>5</v>
      </c>
      <c r="R271">
        <f t="shared" si="37"/>
        <v>0.58536585365853655</v>
      </c>
      <c r="S271">
        <f t="shared" si="38"/>
        <v>8.7804878048780483E-2</v>
      </c>
      <c r="T271">
        <f t="shared" si="39"/>
        <v>0.29105691056910571</v>
      </c>
      <c r="U271">
        <f t="shared" si="40"/>
        <v>8.130081300813009E-3</v>
      </c>
      <c r="V271">
        <f t="shared" si="41"/>
        <v>2.1951219512195121E-2</v>
      </c>
      <c r="W271">
        <f t="shared" si="42"/>
        <v>8.1300813008130081E-4</v>
      </c>
      <c r="X271">
        <f t="shared" si="43"/>
        <v>8.1300813008130081E-4</v>
      </c>
      <c r="Y271">
        <f t="shared" si="44"/>
        <v>0.58536585365853655</v>
      </c>
    </row>
    <row r="272" spans="1:25" x14ac:dyDescent="0.3">
      <c r="A272" t="s">
        <v>497</v>
      </c>
      <c r="B272" t="str">
        <f t="shared" si="36"/>
        <v>19</v>
      </c>
      <c r="C272" t="s">
        <v>58</v>
      </c>
      <c r="D272" t="s">
        <v>337</v>
      </c>
      <c r="E272" t="s">
        <v>1446</v>
      </c>
      <c r="F272">
        <v>1385</v>
      </c>
      <c r="G272">
        <v>768</v>
      </c>
      <c r="H272" s="4">
        <v>0.55449999999999999</v>
      </c>
      <c r="I272">
        <v>766</v>
      </c>
      <c r="J272">
        <v>49</v>
      </c>
      <c r="K272">
        <v>3</v>
      </c>
      <c r="L272">
        <v>15</v>
      </c>
      <c r="M272">
        <v>496</v>
      </c>
      <c r="N272">
        <v>200</v>
      </c>
      <c r="O272">
        <v>3</v>
      </c>
      <c r="P272">
        <v>0</v>
      </c>
      <c r="Q272">
        <v>0</v>
      </c>
      <c r="R272">
        <f t="shared" si="37"/>
        <v>0.64751958224543082</v>
      </c>
      <c r="S272">
        <f t="shared" si="38"/>
        <v>6.3968668407310705E-2</v>
      </c>
      <c r="T272">
        <f t="shared" si="39"/>
        <v>0.26109660574412535</v>
      </c>
      <c r="U272">
        <f t="shared" si="40"/>
        <v>3.9164490861618795E-3</v>
      </c>
      <c r="V272">
        <f t="shared" si="41"/>
        <v>1.95822454308094E-2</v>
      </c>
      <c r="W272">
        <f t="shared" si="42"/>
        <v>3.9164490861618795E-3</v>
      </c>
      <c r="X272">
        <f t="shared" si="43"/>
        <v>0</v>
      </c>
      <c r="Y272">
        <f t="shared" si="44"/>
        <v>0.64751958224543082</v>
      </c>
    </row>
    <row r="273" spans="1:25" x14ac:dyDescent="0.3">
      <c r="A273" t="s">
        <v>1447</v>
      </c>
      <c r="B273" t="str">
        <f t="shared" si="36"/>
        <v>19</v>
      </c>
      <c r="C273" t="s">
        <v>59</v>
      </c>
      <c r="D273" t="s">
        <v>337</v>
      </c>
      <c r="E273" t="s">
        <v>1448</v>
      </c>
      <c r="F273">
        <v>13397</v>
      </c>
      <c r="G273">
        <v>1242</v>
      </c>
      <c r="H273" s="4">
        <v>9.2700000000000005E-2</v>
      </c>
      <c r="I273">
        <v>1234</v>
      </c>
      <c r="J273">
        <v>114</v>
      </c>
      <c r="K273">
        <v>13</v>
      </c>
      <c r="L273">
        <v>15</v>
      </c>
      <c r="M273">
        <v>743</v>
      </c>
      <c r="N273">
        <v>340</v>
      </c>
      <c r="O273">
        <v>0</v>
      </c>
      <c r="P273">
        <v>4</v>
      </c>
      <c r="Q273">
        <v>5</v>
      </c>
      <c r="R273">
        <f t="shared" si="37"/>
        <v>0.60210696920583473</v>
      </c>
      <c r="S273">
        <f t="shared" si="38"/>
        <v>9.2382495948136148E-2</v>
      </c>
      <c r="T273">
        <f t="shared" si="39"/>
        <v>0.27552674230145868</v>
      </c>
      <c r="U273">
        <f t="shared" si="40"/>
        <v>1.0534846029173419E-2</v>
      </c>
      <c r="V273">
        <f t="shared" si="41"/>
        <v>1.2155591572123177E-2</v>
      </c>
      <c r="W273">
        <f t="shared" si="42"/>
        <v>0</v>
      </c>
      <c r="X273">
        <f t="shared" si="43"/>
        <v>3.2414910858995136E-3</v>
      </c>
      <c r="Y273">
        <f t="shared" si="44"/>
        <v>0.60210696920583473</v>
      </c>
    </row>
    <row r="274" spans="1:25" x14ac:dyDescent="0.3">
      <c r="A274" t="s">
        <v>1449</v>
      </c>
      <c r="B274" t="str">
        <f t="shared" si="36"/>
        <v>19</v>
      </c>
      <c r="C274" t="s">
        <v>60</v>
      </c>
      <c r="D274" t="s">
        <v>337</v>
      </c>
      <c r="E274" t="s">
        <v>1450</v>
      </c>
      <c r="F274">
        <v>13397</v>
      </c>
      <c r="G274">
        <v>747</v>
      </c>
      <c r="H274" s="4">
        <v>5.5800000000000002E-2</v>
      </c>
      <c r="I274">
        <v>734</v>
      </c>
      <c r="J274">
        <v>78</v>
      </c>
      <c r="K274">
        <v>13</v>
      </c>
      <c r="L274">
        <v>12</v>
      </c>
      <c r="M274">
        <v>371</v>
      </c>
      <c r="N274">
        <v>246</v>
      </c>
      <c r="O274">
        <v>3</v>
      </c>
      <c r="P274">
        <v>5</v>
      </c>
      <c r="Q274">
        <v>6</v>
      </c>
      <c r="R274">
        <f t="shared" si="37"/>
        <v>0.50544959128065392</v>
      </c>
      <c r="S274">
        <f t="shared" si="38"/>
        <v>0.10626702997275204</v>
      </c>
      <c r="T274">
        <f t="shared" si="39"/>
        <v>0.33514986376021799</v>
      </c>
      <c r="U274">
        <f t="shared" si="40"/>
        <v>1.7711171662125342E-2</v>
      </c>
      <c r="V274">
        <f t="shared" si="41"/>
        <v>1.6348773841961851E-2</v>
      </c>
      <c r="W274">
        <f t="shared" si="42"/>
        <v>4.0871934604904629E-3</v>
      </c>
      <c r="X274">
        <f t="shared" si="43"/>
        <v>6.8119891008174387E-3</v>
      </c>
      <c r="Y274">
        <f t="shared" si="44"/>
        <v>0.50544959128065392</v>
      </c>
    </row>
    <row r="275" spans="1:25" x14ac:dyDescent="0.3">
      <c r="A275" t="s">
        <v>1451</v>
      </c>
      <c r="B275" t="str">
        <f t="shared" si="36"/>
        <v>19</v>
      </c>
      <c r="C275" t="s">
        <v>1209</v>
      </c>
      <c r="E275" t="s">
        <v>1210</v>
      </c>
      <c r="F275">
        <v>13397</v>
      </c>
      <c r="G275">
        <v>8002</v>
      </c>
      <c r="H275" s="4">
        <v>0.59730000000000005</v>
      </c>
      <c r="I275">
        <v>7951</v>
      </c>
      <c r="J275">
        <v>728</v>
      </c>
      <c r="K275">
        <v>61</v>
      </c>
      <c r="L275">
        <v>136</v>
      </c>
      <c r="M275">
        <v>4619</v>
      </c>
      <c r="N275">
        <v>2350</v>
      </c>
      <c r="O275">
        <v>15</v>
      </c>
      <c r="P275">
        <v>17</v>
      </c>
      <c r="Q275">
        <v>25</v>
      </c>
      <c r="R275">
        <f t="shared" si="37"/>
        <v>0.58093321594767955</v>
      </c>
      <c r="S275">
        <f t="shared" si="38"/>
        <v>9.1560809961011194E-2</v>
      </c>
      <c r="T275">
        <f t="shared" si="39"/>
        <v>0.2955603068796378</v>
      </c>
      <c r="U275">
        <f t="shared" si="40"/>
        <v>7.6719909445352782E-3</v>
      </c>
      <c r="V275">
        <f t="shared" si="41"/>
        <v>1.7104766696013081E-2</v>
      </c>
      <c r="W275">
        <f t="shared" si="42"/>
        <v>1.8865551502955603E-3</v>
      </c>
      <c r="X275">
        <f t="shared" si="43"/>
        <v>2.1380958370016351E-3</v>
      </c>
      <c r="Y275">
        <f t="shared" si="44"/>
        <v>0.58093321594767955</v>
      </c>
    </row>
    <row r="276" spans="1:25" x14ac:dyDescent="0.3">
      <c r="A276" t="s">
        <v>508</v>
      </c>
      <c r="B276" t="str">
        <f t="shared" si="36"/>
        <v>19</v>
      </c>
      <c r="C276" t="s">
        <v>61</v>
      </c>
      <c r="E276" t="s">
        <v>97</v>
      </c>
      <c r="F276">
        <v>13397</v>
      </c>
      <c r="G276">
        <v>8002</v>
      </c>
      <c r="H276" s="4">
        <v>0.59730000000000005</v>
      </c>
      <c r="I276">
        <v>7951</v>
      </c>
      <c r="J276">
        <v>728</v>
      </c>
      <c r="K276">
        <v>61</v>
      </c>
      <c r="L276">
        <v>136</v>
      </c>
      <c r="M276">
        <v>4619</v>
      </c>
      <c r="N276">
        <v>2350</v>
      </c>
      <c r="O276">
        <v>15</v>
      </c>
      <c r="P276">
        <v>17</v>
      </c>
      <c r="Q276">
        <v>25</v>
      </c>
      <c r="R276">
        <f t="shared" si="37"/>
        <v>0.58093321594767955</v>
      </c>
      <c r="S276">
        <f t="shared" si="38"/>
        <v>9.1560809961011194E-2</v>
      </c>
      <c r="T276">
        <f t="shared" si="39"/>
        <v>0.2955603068796378</v>
      </c>
      <c r="U276">
        <f t="shared" si="40"/>
        <v>7.6719909445352782E-3</v>
      </c>
      <c r="V276">
        <f t="shared" si="41"/>
        <v>1.7104766696013081E-2</v>
      </c>
      <c r="W276">
        <f t="shared" si="42"/>
        <v>1.8865551502955603E-3</v>
      </c>
      <c r="X276">
        <f t="shared" si="43"/>
        <v>2.1380958370016351E-3</v>
      </c>
      <c r="Y276">
        <f t="shared" si="44"/>
        <v>0.58093321594767955</v>
      </c>
    </row>
    <row r="277" spans="1:25" x14ac:dyDescent="0.3">
      <c r="B277" t="str">
        <f t="shared" si="36"/>
        <v/>
      </c>
      <c r="R277">
        <f t="shared" si="37"/>
        <v>0</v>
      </c>
      <c r="S277">
        <f t="shared" si="38"/>
        <v>0</v>
      </c>
      <c r="T277">
        <f t="shared" si="39"/>
        <v>0</v>
      </c>
      <c r="U277">
        <f t="shared" si="40"/>
        <v>0</v>
      </c>
      <c r="V277">
        <f t="shared" si="41"/>
        <v>0</v>
      </c>
      <c r="W277">
        <f t="shared" si="42"/>
        <v>0</v>
      </c>
      <c r="X277">
        <f t="shared" si="43"/>
        <v>0</v>
      </c>
      <c r="Y277">
        <f t="shared" si="44"/>
        <v>10</v>
      </c>
    </row>
    <row r="278" spans="1:25" x14ac:dyDescent="0.3">
      <c r="A278" t="s">
        <v>509</v>
      </c>
      <c r="B278" t="str">
        <f t="shared" si="36"/>
        <v>20</v>
      </c>
      <c r="C278" t="s">
        <v>58</v>
      </c>
      <c r="D278" t="s">
        <v>337</v>
      </c>
      <c r="E278" t="s">
        <v>1452</v>
      </c>
      <c r="F278">
        <v>1975</v>
      </c>
      <c r="G278">
        <v>1090</v>
      </c>
      <c r="H278" s="4">
        <v>0.55189999999999995</v>
      </c>
      <c r="I278">
        <v>1081</v>
      </c>
      <c r="J278">
        <v>136</v>
      </c>
      <c r="K278">
        <v>5</v>
      </c>
      <c r="L278">
        <v>15</v>
      </c>
      <c r="M278">
        <v>532</v>
      </c>
      <c r="N278">
        <v>391</v>
      </c>
      <c r="O278">
        <v>2</v>
      </c>
      <c r="P278">
        <v>0</v>
      </c>
      <c r="Q278">
        <v>0</v>
      </c>
      <c r="R278">
        <f t="shared" si="37"/>
        <v>0.49213691026827011</v>
      </c>
      <c r="S278">
        <f t="shared" si="38"/>
        <v>0.12580943570767808</v>
      </c>
      <c r="T278">
        <f t="shared" si="39"/>
        <v>0.36170212765957449</v>
      </c>
      <c r="U278">
        <f t="shared" si="40"/>
        <v>4.6253469010175763E-3</v>
      </c>
      <c r="V278">
        <f t="shared" si="41"/>
        <v>1.3876040703052728E-2</v>
      </c>
      <c r="W278">
        <f t="shared" si="42"/>
        <v>1.8501387604070306E-3</v>
      </c>
      <c r="X278">
        <f t="shared" si="43"/>
        <v>0</v>
      </c>
      <c r="Y278">
        <f t="shared" si="44"/>
        <v>0.49213691026827011</v>
      </c>
    </row>
    <row r="279" spans="1:25" x14ac:dyDescent="0.3">
      <c r="A279" t="s">
        <v>510</v>
      </c>
      <c r="B279" t="str">
        <f t="shared" si="36"/>
        <v>20</v>
      </c>
      <c r="C279" t="s">
        <v>58</v>
      </c>
      <c r="D279" t="s">
        <v>337</v>
      </c>
      <c r="E279" t="s">
        <v>1453</v>
      </c>
      <c r="F279">
        <v>1343</v>
      </c>
      <c r="G279">
        <v>435</v>
      </c>
      <c r="H279" s="4">
        <v>0.32390000000000002</v>
      </c>
      <c r="I279">
        <v>431</v>
      </c>
      <c r="J279">
        <v>51</v>
      </c>
      <c r="K279">
        <v>4</v>
      </c>
      <c r="L279">
        <v>9</v>
      </c>
      <c r="M279">
        <v>228</v>
      </c>
      <c r="N279">
        <v>134</v>
      </c>
      <c r="O279">
        <v>2</v>
      </c>
      <c r="P279">
        <v>2</v>
      </c>
      <c r="Q279">
        <v>1</v>
      </c>
      <c r="R279">
        <f t="shared" si="37"/>
        <v>0.52900232018561488</v>
      </c>
      <c r="S279">
        <f t="shared" si="38"/>
        <v>0.11832946635730858</v>
      </c>
      <c r="T279">
        <f t="shared" si="39"/>
        <v>0.3109048723897912</v>
      </c>
      <c r="U279">
        <f t="shared" si="40"/>
        <v>9.2807424593967514E-3</v>
      </c>
      <c r="V279">
        <f t="shared" si="41"/>
        <v>2.0881670533642691E-2</v>
      </c>
      <c r="W279">
        <f t="shared" si="42"/>
        <v>4.6403712296983757E-3</v>
      </c>
      <c r="X279">
        <f t="shared" si="43"/>
        <v>4.6403712296983757E-3</v>
      </c>
      <c r="Y279">
        <f t="shared" si="44"/>
        <v>0.52900232018561488</v>
      </c>
    </row>
    <row r="280" spans="1:25" x14ac:dyDescent="0.3">
      <c r="A280" t="s">
        <v>511</v>
      </c>
      <c r="B280" t="str">
        <f t="shared" si="36"/>
        <v>20</v>
      </c>
      <c r="C280" t="s">
        <v>58</v>
      </c>
      <c r="D280" t="s">
        <v>337</v>
      </c>
      <c r="E280" t="s">
        <v>1454</v>
      </c>
      <c r="F280">
        <v>1992</v>
      </c>
      <c r="G280">
        <v>884</v>
      </c>
      <c r="H280" s="4">
        <v>0.44379999999999997</v>
      </c>
      <c r="I280">
        <v>877</v>
      </c>
      <c r="J280">
        <v>113</v>
      </c>
      <c r="K280">
        <v>7</v>
      </c>
      <c r="L280">
        <v>19</v>
      </c>
      <c r="M280">
        <v>422</v>
      </c>
      <c r="N280">
        <v>311</v>
      </c>
      <c r="O280">
        <v>1</v>
      </c>
      <c r="P280">
        <v>0</v>
      </c>
      <c r="Q280">
        <v>4</v>
      </c>
      <c r="R280">
        <f t="shared" si="37"/>
        <v>0.48118586088939569</v>
      </c>
      <c r="S280">
        <f t="shared" si="38"/>
        <v>0.12884834663625996</v>
      </c>
      <c r="T280">
        <f t="shared" si="39"/>
        <v>0.35461801596351195</v>
      </c>
      <c r="U280">
        <f t="shared" si="40"/>
        <v>7.98175598631699E-3</v>
      </c>
      <c r="V280">
        <f t="shared" si="41"/>
        <v>2.1664766248574687E-2</v>
      </c>
      <c r="W280">
        <f t="shared" si="42"/>
        <v>1.1402508551881414E-3</v>
      </c>
      <c r="X280">
        <f t="shared" si="43"/>
        <v>0</v>
      </c>
      <c r="Y280">
        <f t="shared" si="44"/>
        <v>0.48118586088939569</v>
      </c>
    </row>
    <row r="281" spans="1:25" x14ac:dyDescent="0.3">
      <c r="A281" t="s">
        <v>512</v>
      </c>
      <c r="B281" t="str">
        <f t="shared" si="36"/>
        <v>20</v>
      </c>
      <c r="C281" t="s">
        <v>58</v>
      </c>
      <c r="D281" t="s">
        <v>337</v>
      </c>
      <c r="E281" t="s">
        <v>1455</v>
      </c>
      <c r="F281">
        <v>1643</v>
      </c>
      <c r="G281">
        <v>890</v>
      </c>
      <c r="H281" s="4">
        <v>0.54169999999999996</v>
      </c>
      <c r="I281">
        <v>881</v>
      </c>
      <c r="J281">
        <v>116</v>
      </c>
      <c r="K281">
        <v>8</v>
      </c>
      <c r="L281">
        <v>10</v>
      </c>
      <c r="M281">
        <v>471</v>
      </c>
      <c r="N281">
        <v>271</v>
      </c>
      <c r="O281">
        <v>1</v>
      </c>
      <c r="P281">
        <v>1</v>
      </c>
      <c r="Q281">
        <v>3</v>
      </c>
      <c r="R281">
        <f t="shared" si="37"/>
        <v>0.5346197502837684</v>
      </c>
      <c r="S281">
        <f t="shared" si="38"/>
        <v>0.13166855845629966</v>
      </c>
      <c r="T281">
        <f t="shared" si="39"/>
        <v>0.30760499432463112</v>
      </c>
      <c r="U281">
        <f t="shared" si="40"/>
        <v>9.0805902383654935E-3</v>
      </c>
      <c r="V281">
        <f t="shared" si="41"/>
        <v>1.1350737797956867E-2</v>
      </c>
      <c r="W281">
        <f t="shared" si="42"/>
        <v>1.1350737797956867E-3</v>
      </c>
      <c r="X281">
        <f t="shared" si="43"/>
        <v>1.1350737797956867E-3</v>
      </c>
      <c r="Y281">
        <f t="shared" si="44"/>
        <v>0.5346197502837684</v>
      </c>
    </row>
    <row r="282" spans="1:25" x14ac:dyDescent="0.3">
      <c r="A282" t="s">
        <v>513</v>
      </c>
      <c r="B282" t="str">
        <f t="shared" si="36"/>
        <v>20</v>
      </c>
      <c r="C282" t="s">
        <v>58</v>
      </c>
      <c r="D282" t="s">
        <v>337</v>
      </c>
      <c r="E282" t="s">
        <v>1456</v>
      </c>
      <c r="F282">
        <v>1551</v>
      </c>
      <c r="G282">
        <v>790</v>
      </c>
      <c r="H282" s="4">
        <v>0.50929999999999997</v>
      </c>
      <c r="I282">
        <v>787</v>
      </c>
      <c r="J282">
        <v>75</v>
      </c>
      <c r="K282">
        <v>4</v>
      </c>
      <c r="L282">
        <v>10</v>
      </c>
      <c r="M282">
        <v>444</v>
      </c>
      <c r="N282">
        <v>244</v>
      </c>
      <c r="O282">
        <v>4</v>
      </c>
      <c r="P282">
        <v>2</v>
      </c>
      <c r="Q282">
        <v>4</v>
      </c>
      <c r="R282">
        <f t="shared" si="37"/>
        <v>0.56416772554002537</v>
      </c>
      <c r="S282">
        <f t="shared" si="38"/>
        <v>9.5298602287166453E-2</v>
      </c>
      <c r="T282">
        <f t="shared" si="39"/>
        <v>0.31003811944091486</v>
      </c>
      <c r="U282">
        <f t="shared" si="40"/>
        <v>5.0825921219822112E-3</v>
      </c>
      <c r="V282">
        <f t="shared" si="41"/>
        <v>1.2706480304955527E-2</v>
      </c>
      <c r="W282">
        <f t="shared" si="42"/>
        <v>5.0825921219822112E-3</v>
      </c>
      <c r="X282">
        <f t="shared" si="43"/>
        <v>2.5412960609911056E-3</v>
      </c>
      <c r="Y282">
        <f t="shared" si="44"/>
        <v>0.56416772554002537</v>
      </c>
    </row>
    <row r="283" spans="1:25" x14ac:dyDescent="0.3">
      <c r="A283" t="s">
        <v>514</v>
      </c>
      <c r="B283" t="str">
        <f t="shared" si="36"/>
        <v>20</v>
      </c>
      <c r="C283" t="s">
        <v>58</v>
      </c>
      <c r="D283" t="s">
        <v>337</v>
      </c>
      <c r="E283" t="s">
        <v>1457</v>
      </c>
      <c r="F283">
        <v>2919</v>
      </c>
      <c r="G283">
        <v>1198</v>
      </c>
      <c r="H283" s="4">
        <v>0.41039999999999999</v>
      </c>
      <c r="I283">
        <v>1195</v>
      </c>
      <c r="J283">
        <v>132</v>
      </c>
      <c r="K283">
        <v>8</v>
      </c>
      <c r="L283">
        <v>24</v>
      </c>
      <c r="M283">
        <v>665</v>
      </c>
      <c r="N283">
        <v>356</v>
      </c>
      <c r="O283">
        <v>4</v>
      </c>
      <c r="P283">
        <v>1</v>
      </c>
      <c r="Q283">
        <v>5</v>
      </c>
      <c r="R283">
        <f t="shared" si="37"/>
        <v>0.55648535564853552</v>
      </c>
      <c r="S283">
        <f t="shared" si="38"/>
        <v>0.11046025104602511</v>
      </c>
      <c r="T283">
        <f t="shared" si="39"/>
        <v>0.29790794979079499</v>
      </c>
      <c r="U283">
        <f t="shared" si="40"/>
        <v>6.6945606694560665E-3</v>
      </c>
      <c r="V283">
        <f t="shared" si="41"/>
        <v>2.0083682008368201E-2</v>
      </c>
      <c r="W283">
        <f t="shared" si="42"/>
        <v>3.3472803347280333E-3</v>
      </c>
      <c r="X283">
        <f t="shared" si="43"/>
        <v>8.3682008368200832E-4</v>
      </c>
      <c r="Y283">
        <f t="shared" si="44"/>
        <v>0.55648535564853552</v>
      </c>
    </row>
    <row r="284" spans="1:25" x14ac:dyDescent="0.3">
      <c r="A284" t="s">
        <v>1458</v>
      </c>
      <c r="B284" t="str">
        <f t="shared" si="36"/>
        <v>20</v>
      </c>
      <c r="C284" t="s">
        <v>59</v>
      </c>
      <c r="D284" t="s">
        <v>337</v>
      </c>
      <c r="E284" t="s">
        <v>1459</v>
      </c>
      <c r="F284">
        <v>11423</v>
      </c>
      <c r="G284">
        <v>1173</v>
      </c>
      <c r="H284" s="4">
        <v>0.1027</v>
      </c>
      <c r="I284">
        <v>1166</v>
      </c>
      <c r="J284">
        <v>128</v>
      </c>
      <c r="K284">
        <v>13</v>
      </c>
      <c r="L284">
        <v>10</v>
      </c>
      <c r="M284">
        <v>627</v>
      </c>
      <c r="N284">
        <v>379</v>
      </c>
      <c r="O284">
        <v>3</v>
      </c>
      <c r="P284">
        <v>2</v>
      </c>
      <c r="Q284">
        <v>4</v>
      </c>
      <c r="R284">
        <f t="shared" si="37"/>
        <v>0.53773584905660377</v>
      </c>
      <c r="S284">
        <f t="shared" si="38"/>
        <v>0.10977701543739279</v>
      </c>
      <c r="T284">
        <f t="shared" si="39"/>
        <v>0.32504288164665524</v>
      </c>
      <c r="U284">
        <f t="shared" si="40"/>
        <v>1.1149228130360206E-2</v>
      </c>
      <c r="V284">
        <f t="shared" si="41"/>
        <v>8.5763293310463125E-3</v>
      </c>
      <c r="W284">
        <f t="shared" si="42"/>
        <v>2.5728987993138938E-3</v>
      </c>
      <c r="X284">
        <f t="shared" si="43"/>
        <v>1.7152658662092624E-3</v>
      </c>
      <c r="Y284">
        <f t="shared" si="44"/>
        <v>0.53773584905660377</v>
      </c>
    </row>
    <row r="285" spans="1:25" x14ac:dyDescent="0.3">
      <c r="A285" t="s">
        <v>1460</v>
      </c>
      <c r="B285" t="str">
        <f t="shared" si="36"/>
        <v>20</v>
      </c>
      <c r="C285" t="s">
        <v>60</v>
      </c>
      <c r="D285" t="s">
        <v>337</v>
      </c>
      <c r="E285" t="s">
        <v>1461</v>
      </c>
      <c r="F285">
        <v>11423</v>
      </c>
      <c r="G285">
        <v>555</v>
      </c>
      <c r="H285" s="4">
        <v>4.8599999999999997E-2</v>
      </c>
      <c r="I285">
        <v>545</v>
      </c>
      <c r="J285">
        <v>88</v>
      </c>
      <c r="K285">
        <v>3</v>
      </c>
      <c r="L285">
        <v>16</v>
      </c>
      <c r="M285">
        <v>259</v>
      </c>
      <c r="N285">
        <v>173</v>
      </c>
      <c r="O285">
        <v>1</v>
      </c>
      <c r="P285">
        <v>2</v>
      </c>
      <c r="Q285">
        <v>3</v>
      </c>
      <c r="R285">
        <f t="shared" si="37"/>
        <v>0.47522935779816516</v>
      </c>
      <c r="S285">
        <f t="shared" si="38"/>
        <v>0.16146788990825689</v>
      </c>
      <c r="T285">
        <f t="shared" si="39"/>
        <v>0.31743119266055048</v>
      </c>
      <c r="U285">
        <f t="shared" si="40"/>
        <v>5.5045871559633031E-3</v>
      </c>
      <c r="V285">
        <f t="shared" si="41"/>
        <v>2.9357798165137616E-2</v>
      </c>
      <c r="W285">
        <f t="shared" si="42"/>
        <v>1.834862385321101E-3</v>
      </c>
      <c r="X285">
        <f t="shared" si="43"/>
        <v>3.669724770642202E-3</v>
      </c>
      <c r="Y285">
        <f t="shared" si="44"/>
        <v>0.47522935779816516</v>
      </c>
    </row>
    <row r="286" spans="1:25" x14ac:dyDescent="0.3">
      <c r="A286" t="s">
        <v>1462</v>
      </c>
      <c r="B286" t="str">
        <f t="shared" si="36"/>
        <v>20</v>
      </c>
      <c r="C286" t="s">
        <v>1209</v>
      </c>
      <c r="E286" t="s">
        <v>1210</v>
      </c>
      <c r="F286">
        <v>11423</v>
      </c>
      <c r="G286">
        <v>7015</v>
      </c>
      <c r="H286" s="4">
        <v>0.61409999999999998</v>
      </c>
      <c r="I286">
        <v>6963</v>
      </c>
      <c r="J286">
        <v>839</v>
      </c>
      <c r="K286">
        <v>52</v>
      </c>
      <c r="L286">
        <v>113</v>
      </c>
      <c r="M286">
        <v>3648</v>
      </c>
      <c r="N286">
        <v>2259</v>
      </c>
      <c r="O286">
        <v>18</v>
      </c>
      <c r="P286">
        <v>10</v>
      </c>
      <c r="Q286">
        <v>24</v>
      </c>
      <c r="R286">
        <f t="shared" si="37"/>
        <v>0.5239121068504955</v>
      </c>
      <c r="S286">
        <f t="shared" si="38"/>
        <v>0.12049403992531954</v>
      </c>
      <c r="T286">
        <f t="shared" si="39"/>
        <v>0.3244291253769927</v>
      </c>
      <c r="U286">
        <f t="shared" si="40"/>
        <v>7.4680453827373258E-3</v>
      </c>
      <c r="V286">
        <f t="shared" si="41"/>
        <v>1.6228637081717651E-2</v>
      </c>
      <c r="W286">
        <f t="shared" si="42"/>
        <v>2.5850926324859974E-3</v>
      </c>
      <c r="X286">
        <f t="shared" si="43"/>
        <v>1.4361625736033319E-3</v>
      </c>
      <c r="Y286">
        <f t="shared" si="44"/>
        <v>0.5239121068504955</v>
      </c>
    </row>
    <row r="287" spans="1:25" x14ac:dyDescent="0.3">
      <c r="A287" t="s">
        <v>523</v>
      </c>
      <c r="B287" t="str">
        <f t="shared" si="36"/>
        <v>20</v>
      </c>
      <c r="C287" t="s">
        <v>61</v>
      </c>
      <c r="E287" t="s">
        <v>97</v>
      </c>
      <c r="F287">
        <v>11423</v>
      </c>
      <c r="G287">
        <v>7015</v>
      </c>
      <c r="H287" s="4">
        <v>0.61409999999999998</v>
      </c>
      <c r="I287">
        <v>6963</v>
      </c>
      <c r="J287">
        <v>839</v>
      </c>
      <c r="K287">
        <v>52</v>
      </c>
      <c r="L287">
        <v>113</v>
      </c>
      <c r="M287">
        <v>3648</v>
      </c>
      <c r="N287">
        <v>2259</v>
      </c>
      <c r="O287">
        <v>18</v>
      </c>
      <c r="P287">
        <v>10</v>
      </c>
      <c r="Q287">
        <v>24</v>
      </c>
      <c r="R287">
        <f t="shared" si="37"/>
        <v>0.5239121068504955</v>
      </c>
      <c r="S287">
        <f t="shared" si="38"/>
        <v>0.12049403992531954</v>
      </c>
      <c r="T287">
        <f t="shared" si="39"/>
        <v>0.3244291253769927</v>
      </c>
      <c r="U287">
        <f t="shared" si="40"/>
        <v>7.4680453827373258E-3</v>
      </c>
      <c r="V287">
        <f t="shared" si="41"/>
        <v>1.6228637081717651E-2</v>
      </c>
      <c r="W287">
        <f t="shared" si="42"/>
        <v>2.5850926324859974E-3</v>
      </c>
      <c r="X287">
        <f t="shared" si="43"/>
        <v>1.4361625736033319E-3</v>
      </c>
      <c r="Y287">
        <f t="shared" si="44"/>
        <v>0.5239121068504955</v>
      </c>
    </row>
    <row r="288" spans="1:25" x14ac:dyDescent="0.3">
      <c r="B288" t="str">
        <f t="shared" si="36"/>
        <v/>
      </c>
      <c r="R288">
        <f t="shared" si="37"/>
        <v>0</v>
      </c>
      <c r="S288">
        <f t="shared" si="38"/>
        <v>0</v>
      </c>
      <c r="T288">
        <f t="shared" si="39"/>
        <v>0</v>
      </c>
      <c r="U288">
        <f t="shared" si="40"/>
        <v>0</v>
      </c>
      <c r="V288">
        <f t="shared" si="41"/>
        <v>0</v>
      </c>
      <c r="W288">
        <f t="shared" si="42"/>
        <v>0</v>
      </c>
      <c r="X288">
        <f t="shared" si="43"/>
        <v>0</v>
      </c>
      <c r="Y288">
        <f t="shared" si="44"/>
        <v>10</v>
      </c>
    </row>
    <row r="289" spans="1:25" x14ac:dyDescent="0.3">
      <c r="A289" t="s">
        <v>524</v>
      </c>
      <c r="B289" t="str">
        <f t="shared" si="36"/>
        <v>21</v>
      </c>
      <c r="C289" t="s">
        <v>58</v>
      </c>
      <c r="D289" t="s">
        <v>337</v>
      </c>
      <c r="E289" t="s">
        <v>1463</v>
      </c>
      <c r="F289">
        <v>1657</v>
      </c>
      <c r="G289">
        <v>735</v>
      </c>
      <c r="H289" s="4">
        <v>0.44359999999999999</v>
      </c>
      <c r="I289">
        <v>732</v>
      </c>
      <c r="J289">
        <v>88</v>
      </c>
      <c r="K289">
        <v>5</v>
      </c>
      <c r="L289">
        <v>16</v>
      </c>
      <c r="M289">
        <v>354</v>
      </c>
      <c r="N289">
        <v>265</v>
      </c>
      <c r="O289">
        <v>1</v>
      </c>
      <c r="P289">
        <v>0</v>
      </c>
      <c r="Q289">
        <v>3</v>
      </c>
      <c r="R289">
        <f t="shared" si="37"/>
        <v>0.48360655737704916</v>
      </c>
      <c r="S289">
        <f t="shared" si="38"/>
        <v>0.12021857923497267</v>
      </c>
      <c r="T289">
        <f t="shared" si="39"/>
        <v>0.36202185792349728</v>
      </c>
      <c r="U289">
        <f t="shared" si="40"/>
        <v>6.8306010928961746E-3</v>
      </c>
      <c r="V289">
        <f t="shared" si="41"/>
        <v>2.185792349726776E-2</v>
      </c>
      <c r="W289">
        <f t="shared" si="42"/>
        <v>1.366120218579235E-3</v>
      </c>
      <c r="X289">
        <f t="shared" si="43"/>
        <v>0</v>
      </c>
      <c r="Y289">
        <f t="shared" si="44"/>
        <v>0.48360655737704916</v>
      </c>
    </row>
    <row r="290" spans="1:25" x14ac:dyDescent="0.3">
      <c r="A290" t="s">
        <v>525</v>
      </c>
      <c r="B290" t="str">
        <f t="shared" si="36"/>
        <v>21</v>
      </c>
      <c r="C290" t="s">
        <v>58</v>
      </c>
      <c r="D290" t="s">
        <v>337</v>
      </c>
      <c r="E290" t="s">
        <v>1464</v>
      </c>
      <c r="F290">
        <v>1666</v>
      </c>
      <c r="G290">
        <v>898</v>
      </c>
      <c r="H290" s="4">
        <v>0.53900000000000003</v>
      </c>
      <c r="I290">
        <v>890</v>
      </c>
      <c r="J290">
        <v>118</v>
      </c>
      <c r="K290">
        <v>7</v>
      </c>
      <c r="L290">
        <v>13</v>
      </c>
      <c r="M290">
        <v>344</v>
      </c>
      <c r="N290">
        <v>399</v>
      </c>
      <c r="O290">
        <v>2</v>
      </c>
      <c r="P290">
        <v>3</v>
      </c>
      <c r="Q290">
        <v>4</v>
      </c>
      <c r="R290">
        <f t="shared" si="37"/>
        <v>0.38651685393258428</v>
      </c>
      <c r="S290">
        <f t="shared" si="38"/>
        <v>0.13258426966292136</v>
      </c>
      <c r="T290">
        <f t="shared" si="39"/>
        <v>0.44831460674157303</v>
      </c>
      <c r="U290">
        <f t="shared" si="40"/>
        <v>7.8651685393258432E-3</v>
      </c>
      <c r="V290">
        <f t="shared" si="41"/>
        <v>1.4606741573033709E-2</v>
      </c>
      <c r="W290">
        <f t="shared" si="42"/>
        <v>2.2471910112359553E-3</v>
      </c>
      <c r="X290">
        <f t="shared" si="43"/>
        <v>3.3707865168539327E-3</v>
      </c>
      <c r="Y290">
        <f t="shared" si="44"/>
        <v>2.4483146067415729</v>
      </c>
    </row>
    <row r="291" spans="1:25" x14ac:dyDescent="0.3">
      <c r="A291" t="s">
        <v>526</v>
      </c>
      <c r="B291" t="str">
        <f t="shared" si="36"/>
        <v>21</v>
      </c>
      <c r="C291" t="s">
        <v>58</v>
      </c>
      <c r="D291" t="s">
        <v>337</v>
      </c>
      <c r="E291" t="s">
        <v>1465</v>
      </c>
      <c r="F291">
        <v>770</v>
      </c>
      <c r="G291">
        <v>210</v>
      </c>
      <c r="H291" s="4">
        <v>0.2727</v>
      </c>
      <c r="I291">
        <v>208</v>
      </c>
      <c r="J291">
        <v>56</v>
      </c>
      <c r="K291">
        <v>0</v>
      </c>
      <c r="L291">
        <v>3</v>
      </c>
      <c r="M291">
        <v>75</v>
      </c>
      <c r="N291">
        <v>73</v>
      </c>
      <c r="O291">
        <v>0</v>
      </c>
      <c r="P291">
        <v>0</v>
      </c>
      <c r="Q291">
        <v>1</v>
      </c>
      <c r="R291">
        <f t="shared" si="37"/>
        <v>0.36057692307692307</v>
      </c>
      <c r="S291">
        <f t="shared" si="38"/>
        <v>0.26923076923076922</v>
      </c>
      <c r="T291">
        <f t="shared" si="39"/>
        <v>0.35096153846153844</v>
      </c>
      <c r="U291">
        <f t="shared" si="40"/>
        <v>0</v>
      </c>
      <c r="V291">
        <f t="shared" si="41"/>
        <v>1.4423076923076924E-2</v>
      </c>
      <c r="W291">
        <f t="shared" si="42"/>
        <v>0</v>
      </c>
      <c r="X291">
        <f t="shared" si="43"/>
        <v>0</v>
      </c>
      <c r="Y291">
        <f t="shared" si="44"/>
        <v>0.36057692307692307</v>
      </c>
    </row>
    <row r="292" spans="1:25" x14ac:dyDescent="0.3">
      <c r="A292" t="s">
        <v>527</v>
      </c>
      <c r="B292" t="str">
        <f t="shared" si="36"/>
        <v>21</v>
      </c>
      <c r="C292" t="s">
        <v>58</v>
      </c>
      <c r="D292" t="s">
        <v>337</v>
      </c>
      <c r="E292" t="s">
        <v>1466</v>
      </c>
      <c r="F292">
        <v>1829</v>
      </c>
      <c r="G292">
        <v>611</v>
      </c>
      <c r="H292" s="4">
        <v>0.33410000000000001</v>
      </c>
      <c r="I292">
        <v>600</v>
      </c>
      <c r="J292">
        <v>69</v>
      </c>
      <c r="K292">
        <v>6</v>
      </c>
      <c r="L292">
        <v>16</v>
      </c>
      <c r="M292">
        <v>275</v>
      </c>
      <c r="N292">
        <v>232</v>
      </c>
      <c r="O292">
        <v>1</v>
      </c>
      <c r="P292">
        <v>1</v>
      </c>
      <c r="Q292">
        <v>0</v>
      </c>
      <c r="R292">
        <f t="shared" si="37"/>
        <v>0.45833333333333331</v>
      </c>
      <c r="S292">
        <f t="shared" si="38"/>
        <v>0.115</v>
      </c>
      <c r="T292">
        <f t="shared" si="39"/>
        <v>0.38666666666666666</v>
      </c>
      <c r="U292">
        <f t="shared" si="40"/>
        <v>0.01</v>
      </c>
      <c r="V292">
        <f t="shared" si="41"/>
        <v>2.6666666666666668E-2</v>
      </c>
      <c r="W292">
        <f t="shared" si="42"/>
        <v>1.6666666666666668E-3</v>
      </c>
      <c r="X292">
        <f t="shared" si="43"/>
        <v>1.6666666666666668E-3</v>
      </c>
      <c r="Y292">
        <f t="shared" si="44"/>
        <v>0.45833333333333331</v>
      </c>
    </row>
    <row r="293" spans="1:25" x14ac:dyDescent="0.3">
      <c r="A293" t="s">
        <v>528</v>
      </c>
      <c r="B293" t="str">
        <f t="shared" si="36"/>
        <v>21</v>
      </c>
      <c r="C293" t="s">
        <v>58</v>
      </c>
      <c r="D293" t="s">
        <v>337</v>
      </c>
      <c r="E293" t="s">
        <v>1467</v>
      </c>
      <c r="F293">
        <v>1054</v>
      </c>
      <c r="G293">
        <v>463</v>
      </c>
      <c r="H293" s="4">
        <v>0.43930000000000002</v>
      </c>
      <c r="I293">
        <v>461</v>
      </c>
      <c r="J293">
        <v>54</v>
      </c>
      <c r="K293">
        <v>2</v>
      </c>
      <c r="L293">
        <v>8</v>
      </c>
      <c r="M293">
        <v>236</v>
      </c>
      <c r="N293">
        <v>158</v>
      </c>
      <c r="O293">
        <v>1</v>
      </c>
      <c r="P293">
        <v>2</v>
      </c>
      <c r="Q293">
        <v>0</v>
      </c>
      <c r="R293">
        <f t="shared" si="37"/>
        <v>0.51193058568329719</v>
      </c>
      <c r="S293">
        <f t="shared" si="38"/>
        <v>0.11713665943600868</v>
      </c>
      <c r="T293">
        <f t="shared" si="39"/>
        <v>0.34273318872017355</v>
      </c>
      <c r="U293">
        <f t="shared" si="40"/>
        <v>4.3383947939262474E-3</v>
      </c>
      <c r="V293">
        <f t="shared" si="41"/>
        <v>1.735357917570499E-2</v>
      </c>
      <c r="W293">
        <f t="shared" si="42"/>
        <v>2.1691973969631237E-3</v>
      </c>
      <c r="X293">
        <f t="shared" si="43"/>
        <v>4.3383947939262474E-3</v>
      </c>
      <c r="Y293">
        <f t="shared" si="44"/>
        <v>0.51193058568329719</v>
      </c>
    </row>
    <row r="294" spans="1:25" x14ac:dyDescent="0.3">
      <c r="A294" t="s">
        <v>529</v>
      </c>
      <c r="B294" t="str">
        <f t="shared" si="36"/>
        <v>21</v>
      </c>
      <c r="C294" t="s">
        <v>58</v>
      </c>
      <c r="D294" t="s">
        <v>337</v>
      </c>
      <c r="E294" t="s">
        <v>1468</v>
      </c>
      <c r="F294">
        <v>1147</v>
      </c>
      <c r="G294">
        <v>522</v>
      </c>
      <c r="H294" s="4">
        <v>0.4551</v>
      </c>
      <c r="I294">
        <v>517</v>
      </c>
      <c r="J294">
        <v>83</v>
      </c>
      <c r="K294">
        <v>3</v>
      </c>
      <c r="L294">
        <v>16</v>
      </c>
      <c r="M294">
        <v>219</v>
      </c>
      <c r="N294">
        <v>192</v>
      </c>
      <c r="O294">
        <v>3</v>
      </c>
      <c r="P294">
        <v>1</v>
      </c>
      <c r="Q294">
        <v>0</v>
      </c>
      <c r="R294">
        <f t="shared" si="37"/>
        <v>0.42359767891682787</v>
      </c>
      <c r="S294">
        <f t="shared" si="38"/>
        <v>0.16054158607350097</v>
      </c>
      <c r="T294">
        <f t="shared" si="39"/>
        <v>0.37137330754352033</v>
      </c>
      <c r="U294">
        <f t="shared" si="40"/>
        <v>5.8027079303675051E-3</v>
      </c>
      <c r="V294">
        <f t="shared" si="41"/>
        <v>3.0947775628626693E-2</v>
      </c>
      <c r="W294">
        <f t="shared" si="42"/>
        <v>5.8027079303675051E-3</v>
      </c>
      <c r="X294">
        <f t="shared" si="43"/>
        <v>1.9342359767891683E-3</v>
      </c>
      <c r="Y294">
        <f t="shared" si="44"/>
        <v>0.42359767891682787</v>
      </c>
    </row>
    <row r="295" spans="1:25" x14ac:dyDescent="0.3">
      <c r="A295" t="s">
        <v>530</v>
      </c>
      <c r="B295" t="str">
        <f t="shared" si="36"/>
        <v>21</v>
      </c>
      <c r="C295" t="s">
        <v>58</v>
      </c>
      <c r="D295" t="s">
        <v>337</v>
      </c>
      <c r="E295" t="s">
        <v>1469</v>
      </c>
      <c r="F295">
        <v>1986</v>
      </c>
      <c r="G295">
        <v>1019</v>
      </c>
      <c r="H295" s="4">
        <v>0.5131</v>
      </c>
      <c r="I295">
        <v>1014</v>
      </c>
      <c r="J295">
        <v>83</v>
      </c>
      <c r="K295">
        <v>2</v>
      </c>
      <c r="L295">
        <v>18</v>
      </c>
      <c r="M295">
        <v>595</v>
      </c>
      <c r="N295">
        <v>307</v>
      </c>
      <c r="O295">
        <v>4</v>
      </c>
      <c r="P295">
        <v>2</v>
      </c>
      <c r="Q295">
        <v>3</v>
      </c>
      <c r="R295">
        <f t="shared" si="37"/>
        <v>0.58678500986193294</v>
      </c>
      <c r="S295">
        <f t="shared" si="38"/>
        <v>8.1854043392504933E-2</v>
      </c>
      <c r="T295">
        <f t="shared" si="39"/>
        <v>0.30276134122287968</v>
      </c>
      <c r="U295">
        <f t="shared" si="40"/>
        <v>1.9723865877712033E-3</v>
      </c>
      <c r="V295">
        <f t="shared" si="41"/>
        <v>1.7751479289940829E-2</v>
      </c>
      <c r="W295">
        <f t="shared" si="42"/>
        <v>3.9447731755424065E-3</v>
      </c>
      <c r="X295">
        <f t="shared" si="43"/>
        <v>1.9723865877712033E-3</v>
      </c>
      <c r="Y295">
        <f t="shared" si="44"/>
        <v>0.58678500986193294</v>
      </c>
    </row>
    <row r="296" spans="1:25" x14ac:dyDescent="0.3">
      <c r="A296" t="s">
        <v>531</v>
      </c>
      <c r="B296" t="str">
        <f t="shared" si="36"/>
        <v>21</v>
      </c>
      <c r="C296" t="s">
        <v>58</v>
      </c>
      <c r="D296" t="s">
        <v>337</v>
      </c>
      <c r="E296" t="s">
        <v>1470</v>
      </c>
      <c r="F296">
        <v>1149</v>
      </c>
      <c r="G296">
        <v>632</v>
      </c>
      <c r="H296" s="4">
        <v>0.55000000000000004</v>
      </c>
      <c r="I296">
        <v>630</v>
      </c>
      <c r="J296">
        <v>54</v>
      </c>
      <c r="K296">
        <v>13</v>
      </c>
      <c r="L296">
        <v>15</v>
      </c>
      <c r="M296">
        <v>363</v>
      </c>
      <c r="N296">
        <v>179</v>
      </c>
      <c r="O296">
        <v>2</v>
      </c>
      <c r="P296">
        <v>2</v>
      </c>
      <c r="Q296">
        <v>2</v>
      </c>
      <c r="R296">
        <f t="shared" si="37"/>
        <v>0.57619047619047614</v>
      </c>
      <c r="S296">
        <f t="shared" si="38"/>
        <v>8.5714285714285715E-2</v>
      </c>
      <c r="T296">
        <f t="shared" si="39"/>
        <v>0.28412698412698412</v>
      </c>
      <c r="U296">
        <f t="shared" si="40"/>
        <v>2.0634920634920634E-2</v>
      </c>
      <c r="V296">
        <f t="shared" si="41"/>
        <v>2.3809523809523808E-2</v>
      </c>
      <c r="W296">
        <f t="shared" si="42"/>
        <v>3.1746031746031746E-3</v>
      </c>
      <c r="X296">
        <f t="shared" si="43"/>
        <v>3.1746031746031746E-3</v>
      </c>
      <c r="Y296">
        <f t="shared" si="44"/>
        <v>0.57619047619047614</v>
      </c>
    </row>
    <row r="297" spans="1:25" x14ac:dyDescent="0.3">
      <c r="A297" t="s">
        <v>1471</v>
      </c>
      <c r="B297" t="str">
        <f t="shared" si="36"/>
        <v>21</v>
      </c>
      <c r="C297" t="s">
        <v>59</v>
      </c>
      <c r="D297" t="s">
        <v>337</v>
      </c>
      <c r="E297" t="s">
        <v>1472</v>
      </c>
      <c r="F297">
        <v>11258</v>
      </c>
      <c r="G297">
        <v>1023</v>
      </c>
      <c r="H297" s="4">
        <v>9.0899999999999995E-2</v>
      </c>
      <c r="I297">
        <v>1008</v>
      </c>
      <c r="J297">
        <v>137</v>
      </c>
      <c r="K297">
        <v>13</v>
      </c>
      <c r="L297">
        <v>23</v>
      </c>
      <c r="M297">
        <v>520</v>
      </c>
      <c r="N297">
        <v>307</v>
      </c>
      <c r="O297">
        <v>3</v>
      </c>
      <c r="P297">
        <v>1</v>
      </c>
      <c r="Q297">
        <v>4</v>
      </c>
      <c r="R297">
        <f t="shared" si="37"/>
        <v>0.51587301587301593</v>
      </c>
      <c r="S297">
        <f t="shared" si="38"/>
        <v>0.1359126984126984</v>
      </c>
      <c r="T297">
        <f t="shared" si="39"/>
        <v>0.30456349206349204</v>
      </c>
      <c r="U297">
        <f t="shared" si="40"/>
        <v>1.2896825396825396E-2</v>
      </c>
      <c r="V297">
        <f t="shared" si="41"/>
        <v>2.2817460317460316E-2</v>
      </c>
      <c r="W297">
        <f t="shared" si="42"/>
        <v>2.976190476190476E-3</v>
      </c>
      <c r="X297">
        <f t="shared" si="43"/>
        <v>9.9206349206349201E-4</v>
      </c>
      <c r="Y297">
        <f t="shared" si="44"/>
        <v>0.51587301587301593</v>
      </c>
    </row>
    <row r="298" spans="1:25" x14ac:dyDescent="0.3">
      <c r="A298" t="s">
        <v>1473</v>
      </c>
      <c r="B298" t="str">
        <f t="shared" si="36"/>
        <v>21</v>
      </c>
      <c r="C298" t="s">
        <v>60</v>
      </c>
      <c r="D298" t="s">
        <v>337</v>
      </c>
      <c r="E298" t="s">
        <v>1474</v>
      </c>
      <c r="F298">
        <v>11258</v>
      </c>
      <c r="G298">
        <v>580</v>
      </c>
      <c r="H298" s="4">
        <v>5.1499999999999997E-2</v>
      </c>
      <c r="I298">
        <v>569</v>
      </c>
      <c r="J298">
        <v>68</v>
      </c>
      <c r="K298">
        <v>3</v>
      </c>
      <c r="L298">
        <v>12</v>
      </c>
      <c r="M298">
        <v>282</v>
      </c>
      <c r="N298">
        <v>197</v>
      </c>
      <c r="O298">
        <v>1</v>
      </c>
      <c r="P298">
        <v>1</v>
      </c>
      <c r="Q298">
        <v>5</v>
      </c>
      <c r="R298">
        <f t="shared" si="37"/>
        <v>0.49560632688927941</v>
      </c>
      <c r="S298">
        <f t="shared" si="38"/>
        <v>0.1195079086115993</v>
      </c>
      <c r="T298">
        <f t="shared" si="39"/>
        <v>0.34622144112478032</v>
      </c>
      <c r="U298">
        <f t="shared" si="40"/>
        <v>5.272407732864675E-3</v>
      </c>
      <c r="V298">
        <f t="shared" si="41"/>
        <v>2.10896309314587E-2</v>
      </c>
      <c r="W298">
        <f t="shared" si="42"/>
        <v>1.7574692442882249E-3</v>
      </c>
      <c r="X298">
        <f t="shared" si="43"/>
        <v>1.7574692442882249E-3</v>
      </c>
      <c r="Y298">
        <f t="shared" si="44"/>
        <v>0.49560632688927941</v>
      </c>
    </row>
    <row r="299" spans="1:25" x14ac:dyDescent="0.3">
      <c r="A299" t="s">
        <v>1475</v>
      </c>
      <c r="B299" t="str">
        <f t="shared" si="36"/>
        <v>21</v>
      </c>
      <c r="C299" t="s">
        <v>1209</v>
      </c>
      <c r="E299" t="s">
        <v>1210</v>
      </c>
      <c r="F299">
        <v>11258</v>
      </c>
      <c r="G299">
        <v>6693</v>
      </c>
      <c r="H299" s="4">
        <v>0.59450000000000003</v>
      </c>
      <c r="I299">
        <v>6629</v>
      </c>
      <c r="J299">
        <v>810</v>
      </c>
      <c r="K299">
        <v>54</v>
      </c>
      <c r="L299">
        <v>140</v>
      </c>
      <c r="M299">
        <v>3263</v>
      </c>
      <c r="N299">
        <v>2309</v>
      </c>
      <c r="O299">
        <v>18</v>
      </c>
      <c r="P299">
        <v>13</v>
      </c>
      <c r="Q299">
        <v>22</v>
      </c>
      <c r="R299">
        <f t="shared" si="37"/>
        <v>0.4922311057474732</v>
      </c>
      <c r="S299">
        <f t="shared" si="38"/>
        <v>0.1221903756222658</v>
      </c>
      <c r="T299">
        <f t="shared" si="39"/>
        <v>0.34831799668124908</v>
      </c>
      <c r="U299">
        <f t="shared" si="40"/>
        <v>8.1460250414843866E-3</v>
      </c>
      <c r="V299">
        <f t="shared" si="41"/>
        <v>2.1119324181626188E-2</v>
      </c>
      <c r="W299">
        <f t="shared" si="42"/>
        <v>2.7153416804947955E-3</v>
      </c>
      <c r="X299">
        <f t="shared" si="43"/>
        <v>1.9610801025795746E-3</v>
      </c>
      <c r="Y299">
        <f t="shared" si="44"/>
        <v>0.4922311057474732</v>
      </c>
    </row>
    <row r="300" spans="1:25" x14ac:dyDescent="0.3">
      <c r="A300" t="s">
        <v>542</v>
      </c>
      <c r="B300" t="str">
        <f t="shared" si="36"/>
        <v>21</v>
      </c>
      <c r="C300" t="s">
        <v>61</v>
      </c>
      <c r="E300" t="s">
        <v>97</v>
      </c>
      <c r="F300">
        <v>11258</v>
      </c>
      <c r="G300">
        <v>6693</v>
      </c>
      <c r="H300" s="4">
        <v>0.59450000000000003</v>
      </c>
      <c r="I300">
        <v>6629</v>
      </c>
      <c r="J300">
        <v>810</v>
      </c>
      <c r="K300">
        <v>54</v>
      </c>
      <c r="L300">
        <v>140</v>
      </c>
      <c r="M300">
        <v>3263</v>
      </c>
      <c r="N300">
        <v>2309</v>
      </c>
      <c r="O300">
        <v>18</v>
      </c>
      <c r="P300">
        <v>13</v>
      </c>
      <c r="Q300">
        <v>22</v>
      </c>
      <c r="R300">
        <f t="shared" si="37"/>
        <v>0.4922311057474732</v>
      </c>
      <c r="S300">
        <f t="shared" si="38"/>
        <v>0.1221903756222658</v>
      </c>
      <c r="T300">
        <f t="shared" si="39"/>
        <v>0.34831799668124908</v>
      </c>
      <c r="U300">
        <f t="shared" si="40"/>
        <v>8.1460250414843866E-3</v>
      </c>
      <c r="V300">
        <f t="shared" si="41"/>
        <v>2.1119324181626188E-2</v>
      </c>
      <c r="W300">
        <f t="shared" si="42"/>
        <v>2.7153416804947955E-3</v>
      </c>
      <c r="X300">
        <f t="shared" si="43"/>
        <v>1.9610801025795746E-3</v>
      </c>
      <c r="Y300">
        <f t="shared" si="44"/>
        <v>0.4922311057474732</v>
      </c>
    </row>
    <row r="301" spans="1:25" x14ac:dyDescent="0.3">
      <c r="B301" t="str">
        <f t="shared" si="36"/>
        <v/>
      </c>
      <c r="R301">
        <f t="shared" si="37"/>
        <v>0</v>
      </c>
      <c r="S301">
        <f t="shared" si="38"/>
        <v>0</v>
      </c>
      <c r="T301">
        <f t="shared" si="39"/>
        <v>0</v>
      </c>
      <c r="U301">
        <f t="shared" si="40"/>
        <v>0</v>
      </c>
      <c r="V301">
        <f t="shared" si="41"/>
        <v>0</v>
      </c>
      <c r="W301">
        <f t="shared" si="42"/>
        <v>0</v>
      </c>
      <c r="X301">
        <f t="shared" si="43"/>
        <v>0</v>
      </c>
      <c r="Y301">
        <f t="shared" si="44"/>
        <v>10</v>
      </c>
    </row>
    <row r="302" spans="1:25" x14ac:dyDescent="0.3">
      <c r="A302" t="s">
        <v>543</v>
      </c>
      <c r="B302" t="str">
        <f t="shared" si="36"/>
        <v>22</v>
      </c>
      <c r="C302" t="s">
        <v>58</v>
      </c>
      <c r="D302" t="s">
        <v>337</v>
      </c>
      <c r="E302" t="s">
        <v>1476</v>
      </c>
      <c r="F302">
        <v>1159</v>
      </c>
      <c r="G302">
        <v>602</v>
      </c>
      <c r="H302" s="4">
        <v>0.51939999999999997</v>
      </c>
      <c r="I302">
        <v>598</v>
      </c>
      <c r="J302">
        <v>47</v>
      </c>
      <c r="K302">
        <v>0</v>
      </c>
      <c r="L302">
        <v>14</v>
      </c>
      <c r="M302">
        <v>358</v>
      </c>
      <c r="N302">
        <v>174</v>
      </c>
      <c r="O302">
        <v>3</v>
      </c>
      <c r="P302">
        <v>0</v>
      </c>
      <c r="Q302">
        <v>2</v>
      </c>
      <c r="R302">
        <f t="shared" si="37"/>
        <v>0.59866220735785958</v>
      </c>
      <c r="S302">
        <f t="shared" si="38"/>
        <v>7.8595317725752512E-2</v>
      </c>
      <c r="T302">
        <f t="shared" si="39"/>
        <v>0.29096989966555181</v>
      </c>
      <c r="U302">
        <f t="shared" si="40"/>
        <v>0</v>
      </c>
      <c r="V302">
        <f t="shared" si="41"/>
        <v>2.3411371237458192E-2</v>
      </c>
      <c r="W302">
        <f t="shared" si="42"/>
        <v>5.016722408026756E-3</v>
      </c>
      <c r="X302">
        <f t="shared" si="43"/>
        <v>0</v>
      </c>
      <c r="Y302">
        <f t="shared" si="44"/>
        <v>0.59866220735785958</v>
      </c>
    </row>
    <row r="303" spans="1:25" x14ac:dyDescent="0.3">
      <c r="A303" t="s">
        <v>544</v>
      </c>
      <c r="B303" t="str">
        <f t="shared" si="36"/>
        <v>22</v>
      </c>
      <c r="C303" t="s">
        <v>58</v>
      </c>
      <c r="D303" t="s">
        <v>337</v>
      </c>
      <c r="E303" t="s">
        <v>1477</v>
      </c>
      <c r="F303">
        <v>1724</v>
      </c>
      <c r="G303">
        <v>891</v>
      </c>
      <c r="H303" s="4">
        <v>0.51680000000000004</v>
      </c>
      <c r="I303">
        <v>887</v>
      </c>
      <c r="J303">
        <v>68</v>
      </c>
      <c r="K303">
        <v>5</v>
      </c>
      <c r="L303">
        <v>10</v>
      </c>
      <c r="M303">
        <v>460</v>
      </c>
      <c r="N303">
        <v>338</v>
      </c>
      <c r="O303">
        <v>2</v>
      </c>
      <c r="P303">
        <v>2</v>
      </c>
      <c r="Q303">
        <v>2</v>
      </c>
      <c r="R303">
        <f t="shared" si="37"/>
        <v>0.5186020293122886</v>
      </c>
      <c r="S303">
        <f t="shared" si="38"/>
        <v>7.6662908680947009E-2</v>
      </c>
      <c r="T303">
        <f t="shared" si="39"/>
        <v>0.38105975197294251</v>
      </c>
      <c r="U303">
        <f t="shared" si="40"/>
        <v>5.6369785794813977E-3</v>
      </c>
      <c r="V303">
        <f t="shared" si="41"/>
        <v>1.1273957158962795E-2</v>
      </c>
      <c r="W303">
        <f t="shared" si="42"/>
        <v>2.2547914317925591E-3</v>
      </c>
      <c r="X303">
        <f t="shared" si="43"/>
        <v>2.2547914317925591E-3</v>
      </c>
      <c r="Y303">
        <f t="shared" si="44"/>
        <v>0.5186020293122886</v>
      </c>
    </row>
    <row r="304" spans="1:25" x14ac:dyDescent="0.3">
      <c r="A304" t="s">
        <v>545</v>
      </c>
      <c r="B304" t="str">
        <f t="shared" si="36"/>
        <v>22</v>
      </c>
      <c r="C304" t="s">
        <v>58</v>
      </c>
      <c r="D304" t="s">
        <v>337</v>
      </c>
      <c r="E304" t="s">
        <v>1478</v>
      </c>
      <c r="F304">
        <v>2607</v>
      </c>
      <c r="G304">
        <v>1196</v>
      </c>
      <c r="H304" s="4">
        <v>0.45879999999999999</v>
      </c>
      <c r="I304">
        <v>1188</v>
      </c>
      <c r="J304">
        <v>98</v>
      </c>
      <c r="K304">
        <v>15</v>
      </c>
      <c r="L304">
        <v>29</v>
      </c>
      <c r="M304">
        <v>661</v>
      </c>
      <c r="N304">
        <v>378</v>
      </c>
      <c r="O304">
        <v>1</v>
      </c>
      <c r="P304">
        <v>2</v>
      </c>
      <c r="Q304">
        <v>4</v>
      </c>
      <c r="R304">
        <f t="shared" si="37"/>
        <v>0.55639730639730645</v>
      </c>
      <c r="S304">
        <f t="shared" si="38"/>
        <v>8.2491582491582491E-2</v>
      </c>
      <c r="T304">
        <f t="shared" si="39"/>
        <v>0.31818181818181818</v>
      </c>
      <c r="U304">
        <f t="shared" si="40"/>
        <v>1.2626262626262626E-2</v>
      </c>
      <c r="V304">
        <f t="shared" si="41"/>
        <v>2.4410774410774411E-2</v>
      </c>
      <c r="W304">
        <f t="shared" si="42"/>
        <v>8.4175084175084171E-4</v>
      </c>
      <c r="X304">
        <f t="shared" si="43"/>
        <v>1.6835016835016834E-3</v>
      </c>
      <c r="Y304">
        <f t="shared" si="44"/>
        <v>0.55639730639730645</v>
      </c>
    </row>
    <row r="305" spans="1:25" x14ac:dyDescent="0.3">
      <c r="A305" t="s">
        <v>546</v>
      </c>
      <c r="B305" t="str">
        <f t="shared" si="36"/>
        <v>22</v>
      </c>
      <c r="C305" t="s">
        <v>58</v>
      </c>
      <c r="D305" t="s">
        <v>337</v>
      </c>
      <c r="E305" t="s">
        <v>1479</v>
      </c>
      <c r="F305">
        <v>2729</v>
      </c>
      <c r="G305">
        <v>1302</v>
      </c>
      <c r="H305" s="4">
        <v>0.47710000000000002</v>
      </c>
      <c r="I305">
        <v>1296</v>
      </c>
      <c r="J305">
        <v>106</v>
      </c>
      <c r="K305">
        <v>11</v>
      </c>
      <c r="L305">
        <v>23</v>
      </c>
      <c r="M305">
        <v>733</v>
      </c>
      <c r="N305">
        <v>417</v>
      </c>
      <c r="O305">
        <v>3</v>
      </c>
      <c r="P305">
        <v>0</v>
      </c>
      <c r="Q305">
        <v>3</v>
      </c>
      <c r="R305">
        <f t="shared" si="37"/>
        <v>0.56558641975308643</v>
      </c>
      <c r="S305">
        <f t="shared" si="38"/>
        <v>8.1790123456790126E-2</v>
      </c>
      <c r="T305">
        <f t="shared" si="39"/>
        <v>0.32175925925925924</v>
      </c>
      <c r="U305">
        <f t="shared" si="40"/>
        <v>8.4876543209876538E-3</v>
      </c>
      <c r="V305">
        <f t="shared" si="41"/>
        <v>1.7746913580246913E-2</v>
      </c>
      <c r="W305">
        <f t="shared" si="42"/>
        <v>2.3148148148148147E-3</v>
      </c>
      <c r="X305">
        <f t="shared" si="43"/>
        <v>0</v>
      </c>
      <c r="Y305">
        <f t="shared" si="44"/>
        <v>0.56558641975308643</v>
      </c>
    </row>
    <row r="306" spans="1:25" x14ac:dyDescent="0.3">
      <c r="A306" t="s">
        <v>547</v>
      </c>
      <c r="B306" t="str">
        <f t="shared" si="36"/>
        <v>22</v>
      </c>
      <c r="C306" t="s">
        <v>58</v>
      </c>
      <c r="D306" t="s">
        <v>337</v>
      </c>
      <c r="E306" t="s">
        <v>1480</v>
      </c>
      <c r="F306">
        <v>1302</v>
      </c>
      <c r="G306">
        <v>758</v>
      </c>
      <c r="H306" s="4">
        <v>0.58220000000000005</v>
      </c>
      <c r="I306">
        <v>756</v>
      </c>
      <c r="J306">
        <v>67</v>
      </c>
      <c r="K306">
        <v>0</v>
      </c>
      <c r="L306">
        <v>7</v>
      </c>
      <c r="M306">
        <v>474</v>
      </c>
      <c r="N306">
        <v>199</v>
      </c>
      <c r="O306">
        <v>0</v>
      </c>
      <c r="P306">
        <v>2</v>
      </c>
      <c r="Q306">
        <v>7</v>
      </c>
      <c r="R306">
        <f t="shared" si="37"/>
        <v>0.62698412698412698</v>
      </c>
      <c r="S306">
        <f t="shared" si="38"/>
        <v>8.8624338624338619E-2</v>
      </c>
      <c r="T306">
        <f t="shared" si="39"/>
        <v>0.26322751322751325</v>
      </c>
      <c r="U306">
        <f t="shared" si="40"/>
        <v>0</v>
      </c>
      <c r="V306">
        <f t="shared" si="41"/>
        <v>9.2592592592592587E-3</v>
      </c>
      <c r="W306">
        <f t="shared" si="42"/>
        <v>0</v>
      </c>
      <c r="X306">
        <f t="shared" si="43"/>
        <v>2.6455026455026454E-3</v>
      </c>
      <c r="Y306">
        <f t="shared" si="44"/>
        <v>0.62698412698412698</v>
      </c>
    </row>
    <row r="307" spans="1:25" x14ac:dyDescent="0.3">
      <c r="A307" t="s">
        <v>548</v>
      </c>
      <c r="B307" t="str">
        <f t="shared" si="36"/>
        <v>22</v>
      </c>
      <c r="C307" t="s">
        <v>58</v>
      </c>
      <c r="D307" t="s">
        <v>337</v>
      </c>
      <c r="E307" t="s">
        <v>1481</v>
      </c>
      <c r="F307">
        <v>1539</v>
      </c>
      <c r="G307">
        <v>637</v>
      </c>
      <c r="H307" s="4">
        <v>0.41389999999999999</v>
      </c>
      <c r="I307">
        <v>633</v>
      </c>
      <c r="J307">
        <v>44</v>
      </c>
      <c r="K307">
        <v>6</v>
      </c>
      <c r="L307">
        <v>7</v>
      </c>
      <c r="M307">
        <v>351</v>
      </c>
      <c r="N307">
        <v>218</v>
      </c>
      <c r="O307">
        <v>3</v>
      </c>
      <c r="P307">
        <v>0</v>
      </c>
      <c r="Q307">
        <v>4</v>
      </c>
      <c r="R307">
        <f t="shared" si="37"/>
        <v>0.5545023696682464</v>
      </c>
      <c r="S307">
        <f t="shared" si="38"/>
        <v>6.9510268562401265E-2</v>
      </c>
      <c r="T307">
        <f t="shared" si="39"/>
        <v>0.34439178515007901</v>
      </c>
      <c r="U307">
        <f t="shared" si="40"/>
        <v>9.4786729857819912E-3</v>
      </c>
      <c r="V307">
        <f t="shared" si="41"/>
        <v>1.1058451816745656E-2</v>
      </c>
      <c r="W307">
        <f t="shared" si="42"/>
        <v>4.7393364928909956E-3</v>
      </c>
      <c r="X307">
        <f t="shared" si="43"/>
        <v>0</v>
      </c>
      <c r="Y307">
        <f t="shared" si="44"/>
        <v>0.5545023696682464</v>
      </c>
    </row>
    <row r="308" spans="1:25" x14ac:dyDescent="0.3">
      <c r="A308" t="s">
        <v>549</v>
      </c>
      <c r="B308" t="str">
        <f t="shared" si="36"/>
        <v>22</v>
      </c>
      <c r="C308" t="s">
        <v>58</v>
      </c>
      <c r="D308" t="s">
        <v>337</v>
      </c>
      <c r="E308" t="s">
        <v>1482</v>
      </c>
      <c r="F308">
        <v>2495</v>
      </c>
      <c r="G308">
        <v>1228</v>
      </c>
      <c r="H308" s="4">
        <v>0.49220000000000003</v>
      </c>
      <c r="I308">
        <v>1221</v>
      </c>
      <c r="J308">
        <v>105</v>
      </c>
      <c r="K308">
        <v>8</v>
      </c>
      <c r="L308">
        <v>23</v>
      </c>
      <c r="M308">
        <v>683</v>
      </c>
      <c r="N308">
        <v>394</v>
      </c>
      <c r="O308">
        <v>1</v>
      </c>
      <c r="P308">
        <v>2</v>
      </c>
      <c r="Q308">
        <v>5</v>
      </c>
      <c r="R308">
        <f t="shared" si="37"/>
        <v>0.5593775593775594</v>
      </c>
      <c r="S308">
        <f t="shared" si="38"/>
        <v>8.5995085995085999E-2</v>
      </c>
      <c r="T308">
        <f t="shared" si="39"/>
        <v>0.32268632268632269</v>
      </c>
      <c r="U308">
        <f t="shared" si="40"/>
        <v>6.5520065520065524E-3</v>
      </c>
      <c r="V308">
        <f t="shared" si="41"/>
        <v>1.8837018837018837E-2</v>
      </c>
      <c r="W308">
        <f t="shared" si="42"/>
        <v>8.1900081900081905E-4</v>
      </c>
      <c r="X308">
        <f t="shared" si="43"/>
        <v>1.6380016380016381E-3</v>
      </c>
      <c r="Y308">
        <f t="shared" si="44"/>
        <v>0.5593775593775594</v>
      </c>
    </row>
    <row r="309" spans="1:25" x14ac:dyDescent="0.3">
      <c r="A309" t="s">
        <v>1483</v>
      </c>
      <c r="B309" t="str">
        <f t="shared" si="36"/>
        <v>22</v>
      </c>
      <c r="C309" t="s">
        <v>59</v>
      </c>
      <c r="D309" t="s">
        <v>337</v>
      </c>
      <c r="E309" t="s">
        <v>1484</v>
      </c>
      <c r="F309">
        <v>13555</v>
      </c>
      <c r="G309">
        <v>1422</v>
      </c>
      <c r="H309" s="4">
        <v>0.10489999999999999</v>
      </c>
      <c r="I309">
        <v>1411</v>
      </c>
      <c r="J309">
        <v>107</v>
      </c>
      <c r="K309">
        <v>9</v>
      </c>
      <c r="L309">
        <v>22</v>
      </c>
      <c r="M309">
        <v>898</v>
      </c>
      <c r="N309">
        <v>370</v>
      </c>
      <c r="O309">
        <v>2</v>
      </c>
      <c r="P309">
        <v>0</v>
      </c>
      <c r="Q309">
        <v>3</v>
      </c>
      <c r="R309">
        <f t="shared" si="37"/>
        <v>0.63642806520198436</v>
      </c>
      <c r="S309">
        <f t="shared" si="38"/>
        <v>7.5832742735648481E-2</v>
      </c>
      <c r="T309">
        <f t="shared" si="39"/>
        <v>0.26222537207654145</v>
      </c>
      <c r="U309">
        <f t="shared" si="40"/>
        <v>6.3784549964564135E-3</v>
      </c>
      <c r="V309">
        <f t="shared" si="41"/>
        <v>1.559177888022679E-2</v>
      </c>
      <c r="W309">
        <f t="shared" si="42"/>
        <v>1.4174344436569809E-3</v>
      </c>
      <c r="X309">
        <f t="shared" si="43"/>
        <v>0</v>
      </c>
      <c r="Y309">
        <f t="shared" si="44"/>
        <v>0.63642806520198436</v>
      </c>
    </row>
    <row r="310" spans="1:25" x14ac:dyDescent="0.3">
      <c r="A310" t="s">
        <v>1485</v>
      </c>
      <c r="B310" t="str">
        <f t="shared" si="36"/>
        <v>22</v>
      </c>
      <c r="C310" t="s">
        <v>60</v>
      </c>
      <c r="D310" t="s">
        <v>337</v>
      </c>
      <c r="E310" t="s">
        <v>1486</v>
      </c>
      <c r="F310">
        <v>13555</v>
      </c>
      <c r="G310">
        <v>545</v>
      </c>
      <c r="H310" s="4">
        <v>4.02E-2</v>
      </c>
      <c r="I310">
        <v>535</v>
      </c>
      <c r="J310">
        <v>55</v>
      </c>
      <c r="K310">
        <v>5</v>
      </c>
      <c r="L310">
        <v>10</v>
      </c>
      <c r="M310">
        <v>292</v>
      </c>
      <c r="N310">
        <v>168</v>
      </c>
      <c r="O310">
        <v>1</v>
      </c>
      <c r="P310">
        <v>1</v>
      </c>
      <c r="Q310">
        <v>3</v>
      </c>
      <c r="R310">
        <f t="shared" si="37"/>
        <v>0.54579439252336448</v>
      </c>
      <c r="S310">
        <f t="shared" si="38"/>
        <v>0.10280373831775701</v>
      </c>
      <c r="T310">
        <f t="shared" si="39"/>
        <v>0.31401869158878504</v>
      </c>
      <c r="U310">
        <f t="shared" si="40"/>
        <v>9.3457943925233638E-3</v>
      </c>
      <c r="V310">
        <f t="shared" si="41"/>
        <v>1.8691588785046728E-2</v>
      </c>
      <c r="W310">
        <f t="shared" si="42"/>
        <v>1.869158878504673E-3</v>
      </c>
      <c r="X310">
        <f t="shared" si="43"/>
        <v>1.869158878504673E-3</v>
      </c>
      <c r="Y310">
        <f t="shared" si="44"/>
        <v>0.54579439252336448</v>
      </c>
    </row>
    <row r="311" spans="1:25" x14ac:dyDescent="0.3">
      <c r="A311" t="s">
        <v>1487</v>
      </c>
      <c r="B311" t="str">
        <f t="shared" si="36"/>
        <v>22</v>
      </c>
      <c r="C311" t="s">
        <v>1209</v>
      </c>
      <c r="E311" t="s">
        <v>1210</v>
      </c>
      <c r="F311">
        <v>13555</v>
      </c>
      <c r="G311">
        <v>8581</v>
      </c>
      <c r="H311" s="4">
        <v>0.6331</v>
      </c>
      <c r="I311">
        <v>8525</v>
      </c>
      <c r="J311">
        <v>697</v>
      </c>
      <c r="K311">
        <v>59</v>
      </c>
      <c r="L311">
        <v>145</v>
      </c>
      <c r="M311">
        <v>4910</v>
      </c>
      <c r="N311">
        <v>2656</v>
      </c>
      <c r="O311">
        <v>16</v>
      </c>
      <c r="P311">
        <v>9</v>
      </c>
      <c r="Q311">
        <v>33</v>
      </c>
      <c r="R311">
        <f t="shared" si="37"/>
        <v>0.57595307917888561</v>
      </c>
      <c r="S311">
        <f t="shared" si="38"/>
        <v>8.1759530791788854E-2</v>
      </c>
      <c r="T311">
        <f t="shared" si="39"/>
        <v>0.31155425219941352</v>
      </c>
      <c r="U311">
        <f t="shared" si="40"/>
        <v>6.9208211143695015E-3</v>
      </c>
      <c r="V311">
        <f t="shared" si="41"/>
        <v>1.7008797653958945E-2</v>
      </c>
      <c r="W311">
        <f t="shared" si="42"/>
        <v>1.8768328445747801E-3</v>
      </c>
      <c r="X311">
        <f t="shared" si="43"/>
        <v>1.0557184750733138E-3</v>
      </c>
      <c r="Y311">
        <f t="shared" si="44"/>
        <v>0.57595307917888561</v>
      </c>
    </row>
    <row r="312" spans="1:25" x14ac:dyDescent="0.3">
      <c r="A312" t="s">
        <v>559</v>
      </c>
      <c r="B312" t="str">
        <f t="shared" si="36"/>
        <v>22</v>
      </c>
      <c r="C312" t="s">
        <v>61</v>
      </c>
      <c r="E312" t="s">
        <v>97</v>
      </c>
      <c r="F312">
        <v>13555</v>
      </c>
      <c r="G312">
        <v>8581</v>
      </c>
      <c r="H312" s="4">
        <v>0.6331</v>
      </c>
      <c r="I312">
        <v>8525</v>
      </c>
      <c r="J312">
        <v>697</v>
      </c>
      <c r="K312">
        <v>59</v>
      </c>
      <c r="L312">
        <v>145</v>
      </c>
      <c r="M312">
        <v>4910</v>
      </c>
      <c r="N312">
        <v>2656</v>
      </c>
      <c r="O312">
        <v>16</v>
      </c>
      <c r="P312">
        <v>9</v>
      </c>
      <c r="Q312">
        <v>33</v>
      </c>
      <c r="R312">
        <f t="shared" si="37"/>
        <v>0.57595307917888561</v>
      </c>
      <c r="S312">
        <f t="shared" si="38"/>
        <v>8.1759530791788854E-2</v>
      </c>
      <c r="T312">
        <f t="shared" si="39"/>
        <v>0.31155425219941352</v>
      </c>
      <c r="U312">
        <f t="shared" si="40"/>
        <v>6.9208211143695015E-3</v>
      </c>
      <c r="V312">
        <f t="shared" si="41"/>
        <v>1.7008797653958945E-2</v>
      </c>
      <c r="W312">
        <f t="shared" si="42"/>
        <v>1.8768328445747801E-3</v>
      </c>
      <c r="X312">
        <f t="shared" si="43"/>
        <v>1.0557184750733138E-3</v>
      </c>
      <c r="Y312">
        <f t="shared" si="44"/>
        <v>0.57595307917888561</v>
      </c>
    </row>
    <row r="313" spans="1:25" x14ac:dyDescent="0.3">
      <c r="B313" t="str">
        <f t="shared" si="36"/>
        <v/>
      </c>
      <c r="R313">
        <f t="shared" si="37"/>
        <v>0</v>
      </c>
      <c r="S313">
        <f t="shared" si="38"/>
        <v>0</v>
      </c>
      <c r="T313">
        <f t="shared" si="39"/>
        <v>0</v>
      </c>
      <c r="U313">
        <f t="shared" si="40"/>
        <v>0</v>
      </c>
      <c r="V313">
        <f t="shared" si="41"/>
        <v>0</v>
      </c>
      <c r="W313">
        <f t="shared" si="42"/>
        <v>0</v>
      </c>
      <c r="X313">
        <f t="shared" si="43"/>
        <v>0</v>
      </c>
      <c r="Y313">
        <f t="shared" si="44"/>
        <v>10</v>
      </c>
    </row>
    <row r="314" spans="1:25" x14ac:dyDescent="0.3">
      <c r="A314" t="s">
        <v>560</v>
      </c>
      <c r="B314" t="str">
        <f t="shared" si="36"/>
        <v>23</v>
      </c>
      <c r="C314" t="s">
        <v>58</v>
      </c>
      <c r="D314" t="s">
        <v>337</v>
      </c>
      <c r="E314" t="s">
        <v>1488</v>
      </c>
      <c r="F314">
        <v>5787</v>
      </c>
      <c r="G314">
        <v>1103</v>
      </c>
      <c r="H314" s="4">
        <v>0.19059999999999999</v>
      </c>
      <c r="I314">
        <v>1102</v>
      </c>
      <c r="J314">
        <v>20</v>
      </c>
      <c r="K314">
        <v>3</v>
      </c>
      <c r="L314">
        <v>4</v>
      </c>
      <c r="M314">
        <v>792</v>
      </c>
      <c r="N314">
        <v>280</v>
      </c>
      <c r="O314">
        <v>1</v>
      </c>
      <c r="P314">
        <v>0</v>
      </c>
      <c r="Q314">
        <v>2</v>
      </c>
      <c r="R314">
        <f t="shared" si="37"/>
        <v>0.7186932849364791</v>
      </c>
      <c r="S314">
        <f t="shared" si="38"/>
        <v>1.8148820326678767E-2</v>
      </c>
      <c r="T314">
        <f t="shared" si="39"/>
        <v>0.25408348457350272</v>
      </c>
      <c r="U314">
        <f t="shared" si="40"/>
        <v>2.7223230490018148E-3</v>
      </c>
      <c r="V314">
        <f t="shared" si="41"/>
        <v>3.629764065335753E-3</v>
      </c>
      <c r="W314">
        <f t="shared" si="42"/>
        <v>9.0744101633393826E-4</v>
      </c>
      <c r="X314">
        <f t="shared" si="43"/>
        <v>0</v>
      </c>
      <c r="Y314">
        <f t="shared" si="44"/>
        <v>0.7186932849364791</v>
      </c>
    </row>
    <row r="315" spans="1:25" x14ac:dyDescent="0.3">
      <c r="A315" t="s">
        <v>561</v>
      </c>
      <c r="B315" t="str">
        <f t="shared" si="36"/>
        <v>23</v>
      </c>
      <c r="C315" t="s">
        <v>58</v>
      </c>
      <c r="D315" t="s">
        <v>337</v>
      </c>
      <c r="E315" t="s">
        <v>1489</v>
      </c>
      <c r="F315">
        <v>2937</v>
      </c>
      <c r="G315">
        <v>1011</v>
      </c>
      <c r="H315" s="4">
        <v>0.34420000000000001</v>
      </c>
      <c r="I315">
        <v>1003</v>
      </c>
      <c r="J315">
        <v>89</v>
      </c>
      <c r="K315">
        <v>12</v>
      </c>
      <c r="L315">
        <v>18</v>
      </c>
      <c r="M315">
        <v>573</v>
      </c>
      <c r="N315">
        <v>301</v>
      </c>
      <c r="O315">
        <v>6</v>
      </c>
      <c r="P315">
        <v>1</v>
      </c>
      <c r="Q315">
        <v>3</v>
      </c>
      <c r="R315">
        <f t="shared" si="37"/>
        <v>0.57128614157527413</v>
      </c>
      <c r="S315">
        <f t="shared" si="38"/>
        <v>8.8733798604187439E-2</v>
      </c>
      <c r="T315">
        <f t="shared" si="39"/>
        <v>0.30009970089730809</v>
      </c>
      <c r="U315">
        <f t="shared" si="40"/>
        <v>1.1964107676969093E-2</v>
      </c>
      <c r="V315">
        <f t="shared" si="41"/>
        <v>1.794616151545364E-2</v>
      </c>
      <c r="W315">
        <f t="shared" si="42"/>
        <v>5.9820538384845467E-3</v>
      </c>
      <c r="X315">
        <f t="shared" si="43"/>
        <v>9.9700897308075765E-4</v>
      </c>
      <c r="Y315">
        <f t="shared" si="44"/>
        <v>0.57128614157527413</v>
      </c>
    </row>
    <row r="316" spans="1:25" x14ac:dyDescent="0.3">
      <c r="A316" t="s">
        <v>562</v>
      </c>
      <c r="B316" t="str">
        <f t="shared" si="36"/>
        <v>23</v>
      </c>
      <c r="C316" t="s">
        <v>58</v>
      </c>
      <c r="D316" t="s">
        <v>337</v>
      </c>
      <c r="E316" t="s">
        <v>1490</v>
      </c>
      <c r="F316">
        <v>2183</v>
      </c>
      <c r="G316">
        <v>1088</v>
      </c>
      <c r="H316" s="4">
        <v>0.49840000000000001</v>
      </c>
      <c r="I316">
        <v>1081</v>
      </c>
      <c r="J316">
        <v>94</v>
      </c>
      <c r="K316">
        <v>4</v>
      </c>
      <c r="L316">
        <v>17</v>
      </c>
      <c r="M316">
        <v>648</v>
      </c>
      <c r="N316">
        <v>311</v>
      </c>
      <c r="O316">
        <v>1</v>
      </c>
      <c r="P316">
        <v>2</v>
      </c>
      <c r="Q316">
        <v>4</v>
      </c>
      <c r="R316">
        <f t="shared" si="37"/>
        <v>0.59944495837187795</v>
      </c>
      <c r="S316">
        <f t="shared" si="38"/>
        <v>8.6956521739130432E-2</v>
      </c>
      <c r="T316">
        <f t="shared" si="39"/>
        <v>0.28769657724329323</v>
      </c>
      <c r="U316">
        <f t="shared" si="40"/>
        <v>3.7002775208140612E-3</v>
      </c>
      <c r="V316">
        <f t="shared" si="41"/>
        <v>1.572617946345976E-2</v>
      </c>
      <c r="W316">
        <f t="shared" si="42"/>
        <v>9.2506938020351531E-4</v>
      </c>
      <c r="X316">
        <f t="shared" si="43"/>
        <v>1.8501387604070306E-3</v>
      </c>
      <c r="Y316">
        <f t="shared" si="44"/>
        <v>0.59944495837187795</v>
      </c>
    </row>
    <row r="317" spans="1:25" x14ac:dyDescent="0.3">
      <c r="A317" t="s">
        <v>1491</v>
      </c>
      <c r="B317" t="str">
        <f t="shared" si="36"/>
        <v>23</v>
      </c>
      <c r="C317" t="s">
        <v>59</v>
      </c>
      <c r="D317" t="s">
        <v>337</v>
      </c>
      <c r="E317" t="s">
        <v>1492</v>
      </c>
      <c r="F317">
        <v>10907</v>
      </c>
      <c r="G317">
        <v>988</v>
      </c>
      <c r="H317" s="4">
        <v>9.06E-2</v>
      </c>
      <c r="I317">
        <v>986</v>
      </c>
      <c r="J317">
        <v>46</v>
      </c>
      <c r="K317">
        <v>2</v>
      </c>
      <c r="L317">
        <v>7</v>
      </c>
      <c r="M317">
        <v>704</v>
      </c>
      <c r="N317">
        <v>221</v>
      </c>
      <c r="O317">
        <v>2</v>
      </c>
      <c r="P317">
        <v>1</v>
      </c>
      <c r="Q317">
        <v>3</v>
      </c>
      <c r="R317">
        <f t="shared" si="37"/>
        <v>0.71399594320486814</v>
      </c>
      <c r="S317">
        <f t="shared" si="38"/>
        <v>4.665314401622718E-2</v>
      </c>
      <c r="T317">
        <f t="shared" si="39"/>
        <v>0.22413793103448276</v>
      </c>
      <c r="U317">
        <f t="shared" si="40"/>
        <v>2.0283975659229209E-3</v>
      </c>
      <c r="V317">
        <f t="shared" si="41"/>
        <v>7.099391480730223E-3</v>
      </c>
      <c r="W317">
        <f t="shared" si="42"/>
        <v>2.0283975659229209E-3</v>
      </c>
      <c r="X317">
        <f t="shared" si="43"/>
        <v>1.0141987829614604E-3</v>
      </c>
      <c r="Y317">
        <f t="shared" si="44"/>
        <v>0.71399594320486814</v>
      </c>
    </row>
    <row r="318" spans="1:25" x14ac:dyDescent="0.3">
      <c r="A318" t="s">
        <v>1493</v>
      </c>
      <c r="B318" t="str">
        <f t="shared" si="36"/>
        <v>23</v>
      </c>
      <c r="C318" t="s">
        <v>60</v>
      </c>
      <c r="D318" t="s">
        <v>337</v>
      </c>
      <c r="E318" t="s">
        <v>1494</v>
      </c>
      <c r="F318">
        <v>10907</v>
      </c>
      <c r="G318">
        <v>466</v>
      </c>
      <c r="H318" s="4">
        <v>4.2700000000000002E-2</v>
      </c>
      <c r="I318">
        <v>458</v>
      </c>
      <c r="J318">
        <v>34</v>
      </c>
      <c r="K318">
        <v>4</v>
      </c>
      <c r="L318">
        <v>7</v>
      </c>
      <c r="M318">
        <v>244</v>
      </c>
      <c r="N318">
        <v>169</v>
      </c>
      <c r="O318">
        <v>0</v>
      </c>
      <c r="P318">
        <v>0</v>
      </c>
      <c r="Q318">
        <v>0</v>
      </c>
      <c r="R318">
        <f t="shared" si="37"/>
        <v>0.53275109170305679</v>
      </c>
      <c r="S318">
        <f t="shared" si="38"/>
        <v>7.4235807860262015E-2</v>
      </c>
      <c r="T318">
        <f t="shared" si="39"/>
        <v>0.36899563318777295</v>
      </c>
      <c r="U318">
        <f t="shared" si="40"/>
        <v>8.7336244541484712E-3</v>
      </c>
      <c r="V318">
        <f t="shared" si="41"/>
        <v>1.5283842794759825E-2</v>
      </c>
      <c r="W318">
        <f t="shared" si="42"/>
        <v>0</v>
      </c>
      <c r="X318">
        <f t="shared" si="43"/>
        <v>0</v>
      </c>
      <c r="Y318">
        <f t="shared" si="44"/>
        <v>0.53275109170305679</v>
      </c>
    </row>
    <row r="319" spans="1:25" x14ac:dyDescent="0.3">
      <c r="A319" t="s">
        <v>1495</v>
      </c>
      <c r="B319" t="str">
        <f t="shared" si="36"/>
        <v>23</v>
      </c>
      <c r="C319" t="s">
        <v>1209</v>
      </c>
      <c r="E319" t="s">
        <v>1210</v>
      </c>
      <c r="F319">
        <v>10907</v>
      </c>
      <c r="G319">
        <v>4656</v>
      </c>
      <c r="H319" s="4">
        <v>0.4269</v>
      </c>
      <c r="I319">
        <v>4630</v>
      </c>
      <c r="J319">
        <v>283</v>
      </c>
      <c r="K319">
        <v>25</v>
      </c>
      <c r="L319">
        <v>53</v>
      </c>
      <c r="M319">
        <v>2961</v>
      </c>
      <c r="N319">
        <v>1282</v>
      </c>
      <c r="O319">
        <v>10</v>
      </c>
      <c r="P319">
        <v>4</v>
      </c>
      <c r="Q319">
        <v>12</v>
      </c>
      <c r="R319">
        <f t="shared" si="37"/>
        <v>0.63952483801295901</v>
      </c>
      <c r="S319">
        <f t="shared" si="38"/>
        <v>6.1123110151187904E-2</v>
      </c>
      <c r="T319">
        <f t="shared" si="39"/>
        <v>0.27688984881209505</v>
      </c>
      <c r="U319">
        <f t="shared" si="40"/>
        <v>5.3995680345572351E-3</v>
      </c>
      <c r="V319">
        <f t="shared" si="41"/>
        <v>1.1447084233261339E-2</v>
      </c>
      <c r="W319">
        <f t="shared" si="42"/>
        <v>2.1598272138228943E-3</v>
      </c>
      <c r="X319">
        <f t="shared" si="43"/>
        <v>8.6393088552915766E-4</v>
      </c>
      <c r="Y319">
        <f t="shared" si="44"/>
        <v>0.63952483801295901</v>
      </c>
    </row>
    <row r="320" spans="1:25" x14ac:dyDescent="0.3">
      <c r="A320" t="s">
        <v>568</v>
      </c>
      <c r="B320" t="str">
        <f t="shared" si="36"/>
        <v>23</v>
      </c>
      <c r="C320" t="s">
        <v>61</v>
      </c>
      <c r="E320" t="s">
        <v>97</v>
      </c>
      <c r="F320">
        <v>10907</v>
      </c>
      <c r="G320">
        <v>4656</v>
      </c>
      <c r="H320" s="4">
        <v>0.4269</v>
      </c>
      <c r="I320">
        <v>4630</v>
      </c>
      <c r="J320">
        <v>283</v>
      </c>
      <c r="K320">
        <v>25</v>
      </c>
      <c r="L320">
        <v>53</v>
      </c>
      <c r="M320">
        <v>2961</v>
      </c>
      <c r="N320">
        <v>1282</v>
      </c>
      <c r="O320">
        <v>10</v>
      </c>
      <c r="P320">
        <v>4</v>
      </c>
      <c r="Q320">
        <v>12</v>
      </c>
      <c r="R320">
        <f t="shared" si="37"/>
        <v>0.63952483801295901</v>
      </c>
      <c r="S320">
        <f t="shared" si="38"/>
        <v>6.1123110151187904E-2</v>
      </c>
      <c r="T320">
        <f t="shared" si="39"/>
        <v>0.27688984881209505</v>
      </c>
      <c r="U320">
        <f t="shared" si="40"/>
        <v>5.3995680345572351E-3</v>
      </c>
      <c r="V320">
        <f t="shared" si="41"/>
        <v>1.1447084233261339E-2</v>
      </c>
      <c r="W320">
        <f t="shared" si="42"/>
        <v>2.1598272138228943E-3</v>
      </c>
      <c r="X320">
        <f t="shared" si="43"/>
        <v>8.6393088552915766E-4</v>
      </c>
      <c r="Y320">
        <f t="shared" si="44"/>
        <v>0.63952483801295901</v>
      </c>
    </row>
    <row r="321" spans="1:25" x14ac:dyDescent="0.3">
      <c r="B321" t="str">
        <f t="shared" si="36"/>
        <v/>
      </c>
      <c r="R321">
        <f t="shared" si="37"/>
        <v>0</v>
      </c>
      <c r="S321">
        <f t="shared" si="38"/>
        <v>0</v>
      </c>
      <c r="T321">
        <f t="shared" si="39"/>
        <v>0</v>
      </c>
      <c r="U321">
        <f t="shared" si="40"/>
        <v>0</v>
      </c>
      <c r="V321">
        <f t="shared" si="41"/>
        <v>0</v>
      </c>
      <c r="W321">
        <f t="shared" si="42"/>
        <v>0</v>
      </c>
      <c r="X321">
        <f t="shared" si="43"/>
        <v>0</v>
      </c>
      <c r="Y321">
        <f t="shared" si="44"/>
        <v>10</v>
      </c>
    </row>
    <row r="322" spans="1:25" x14ac:dyDescent="0.3">
      <c r="A322" t="s">
        <v>569</v>
      </c>
      <c r="B322" t="str">
        <f t="shared" si="36"/>
        <v>24</v>
      </c>
      <c r="C322" t="s">
        <v>58</v>
      </c>
      <c r="D322" t="s">
        <v>337</v>
      </c>
      <c r="E322" t="s">
        <v>1496</v>
      </c>
      <c r="F322">
        <v>1864</v>
      </c>
      <c r="G322">
        <v>960</v>
      </c>
      <c r="H322" s="4">
        <v>0.51500000000000001</v>
      </c>
      <c r="I322">
        <v>958</v>
      </c>
      <c r="J322">
        <v>84</v>
      </c>
      <c r="K322">
        <v>3</v>
      </c>
      <c r="L322">
        <v>18</v>
      </c>
      <c r="M322">
        <v>645</v>
      </c>
      <c r="N322">
        <v>199</v>
      </c>
      <c r="O322">
        <v>3</v>
      </c>
      <c r="P322">
        <v>2</v>
      </c>
      <c r="Q322">
        <v>4</v>
      </c>
      <c r="R322">
        <f t="shared" si="37"/>
        <v>0.67327766179540705</v>
      </c>
      <c r="S322">
        <f t="shared" si="38"/>
        <v>8.7682672233820466E-2</v>
      </c>
      <c r="T322">
        <f t="shared" si="39"/>
        <v>0.20772442588726514</v>
      </c>
      <c r="U322">
        <f t="shared" si="40"/>
        <v>3.1315240083507308E-3</v>
      </c>
      <c r="V322">
        <f t="shared" si="41"/>
        <v>1.8789144050104383E-2</v>
      </c>
      <c r="W322">
        <f t="shared" si="42"/>
        <v>3.1315240083507308E-3</v>
      </c>
      <c r="X322">
        <f t="shared" si="43"/>
        <v>2.0876826722338203E-3</v>
      </c>
      <c r="Y322">
        <f t="shared" si="44"/>
        <v>0.67327766179540705</v>
      </c>
    </row>
    <row r="323" spans="1:25" x14ac:dyDescent="0.3">
      <c r="A323" t="s">
        <v>570</v>
      </c>
      <c r="B323" t="str">
        <f t="shared" ref="B323:B386" si="45">LEFT(A323,2)</f>
        <v>24</v>
      </c>
      <c r="C323" t="s">
        <v>58</v>
      </c>
      <c r="D323" t="s">
        <v>337</v>
      </c>
      <c r="E323" t="s">
        <v>1497</v>
      </c>
      <c r="F323">
        <v>1672</v>
      </c>
      <c r="G323">
        <v>918</v>
      </c>
      <c r="H323" s="4">
        <v>0.54900000000000004</v>
      </c>
      <c r="I323">
        <v>915</v>
      </c>
      <c r="J323">
        <v>73</v>
      </c>
      <c r="K323">
        <v>5</v>
      </c>
      <c r="L323">
        <v>9</v>
      </c>
      <c r="M323">
        <v>618</v>
      </c>
      <c r="N323">
        <v>202</v>
      </c>
      <c r="O323">
        <v>1</v>
      </c>
      <c r="P323">
        <v>2</v>
      </c>
      <c r="Q323">
        <v>5</v>
      </c>
      <c r="R323">
        <f t="shared" ref="R323:R386" si="46">IF(I323=0,0,M323/I323)</f>
        <v>0.67540983606557381</v>
      </c>
      <c r="S323">
        <f t="shared" ref="S323:S386" si="47">IF(I323=0,0,J323/I323)</f>
        <v>7.9781420765027325E-2</v>
      </c>
      <c r="T323">
        <f t="shared" ref="T323:T386" si="48">IF(I323=0,0,N323/I323)</f>
        <v>0.22076502732240438</v>
      </c>
      <c r="U323">
        <f t="shared" ref="U323:U386" si="49">IF(I323=0,0,K323/I323)</f>
        <v>5.4644808743169399E-3</v>
      </c>
      <c r="V323">
        <f t="shared" ref="V323:V386" si="50">IF(I323=0,0,L323/I323)</f>
        <v>9.8360655737704927E-3</v>
      </c>
      <c r="W323">
        <f t="shared" ref="W323:W386" si="51">IF(I323=0,0,O323/I323)</f>
        <v>1.092896174863388E-3</v>
      </c>
      <c r="X323">
        <f t="shared" ref="X323:X386" si="52">IF(I323=0,0,P323/I323)</f>
        <v>2.185792349726776E-3</v>
      </c>
      <c r="Y323">
        <f t="shared" ref="Y323:Y386" si="53">IF(I323=0,10,IF(MAX(R323:X323)=LARGE(R323:X323,2),9,IF(R323=MAX(R323:X323),R323,IF(S323=MAX(R323:X323),S323+1,IF(T323=MAX(R323:X323),T323+2,IF(U323=MAX(R323:X323),U323+3,IF(V323=MAX(R323:X323),V323+4,IF(W323=MAX(R323:X323),W323+5,IF(X323=MAX(R323:X323),X323+6,-1)))))))))</f>
        <v>0.67540983606557381</v>
      </c>
    </row>
    <row r="324" spans="1:25" x14ac:dyDescent="0.3">
      <c r="A324" t="s">
        <v>571</v>
      </c>
      <c r="B324" t="str">
        <f t="shared" si="45"/>
        <v>24</v>
      </c>
      <c r="C324" t="s">
        <v>58</v>
      </c>
      <c r="D324" t="s">
        <v>337</v>
      </c>
      <c r="E324" t="s">
        <v>1498</v>
      </c>
      <c r="F324">
        <v>3076</v>
      </c>
      <c r="G324">
        <v>1509</v>
      </c>
      <c r="H324" s="4">
        <v>0.49059999999999998</v>
      </c>
      <c r="I324">
        <v>1503</v>
      </c>
      <c r="J324">
        <v>100</v>
      </c>
      <c r="K324">
        <v>5</v>
      </c>
      <c r="L324">
        <v>16</v>
      </c>
      <c r="M324">
        <v>1067</v>
      </c>
      <c r="N324">
        <v>309</v>
      </c>
      <c r="O324">
        <v>0</v>
      </c>
      <c r="P324">
        <v>0</v>
      </c>
      <c r="Q324">
        <v>6</v>
      </c>
      <c r="R324">
        <f t="shared" si="46"/>
        <v>0.70991350632069194</v>
      </c>
      <c r="S324">
        <f t="shared" si="47"/>
        <v>6.65335994677312E-2</v>
      </c>
      <c r="T324">
        <f t="shared" si="48"/>
        <v>0.20558882235528941</v>
      </c>
      <c r="U324">
        <f t="shared" si="49"/>
        <v>3.3266799733865601E-3</v>
      </c>
      <c r="V324">
        <f t="shared" si="50"/>
        <v>1.0645375914836993E-2</v>
      </c>
      <c r="W324">
        <f t="shared" si="51"/>
        <v>0</v>
      </c>
      <c r="X324">
        <f t="shared" si="52"/>
        <v>0</v>
      </c>
      <c r="Y324">
        <f t="shared" si="53"/>
        <v>0.70991350632069194</v>
      </c>
    </row>
    <row r="325" spans="1:25" x14ac:dyDescent="0.3">
      <c r="A325" t="s">
        <v>572</v>
      </c>
      <c r="B325" t="str">
        <f t="shared" si="45"/>
        <v>24</v>
      </c>
      <c r="C325" t="s">
        <v>58</v>
      </c>
      <c r="D325" t="s">
        <v>337</v>
      </c>
      <c r="E325" t="s">
        <v>1499</v>
      </c>
      <c r="F325">
        <v>1224</v>
      </c>
      <c r="G325">
        <v>718</v>
      </c>
      <c r="H325" s="4">
        <v>0.58660000000000001</v>
      </c>
      <c r="I325">
        <v>717</v>
      </c>
      <c r="J325">
        <v>77</v>
      </c>
      <c r="K325">
        <v>5</v>
      </c>
      <c r="L325">
        <v>11</v>
      </c>
      <c r="M325">
        <v>444</v>
      </c>
      <c r="N325">
        <v>176</v>
      </c>
      <c r="O325">
        <v>1</v>
      </c>
      <c r="P325">
        <v>0</v>
      </c>
      <c r="Q325">
        <v>3</v>
      </c>
      <c r="R325">
        <f t="shared" si="46"/>
        <v>0.61924686192468614</v>
      </c>
      <c r="S325">
        <f t="shared" si="47"/>
        <v>0.10739191073919108</v>
      </c>
      <c r="T325">
        <f t="shared" si="48"/>
        <v>0.24546722454672246</v>
      </c>
      <c r="U325">
        <f t="shared" si="49"/>
        <v>6.9735006973500697E-3</v>
      </c>
      <c r="V325">
        <f t="shared" si="50"/>
        <v>1.5341701534170154E-2</v>
      </c>
      <c r="W325">
        <f t="shared" si="51"/>
        <v>1.3947001394700139E-3</v>
      </c>
      <c r="X325">
        <f t="shared" si="52"/>
        <v>0</v>
      </c>
      <c r="Y325">
        <f t="shared" si="53"/>
        <v>0.61924686192468614</v>
      </c>
    </row>
    <row r="326" spans="1:25" x14ac:dyDescent="0.3">
      <c r="A326" t="s">
        <v>573</v>
      </c>
      <c r="B326" t="str">
        <f t="shared" si="45"/>
        <v>24</v>
      </c>
      <c r="C326" t="s">
        <v>58</v>
      </c>
      <c r="D326" t="s">
        <v>337</v>
      </c>
      <c r="E326" t="s">
        <v>1500</v>
      </c>
      <c r="F326">
        <v>2773</v>
      </c>
      <c r="G326">
        <v>1106</v>
      </c>
      <c r="H326" s="4">
        <v>0.39879999999999999</v>
      </c>
      <c r="I326">
        <v>1097</v>
      </c>
      <c r="J326">
        <v>90</v>
      </c>
      <c r="K326">
        <v>8</v>
      </c>
      <c r="L326">
        <v>28</v>
      </c>
      <c r="M326">
        <v>585</v>
      </c>
      <c r="N326">
        <v>379</v>
      </c>
      <c r="O326">
        <v>2</v>
      </c>
      <c r="P326">
        <v>1</v>
      </c>
      <c r="Q326">
        <v>4</v>
      </c>
      <c r="R326">
        <f t="shared" si="46"/>
        <v>0.53327256153144942</v>
      </c>
      <c r="S326">
        <f t="shared" si="47"/>
        <v>8.2041932543299903E-2</v>
      </c>
      <c r="T326">
        <f t="shared" si="48"/>
        <v>0.3454876937101185</v>
      </c>
      <c r="U326">
        <f t="shared" si="49"/>
        <v>7.2926162260711028E-3</v>
      </c>
      <c r="V326">
        <f t="shared" si="50"/>
        <v>2.5524156791248861E-2</v>
      </c>
      <c r="W326">
        <f t="shared" si="51"/>
        <v>1.8231540565177757E-3</v>
      </c>
      <c r="X326">
        <f t="shared" si="52"/>
        <v>9.1157702825888785E-4</v>
      </c>
      <c r="Y326">
        <f t="shared" si="53"/>
        <v>0.53327256153144942</v>
      </c>
    </row>
    <row r="327" spans="1:25" x14ac:dyDescent="0.3">
      <c r="A327" t="s">
        <v>574</v>
      </c>
      <c r="B327" t="str">
        <f t="shared" si="45"/>
        <v>24</v>
      </c>
      <c r="C327" t="s">
        <v>58</v>
      </c>
      <c r="D327" t="s">
        <v>337</v>
      </c>
      <c r="E327" t="s">
        <v>1501</v>
      </c>
      <c r="F327">
        <v>1968</v>
      </c>
      <c r="G327">
        <v>954</v>
      </c>
      <c r="H327" s="4">
        <v>0.48480000000000001</v>
      </c>
      <c r="I327">
        <v>944</v>
      </c>
      <c r="J327">
        <v>75</v>
      </c>
      <c r="K327">
        <v>8</v>
      </c>
      <c r="L327">
        <v>32</v>
      </c>
      <c r="M327">
        <v>515</v>
      </c>
      <c r="N327">
        <v>308</v>
      </c>
      <c r="O327">
        <v>0</v>
      </c>
      <c r="P327">
        <v>3</v>
      </c>
      <c r="Q327">
        <v>3</v>
      </c>
      <c r="R327">
        <f t="shared" si="46"/>
        <v>0.54555084745762716</v>
      </c>
      <c r="S327">
        <f t="shared" si="47"/>
        <v>7.9449152542372878E-2</v>
      </c>
      <c r="T327">
        <f t="shared" si="48"/>
        <v>0.32627118644067798</v>
      </c>
      <c r="U327">
        <f t="shared" si="49"/>
        <v>8.4745762711864406E-3</v>
      </c>
      <c r="V327">
        <f t="shared" si="50"/>
        <v>3.3898305084745763E-2</v>
      </c>
      <c r="W327">
        <f t="shared" si="51"/>
        <v>0</v>
      </c>
      <c r="X327">
        <f t="shared" si="52"/>
        <v>3.1779661016949155E-3</v>
      </c>
      <c r="Y327">
        <f t="shared" si="53"/>
        <v>0.54555084745762716</v>
      </c>
    </row>
    <row r="328" spans="1:25" x14ac:dyDescent="0.3">
      <c r="A328" t="s">
        <v>1502</v>
      </c>
      <c r="B328" t="str">
        <f t="shared" si="45"/>
        <v>24</v>
      </c>
      <c r="C328" t="s">
        <v>59</v>
      </c>
      <c r="D328" t="s">
        <v>337</v>
      </c>
      <c r="E328" t="s">
        <v>1503</v>
      </c>
      <c r="F328">
        <v>12577</v>
      </c>
      <c r="G328">
        <v>1407</v>
      </c>
      <c r="H328" s="4">
        <v>0.1119</v>
      </c>
      <c r="I328">
        <v>1396</v>
      </c>
      <c r="J328">
        <v>91</v>
      </c>
      <c r="K328">
        <v>5</v>
      </c>
      <c r="L328">
        <v>15</v>
      </c>
      <c r="M328">
        <v>965</v>
      </c>
      <c r="N328">
        <v>309</v>
      </c>
      <c r="O328">
        <v>5</v>
      </c>
      <c r="P328">
        <v>1</v>
      </c>
      <c r="Q328">
        <v>5</v>
      </c>
      <c r="R328">
        <f t="shared" si="46"/>
        <v>0.69126074498567336</v>
      </c>
      <c r="S328">
        <f t="shared" si="47"/>
        <v>6.5186246418338104E-2</v>
      </c>
      <c r="T328">
        <f t="shared" si="48"/>
        <v>0.22134670487106017</v>
      </c>
      <c r="U328">
        <f t="shared" si="49"/>
        <v>3.5816618911174787E-3</v>
      </c>
      <c r="V328">
        <f t="shared" si="50"/>
        <v>1.0744985673352435E-2</v>
      </c>
      <c r="W328">
        <f t="shared" si="51"/>
        <v>3.5816618911174787E-3</v>
      </c>
      <c r="X328">
        <f t="shared" si="52"/>
        <v>7.1633237822349568E-4</v>
      </c>
      <c r="Y328">
        <f t="shared" si="53"/>
        <v>0.69126074498567336</v>
      </c>
    </row>
    <row r="329" spans="1:25" x14ac:dyDescent="0.3">
      <c r="A329" t="s">
        <v>1504</v>
      </c>
      <c r="B329" t="str">
        <f t="shared" si="45"/>
        <v>24</v>
      </c>
      <c r="C329" t="s">
        <v>60</v>
      </c>
      <c r="D329" t="s">
        <v>337</v>
      </c>
      <c r="E329" t="s">
        <v>1505</v>
      </c>
      <c r="F329">
        <v>12577</v>
      </c>
      <c r="G329">
        <v>394</v>
      </c>
      <c r="H329" s="4">
        <v>3.1300000000000001E-2</v>
      </c>
      <c r="I329">
        <v>385</v>
      </c>
      <c r="J329">
        <v>41</v>
      </c>
      <c r="K329">
        <v>2</v>
      </c>
      <c r="L329">
        <v>10</v>
      </c>
      <c r="M329">
        <v>224</v>
      </c>
      <c r="N329">
        <v>103</v>
      </c>
      <c r="O329">
        <v>0</v>
      </c>
      <c r="P329">
        <v>1</v>
      </c>
      <c r="Q329">
        <v>4</v>
      </c>
      <c r="R329">
        <f t="shared" si="46"/>
        <v>0.58181818181818179</v>
      </c>
      <c r="S329">
        <f t="shared" si="47"/>
        <v>0.10649350649350649</v>
      </c>
      <c r="T329">
        <f t="shared" si="48"/>
        <v>0.26753246753246751</v>
      </c>
      <c r="U329">
        <f t="shared" si="49"/>
        <v>5.1948051948051948E-3</v>
      </c>
      <c r="V329">
        <f t="shared" si="50"/>
        <v>2.5974025974025976E-2</v>
      </c>
      <c r="W329">
        <f t="shared" si="51"/>
        <v>0</v>
      </c>
      <c r="X329">
        <f t="shared" si="52"/>
        <v>2.5974025974025974E-3</v>
      </c>
      <c r="Y329">
        <f t="shared" si="53"/>
        <v>0.58181818181818179</v>
      </c>
    </row>
    <row r="330" spans="1:25" x14ac:dyDescent="0.3">
      <c r="A330" t="s">
        <v>1506</v>
      </c>
      <c r="B330" t="str">
        <f t="shared" si="45"/>
        <v>24</v>
      </c>
      <c r="C330" t="s">
        <v>1209</v>
      </c>
      <c r="E330" t="s">
        <v>1210</v>
      </c>
      <c r="F330">
        <v>12577</v>
      </c>
      <c r="G330">
        <v>7966</v>
      </c>
      <c r="H330" s="4">
        <v>0.63339999999999996</v>
      </c>
      <c r="I330">
        <v>7915</v>
      </c>
      <c r="J330">
        <v>631</v>
      </c>
      <c r="K330">
        <v>41</v>
      </c>
      <c r="L330">
        <v>139</v>
      </c>
      <c r="M330">
        <v>5063</v>
      </c>
      <c r="N330">
        <v>1985</v>
      </c>
      <c r="O330">
        <v>12</v>
      </c>
      <c r="P330">
        <v>10</v>
      </c>
      <c r="Q330">
        <v>34</v>
      </c>
      <c r="R330">
        <f t="shared" si="46"/>
        <v>0.63967150979153509</v>
      </c>
      <c r="S330">
        <f t="shared" si="47"/>
        <v>7.9722046746683511E-2</v>
      </c>
      <c r="T330">
        <f t="shared" si="48"/>
        <v>0.25078963992419456</v>
      </c>
      <c r="U330">
        <f t="shared" si="49"/>
        <v>5.180037902716361E-3</v>
      </c>
      <c r="V330">
        <f t="shared" si="50"/>
        <v>1.7561591914087175E-2</v>
      </c>
      <c r="W330">
        <f t="shared" si="51"/>
        <v>1.5161086544535692E-3</v>
      </c>
      <c r="X330">
        <f t="shared" si="52"/>
        <v>1.2634238787113076E-3</v>
      </c>
      <c r="Y330">
        <f t="shared" si="53"/>
        <v>0.63967150979153509</v>
      </c>
    </row>
    <row r="331" spans="1:25" x14ac:dyDescent="0.3">
      <c r="A331" t="s">
        <v>583</v>
      </c>
      <c r="B331" t="str">
        <f t="shared" si="45"/>
        <v>24</v>
      </c>
      <c r="C331" t="s">
        <v>61</v>
      </c>
      <c r="E331" t="s">
        <v>97</v>
      </c>
      <c r="F331">
        <v>12577</v>
      </c>
      <c r="G331">
        <v>7966</v>
      </c>
      <c r="H331" s="4">
        <v>0.63339999999999996</v>
      </c>
      <c r="I331">
        <v>7915</v>
      </c>
      <c r="J331">
        <v>631</v>
      </c>
      <c r="K331">
        <v>41</v>
      </c>
      <c r="L331">
        <v>139</v>
      </c>
      <c r="M331">
        <v>5063</v>
      </c>
      <c r="N331">
        <v>1985</v>
      </c>
      <c r="O331">
        <v>12</v>
      </c>
      <c r="P331">
        <v>10</v>
      </c>
      <c r="Q331">
        <v>34</v>
      </c>
      <c r="R331">
        <f t="shared" si="46"/>
        <v>0.63967150979153509</v>
      </c>
      <c r="S331">
        <f t="shared" si="47"/>
        <v>7.9722046746683511E-2</v>
      </c>
      <c r="T331">
        <f t="shared" si="48"/>
        <v>0.25078963992419456</v>
      </c>
      <c r="U331">
        <f t="shared" si="49"/>
        <v>5.180037902716361E-3</v>
      </c>
      <c r="V331">
        <f t="shared" si="50"/>
        <v>1.7561591914087175E-2</v>
      </c>
      <c r="W331">
        <f t="shared" si="51"/>
        <v>1.5161086544535692E-3</v>
      </c>
      <c r="X331">
        <f t="shared" si="52"/>
        <v>1.2634238787113076E-3</v>
      </c>
      <c r="Y331">
        <f t="shared" si="53"/>
        <v>0.63967150979153509</v>
      </c>
    </row>
    <row r="332" spans="1:25" x14ac:dyDescent="0.3">
      <c r="B332" t="str">
        <f t="shared" si="45"/>
        <v/>
      </c>
      <c r="R332">
        <f t="shared" si="46"/>
        <v>0</v>
      </c>
      <c r="S332">
        <f t="shared" si="47"/>
        <v>0</v>
      </c>
      <c r="T332">
        <f t="shared" si="48"/>
        <v>0</v>
      </c>
      <c r="U332">
        <f t="shared" si="49"/>
        <v>0</v>
      </c>
      <c r="V332">
        <f t="shared" si="50"/>
        <v>0</v>
      </c>
      <c r="W332">
        <f t="shared" si="51"/>
        <v>0</v>
      </c>
      <c r="X332">
        <f t="shared" si="52"/>
        <v>0</v>
      </c>
      <c r="Y332">
        <f t="shared" si="53"/>
        <v>10</v>
      </c>
    </row>
    <row r="333" spans="1:25" x14ac:dyDescent="0.3">
      <c r="A333" t="s">
        <v>584</v>
      </c>
      <c r="B333" t="str">
        <f t="shared" si="45"/>
        <v>25</v>
      </c>
      <c r="C333" t="s">
        <v>58</v>
      </c>
      <c r="D333" t="s">
        <v>337</v>
      </c>
      <c r="E333" t="s">
        <v>1507</v>
      </c>
      <c r="F333">
        <v>2193</v>
      </c>
      <c r="G333">
        <v>1139</v>
      </c>
      <c r="H333" s="4">
        <v>0.51939999999999997</v>
      </c>
      <c r="I333">
        <v>1136</v>
      </c>
      <c r="J333">
        <v>132</v>
      </c>
      <c r="K333">
        <v>14</v>
      </c>
      <c r="L333">
        <v>38</v>
      </c>
      <c r="M333">
        <v>733</v>
      </c>
      <c r="N333">
        <v>208</v>
      </c>
      <c r="O333">
        <v>3</v>
      </c>
      <c r="P333">
        <v>4</v>
      </c>
      <c r="Q333">
        <v>4</v>
      </c>
      <c r="R333">
        <f t="shared" si="46"/>
        <v>0.64524647887323938</v>
      </c>
      <c r="S333">
        <f t="shared" si="47"/>
        <v>0.11619718309859155</v>
      </c>
      <c r="T333">
        <f t="shared" si="48"/>
        <v>0.18309859154929578</v>
      </c>
      <c r="U333">
        <f t="shared" si="49"/>
        <v>1.232394366197183E-2</v>
      </c>
      <c r="V333">
        <f t="shared" si="50"/>
        <v>3.345070422535211E-2</v>
      </c>
      <c r="W333">
        <f t="shared" si="51"/>
        <v>2.6408450704225352E-3</v>
      </c>
      <c r="X333">
        <f t="shared" si="52"/>
        <v>3.5211267605633804E-3</v>
      </c>
      <c r="Y333">
        <f t="shared" si="53"/>
        <v>0.64524647887323938</v>
      </c>
    </row>
    <row r="334" spans="1:25" x14ac:dyDescent="0.3">
      <c r="A334" t="s">
        <v>585</v>
      </c>
      <c r="B334" t="str">
        <f t="shared" si="45"/>
        <v>25</v>
      </c>
      <c r="C334" t="s">
        <v>58</v>
      </c>
      <c r="D334" t="s">
        <v>337</v>
      </c>
      <c r="E334" t="s">
        <v>1508</v>
      </c>
      <c r="F334">
        <v>1331</v>
      </c>
      <c r="G334">
        <v>677</v>
      </c>
      <c r="H334" s="4">
        <v>0.50860000000000005</v>
      </c>
      <c r="I334">
        <v>674</v>
      </c>
      <c r="J334">
        <v>73</v>
      </c>
      <c r="K334">
        <v>7</v>
      </c>
      <c r="L334">
        <v>23</v>
      </c>
      <c r="M334">
        <v>447</v>
      </c>
      <c r="N334">
        <v>116</v>
      </c>
      <c r="O334">
        <v>3</v>
      </c>
      <c r="P334">
        <v>2</v>
      </c>
      <c r="Q334">
        <v>3</v>
      </c>
      <c r="R334">
        <f t="shared" si="46"/>
        <v>0.66320474777448069</v>
      </c>
      <c r="S334">
        <f t="shared" si="47"/>
        <v>0.1083086053412463</v>
      </c>
      <c r="T334">
        <f t="shared" si="48"/>
        <v>0.17210682492581603</v>
      </c>
      <c r="U334">
        <f t="shared" si="49"/>
        <v>1.0385756676557863E-2</v>
      </c>
      <c r="V334">
        <f t="shared" si="50"/>
        <v>3.4124629080118693E-2</v>
      </c>
      <c r="W334">
        <f t="shared" si="51"/>
        <v>4.4510385756676559E-3</v>
      </c>
      <c r="X334">
        <f t="shared" si="52"/>
        <v>2.967359050445104E-3</v>
      </c>
      <c r="Y334">
        <f t="shared" si="53"/>
        <v>0.66320474777448069</v>
      </c>
    </row>
    <row r="335" spans="1:25" x14ac:dyDescent="0.3">
      <c r="A335" t="s">
        <v>586</v>
      </c>
      <c r="B335" t="str">
        <f t="shared" si="45"/>
        <v>25</v>
      </c>
      <c r="C335" t="s">
        <v>58</v>
      </c>
      <c r="D335" t="s">
        <v>337</v>
      </c>
      <c r="E335" t="s">
        <v>1509</v>
      </c>
      <c r="F335">
        <v>2404</v>
      </c>
      <c r="G335">
        <v>1118</v>
      </c>
      <c r="H335" s="4">
        <v>0.46510000000000001</v>
      </c>
      <c r="I335">
        <v>1115</v>
      </c>
      <c r="J335">
        <v>97</v>
      </c>
      <c r="K335">
        <v>3</v>
      </c>
      <c r="L335">
        <v>25</v>
      </c>
      <c r="M335">
        <v>737</v>
      </c>
      <c r="N335">
        <v>245</v>
      </c>
      <c r="O335">
        <v>2</v>
      </c>
      <c r="P335">
        <v>1</v>
      </c>
      <c r="Q335">
        <v>5</v>
      </c>
      <c r="R335">
        <f t="shared" si="46"/>
        <v>0.66098654708520177</v>
      </c>
      <c r="S335">
        <f t="shared" si="47"/>
        <v>8.6995515695067263E-2</v>
      </c>
      <c r="T335">
        <f t="shared" si="48"/>
        <v>0.21973094170403587</v>
      </c>
      <c r="U335">
        <f t="shared" si="49"/>
        <v>2.6905829596412557E-3</v>
      </c>
      <c r="V335">
        <f t="shared" si="50"/>
        <v>2.2421524663677129E-2</v>
      </c>
      <c r="W335">
        <f t="shared" si="51"/>
        <v>1.7937219730941704E-3</v>
      </c>
      <c r="X335">
        <f t="shared" si="52"/>
        <v>8.9686098654708521E-4</v>
      </c>
      <c r="Y335">
        <f t="shared" si="53"/>
        <v>0.66098654708520177</v>
      </c>
    </row>
    <row r="336" spans="1:25" x14ac:dyDescent="0.3">
      <c r="A336" t="s">
        <v>587</v>
      </c>
      <c r="B336" t="str">
        <f t="shared" si="45"/>
        <v>25</v>
      </c>
      <c r="C336" t="s">
        <v>58</v>
      </c>
      <c r="D336" t="s">
        <v>337</v>
      </c>
      <c r="E336" t="s">
        <v>1510</v>
      </c>
      <c r="F336">
        <v>1253</v>
      </c>
      <c r="G336">
        <v>688</v>
      </c>
      <c r="H336" s="4">
        <v>0.54910000000000003</v>
      </c>
      <c r="I336">
        <v>685</v>
      </c>
      <c r="J336">
        <v>41</v>
      </c>
      <c r="K336">
        <v>2</v>
      </c>
      <c r="L336">
        <v>8</v>
      </c>
      <c r="M336">
        <v>464</v>
      </c>
      <c r="N336">
        <v>163</v>
      </c>
      <c r="O336">
        <v>4</v>
      </c>
      <c r="P336">
        <v>1</v>
      </c>
      <c r="Q336">
        <v>2</v>
      </c>
      <c r="R336">
        <f t="shared" si="46"/>
        <v>0.67737226277372264</v>
      </c>
      <c r="S336">
        <f t="shared" si="47"/>
        <v>5.9854014598540145E-2</v>
      </c>
      <c r="T336">
        <f t="shared" si="48"/>
        <v>0.23795620437956205</v>
      </c>
      <c r="U336">
        <f t="shared" si="49"/>
        <v>2.9197080291970801E-3</v>
      </c>
      <c r="V336">
        <f t="shared" si="50"/>
        <v>1.167883211678832E-2</v>
      </c>
      <c r="W336">
        <f t="shared" si="51"/>
        <v>5.8394160583941602E-3</v>
      </c>
      <c r="X336">
        <f t="shared" si="52"/>
        <v>1.4598540145985401E-3</v>
      </c>
      <c r="Y336">
        <f t="shared" si="53"/>
        <v>0.67737226277372264</v>
      </c>
    </row>
    <row r="337" spans="1:25" x14ac:dyDescent="0.3">
      <c r="A337" t="s">
        <v>588</v>
      </c>
      <c r="B337" t="str">
        <f t="shared" si="45"/>
        <v>25</v>
      </c>
      <c r="C337" t="s">
        <v>58</v>
      </c>
      <c r="D337" t="s">
        <v>337</v>
      </c>
      <c r="E337" t="s">
        <v>1511</v>
      </c>
      <c r="F337">
        <v>2100</v>
      </c>
      <c r="G337">
        <v>1074</v>
      </c>
      <c r="H337" s="4">
        <v>0.51139999999999997</v>
      </c>
      <c r="I337">
        <v>1069</v>
      </c>
      <c r="J337">
        <v>102</v>
      </c>
      <c r="K337">
        <v>3</v>
      </c>
      <c r="L337">
        <v>19</v>
      </c>
      <c r="M337">
        <v>732</v>
      </c>
      <c r="N337">
        <v>211</v>
      </c>
      <c r="O337">
        <v>1</v>
      </c>
      <c r="P337">
        <v>0</v>
      </c>
      <c r="Q337">
        <v>1</v>
      </c>
      <c r="R337">
        <f t="shared" si="46"/>
        <v>0.68475210477081383</v>
      </c>
      <c r="S337">
        <f t="shared" si="47"/>
        <v>9.5416276894293731E-2</v>
      </c>
      <c r="T337">
        <f t="shared" si="48"/>
        <v>0.19738072965388212</v>
      </c>
      <c r="U337">
        <f t="shared" si="49"/>
        <v>2.8063610851262861E-3</v>
      </c>
      <c r="V337">
        <f t="shared" si="50"/>
        <v>1.7773620205799812E-2</v>
      </c>
      <c r="W337">
        <f t="shared" si="51"/>
        <v>9.3545369504209543E-4</v>
      </c>
      <c r="X337">
        <f t="shared" si="52"/>
        <v>0</v>
      </c>
      <c r="Y337">
        <f t="shared" si="53"/>
        <v>0.68475210477081383</v>
      </c>
    </row>
    <row r="338" spans="1:25" x14ac:dyDescent="0.3">
      <c r="A338" t="s">
        <v>589</v>
      </c>
      <c r="B338" t="str">
        <f t="shared" si="45"/>
        <v>25</v>
      </c>
      <c r="C338" t="s">
        <v>58</v>
      </c>
      <c r="D338" t="s">
        <v>337</v>
      </c>
      <c r="E338" t="s">
        <v>1512</v>
      </c>
      <c r="F338">
        <v>3192</v>
      </c>
      <c r="G338">
        <v>1647</v>
      </c>
      <c r="H338" s="4">
        <v>0.51600000000000001</v>
      </c>
      <c r="I338">
        <v>1641</v>
      </c>
      <c r="J338">
        <v>137</v>
      </c>
      <c r="K338">
        <v>4</v>
      </c>
      <c r="L338">
        <v>23</v>
      </c>
      <c r="M338">
        <v>1096</v>
      </c>
      <c r="N338">
        <v>371</v>
      </c>
      <c r="O338">
        <v>5</v>
      </c>
      <c r="P338">
        <v>1</v>
      </c>
      <c r="Q338">
        <v>4</v>
      </c>
      <c r="R338">
        <f t="shared" si="46"/>
        <v>0.66788543570993297</v>
      </c>
      <c r="S338">
        <f t="shared" si="47"/>
        <v>8.3485679463741622E-2</v>
      </c>
      <c r="T338">
        <f t="shared" si="48"/>
        <v>0.22608165752589884</v>
      </c>
      <c r="U338">
        <f t="shared" si="49"/>
        <v>2.4375380865326022E-3</v>
      </c>
      <c r="V338">
        <f t="shared" si="50"/>
        <v>1.4015843997562462E-2</v>
      </c>
      <c r="W338">
        <f t="shared" si="51"/>
        <v>3.0469226081657527E-3</v>
      </c>
      <c r="X338">
        <f t="shared" si="52"/>
        <v>6.0938452163315055E-4</v>
      </c>
      <c r="Y338">
        <f t="shared" si="53"/>
        <v>0.66788543570993297</v>
      </c>
    </row>
    <row r="339" spans="1:25" x14ac:dyDescent="0.3">
      <c r="A339" t="s">
        <v>1513</v>
      </c>
      <c r="B339" t="str">
        <f t="shared" si="45"/>
        <v>25</v>
      </c>
      <c r="C339" t="s">
        <v>59</v>
      </c>
      <c r="D339" t="s">
        <v>337</v>
      </c>
      <c r="E339" t="s">
        <v>1514</v>
      </c>
      <c r="F339">
        <v>12473</v>
      </c>
      <c r="G339">
        <v>1443</v>
      </c>
      <c r="H339" s="4">
        <v>0.1157</v>
      </c>
      <c r="I339">
        <v>1434</v>
      </c>
      <c r="J339">
        <v>112</v>
      </c>
      <c r="K339">
        <v>6</v>
      </c>
      <c r="L339">
        <v>22</v>
      </c>
      <c r="M339">
        <v>992</v>
      </c>
      <c r="N339">
        <v>295</v>
      </c>
      <c r="O339">
        <v>3</v>
      </c>
      <c r="P339">
        <v>2</v>
      </c>
      <c r="Q339">
        <v>2</v>
      </c>
      <c r="R339">
        <f t="shared" si="46"/>
        <v>0.69177126917712695</v>
      </c>
      <c r="S339">
        <f t="shared" si="47"/>
        <v>7.8103207810320777E-2</v>
      </c>
      <c r="T339">
        <f t="shared" si="48"/>
        <v>0.20571827057182707</v>
      </c>
      <c r="U339">
        <f t="shared" si="49"/>
        <v>4.1841004184100415E-3</v>
      </c>
      <c r="V339">
        <f t="shared" si="50"/>
        <v>1.5341701534170154E-2</v>
      </c>
      <c r="W339">
        <f t="shared" si="51"/>
        <v>2.0920502092050207E-3</v>
      </c>
      <c r="X339">
        <f t="shared" si="52"/>
        <v>1.3947001394700139E-3</v>
      </c>
      <c r="Y339">
        <f t="shared" si="53"/>
        <v>0.69177126917712695</v>
      </c>
    </row>
    <row r="340" spans="1:25" x14ac:dyDescent="0.3">
      <c r="A340" t="s">
        <v>1515</v>
      </c>
      <c r="B340" t="str">
        <f t="shared" si="45"/>
        <v>25</v>
      </c>
      <c r="C340" t="s">
        <v>60</v>
      </c>
      <c r="D340" t="s">
        <v>337</v>
      </c>
      <c r="E340" t="s">
        <v>1516</v>
      </c>
      <c r="F340">
        <v>12473</v>
      </c>
      <c r="G340">
        <v>453</v>
      </c>
      <c r="H340" s="4">
        <v>3.6299999999999999E-2</v>
      </c>
      <c r="I340">
        <v>447</v>
      </c>
      <c r="J340">
        <v>49</v>
      </c>
      <c r="K340">
        <v>3</v>
      </c>
      <c r="L340">
        <v>16</v>
      </c>
      <c r="M340">
        <v>288</v>
      </c>
      <c r="N340">
        <v>88</v>
      </c>
      <c r="O340">
        <v>1</v>
      </c>
      <c r="P340">
        <v>1</v>
      </c>
      <c r="Q340">
        <v>1</v>
      </c>
      <c r="R340">
        <f t="shared" si="46"/>
        <v>0.64429530201342278</v>
      </c>
      <c r="S340">
        <f t="shared" si="47"/>
        <v>0.10961968680089486</v>
      </c>
      <c r="T340">
        <f t="shared" si="48"/>
        <v>0.19686800894854586</v>
      </c>
      <c r="U340">
        <f t="shared" si="49"/>
        <v>6.7114093959731542E-3</v>
      </c>
      <c r="V340">
        <f t="shared" si="50"/>
        <v>3.5794183445190156E-2</v>
      </c>
      <c r="W340">
        <f t="shared" si="51"/>
        <v>2.2371364653243847E-3</v>
      </c>
      <c r="X340">
        <f t="shared" si="52"/>
        <v>2.2371364653243847E-3</v>
      </c>
      <c r="Y340">
        <f t="shared" si="53"/>
        <v>0.64429530201342278</v>
      </c>
    </row>
    <row r="341" spans="1:25" x14ac:dyDescent="0.3">
      <c r="A341" t="s">
        <v>1517</v>
      </c>
      <c r="B341" t="str">
        <f t="shared" si="45"/>
        <v>25</v>
      </c>
      <c r="C341" t="s">
        <v>1209</v>
      </c>
      <c r="E341" t="s">
        <v>1210</v>
      </c>
      <c r="F341">
        <v>12473</v>
      </c>
      <c r="G341">
        <v>8239</v>
      </c>
      <c r="H341" s="4">
        <v>0.66049999999999998</v>
      </c>
      <c r="I341">
        <v>8201</v>
      </c>
      <c r="J341">
        <v>743</v>
      </c>
      <c r="K341">
        <v>42</v>
      </c>
      <c r="L341">
        <v>174</v>
      </c>
      <c r="M341">
        <v>5489</v>
      </c>
      <c r="N341">
        <v>1697</v>
      </c>
      <c r="O341">
        <v>22</v>
      </c>
      <c r="P341">
        <v>12</v>
      </c>
      <c r="Q341">
        <v>22</v>
      </c>
      <c r="R341">
        <f t="shared" si="46"/>
        <v>0.66930862089989029</v>
      </c>
      <c r="S341">
        <f t="shared" si="47"/>
        <v>9.0598707474698212E-2</v>
      </c>
      <c r="T341">
        <f t="shared" si="48"/>
        <v>0.20692598463601999</v>
      </c>
      <c r="U341">
        <f t="shared" si="49"/>
        <v>5.1213266674795758E-3</v>
      </c>
      <c r="V341">
        <f t="shared" si="50"/>
        <v>2.1216924765272527E-2</v>
      </c>
      <c r="W341">
        <f t="shared" si="51"/>
        <v>2.6825996829654918E-3</v>
      </c>
      <c r="X341">
        <f t="shared" si="52"/>
        <v>1.4632361907084503E-3</v>
      </c>
      <c r="Y341">
        <f t="shared" si="53"/>
        <v>0.66930862089989029</v>
      </c>
    </row>
    <row r="342" spans="1:25" x14ac:dyDescent="0.3">
      <c r="A342" t="s">
        <v>598</v>
      </c>
      <c r="B342" t="str">
        <f t="shared" si="45"/>
        <v>25</v>
      </c>
      <c r="C342" t="s">
        <v>61</v>
      </c>
      <c r="E342" t="s">
        <v>97</v>
      </c>
      <c r="F342">
        <v>12473</v>
      </c>
      <c r="G342">
        <v>8239</v>
      </c>
      <c r="H342" s="4">
        <v>0.66049999999999998</v>
      </c>
      <c r="I342">
        <v>8201</v>
      </c>
      <c r="J342">
        <v>743</v>
      </c>
      <c r="K342">
        <v>42</v>
      </c>
      <c r="L342">
        <v>174</v>
      </c>
      <c r="M342">
        <v>5489</v>
      </c>
      <c r="N342">
        <v>1697</v>
      </c>
      <c r="O342">
        <v>22</v>
      </c>
      <c r="P342">
        <v>12</v>
      </c>
      <c r="Q342">
        <v>22</v>
      </c>
      <c r="R342">
        <f t="shared" si="46"/>
        <v>0.66930862089989029</v>
      </c>
      <c r="S342">
        <f t="shared" si="47"/>
        <v>9.0598707474698212E-2</v>
      </c>
      <c r="T342">
        <f t="shared" si="48"/>
        <v>0.20692598463601999</v>
      </c>
      <c r="U342">
        <f t="shared" si="49"/>
        <v>5.1213266674795758E-3</v>
      </c>
      <c r="V342">
        <f t="shared" si="50"/>
        <v>2.1216924765272527E-2</v>
      </c>
      <c r="W342">
        <f t="shared" si="51"/>
        <v>2.6825996829654918E-3</v>
      </c>
      <c r="X342">
        <f t="shared" si="52"/>
        <v>1.4632361907084503E-3</v>
      </c>
      <c r="Y342">
        <f t="shared" si="53"/>
        <v>0.66930862089989029</v>
      </c>
    </row>
    <row r="343" spans="1:25" x14ac:dyDescent="0.3">
      <c r="B343" t="str">
        <f t="shared" si="45"/>
        <v/>
      </c>
      <c r="R343">
        <f t="shared" si="46"/>
        <v>0</v>
      </c>
      <c r="S343">
        <f t="shared" si="47"/>
        <v>0</v>
      </c>
      <c r="T343">
        <f t="shared" si="48"/>
        <v>0</v>
      </c>
      <c r="U343">
        <f t="shared" si="49"/>
        <v>0</v>
      </c>
      <c r="V343">
        <f t="shared" si="50"/>
        <v>0</v>
      </c>
      <c r="W343">
        <f t="shared" si="51"/>
        <v>0</v>
      </c>
      <c r="X343">
        <f t="shared" si="52"/>
        <v>0</v>
      </c>
      <c r="Y343">
        <f t="shared" si="53"/>
        <v>10</v>
      </c>
    </row>
    <row r="344" spans="1:25" x14ac:dyDescent="0.3">
      <c r="A344" t="s">
        <v>599</v>
      </c>
      <c r="B344" t="str">
        <f t="shared" si="45"/>
        <v>26</v>
      </c>
      <c r="C344" t="s">
        <v>58</v>
      </c>
      <c r="D344" t="s">
        <v>616</v>
      </c>
      <c r="E344" t="s">
        <v>1518</v>
      </c>
      <c r="F344">
        <v>2446</v>
      </c>
      <c r="G344">
        <v>1233</v>
      </c>
      <c r="H344" s="4">
        <v>0.50409999999999999</v>
      </c>
      <c r="I344">
        <v>1228</v>
      </c>
      <c r="J344">
        <v>97</v>
      </c>
      <c r="K344">
        <v>14</v>
      </c>
      <c r="L344">
        <v>28</v>
      </c>
      <c r="M344">
        <v>856</v>
      </c>
      <c r="N344">
        <v>222</v>
      </c>
      <c r="O344">
        <v>3</v>
      </c>
      <c r="P344">
        <v>7</v>
      </c>
      <c r="Q344">
        <v>1</v>
      </c>
      <c r="R344">
        <f t="shared" si="46"/>
        <v>0.69706840390879476</v>
      </c>
      <c r="S344">
        <f t="shared" si="47"/>
        <v>7.8990228013029309E-2</v>
      </c>
      <c r="T344">
        <f t="shared" si="48"/>
        <v>0.18078175895765472</v>
      </c>
      <c r="U344">
        <f t="shared" si="49"/>
        <v>1.1400651465798045E-2</v>
      </c>
      <c r="V344">
        <f t="shared" si="50"/>
        <v>2.2801302931596091E-2</v>
      </c>
      <c r="W344">
        <f t="shared" si="51"/>
        <v>2.4429967426710096E-3</v>
      </c>
      <c r="X344">
        <f t="shared" si="52"/>
        <v>5.7003257328990227E-3</v>
      </c>
      <c r="Y344">
        <f t="shared" si="53"/>
        <v>0.69706840390879476</v>
      </c>
    </row>
    <row r="345" spans="1:25" x14ac:dyDescent="0.3">
      <c r="A345" t="s">
        <v>600</v>
      </c>
      <c r="B345" t="str">
        <f t="shared" si="45"/>
        <v>26</v>
      </c>
      <c r="C345" t="s">
        <v>58</v>
      </c>
      <c r="D345" t="s">
        <v>616</v>
      </c>
      <c r="E345" t="s">
        <v>1519</v>
      </c>
      <c r="F345">
        <v>1596</v>
      </c>
      <c r="G345">
        <v>894</v>
      </c>
      <c r="H345" s="4">
        <v>0.56020000000000003</v>
      </c>
      <c r="I345">
        <v>890</v>
      </c>
      <c r="J345">
        <v>65</v>
      </c>
      <c r="K345">
        <v>9</v>
      </c>
      <c r="L345">
        <v>22</v>
      </c>
      <c r="M345">
        <v>645</v>
      </c>
      <c r="N345">
        <v>139</v>
      </c>
      <c r="O345">
        <v>1</v>
      </c>
      <c r="P345">
        <v>1</v>
      </c>
      <c r="Q345">
        <v>8</v>
      </c>
      <c r="R345">
        <f t="shared" si="46"/>
        <v>0.7247191011235955</v>
      </c>
      <c r="S345">
        <f t="shared" si="47"/>
        <v>7.3033707865168537E-2</v>
      </c>
      <c r="T345">
        <f t="shared" si="48"/>
        <v>0.15617977528089888</v>
      </c>
      <c r="U345">
        <f t="shared" si="49"/>
        <v>1.0112359550561797E-2</v>
      </c>
      <c r="V345">
        <f t="shared" si="50"/>
        <v>2.4719101123595506E-2</v>
      </c>
      <c r="W345">
        <f t="shared" si="51"/>
        <v>1.1235955056179776E-3</v>
      </c>
      <c r="X345">
        <f t="shared" si="52"/>
        <v>1.1235955056179776E-3</v>
      </c>
      <c r="Y345">
        <f t="shared" si="53"/>
        <v>0.7247191011235955</v>
      </c>
    </row>
    <row r="346" spans="1:25" x14ac:dyDescent="0.3">
      <c r="A346" t="s">
        <v>601</v>
      </c>
      <c r="B346" t="str">
        <f t="shared" si="45"/>
        <v>26</v>
      </c>
      <c r="C346" t="s">
        <v>58</v>
      </c>
      <c r="D346" t="s">
        <v>616</v>
      </c>
      <c r="E346" t="s">
        <v>1520</v>
      </c>
      <c r="F346">
        <v>1454</v>
      </c>
      <c r="G346">
        <v>659</v>
      </c>
      <c r="H346" s="4">
        <v>0.45319999999999999</v>
      </c>
      <c r="I346">
        <v>658</v>
      </c>
      <c r="J346">
        <v>44</v>
      </c>
      <c r="K346">
        <v>10</v>
      </c>
      <c r="L346">
        <v>15</v>
      </c>
      <c r="M346">
        <v>456</v>
      </c>
      <c r="N346">
        <v>127</v>
      </c>
      <c r="O346">
        <v>4</v>
      </c>
      <c r="P346">
        <v>1</v>
      </c>
      <c r="Q346">
        <v>1</v>
      </c>
      <c r="R346">
        <f t="shared" si="46"/>
        <v>0.69300911854103342</v>
      </c>
      <c r="S346">
        <f t="shared" si="47"/>
        <v>6.6869300911854099E-2</v>
      </c>
      <c r="T346">
        <f t="shared" si="48"/>
        <v>0.19300911854103345</v>
      </c>
      <c r="U346">
        <f t="shared" si="49"/>
        <v>1.5197568389057751E-2</v>
      </c>
      <c r="V346">
        <f t="shared" si="50"/>
        <v>2.2796352583586626E-2</v>
      </c>
      <c r="W346">
        <f t="shared" si="51"/>
        <v>6.0790273556231003E-3</v>
      </c>
      <c r="X346">
        <f t="shared" si="52"/>
        <v>1.5197568389057751E-3</v>
      </c>
      <c r="Y346">
        <f t="shared" si="53"/>
        <v>0.69300911854103342</v>
      </c>
    </row>
    <row r="347" spans="1:25" x14ac:dyDescent="0.3">
      <c r="A347" t="s">
        <v>602</v>
      </c>
      <c r="B347" t="str">
        <f t="shared" si="45"/>
        <v>26</v>
      </c>
      <c r="C347" t="s">
        <v>58</v>
      </c>
      <c r="D347" t="s">
        <v>616</v>
      </c>
      <c r="E347" t="s">
        <v>1521</v>
      </c>
      <c r="F347">
        <v>2102</v>
      </c>
      <c r="G347">
        <v>947</v>
      </c>
      <c r="H347" s="4">
        <v>0.45050000000000001</v>
      </c>
      <c r="I347">
        <v>940</v>
      </c>
      <c r="J347">
        <v>88</v>
      </c>
      <c r="K347">
        <v>6</v>
      </c>
      <c r="L347">
        <v>19</v>
      </c>
      <c r="M347">
        <v>638</v>
      </c>
      <c r="N347">
        <v>183</v>
      </c>
      <c r="O347">
        <v>1</v>
      </c>
      <c r="P347">
        <v>2</v>
      </c>
      <c r="Q347">
        <v>3</v>
      </c>
      <c r="R347">
        <f t="shared" si="46"/>
        <v>0.67872340425531918</v>
      </c>
      <c r="S347">
        <f t="shared" si="47"/>
        <v>9.3617021276595741E-2</v>
      </c>
      <c r="T347">
        <f t="shared" si="48"/>
        <v>0.19468085106382979</v>
      </c>
      <c r="U347">
        <f t="shared" si="49"/>
        <v>6.382978723404255E-3</v>
      </c>
      <c r="V347">
        <f t="shared" si="50"/>
        <v>2.021276595744681E-2</v>
      </c>
      <c r="W347">
        <f t="shared" si="51"/>
        <v>1.0638297872340426E-3</v>
      </c>
      <c r="X347">
        <f t="shared" si="52"/>
        <v>2.1276595744680851E-3</v>
      </c>
      <c r="Y347">
        <f t="shared" si="53"/>
        <v>0.67872340425531918</v>
      </c>
    </row>
    <row r="348" spans="1:25" x14ac:dyDescent="0.3">
      <c r="A348" t="s">
        <v>603</v>
      </c>
      <c r="B348" t="str">
        <f t="shared" si="45"/>
        <v>26</v>
      </c>
      <c r="C348" t="s">
        <v>58</v>
      </c>
      <c r="D348" t="s">
        <v>616</v>
      </c>
      <c r="E348" t="s">
        <v>1522</v>
      </c>
      <c r="F348">
        <v>2011</v>
      </c>
      <c r="G348">
        <v>854</v>
      </c>
      <c r="H348" s="4">
        <v>0.42470000000000002</v>
      </c>
      <c r="I348">
        <v>850</v>
      </c>
      <c r="J348">
        <v>74</v>
      </c>
      <c r="K348">
        <v>11</v>
      </c>
      <c r="L348">
        <v>33</v>
      </c>
      <c r="M348">
        <v>566</v>
      </c>
      <c r="N348">
        <v>157</v>
      </c>
      <c r="O348">
        <v>1</v>
      </c>
      <c r="P348">
        <v>4</v>
      </c>
      <c r="Q348">
        <v>4</v>
      </c>
      <c r="R348">
        <f t="shared" si="46"/>
        <v>0.66588235294117648</v>
      </c>
      <c r="S348">
        <f t="shared" si="47"/>
        <v>8.7058823529411758E-2</v>
      </c>
      <c r="T348">
        <f t="shared" si="48"/>
        <v>0.18470588235294116</v>
      </c>
      <c r="U348">
        <f t="shared" si="49"/>
        <v>1.2941176470588235E-2</v>
      </c>
      <c r="V348">
        <f t="shared" si="50"/>
        <v>3.8823529411764708E-2</v>
      </c>
      <c r="W348">
        <f t="shared" si="51"/>
        <v>1.176470588235294E-3</v>
      </c>
      <c r="X348">
        <f t="shared" si="52"/>
        <v>4.7058823529411761E-3</v>
      </c>
      <c r="Y348">
        <f t="shared" si="53"/>
        <v>0.66588235294117648</v>
      </c>
    </row>
    <row r="349" spans="1:25" x14ac:dyDescent="0.3">
      <c r="A349" t="s">
        <v>604</v>
      </c>
      <c r="B349" t="str">
        <f t="shared" si="45"/>
        <v>26</v>
      </c>
      <c r="C349" t="s">
        <v>58</v>
      </c>
      <c r="D349" t="s">
        <v>337</v>
      </c>
      <c r="E349" t="s">
        <v>1523</v>
      </c>
      <c r="F349">
        <v>1727</v>
      </c>
      <c r="G349">
        <v>1004</v>
      </c>
      <c r="H349" s="4">
        <v>0.58140000000000003</v>
      </c>
      <c r="I349">
        <v>1004</v>
      </c>
      <c r="J349">
        <v>87</v>
      </c>
      <c r="K349">
        <v>6</v>
      </c>
      <c r="L349">
        <v>35</v>
      </c>
      <c r="M349">
        <v>693</v>
      </c>
      <c r="N349">
        <v>177</v>
      </c>
      <c r="O349">
        <v>1</v>
      </c>
      <c r="P349">
        <v>2</v>
      </c>
      <c r="Q349">
        <v>3</v>
      </c>
      <c r="R349">
        <f t="shared" si="46"/>
        <v>0.69023904382470125</v>
      </c>
      <c r="S349">
        <f t="shared" si="47"/>
        <v>8.6653386454183273E-2</v>
      </c>
      <c r="T349">
        <f t="shared" si="48"/>
        <v>0.17629482071713148</v>
      </c>
      <c r="U349">
        <f t="shared" si="49"/>
        <v>5.9760956175298804E-3</v>
      </c>
      <c r="V349">
        <f t="shared" si="50"/>
        <v>3.48605577689243E-2</v>
      </c>
      <c r="W349">
        <f t="shared" si="51"/>
        <v>9.9601593625498006E-4</v>
      </c>
      <c r="X349">
        <f t="shared" si="52"/>
        <v>1.9920318725099601E-3</v>
      </c>
      <c r="Y349">
        <f t="shared" si="53"/>
        <v>0.69023904382470125</v>
      </c>
    </row>
    <row r="350" spans="1:25" x14ac:dyDescent="0.3">
      <c r="A350" t="s">
        <v>605</v>
      </c>
      <c r="B350" t="str">
        <f t="shared" si="45"/>
        <v>26</v>
      </c>
      <c r="C350" t="s">
        <v>58</v>
      </c>
      <c r="D350" t="s">
        <v>337</v>
      </c>
      <c r="E350" t="s">
        <v>1524</v>
      </c>
      <c r="F350">
        <v>1781</v>
      </c>
      <c r="G350">
        <v>1007</v>
      </c>
      <c r="H350" s="4">
        <v>0.56540000000000001</v>
      </c>
      <c r="I350">
        <v>1003</v>
      </c>
      <c r="J350">
        <v>105</v>
      </c>
      <c r="K350">
        <v>11</v>
      </c>
      <c r="L350">
        <v>23</v>
      </c>
      <c r="M350">
        <v>605</v>
      </c>
      <c r="N350">
        <v>253</v>
      </c>
      <c r="O350">
        <v>2</v>
      </c>
      <c r="P350">
        <v>0</v>
      </c>
      <c r="Q350">
        <v>4</v>
      </c>
      <c r="R350">
        <f t="shared" si="46"/>
        <v>0.60319042871385842</v>
      </c>
      <c r="S350">
        <f t="shared" si="47"/>
        <v>0.10468594217347957</v>
      </c>
      <c r="T350">
        <f t="shared" si="48"/>
        <v>0.25224327018943171</v>
      </c>
      <c r="U350">
        <f t="shared" si="49"/>
        <v>1.0967098703888335E-2</v>
      </c>
      <c r="V350">
        <f t="shared" si="50"/>
        <v>2.2931206380857428E-2</v>
      </c>
      <c r="W350">
        <f t="shared" si="51"/>
        <v>1.9940179461615153E-3</v>
      </c>
      <c r="X350">
        <f t="shared" si="52"/>
        <v>0</v>
      </c>
      <c r="Y350">
        <f t="shared" si="53"/>
        <v>0.60319042871385842</v>
      </c>
    </row>
    <row r="351" spans="1:25" x14ac:dyDescent="0.3">
      <c r="A351" t="s">
        <v>1525</v>
      </c>
      <c r="B351" t="str">
        <f t="shared" si="45"/>
        <v>26</v>
      </c>
      <c r="C351" t="s">
        <v>59</v>
      </c>
      <c r="E351" t="s">
        <v>1526</v>
      </c>
      <c r="F351">
        <v>13117</v>
      </c>
      <c r="G351">
        <v>1390</v>
      </c>
      <c r="H351" s="4">
        <v>0.106</v>
      </c>
      <c r="I351">
        <v>1377</v>
      </c>
      <c r="J351">
        <v>114</v>
      </c>
      <c r="K351">
        <v>17</v>
      </c>
      <c r="L351">
        <v>36</v>
      </c>
      <c r="M351">
        <v>961</v>
      </c>
      <c r="N351">
        <v>239</v>
      </c>
      <c r="O351">
        <v>4</v>
      </c>
      <c r="P351">
        <v>1</v>
      </c>
      <c r="Q351">
        <v>5</v>
      </c>
      <c r="R351">
        <f t="shared" si="46"/>
        <v>0.69789397240377637</v>
      </c>
      <c r="S351">
        <f t="shared" si="47"/>
        <v>8.2788671023965144E-2</v>
      </c>
      <c r="T351">
        <f t="shared" si="48"/>
        <v>0.17356572258533043</v>
      </c>
      <c r="U351">
        <f t="shared" si="49"/>
        <v>1.2345679012345678E-2</v>
      </c>
      <c r="V351">
        <f t="shared" si="50"/>
        <v>2.6143790849673203E-2</v>
      </c>
      <c r="W351">
        <f t="shared" si="51"/>
        <v>2.9048656499636892E-3</v>
      </c>
      <c r="X351">
        <f t="shared" si="52"/>
        <v>7.2621641249092229E-4</v>
      </c>
      <c r="Y351">
        <f t="shared" si="53"/>
        <v>0.69789397240377637</v>
      </c>
    </row>
    <row r="352" spans="1:25" x14ac:dyDescent="0.3">
      <c r="A352" t="s">
        <v>1527</v>
      </c>
      <c r="B352" t="str">
        <f t="shared" si="45"/>
        <v>26</v>
      </c>
      <c r="C352" t="s">
        <v>60</v>
      </c>
      <c r="E352" t="s">
        <v>1528</v>
      </c>
      <c r="F352">
        <v>13117</v>
      </c>
      <c r="G352">
        <v>656</v>
      </c>
      <c r="H352" s="4">
        <v>0.05</v>
      </c>
      <c r="I352">
        <v>640</v>
      </c>
      <c r="J352">
        <v>41</v>
      </c>
      <c r="K352">
        <v>4</v>
      </c>
      <c r="L352">
        <v>20</v>
      </c>
      <c r="M352">
        <v>449</v>
      </c>
      <c r="N352">
        <v>111</v>
      </c>
      <c r="O352">
        <v>5</v>
      </c>
      <c r="P352">
        <v>4</v>
      </c>
      <c r="Q352">
        <v>6</v>
      </c>
      <c r="R352">
        <f t="shared" si="46"/>
        <v>0.70156249999999998</v>
      </c>
      <c r="S352">
        <f t="shared" si="47"/>
        <v>6.4062499999999994E-2</v>
      </c>
      <c r="T352">
        <f t="shared" si="48"/>
        <v>0.17343749999999999</v>
      </c>
      <c r="U352">
        <f t="shared" si="49"/>
        <v>6.2500000000000003E-3</v>
      </c>
      <c r="V352">
        <f t="shared" si="50"/>
        <v>3.125E-2</v>
      </c>
      <c r="W352">
        <f t="shared" si="51"/>
        <v>7.8125E-3</v>
      </c>
      <c r="X352">
        <f t="shared" si="52"/>
        <v>6.2500000000000003E-3</v>
      </c>
      <c r="Y352">
        <f t="shared" si="53"/>
        <v>0.70156249999999998</v>
      </c>
    </row>
    <row r="353" spans="1:25" x14ac:dyDescent="0.3">
      <c r="A353" t="s">
        <v>1529</v>
      </c>
      <c r="B353" t="str">
        <f t="shared" si="45"/>
        <v>26</v>
      </c>
      <c r="C353" t="s">
        <v>1209</v>
      </c>
      <c r="E353" t="s">
        <v>1210</v>
      </c>
      <c r="F353">
        <v>13117</v>
      </c>
      <c r="G353">
        <v>8644</v>
      </c>
      <c r="H353" s="4">
        <v>0.65900000000000003</v>
      </c>
      <c r="I353">
        <v>8590</v>
      </c>
      <c r="J353">
        <v>715</v>
      </c>
      <c r="K353">
        <v>88</v>
      </c>
      <c r="L353">
        <v>231</v>
      </c>
      <c r="M353">
        <v>5869</v>
      </c>
      <c r="N353">
        <v>1608</v>
      </c>
      <c r="O353">
        <v>22</v>
      </c>
      <c r="P353">
        <v>22</v>
      </c>
      <c r="Q353">
        <v>35</v>
      </c>
      <c r="R353">
        <f t="shared" si="46"/>
        <v>0.68323632130384171</v>
      </c>
      <c r="S353">
        <f t="shared" si="47"/>
        <v>8.3236321303841676E-2</v>
      </c>
      <c r="T353">
        <f t="shared" si="48"/>
        <v>0.18719441210710128</v>
      </c>
      <c r="U353">
        <f t="shared" si="49"/>
        <v>1.0244470314318976E-2</v>
      </c>
      <c r="V353">
        <f t="shared" si="50"/>
        <v>2.6891734575087312E-2</v>
      </c>
      <c r="W353">
        <f t="shared" si="51"/>
        <v>2.5611175785797439E-3</v>
      </c>
      <c r="X353">
        <f t="shared" si="52"/>
        <v>2.5611175785797439E-3</v>
      </c>
      <c r="Y353">
        <f t="shared" si="53"/>
        <v>0.68323632130384171</v>
      </c>
    </row>
    <row r="354" spans="1:25" x14ac:dyDescent="0.3">
      <c r="A354" t="s">
        <v>615</v>
      </c>
      <c r="B354" t="str">
        <f t="shared" si="45"/>
        <v>26</v>
      </c>
      <c r="C354" t="s">
        <v>61</v>
      </c>
      <c r="E354" t="s">
        <v>97</v>
      </c>
      <c r="F354">
        <v>13117</v>
      </c>
      <c r="G354">
        <v>8644</v>
      </c>
      <c r="H354" s="4">
        <v>0.65900000000000003</v>
      </c>
      <c r="I354">
        <v>8590</v>
      </c>
      <c r="J354">
        <v>715</v>
      </c>
      <c r="K354">
        <v>88</v>
      </c>
      <c r="L354">
        <v>231</v>
      </c>
      <c r="M354">
        <v>5869</v>
      </c>
      <c r="N354">
        <v>1608</v>
      </c>
      <c r="O354">
        <v>22</v>
      </c>
      <c r="P354">
        <v>22</v>
      </c>
      <c r="Q354">
        <v>35</v>
      </c>
      <c r="R354">
        <f t="shared" si="46"/>
        <v>0.68323632130384171</v>
      </c>
      <c r="S354">
        <f t="shared" si="47"/>
        <v>8.3236321303841676E-2</v>
      </c>
      <c r="T354">
        <f t="shared" si="48"/>
        <v>0.18719441210710128</v>
      </c>
      <c r="U354">
        <f t="shared" si="49"/>
        <v>1.0244470314318976E-2</v>
      </c>
      <c r="V354">
        <f t="shared" si="50"/>
        <v>2.6891734575087312E-2</v>
      </c>
      <c r="W354">
        <f t="shared" si="51"/>
        <v>2.5611175785797439E-3</v>
      </c>
      <c r="X354">
        <f t="shared" si="52"/>
        <v>2.5611175785797439E-3</v>
      </c>
      <c r="Y354">
        <f t="shared" si="53"/>
        <v>0.68323632130384171</v>
      </c>
    </row>
    <row r="355" spans="1:25" x14ac:dyDescent="0.3">
      <c r="B355" t="str">
        <f t="shared" si="45"/>
        <v/>
      </c>
      <c r="R355">
        <f t="shared" si="46"/>
        <v>0</v>
      </c>
      <c r="S355">
        <f t="shared" si="47"/>
        <v>0</v>
      </c>
      <c r="T355">
        <f t="shared" si="48"/>
        <v>0</v>
      </c>
      <c r="U355">
        <f t="shared" si="49"/>
        <v>0</v>
      </c>
      <c r="V355">
        <f t="shared" si="50"/>
        <v>0</v>
      </c>
      <c r="W355">
        <f t="shared" si="51"/>
        <v>0</v>
      </c>
      <c r="X355">
        <f t="shared" si="52"/>
        <v>0</v>
      </c>
      <c r="Y355">
        <f t="shared" si="53"/>
        <v>10</v>
      </c>
    </row>
    <row r="356" spans="1:25" x14ac:dyDescent="0.3">
      <c r="A356" t="s">
        <v>621</v>
      </c>
      <c r="B356" t="str">
        <f t="shared" si="45"/>
        <v>27</v>
      </c>
      <c r="C356" t="s">
        <v>58</v>
      </c>
      <c r="D356" t="s">
        <v>616</v>
      </c>
      <c r="E356" t="s">
        <v>1530</v>
      </c>
      <c r="F356">
        <v>1715</v>
      </c>
      <c r="G356">
        <v>948</v>
      </c>
      <c r="H356" s="4">
        <v>0.55279999999999996</v>
      </c>
      <c r="I356">
        <v>946</v>
      </c>
      <c r="J356">
        <v>82</v>
      </c>
      <c r="K356">
        <v>15</v>
      </c>
      <c r="L356">
        <v>33</v>
      </c>
      <c r="M356">
        <v>616</v>
      </c>
      <c r="N356">
        <v>195</v>
      </c>
      <c r="O356">
        <v>2</v>
      </c>
      <c r="P356">
        <v>1</v>
      </c>
      <c r="Q356">
        <v>2</v>
      </c>
      <c r="R356">
        <f t="shared" si="46"/>
        <v>0.65116279069767447</v>
      </c>
      <c r="S356">
        <f t="shared" si="47"/>
        <v>8.6680761099365747E-2</v>
      </c>
      <c r="T356">
        <f t="shared" si="48"/>
        <v>0.20613107822410148</v>
      </c>
      <c r="U356">
        <f t="shared" si="49"/>
        <v>1.5856236786469344E-2</v>
      </c>
      <c r="V356">
        <f t="shared" si="50"/>
        <v>3.4883720930232558E-2</v>
      </c>
      <c r="W356">
        <f t="shared" si="51"/>
        <v>2.1141649048625794E-3</v>
      </c>
      <c r="X356">
        <f t="shared" si="52"/>
        <v>1.0570824524312897E-3</v>
      </c>
      <c r="Y356">
        <f t="shared" si="53"/>
        <v>0.65116279069767447</v>
      </c>
    </row>
    <row r="357" spans="1:25" x14ac:dyDescent="0.3">
      <c r="A357" t="s">
        <v>622</v>
      </c>
      <c r="B357" t="str">
        <f t="shared" si="45"/>
        <v>27</v>
      </c>
      <c r="C357" t="s">
        <v>58</v>
      </c>
      <c r="D357" t="s">
        <v>616</v>
      </c>
      <c r="E357" t="s">
        <v>1531</v>
      </c>
      <c r="F357">
        <v>805</v>
      </c>
      <c r="G357">
        <v>487</v>
      </c>
      <c r="H357" s="4">
        <v>0.60499999999999998</v>
      </c>
      <c r="I357">
        <v>486</v>
      </c>
      <c r="J357">
        <v>54</v>
      </c>
      <c r="K357">
        <v>8</v>
      </c>
      <c r="L357">
        <v>10</v>
      </c>
      <c r="M357">
        <v>294</v>
      </c>
      <c r="N357">
        <v>116</v>
      </c>
      <c r="O357">
        <v>2</v>
      </c>
      <c r="P357">
        <v>1</v>
      </c>
      <c r="Q357">
        <v>1</v>
      </c>
      <c r="R357">
        <f t="shared" si="46"/>
        <v>0.60493827160493829</v>
      </c>
      <c r="S357">
        <f t="shared" si="47"/>
        <v>0.1111111111111111</v>
      </c>
      <c r="T357">
        <f t="shared" si="48"/>
        <v>0.23868312757201646</v>
      </c>
      <c r="U357">
        <f t="shared" si="49"/>
        <v>1.646090534979424E-2</v>
      </c>
      <c r="V357">
        <f t="shared" si="50"/>
        <v>2.0576131687242798E-2</v>
      </c>
      <c r="W357">
        <f t="shared" si="51"/>
        <v>4.11522633744856E-3</v>
      </c>
      <c r="X357">
        <f t="shared" si="52"/>
        <v>2.05761316872428E-3</v>
      </c>
      <c r="Y357">
        <f t="shared" si="53"/>
        <v>0.60493827160493829</v>
      </c>
    </row>
    <row r="358" spans="1:25" x14ac:dyDescent="0.3">
      <c r="A358" t="s">
        <v>623</v>
      </c>
      <c r="B358" t="str">
        <f t="shared" si="45"/>
        <v>27</v>
      </c>
      <c r="C358" t="s">
        <v>58</v>
      </c>
      <c r="D358" t="s">
        <v>616</v>
      </c>
      <c r="E358" t="s">
        <v>1532</v>
      </c>
      <c r="F358">
        <v>3001</v>
      </c>
      <c r="G358">
        <v>1721</v>
      </c>
      <c r="H358" s="4">
        <v>0.57350000000000001</v>
      </c>
      <c r="I358">
        <v>1715</v>
      </c>
      <c r="J358">
        <v>139</v>
      </c>
      <c r="K358">
        <v>25</v>
      </c>
      <c r="L358">
        <v>40</v>
      </c>
      <c r="M358">
        <v>1154</v>
      </c>
      <c r="N358">
        <v>345</v>
      </c>
      <c r="O358">
        <v>2</v>
      </c>
      <c r="P358">
        <v>5</v>
      </c>
      <c r="Q358">
        <v>5</v>
      </c>
      <c r="R358">
        <f t="shared" si="46"/>
        <v>0.67288629737609329</v>
      </c>
      <c r="S358">
        <f t="shared" si="47"/>
        <v>8.1049562682215748E-2</v>
      </c>
      <c r="T358">
        <f t="shared" si="48"/>
        <v>0.20116618075801748</v>
      </c>
      <c r="U358">
        <f t="shared" si="49"/>
        <v>1.4577259475218658E-2</v>
      </c>
      <c r="V358">
        <f t="shared" si="50"/>
        <v>2.3323615160349854E-2</v>
      </c>
      <c r="W358">
        <f t="shared" si="51"/>
        <v>1.1661807580174927E-3</v>
      </c>
      <c r="X358">
        <f t="shared" si="52"/>
        <v>2.9154518950437317E-3</v>
      </c>
      <c r="Y358">
        <f t="shared" si="53"/>
        <v>0.67288629737609329</v>
      </c>
    </row>
    <row r="359" spans="1:25" x14ac:dyDescent="0.3">
      <c r="A359" t="s">
        <v>624</v>
      </c>
      <c r="B359" t="str">
        <f t="shared" si="45"/>
        <v>27</v>
      </c>
      <c r="C359" t="s">
        <v>58</v>
      </c>
      <c r="D359" t="s">
        <v>616</v>
      </c>
      <c r="E359" t="s">
        <v>1533</v>
      </c>
      <c r="F359">
        <v>1136</v>
      </c>
      <c r="G359">
        <v>625</v>
      </c>
      <c r="H359" s="4">
        <v>0.55020000000000002</v>
      </c>
      <c r="I359">
        <v>619</v>
      </c>
      <c r="J359">
        <v>71</v>
      </c>
      <c r="K359">
        <v>7</v>
      </c>
      <c r="L359">
        <v>25</v>
      </c>
      <c r="M359">
        <v>395</v>
      </c>
      <c r="N359">
        <v>117</v>
      </c>
      <c r="O359">
        <v>2</v>
      </c>
      <c r="P359">
        <v>1</v>
      </c>
      <c r="Q359">
        <v>1</v>
      </c>
      <c r="R359">
        <f t="shared" si="46"/>
        <v>0.63812600969305333</v>
      </c>
      <c r="S359">
        <f t="shared" si="47"/>
        <v>0.1147011308562197</v>
      </c>
      <c r="T359">
        <f t="shared" si="48"/>
        <v>0.18901453957996769</v>
      </c>
      <c r="U359">
        <f t="shared" si="49"/>
        <v>1.1308562197092083E-2</v>
      </c>
      <c r="V359">
        <f t="shared" si="50"/>
        <v>4.0387722132471729E-2</v>
      </c>
      <c r="W359">
        <f t="shared" si="51"/>
        <v>3.2310177705977385E-3</v>
      </c>
      <c r="X359">
        <f t="shared" si="52"/>
        <v>1.6155088852988692E-3</v>
      </c>
      <c r="Y359">
        <f t="shared" si="53"/>
        <v>0.63812600969305333</v>
      </c>
    </row>
    <row r="360" spans="1:25" x14ac:dyDescent="0.3">
      <c r="A360" t="s">
        <v>625</v>
      </c>
      <c r="B360" t="str">
        <f t="shared" si="45"/>
        <v>27</v>
      </c>
      <c r="C360" t="s">
        <v>58</v>
      </c>
      <c r="D360" t="s">
        <v>616</v>
      </c>
      <c r="E360" t="s">
        <v>1534</v>
      </c>
      <c r="F360">
        <v>1488</v>
      </c>
      <c r="G360">
        <v>911</v>
      </c>
      <c r="H360" s="4">
        <v>0.61219999999999997</v>
      </c>
      <c r="I360">
        <v>908</v>
      </c>
      <c r="J360">
        <v>103</v>
      </c>
      <c r="K360">
        <v>11</v>
      </c>
      <c r="L360">
        <v>29</v>
      </c>
      <c r="M360">
        <v>587</v>
      </c>
      <c r="N360">
        <v>170</v>
      </c>
      <c r="O360">
        <v>2</v>
      </c>
      <c r="P360">
        <v>3</v>
      </c>
      <c r="Q360">
        <v>3</v>
      </c>
      <c r="R360">
        <f t="shared" si="46"/>
        <v>0.6464757709251101</v>
      </c>
      <c r="S360">
        <f t="shared" si="47"/>
        <v>0.11343612334801761</v>
      </c>
      <c r="T360">
        <f t="shared" si="48"/>
        <v>0.18722466960352424</v>
      </c>
      <c r="U360">
        <f t="shared" si="49"/>
        <v>1.2114537444933921E-2</v>
      </c>
      <c r="V360">
        <f t="shared" si="50"/>
        <v>3.1938325991189426E-2</v>
      </c>
      <c r="W360">
        <f t="shared" si="51"/>
        <v>2.2026431718061676E-3</v>
      </c>
      <c r="X360">
        <f t="shared" si="52"/>
        <v>3.3039647577092512E-3</v>
      </c>
      <c r="Y360">
        <f t="shared" si="53"/>
        <v>0.6464757709251101</v>
      </c>
    </row>
    <row r="361" spans="1:25" x14ac:dyDescent="0.3">
      <c r="A361" t="s">
        <v>626</v>
      </c>
      <c r="B361" t="str">
        <f t="shared" si="45"/>
        <v>27</v>
      </c>
      <c r="C361" t="s">
        <v>58</v>
      </c>
      <c r="D361" t="s">
        <v>616</v>
      </c>
      <c r="E361" t="s">
        <v>1535</v>
      </c>
      <c r="F361">
        <v>3069</v>
      </c>
      <c r="G361">
        <v>1619</v>
      </c>
      <c r="H361" s="4">
        <v>0.52749999999999997</v>
      </c>
      <c r="I361">
        <v>1617</v>
      </c>
      <c r="J361">
        <v>122</v>
      </c>
      <c r="K361">
        <v>12</v>
      </c>
      <c r="L361">
        <v>33</v>
      </c>
      <c r="M361">
        <v>1106</v>
      </c>
      <c r="N361">
        <v>325</v>
      </c>
      <c r="O361">
        <v>8</v>
      </c>
      <c r="P361">
        <v>4</v>
      </c>
      <c r="Q361">
        <v>7</v>
      </c>
      <c r="R361">
        <f t="shared" si="46"/>
        <v>0.68398268398268403</v>
      </c>
      <c r="S361">
        <f t="shared" si="47"/>
        <v>7.5448361162646874E-2</v>
      </c>
      <c r="T361">
        <f t="shared" si="48"/>
        <v>0.20098948670377242</v>
      </c>
      <c r="U361">
        <f t="shared" si="49"/>
        <v>7.4211502782931356E-3</v>
      </c>
      <c r="V361">
        <f t="shared" si="50"/>
        <v>2.0408163265306121E-2</v>
      </c>
      <c r="W361">
        <f t="shared" si="51"/>
        <v>4.9474335188620907E-3</v>
      </c>
      <c r="X361">
        <f t="shared" si="52"/>
        <v>2.4737167594310453E-3</v>
      </c>
      <c r="Y361">
        <f t="shared" si="53"/>
        <v>0.68398268398268403</v>
      </c>
    </row>
    <row r="362" spans="1:25" x14ac:dyDescent="0.3">
      <c r="A362" t="s">
        <v>627</v>
      </c>
      <c r="B362" t="str">
        <f t="shared" si="45"/>
        <v>27</v>
      </c>
      <c r="C362" t="s">
        <v>58</v>
      </c>
      <c r="D362" t="s">
        <v>616</v>
      </c>
      <c r="E362" t="s">
        <v>1536</v>
      </c>
      <c r="F362">
        <v>2971</v>
      </c>
      <c r="G362">
        <v>1436</v>
      </c>
      <c r="H362" s="4">
        <v>0.48330000000000001</v>
      </c>
      <c r="I362">
        <v>1428</v>
      </c>
      <c r="J362">
        <v>137</v>
      </c>
      <c r="K362">
        <v>18</v>
      </c>
      <c r="L362">
        <v>39</v>
      </c>
      <c r="M362">
        <v>859</v>
      </c>
      <c r="N362">
        <v>367</v>
      </c>
      <c r="O362">
        <v>2</v>
      </c>
      <c r="P362">
        <v>3</v>
      </c>
      <c r="Q362">
        <v>3</v>
      </c>
      <c r="R362">
        <f t="shared" si="46"/>
        <v>0.60154061624649857</v>
      </c>
      <c r="S362">
        <f t="shared" si="47"/>
        <v>9.5938375350140062E-2</v>
      </c>
      <c r="T362">
        <f t="shared" si="48"/>
        <v>0.25700280112044815</v>
      </c>
      <c r="U362">
        <f t="shared" si="49"/>
        <v>1.2605042016806723E-2</v>
      </c>
      <c r="V362">
        <f t="shared" si="50"/>
        <v>2.7310924369747899E-2</v>
      </c>
      <c r="W362">
        <f t="shared" si="51"/>
        <v>1.4005602240896359E-3</v>
      </c>
      <c r="X362">
        <f t="shared" si="52"/>
        <v>2.1008403361344537E-3</v>
      </c>
      <c r="Y362">
        <f t="shared" si="53"/>
        <v>0.60154061624649857</v>
      </c>
    </row>
    <row r="363" spans="1:25" x14ac:dyDescent="0.3">
      <c r="A363" t="s">
        <v>628</v>
      </c>
      <c r="B363" t="str">
        <f t="shared" si="45"/>
        <v>27</v>
      </c>
      <c r="C363" t="s">
        <v>58</v>
      </c>
      <c r="D363" t="s">
        <v>616</v>
      </c>
      <c r="E363" t="s">
        <v>1537</v>
      </c>
      <c r="F363">
        <v>323</v>
      </c>
      <c r="G363">
        <v>122</v>
      </c>
      <c r="H363" s="4">
        <v>0.37769999999999998</v>
      </c>
      <c r="I363">
        <v>121</v>
      </c>
      <c r="J363">
        <v>11</v>
      </c>
      <c r="K363">
        <v>0</v>
      </c>
      <c r="L363">
        <v>3</v>
      </c>
      <c r="M363">
        <v>87</v>
      </c>
      <c r="N363">
        <v>17</v>
      </c>
      <c r="O363">
        <v>1</v>
      </c>
      <c r="P363">
        <v>0</v>
      </c>
      <c r="Q363">
        <v>2</v>
      </c>
      <c r="R363">
        <f t="shared" si="46"/>
        <v>0.71900826446280997</v>
      </c>
      <c r="S363">
        <f t="shared" si="47"/>
        <v>9.0909090909090912E-2</v>
      </c>
      <c r="T363">
        <f t="shared" si="48"/>
        <v>0.14049586776859505</v>
      </c>
      <c r="U363">
        <f t="shared" si="49"/>
        <v>0</v>
      </c>
      <c r="V363">
        <f t="shared" si="50"/>
        <v>2.4793388429752067E-2</v>
      </c>
      <c r="W363">
        <f t="shared" si="51"/>
        <v>8.2644628099173556E-3</v>
      </c>
      <c r="X363">
        <f t="shared" si="52"/>
        <v>0</v>
      </c>
      <c r="Y363">
        <f t="shared" si="53"/>
        <v>0.71900826446280997</v>
      </c>
    </row>
    <row r="364" spans="1:25" x14ac:dyDescent="0.3">
      <c r="A364" t="s">
        <v>629</v>
      </c>
      <c r="B364" t="str">
        <f t="shared" si="45"/>
        <v>27</v>
      </c>
      <c r="C364" t="s">
        <v>58</v>
      </c>
      <c r="D364" t="s">
        <v>616</v>
      </c>
      <c r="E364" t="s">
        <v>1538</v>
      </c>
      <c r="F364">
        <v>761</v>
      </c>
      <c r="G364">
        <v>404</v>
      </c>
      <c r="H364" s="4">
        <v>0.53090000000000004</v>
      </c>
      <c r="I364">
        <v>399</v>
      </c>
      <c r="J364">
        <v>86</v>
      </c>
      <c r="K364">
        <v>12</v>
      </c>
      <c r="L364">
        <v>13</v>
      </c>
      <c r="M364">
        <v>171</v>
      </c>
      <c r="N364">
        <v>114</v>
      </c>
      <c r="O364">
        <v>1</v>
      </c>
      <c r="P364">
        <v>1</v>
      </c>
      <c r="Q364">
        <v>1</v>
      </c>
      <c r="R364">
        <f t="shared" si="46"/>
        <v>0.42857142857142855</v>
      </c>
      <c r="S364">
        <f t="shared" si="47"/>
        <v>0.21553884711779447</v>
      </c>
      <c r="T364">
        <f t="shared" si="48"/>
        <v>0.2857142857142857</v>
      </c>
      <c r="U364">
        <f t="shared" si="49"/>
        <v>3.007518796992481E-2</v>
      </c>
      <c r="V364">
        <f t="shared" si="50"/>
        <v>3.2581453634085211E-2</v>
      </c>
      <c r="W364">
        <f t="shared" si="51"/>
        <v>2.5062656641604009E-3</v>
      </c>
      <c r="X364">
        <f t="shared" si="52"/>
        <v>2.5062656641604009E-3</v>
      </c>
      <c r="Y364">
        <f t="shared" si="53"/>
        <v>0.42857142857142855</v>
      </c>
    </row>
    <row r="365" spans="1:25" x14ac:dyDescent="0.3">
      <c r="A365" t="s">
        <v>1539</v>
      </c>
      <c r="B365" t="str">
        <f t="shared" si="45"/>
        <v>27</v>
      </c>
      <c r="C365" t="s">
        <v>59</v>
      </c>
      <c r="D365" t="s">
        <v>616</v>
      </c>
      <c r="E365" t="s">
        <v>1540</v>
      </c>
      <c r="F365">
        <v>15269</v>
      </c>
      <c r="G365">
        <v>1610</v>
      </c>
      <c r="H365" s="4">
        <v>0.10539999999999999</v>
      </c>
      <c r="I365">
        <v>1591</v>
      </c>
      <c r="J365">
        <v>150</v>
      </c>
      <c r="K365">
        <v>19</v>
      </c>
      <c r="L365">
        <v>30</v>
      </c>
      <c r="M365">
        <v>1069</v>
      </c>
      <c r="N365">
        <v>306</v>
      </c>
      <c r="O365">
        <v>2</v>
      </c>
      <c r="P365">
        <v>6</v>
      </c>
      <c r="Q365">
        <v>9</v>
      </c>
      <c r="R365">
        <f t="shared" si="46"/>
        <v>0.67190446260213699</v>
      </c>
      <c r="S365">
        <f t="shared" si="47"/>
        <v>9.4280326838466377E-2</v>
      </c>
      <c r="T365">
        <f t="shared" si="48"/>
        <v>0.1923318667504714</v>
      </c>
      <c r="U365">
        <f t="shared" si="49"/>
        <v>1.1942174732872407E-2</v>
      </c>
      <c r="V365">
        <f t="shared" si="50"/>
        <v>1.8856065367693273E-2</v>
      </c>
      <c r="W365">
        <f t="shared" si="51"/>
        <v>1.257071024512885E-3</v>
      </c>
      <c r="X365">
        <f t="shared" si="52"/>
        <v>3.771213073538655E-3</v>
      </c>
      <c r="Y365">
        <f t="shared" si="53"/>
        <v>0.67190446260213699</v>
      </c>
    </row>
    <row r="366" spans="1:25" x14ac:dyDescent="0.3">
      <c r="A366" t="s">
        <v>1541</v>
      </c>
      <c r="B366" t="str">
        <f t="shared" si="45"/>
        <v>27</v>
      </c>
      <c r="C366" t="s">
        <v>60</v>
      </c>
      <c r="D366" t="s">
        <v>616</v>
      </c>
      <c r="E366" t="s">
        <v>1542</v>
      </c>
      <c r="F366">
        <v>15269</v>
      </c>
      <c r="G366">
        <v>626</v>
      </c>
      <c r="H366" s="4">
        <v>4.1000000000000002E-2</v>
      </c>
      <c r="I366">
        <v>608</v>
      </c>
      <c r="J366">
        <v>59</v>
      </c>
      <c r="K366">
        <v>5</v>
      </c>
      <c r="L366">
        <v>29</v>
      </c>
      <c r="M366">
        <v>376</v>
      </c>
      <c r="N366">
        <v>127</v>
      </c>
      <c r="O366">
        <v>4</v>
      </c>
      <c r="P366">
        <v>4</v>
      </c>
      <c r="Q366">
        <v>4</v>
      </c>
      <c r="R366">
        <f t="shared" si="46"/>
        <v>0.61842105263157898</v>
      </c>
      <c r="S366">
        <f t="shared" si="47"/>
        <v>9.7039473684210523E-2</v>
      </c>
      <c r="T366">
        <f t="shared" si="48"/>
        <v>0.20888157894736842</v>
      </c>
      <c r="U366">
        <f t="shared" si="49"/>
        <v>8.2236842105263153E-3</v>
      </c>
      <c r="V366">
        <f t="shared" si="50"/>
        <v>4.7697368421052634E-2</v>
      </c>
      <c r="W366">
        <f t="shared" si="51"/>
        <v>6.5789473684210523E-3</v>
      </c>
      <c r="X366">
        <f t="shared" si="52"/>
        <v>6.5789473684210523E-3</v>
      </c>
      <c r="Y366">
        <f t="shared" si="53"/>
        <v>0.61842105263157898</v>
      </c>
    </row>
    <row r="367" spans="1:25" x14ac:dyDescent="0.3">
      <c r="A367" t="s">
        <v>1543</v>
      </c>
      <c r="B367" t="str">
        <f t="shared" si="45"/>
        <v>27</v>
      </c>
      <c r="C367" t="s">
        <v>1209</v>
      </c>
      <c r="E367" t="s">
        <v>1210</v>
      </c>
      <c r="F367">
        <v>15269</v>
      </c>
      <c r="G367">
        <v>10509</v>
      </c>
      <c r="H367" s="4">
        <v>0.68830000000000002</v>
      </c>
      <c r="I367">
        <v>10438</v>
      </c>
      <c r="J367">
        <v>1014</v>
      </c>
      <c r="K367">
        <v>132</v>
      </c>
      <c r="L367">
        <v>284</v>
      </c>
      <c r="M367">
        <v>6714</v>
      </c>
      <c r="N367">
        <v>2199</v>
      </c>
      <c r="O367">
        <v>28</v>
      </c>
      <c r="P367">
        <v>29</v>
      </c>
      <c r="Q367">
        <v>38</v>
      </c>
      <c r="R367">
        <f t="shared" si="46"/>
        <v>0.6432266717762023</v>
      </c>
      <c r="S367">
        <f t="shared" si="47"/>
        <v>9.7145046943858976E-2</v>
      </c>
      <c r="T367">
        <f t="shared" si="48"/>
        <v>0.21067254263268825</v>
      </c>
      <c r="U367">
        <f t="shared" si="49"/>
        <v>1.264610078559111E-2</v>
      </c>
      <c r="V367">
        <f t="shared" si="50"/>
        <v>2.7208277447786932E-2</v>
      </c>
      <c r="W367">
        <f t="shared" si="51"/>
        <v>2.682506227246599E-3</v>
      </c>
      <c r="X367">
        <f t="shared" si="52"/>
        <v>2.7783100210768347E-3</v>
      </c>
      <c r="Y367">
        <f t="shared" si="53"/>
        <v>0.6432266717762023</v>
      </c>
    </row>
    <row r="368" spans="1:25" x14ac:dyDescent="0.3">
      <c r="A368" t="s">
        <v>637</v>
      </c>
      <c r="B368" t="str">
        <f t="shared" si="45"/>
        <v>27</v>
      </c>
      <c r="C368" t="s">
        <v>61</v>
      </c>
      <c r="E368" t="s">
        <v>97</v>
      </c>
      <c r="F368">
        <v>15269</v>
      </c>
      <c r="G368">
        <v>10509</v>
      </c>
      <c r="H368" s="4">
        <v>0.68830000000000002</v>
      </c>
      <c r="I368">
        <v>10438</v>
      </c>
      <c r="J368">
        <v>1014</v>
      </c>
      <c r="K368">
        <v>132</v>
      </c>
      <c r="L368">
        <v>284</v>
      </c>
      <c r="M368">
        <v>6714</v>
      </c>
      <c r="N368">
        <v>2199</v>
      </c>
      <c r="O368">
        <v>28</v>
      </c>
      <c r="P368">
        <v>29</v>
      </c>
      <c r="Q368">
        <v>38</v>
      </c>
      <c r="R368">
        <f t="shared" si="46"/>
        <v>0.6432266717762023</v>
      </c>
      <c r="S368">
        <f t="shared" si="47"/>
        <v>9.7145046943858976E-2</v>
      </c>
      <c r="T368">
        <f t="shared" si="48"/>
        <v>0.21067254263268825</v>
      </c>
      <c r="U368">
        <f t="shared" si="49"/>
        <v>1.264610078559111E-2</v>
      </c>
      <c r="V368">
        <f t="shared" si="50"/>
        <v>2.7208277447786932E-2</v>
      </c>
      <c r="W368">
        <f t="shared" si="51"/>
        <v>2.682506227246599E-3</v>
      </c>
      <c r="X368">
        <f t="shared" si="52"/>
        <v>2.7783100210768347E-3</v>
      </c>
      <c r="Y368">
        <f t="shared" si="53"/>
        <v>0.6432266717762023</v>
      </c>
    </row>
    <row r="369" spans="1:25" x14ac:dyDescent="0.3">
      <c r="B369" t="str">
        <f t="shared" si="45"/>
        <v/>
      </c>
      <c r="R369">
        <f t="shared" si="46"/>
        <v>0</v>
      </c>
      <c r="S369">
        <f t="shared" si="47"/>
        <v>0</v>
      </c>
      <c r="T369">
        <f t="shared" si="48"/>
        <v>0</v>
      </c>
      <c r="U369">
        <f t="shared" si="49"/>
        <v>0</v>
      </c>
      <c r="V369">
        <f t="shared" si="50"/>
        <v>0</v>
      </c>
      <c r="W369">
        <f t="shared" si="51"/>
        <v>0</v>
      </c>
      <c r="X369">
        <f t="shared" si="52"/>
        <v>0</v>
      </c>
      <c r="Y369">
        <f t="shared" si="53"/>
        <v>10</v>
      </c>
    </row>
    <row r="370" spans="1:25" x14ac:dyDescent="0.3">
      <c r="A370" t="s">
        <v>643</v>
      </c>
      <c r="B370" t="str">
        <f t="shared" si="45"/>
        <v>28</v>
      </c>
      <c r="C370" t="s">
        <v>58</v>
      </c>
      <c r="D370" t="s">
        <v>616</v>
      </c>
      <c r="E370" t="s">
        <v>1544</v>
      </c>
      <c r="F370">
        <v>1683</v>
      </c>
      <c r="G370">
        <v>910</v>
      </c>
      <c r="H370" s="4">
        <v>0.54069999999999996</v>
      </c>
      <c r="I370">
        <v>908</v>
      </c>
      <c r="J370">
        <v>82</v>
      </c>
      <c r="K370">
        <v>15</v>
      </c>
      <c r="L370">
        <v>44</v>
      </c>
      <c r="M370">
        <v>585</v>
      </c>
      <c r="N370">
        <v>174</v>
      </c>
      <c r="O370">
        <v>2</v>
      </c>
      <c r="P370">
        <v>3</v>
      </c>
      <c r="Q370">
        <v>3</v>
      </c>
      <c r="R370">
        <f t="shared" si="46"/>
        <v>0.64427312775330392</v>
      </c>
      <c r="S370">
        <f t="shared" si="47"/>
        <v>9.0308370044052858E-2</v>
      </c>
      <c r="T370">
        <f t="shared" si="48"/>
        <v>0.19162995594713655</v>
      </c>
      <c r="U370">
        <f t="shared" si="49"/>
        <v>1.6519823788546256E-2</v>
      </c>
      <c r="V370">
        <f t="shared" si="50"/>
        <v>4.8458149779735685E-2</v>
      </c>
      <c r="W370">
        <f t="shared" si="51"/>
        <v>2.2026431718061676E-3</v>
      </c>
      <c r="X370">
        <f t="shared" si="52"/>
        <v>3.3039647577092512E-3</v>
      </c>
      <c r="Y370">
        <f t="shared" si="53"/>
        <v>0.64427312775330392</v>
      </c>
    </row>
    <row r="371" spans="1:25" x14ac:dyDescent="0.3">
      <c r="A371" t="s">
        <v>644</v>
      </c>
      <c r="B371" t="str">
        <f t="shared" si="45"/>
        <v>28</v>
      </c>
      <c r="C371" t="s">
        <v>58</v>
      </c>
      <c r="D371" t="s">
        <v>616</v>
      </c>
      <c r="E371" t="s">
        <v>1545</v>
      </c>
      <c r="F371">
        <v>985</v>
      </c>
      <c r="G371">
        <v>529</v>
      </c>
      <c r="H371" s="4">
        <v>0.53710000000000002</v>
      </c>
      <c r="I371">
        <v>526</v>
      </c>
      <c r="J371">
        <v>32</v>
      </c>
      <c r="K371">
        <v>5</v>
      </c>
      <c r="L371">
        <v>14</v>
      </c>
      <c r="M371">
        <v>371</v>
      </c>
      <c r="N371">
        <v>100</v>
      </c>
      <c r="O371">
        <v>0</v>
      </c>
      <c r="P371">
        <v>2</v>
      </c>
      <c r="Q371">
        <v>2</v>
      </c>
      <c r="R371">
        <f t="shared" si="46"/>
        <v>0.70532319391634979</v>
      </c>
      <c r="S371">
        <f t="shared" si="47"/>
        <v>6.0836501901140684E-2</v>
      </c>
      <c r="T371">
        <f t="shared" si="48"/>
        <v>0.19011406844106463</v>
      </c>
      <c r="U371">
        <f t="shared" si="49"/>
        <v>9.5057034220532317E-3</v>
      </c>
      <c r="V371">
        <f t="shared" si="50"/>
        <v>2.6615969581749048E-2</v>
      </c>
      <c r="W371">
        <f t="shared" si="51"/>
        <v>0</v>
      </c>
      <c r="X371">
        <f t="shared" si="52"/>
        <v>3.8022813688212928E-3</v>
      </c>
      <c r="Y371">
        <f t="shared" si="53"/>
        <v>0.70532319391634979</v>
      </c>
    </row>
    <row r="372" spans="1:25" x14ac:dyDescent="0.3">
      <c r="A372" t="s">
        <v>645</v>
      </c>
      <c r="B372" t="str">
        <f t="shared" si="45"/>
        <v>28</v>
      </c>
      <c r="C372" t="s">
        <v>58</v>
      </c>
      <c r="D372" t="s">
        <v>616</v>
      </c>
      <c r="E372" t="s">
        <v>1546</v>
      </c>
      <c r="F372">
        <v>811</v>
      </c>
      <c r="G372">
        <v>402</v>
      </c>
      <c r="H372" s="4">
        <v>0.49569999999999997</v>
      </c>
      <c r="I372">
        <v>399</v>
      </c>
      <c r="J372">
        <v>42</v>
      </c>
      <c r="K372">
        <v>8</v>
      </c>
      <c r="L372">
        <v>24</v>
      </c>
      <c r="M372">
        <v>233</v>
      </c>
      <c r="N372">
        <v>88</v>
      </c>
      <c r="O372">
        <v>2</v>
      </c>
      <c r="P372">
        <v>0</v>
      </c>
      <c r="Q372">
        <v>2</v>
      </c>
      <c r="R372">
        <f t="shared" si="46"/>
        <v>0.58395989974937346</v>
      </c>
      <c r="S372">
        <f t="shared" si="47"/>
        <v>0.10526315789473684</v>
      </c>
      <c r="T372">
        <f t="shared" si="48"/>
        <v>0.22055137844611528</v>
      </c>
      <c r="U372">
        <f t="shared" si="49"/>
        <v>2.0050125313283207E-2</v>
      </c>
      <c r="V372">
        <f t="shared" si="50"/>
        <v>6.0150375939849621E-2</v>
      </c>
      <c r="W372">
        <f t="shared" si="51"/>
        <v>5.0125313283208017E-3</v>
      </c>
      <c r="X372">
        <f t="shared" si="52"/>
        <v>0</v>
      </c>
      <c r="Y372">
        <f t="shared" si="53"/>
        <v>0.58395989974937346</v>
      </c>
    </row>
    <row r="373" spans="1:25" x14ac:dyDescent="0.3">
      <c r="A373" t="s">
        <v>646</v>
      </c>
      <c r="B373" t="str">
        <f t="shared" si="45"/>
        <v>28</v>
      </c>
      <c r="C373" t="s">
        <v>58</v>
      </c>
      <c r="D373" t="s">
        <v>616</v>
      </c>
      <c r="E373" t="s">
        <v>1547</v>
      </c>
      <c r="F373">
        <v>2955</v>
      </c>
      <c r="G373">
        <v>1504</v>
      </c>
      <c r="H373" s="4">
        <v>0.50900000000000001</v>
      </c>
      <c r="I373">
        <v>1492</v>
      </c>
      <c r="J373">
        <v>143</v>
      </c>
      <c r="K373">
        <v>18</v>
      </c>
      <c r="L373">
        <v>64</v>
      </c>
      <c r="M373">
        <v>962</v>
      </c>
      <c r="N373">
        <v>295</v>
      </c>
      <c r="O373">
        <v>3</v>
      </c>
      <c r="P373">
        <v>0</v>
      </c>
      <c r="Q373">
        <v>7</v>
      </c>
      <c r="R373">
        <f t="shared" si="46"/>
        <v>0.64477211796246647</v>
      </c>
      <c r="S373">
        <f t="shared" si="47"/>
        <v>9.5844504021447716E-2</v>
      </c>
      <c r="T373">
        <f t="shared" si="48"/>
        <v>0.19772117962466487</v>
      </c>
      <c r="U373">
        <f t="shared" si="49"/>
        <v>1.2064343163538873E-2</v>
      </c>
      <c r="V373">
        <f t="shared" si="50"/>
        <v>4.2895442359249331E-2</v>
      </c>
      <c r="W373">
        <f t="shared" si="51"/>
        <v>2.0107238605898124E-3</v>
      </c>
      <c r="X373">
        <f t="shared" si="52"/>
        <v>0</v>
      </c>
      <c r="Y373">
        <f t="shared" si="53"/>
        <v>0.64477211796246647</v>
      </c>
    </row>
    <row r="374" spans="1:25" x14ac:dyDescent="0.3">
      <c r="A374" t="s">
        <v>647</v>
      </c>
      <c r="B374" t="str">
        <f t="shared" si="45"/>
        <v>28</v>
      </c>
      <c r="C374" t="s">
        <v>58</v>
      </c>
      <c r="D374" t="s">
        <v>616</v>
      </c>
      <c r="E374" t="s">
        <v>1548</v>
      </c>
      <c r="F374">
        <v>2794</v>
      </c>
      <c r="G374">
        <v>1448</v>
      </c>
      <c r="H374" s="4">
        <v>0.51829999999999998</v>
      </c>
      <c r="I374">
        <v>1441</v>
      </c>
      <c r="J374">
        <v>123</v>
      </c>
      <c r="K374">
        <v>28</v>
      </c>
      <c r="L374">
        <v>45</v>
      </c>
      <c r="M374">
        <v>960</v>
      </c>
      <c r="N374">
        <v>268</v>
      </c>
      <c r="O374">
        <v>5</v>
      </c>
      <c r="P374">
        <v>2</v>
      </c>
      <c r="Q374">
        <v>10</v>
      </c>
      <c r="R374">
        <f t="shared" si="46"/>
        <v>0.66620402498265097</v>
      </c>
      <c r="S374">
        <f t="shared" si="47"/>
        <v>8.5357390700902147E-2</v>
      </c>
      <c r="T374">
        <f t="shared" si="48"/>
        <v>0.18598195697432338</v>
      </c>
      <c r="U374">
        <f t="shared" si="49"/>
        <v>1.9430950728660652E-2</v>
      </c>
      <c r="V374">
        <f t="shared" si="50"/>
        <v>3.1228313671061762E-2</v>
      </c>
      <c r="W374">
        <f t="shared" si="51"/>
        <v>3.4698126301179735E-3</v>
      </c>
      <c r="X374">
        <f t="shared" si="52"/>
        <v>1.3879250520471894E-3</v>
      </c>
      <c r="Y374">
        <f t="shared" si="53"/>
        <v>0.66620402498265097</v>
      </c>
    </row>
    <row r="375" spans="1:25" x14ac:dyDescent="0.3">
      <c r="A375" t="s">
        <v>648</v>
      </c>
      <c r="B375" t="str">
        <f t="shared" si="45"/>
        <v>28</v>
      </c>
      <c r="C375" t="s">
        <v>58</v>
      </c>
      <c r="D375" t="s">
        <v>616</v>
      </c>
      <c r="E375" t="s">
        <v>1549</v>
      </c>
      <c r="F375">
        <v>3599</v>
      </c>
      <c r="G375">
        <v>1860</v>
      </c>
      <c r="H375" s="4">
        <v>0.51680000000000004</v>
      </c>
      <c r="I375">
        <v>1850</v>
      </c>
      <c r="J375">
        <v>126</v>
      </c>
      <c r="K375">
        <v>23</v>
      </c>
      <c r="L375">
        <v>58</v>
      </c>
      <c r="M375">
        <v>1293</v>
      </c>
      <c r="N375">
        <v>338</v>
      </c>
      <c r="O375">
        <v>4</v>
      </c>
      <c r="P375">
        <v>3</v>
      </c>
      <c r="Q375">
        <v>5</v>
      </c>
      <c r="R375">
        <f t="shared" si="46"/>
        <v>0.69891891891891889</v>
      </c>
      <c r="S375">
        <f t="shared" si="47"/>
        <v>6.8108108108108106E-2</v>
      </c>
      <c r="T375">
        <f t="shared" si="48"/>
        <v>0.1827027027027027</v>
      </c>
      <c r="U375">
        <f t="shared" si="49"/>
        <v>1.2432432432432432E-2</v>
      </c>
      <c r="V375">
        <f t="shared" si="50"/>
        <v>3.135135135135135E-2</v>
      </c>
      <c r="W375">
        <f t="shared" si="51"/>
        <v>2.1621621621621622E-3</v>
      </c>
      <c r="X375">
        <f t="shared" si="52"/>
        <v>1.6216216216216215E-3</v>
      </c>
      <c r="Y375">
        <f t="shared" si="53"/>
        <v>0.69891891891891889</v>
      </c>
    </row>
    <row r="376" spans="1:25" x14ac:dyDescent="0.3">
      <c r="A376" t="s">
        <v>649</v>
      </c>
      <c r="B376" t="str">
        <f t="shared" si="45"/>
        <v>28</v>
      </c>
      <c r="C376" t="s">
        <v>58</v>
      </c>
      <c r="D376" t="s">
        <v>616</v>
      </c>
      <c r="E376" t="s">
        <v>1550</v>
      </c>
      <c r="F376">
        <v>737</v>
      </c>
      <c r="G376">
        <v>342</v>
      </c>
      <c r="H376" s="4">
        <v>0.46400000000000002</v>
      </c>
      <c r="I376">
        <v>333</v>
      </c>
      <c r="J376">
        <v>29</v>
      </c>
      <c r="K376">
        <v>8</v>
      </c>
      <c r="L376">
        <v>19</v>
      </c>
      <c r="M376">
        <v>214</v>
      </c>
      <c r="N376">
        <v>60</v>
      </c>
      <c r="O376">
        <v>1</v>
      </c>
      <c r="P376">
        <v>1</v>
      </c>
      <c r="Q376">
        <v>1</v>
      </c>
      <c r="R376">
        <f t="shared" si="46"/>
        <v>0.64264264264264259</v>
      </c>
      <c r="S376">
        <f t="shared" si="47"/>
        <v>8.7087087087087081E-2</v>
      </c>
      <c r="T376">
        <f t="shared" si="48"/>
        <v>0.18018018018018017</v>
      </c>
      <c r="U376">
        <f t="shared" si="49"/>
        <v>2.4024024024024024E-2</v>
      </c>
      <c r="V376">
        <f t="shared" si="50"/>
        <v>5.7057057057057055E-2</v>
      </c>
      <c r="W376">
        <f t="shared" si="51"/>
        <v>3.003003003003003E-3</v>
      </c>
      <c r="X376">
        <f t="shared" si="52"/>
        <v>3.003003003003003E-3</v>
      </c>
      <c r="Y376">
        <f t="shared" si="53"/>
        <v>0.64264264264264259</v>
      </c>
    </row>
    <row r="377" spans="1:25" x14ac:dyDescent="0.3">
      <c r="A377" t="s">
        <v>650</v>
      </c>
      <c r="B377" t="str">
        <f t="shared" si="45"/>
        <v>28</v>
      </c>
      <c r="C377" t="s">
        <v>58</v>
      </c>
      <c r="D377" t="s">
        <v>616</v>
      </c>
      <c r="E377" t="s">
        <v>1551</v>
      </c>
      <c r="F377">
        <v>785</v>
      </c>
      <c r="G377">
        <v>400</v>
      </c>
      <c r="H377" s="4">
        <v>0.50960000000000005</v>
      </c>
      <c r="I377">
        <v>398</v>
      </c>
      <c r="J377">
        <v>139</v>
      </c>
      <c r="K377">
        <v>8</v>
      </c>
      <c r="L377">
        <v>10</v>
      </c>
      <c r="M377">
        <v>127</v>
      </c>
      <c r="N377">
        <v>103</v>
      </c>
      <c r="O377">
        <v>2</v>
      </c>
      <c r="P377">
        <v>6</v>
      </c>
      <c r="Q377">
        <v>3</v>
      </c>
      <c r="R377">
        <f t="shared" si="46"/>
        <v>0.31909547738693467</v>
      </c>
      <c r="S377">
        <f t="shared" si="47"/>
        <v>0.34924623115577891</v>
      </c>
      <c r="T377">
        <f t="shared" si="48"/>
        <v>0.25879396984924624</v>
      </c>
      <c r="U377">
        <f t="shared" si="49"/>
        <v>2.0100502512562814E-2</v>
      </c>
      <c r="V377">
        <f t="shared" si="50"/>
        <v>2.5125628140703519E-2</v>
      </c>
      <c r="W377">
        <f t="shared" si="51"/>
        <v>5.0251256281407036E-3</v>
      </c>
      <c r="X377">
        <f t="shared" si="52"/>
        <v>1.507537688442211E-2</v>
      </c>
      <c r="Y377">
        <f t="shared" si="53"/>
        <v>1.3492462311557789</v>
      </c>
    </row>
    <row r="378" spans="1:25" x14ac:dyDescent="0.3">
      <c r="A378" t="s">
        <v>651</v>
      </c>
      <c r="B378" t="str">
        <f t="shared" si="45"/>
        <v>28</v>
      </c>
      <c r="C378" t="s">
        <v>58</v>
      </c>
      <c r="D378" t="s">
        <v>616</v>
      </c>
      <c r="E378" t="s">
        <v>1552</v>
      </c>
      <c r="F378">
        <v>673</v>
      </c>
      <c r="G378">
        <v>195</v>
      </c>
      <c r="H378" s="4">
        <v>0.28970000000000001</v>
      </c>
      <c r="I378">
        <v>192</v>
      </c>
      <c r="J378">
        <v>24</v>
      </c>
      <c r="K378">
        <v>4</v>
      </c>
      <c r="L378">
        <v>9</v>
      </c>
      <c r="M378">
        <v>126</v>
      </c>
      <c r="N378">
        <v>28</v>
      </c>
      <c r="O378">
        <v>0</v>
      </c>
      <c r="P378">
        <v>1</v>
      </c>
      <c r="Q378">
        <v>0</v>
      </c>
      <c r="R378">
        <f t="shared" si="46"/>
        <v>0.65625</v>
      </c>
      <c r="S378">
        <f t="shared" si="47"/>
        <v>0.125</v>
      </c>
      <c r="T378">
        <f t="shared" si="48"/>
        <v>0.14583333333333334</v>
      </c>
      <c r="U378">
        <f t="shared" si="49"/>
        <v>2.0833333333333332E-2</v>
      </c>
      <c r="V378">
        <f t="shared" si="50"/>
        <v>4.6875E-2</v>
      </c>
      <c r="W378">
        <f t="shared" si="51"/>
        <v>0</v>
      </c>
      <c r="X378">
        <f t="shared" si="52"/>
        <v>5.208333333333333E-3</v>
      </c>
      <c r="Y378">
        <f t="shared" si="53"/>
        <v>0.65625</v>
      </c>
    </row>
    <row r="379" spans="1:25" x14ac:dyDescent="0.3">
      <c r="A379" t="s">
        <v>652</v>
      </c>
      <c r="B379" t="str">
        <f t="shared" si="45"/>
        <v>28</v>
      </c>
      <c r="C379" t="s">
        <v>58</v>
      </c>
      <c r="D379" t="s">
        <v>616</v>
      </c>
      <c r="E379" t="s">
        <v>1553</v>
      </c>
      <c r="F379">
        <v>554</v>
      </c>
      <c r="G379">
        <v>315</v>
      </c>
      <c r="H379" s="4">
        <v>0.56859999999999999</v>
      </c>
      <c r="I379">
        <v>315</v>
      </c>
      <c r="J379">
        <v>42</v>
      </c>
      <c r="K379">
        <v>3</v>
      </c>
      <c r="L379">
        <v>9</v>
      </c>
      <c r="M379">
        <v>190</v>
      </c>
      <c r="N379">
        <v>66</v>
      </c>
      <c r="O379">
        <v>1</v>
      </c>
      <c r="P379">
        <v>4</v>
      </c>
      <c r="Q379">
        <v>0</v>
      </c>
      <c r="R379">
        <f t="shared" si="46"/>
        <v>0.60317460317460314</v>
      </c>
      <c r="S379">
        <f t="shared" si="47"/>
        <v>0.13333333333333333</v>
      </c>
      <c r="T379">
        <f t="shared" si="48"/>
        <v>0.20952380952380953</v>
      </c>
      <c r="U379">
        <f t="shared" si="49"/>
        <v>9.5238095238095247E-3</v>
      </c>
      <c r="V379">
        <f t="shared" si="50"/>
        <v>2.8571428571428571E-2</v>
      </c>
      <c r="W379">
        <f t="shared" si="51"/>
        <v>3.1746031746031746E-3</v>
      </c>
      <c r="X379">
        <f t="shared" si="52"/>
        <v>1.2698412698412698E-2</v>
      </c>
      <c r="Y379">
        <f t="shared" si="53"/>
        <v>0.60317460317460314</v>
      </c>
    </row>
    <row r="380" spans="1:25" x14ac:dyDescent="0.3">
      <c r="A380" t="s">
        <v>653</v>
      </c>
      <c r="B380" t="str">
        <f t="shared" si="45"/>
        <v>28</v>
      </c>
      <c r="C380" t="s">
        <v>58</v>
      </c>
      <c r="D380" t="s">
        <v>616</v>
      </c>
      <c r="E380" t="s">
        <v>1554</v>
      </c>
      <c r="F380">
        <v>1242</v>
      </c>
      <c r="G380">
        <v>602</v>
      </c>
      <c r="H380" s="4">
        <v>0.48470000000000002</v>
      </c>
      <c r="I380">
        <v>595</v>
      </c>
      <c r="J380">
        <v>53</v>
      </c>
      <c r="K380">
        <v>12</v>
      </c>
      <c r="L380">
        <v>25</v>
      </c>
      <c r="M380">
        <v>380</v>
      </c>
      <c r="N380">
        <v>112</v>
      </c>
      <c r="O380">
        <v>6</v>
      </c>
      <c r="P380">
        <v>6</v>
      </c>
      <c r="Q380">
        <v>1</v>
      </c>
      <c r="R380">
        <f t="shared" si="46"/>
        <v>0.6386554621848739</v>
      </c>
      <c r="S380">
        <f t="shared" si="47"/>
        <v>8.9075630252100843E-2</v>
      </c>
      <c r="T380">
        <f t="shared" si="48"/>
        <v>0.18823529411764706</v>
      </c>
      <c r="U380">
        <f t="shared" si="49"/>
        <v>2.0168067226890758E-2</v>
      </c>
      <c r="V380">
        <f t="shared" si="50"/>
        <v>4.2016806722689079E-2</v>
      </c>
      <c r="W380">
        <f t="shared" si="51"/>
        <v>1.0084033613445379E-2</v>
      </c>
      <c r="X380">
        <f t="shared" si="52"/>
        <v>1.0084033613445379E-2</v>
      </c>
      <c r="Y380">
        <f t="shared" si="53"/>
        <v>0.6386554621848739</v>
      </c>
    </row>
    <row r="381" spans="1:25" x14ac:dyDescent="0.3">
      <c r="A381" t="s">
        <v>1555</v>
      </c>
      <c r="B381" t="str">
        <f t="shared" si="45"/>
        <v>28</v>
      </c>
      <c r="C381" t="s">
        <v>59</v>
      </c>
      <c r="D381" t="s">
        <v>616</v>
      </c>
      <c r="E381" t="s">
        <v>1556</v>
      </c>
      <c r="F381">
        <v>16818</v>
      </c>
      <c r="G381">
        <v>1853</v>
      </c>
      <c r="H381" s="4">
        <v>0.11020000000000001</v>
      </c>
      <c r="I381">
        <v>1836</v>
      </c>
      <c r="J381">
        <v>171</v>
      </c>
      <c r="K381">
        <v>34</v>
      </c>
      <c r="L381">
        <v>36</v>
      </c>
      <c r="M381">
        <v>1227</v>
      </c>
      <c r="N381">
        <v>340</v>
      </c>
      <c r="O381">
        <v>11</v>
      </c>
      <c r="P381">
        <v>9</v>
      </c>
      <c r="Q381">
        <v>8</v>
      </c>
      <c r="R381">
        <f t="shared" si="46"/>
        <v>0.6683006535947712</v>
      </c>
      <c r="S381">
        <f t="shared" si="47"/>
        <v>9.3137254901960786E-2</v>
      </c>
      <c r="T381">
        <f t="shared" si="48"/>
        <v>0.18518518518518517</v>
      </c>
      <c r="U381">
        <f t="shared" si="49"/>
        <v>1.8518518518518517E-2</v>
      </c>
      <c r="V381">
        <f t="shared" si="50"/>
        <v>1.9607843137254902E-2</v>
      </c>
      <c r="W381">
        <f t="shared" si="51"/>
        <v>5.9912854030501088E-3</v>
      </c>
      <c r="X381">
        <f t="shared" si="52"/>
        <v>4.9019607843137254E-3</v>
      </c>
      <c r="Y381">
        <f t="shared" si="53"/>
        <v>0.6683006535947712</v>
      </c>
    </row>
    <row r="382" spans="1:25" x14ac:dyDescent="0.3">
      <c r="A382" t="s">
        <v>1557</v>
      </c>
      <c r="B382" t="str">
        <f t="shared" si="45"/>
        <v>28</v>
      </c>
      <c r="C382" t="s">
        <v>60</v>
      </c>
      <c r="D382" t="s">
        <v>616</v>
      </c>
      <c r="E382" t="s">
        <v>1558</v>
      </c>
      <c r="F382">
        <v>16818</v>
      </c>
      <c r="G382">
        <v>770</v>
      </c>
      <c r="H382" s="4">
        <v>4.58E-2</v>
      </c>
      <c r="I382">
        <v>755</v>
      </c>
      <c r="J382">
        <v>94</v>
      </c>
      <c r="K382">
        <v>8</v>
      </c>
      <c r="L382">
        <v>46</v>
      </c>
      <c r="M382">
        <v>445</v>
      </c>
      <c r="N382">
        <v>144</v>
      </c>
      <c r="O382">
        <v>3</v>
      </c>
      <c r="P382">
        <v>7</v>
      </c>
      <c r="Q382">
        <v>8</v>
      </c>
      <c r="R382">
        <f t="shared" si="46"/>
        <v>0.58940397350993379</v>
      </c>
      <c r="S382">
        <f t="shared" si="47"/>
        <v>0.12450331125827814</v>
      </c>
      <c r="T382">
        <f t="shared" si="48"/>
        <v>0.19072847682119207</v>
      </c>
      <c r="U382">
        <f t="shared" si="49"/>
        <v>1.0596026490066225E-2</v>
      </c>
      <c r="V382">
        <f t="shared" si="50"/>
        <v>6.0927152317880796E-2</v>
      </c>
      <c r="W382">
        <f t="shared" si="51"/>
        <v>3.9735099337748344E-3</v>
      </c>
      <c r="X382">
        <f t="shared" si="52"/>
        <v>9.2715231788079479E-3</v>
      </c>
      <c r="Y382">
        <f t="shared" si="53"/>
        <v>0.58940397350993379</v>
      </c>
    </row>
    <row r="383" spans="1:25" x14ac:dyDescent="0.3">
      <c r="A383" t="s">
        <v>1559</v>
      </c>
      <c r="B383" t="str">
        <f t="shared" si="45"/>
        <v>28</v>
      </c>
      <c r="C383" t="s">
        <v>1209</v>
      </c>
      <c r="E383" t="s">
        <v>1210</v>
      </c>
      <c r="F383">
        <v>16818</v>
      </c>
      <c r="G383">
        <v>11130</v>
      </c>
      <c r="H383" s="4">
        <v>0.66180000000000005</v>
      </c>
      <c r="I383">
        <v>11040</v>
      </c>
      <c r="J383">
        <v>1100</v>
      </c>
      <c r="K383">
        <v>174</v>
      </c>
      <c r="L383">
        <v>403</v>
      </c>
      <c r="M383">
        <v>7113</v>
      </c>
      <c r="N383">
        <v>2116</v>
      </c>
      <c r="O383">
        <v>40</v>
      </c>
      <c r="P383">
        <v>44</v>
      </c>
      <c r="Q383">
        <v>50</v>
      </c>
      <c r="R383">
        <f t="shared" si="46"/>
        <v>0.64429347826086958</v>
      </c>
      <c r="S383">
        <f t="shared" si="47"/>
        <v>9.9637681159420288E-2</v>
      </c>
      <c r="T383">
        <f t="shared" si="48"/>
        <v>0.19166666666666668</v>
      </c>
      <c r="U383">
        <f t="shared" si="49"/>
        <v>1.5760869565217391E-2</v>
      </c>
      <c r="V383">
        <f t="shared" si="50"/>
        <v>3.6503623188405797E-2</v>
      </c>
      <c r="W383">
        <f t="shared" si="51"/>
        <v>3.6231884057971015E-3</v>
      </c>
      <c r="X383">
        <f t="shared" si="52"/>
        <v>3.9855072463768114E-3</v>
      </c>
      <c r="Y383">
        <f t="shared" si="53"/>
        <v>0.64429347826086958</v>
      </c>
    </row>
    <row r="384" spans="1:25" x14ac:dyDescent="0.3">
      <c r="A384" t="s">
        <v>662</v>
      </c>
      <c r="B384" t="str">
        <f t="shared" si="45"/>
        <v>28</v>
      </c>
      <c r="C384" t="s">
        <v>61</v>
      </c>
      <c r="E384" t="s">
        <v>97</v>
      </c>
      <c r="F384">
        <v>16818</v>
      </c>
      <c r="G384">
        <v>11130</v>
      </c>
      <c r="H384" s="4">
        <v>0.66180000000000005</v>
      </c>
      <c r="I384">
        <v>11040</v>
      </c>
      <c r="J384">
        <v>1100</v>
      </c>
      <c r="K384">
        <v>174</v>
      </c>
      <c r="L384">
        <v>403</v>
      </c>
      <c r="M384">
        <v>7113</v>
      </c>
      <c r="N384">
        <v>2116</v>
      </c>
      <c r="O384">
        <v>40</v>
      </c>
      <c r="P384">
        <v>44</v>
      </c>
      <c r="Q384">
        <v>50</v>
      </c>
      <c r="R384">
        <f t="shared" si="46"/>
        <v>0.64429347826086958</v>
      </c>
      <c r="S384">
        <f t="shared" si="47"/>
        <v>9.9637681159420288E-2</v>
      </c>
      <c r="T384">
        <f t="shared" si="48"/>
        <v>0.19166666666666668</v>
      </c>
      <c r="U384">
        <f t="shared" si="49"/>
        <v>1.5760869565217391E-2</v>
      </c>
      <c r="V384">
        <f t="shared" si="50"/>
        <v>3.6503623188405797E-2</v>
      </c>
      <c r="W384">
        <f t="shared" si="51"/>
        <v>3.6231884057971015E-3</v>
      </c>
      <c r="X384">
        <f t="shared" si="52"/>
        <v>3.9855072463768114E-3</v>
      </c>
      <c r="Y384">
        <f t="shared" si="53"/>
        <v>0.64429347826086958</v>
      </c>
    </row>
    <row r="385" spans="1:25" x14ac:dyDescent="0.3">
      <c r="B385" t="str">
        <f t="shared" si="45"/>
        <v/>
      </c>
      <c r="R385">
        <f t="shared" si="46"/>
        <v>0</v>
      </c>
      <c r="S385">
        <f t="shared" si="47"/>
        <v>0</v>
      </c>
      <c r="T385">
        <f t="shared" si="48"/>
        <v>0</v>
      </c>
      <c r="U385">
        <f t="shared" si="49"/>
        <v>0</v>
      </c>
      <c r="V385">
        <f t="shared" si="50"/>
        <v>0</v>
      </c>
      <c r="W385">
        <f t="shared" si="51"/>
        <v>0</v>
      </c>
      <c r="X385">
        <f t="shared" si="52"/>
        <v>0</v>
      </c>
      <c r="Y385">
        <f t="shared" si="53"/>
        <v>10</v>
      </c>
    </row>
    <row r="386" spans="1:25" x14ac:dyDescent="0.3">
      <c r="A386" t="s">
        <v>666</v>
      </c>
      <c r="B386" t="str">
        <f t="shared" si="45"/>
        <v>29</v>
      </c>
      <c r="C386" t="s">
        <v>58</v>
      </c>
      <c r="D386" t="s">
        <v>682</v>
      </c>
      <c r="E386" t="s">
        <v>1560</v>
      </c>
      <c r="F386">
        <v>2413</v>
      </c>
      <c r="G386">
        <v>1365</v>
      </c>
      <c r="H386" s="4">
        <v>0.56569999999999998</v>
      </c>
      <c r="I386">
        <v>1360</v>
      </c>
      <c r="J386">
        <v>213</v>
      </c>
      <c r="K386">
        <v>11</v>
      </c>
      <c r="L386">
        <v>17</v>
      </c>
      <c r="M386">
        <v>692</v>
      </c>
      <c r="N386">
        <v>417</v>
      </c>
      <c r="O386">
        <v>1</v>
      </c>
      <c r="P386">
        <v>1</v>
      </c>
      <c r="Q386">
        <v>8</v>
      </c>
      <c r="R386">
        <f t="shared" si="46"/>
        <v>0.50882352941176467</v>
      </c>
      <c r="S386">
        <f t="shared" si="47"/>
        <v>0.15661764705882353</v>
      </c>
      <c r="T386">
        <f t="shared" si="48"/>
        <v>0.30661764705882355</v>
      </c>
      <c r="U386">
        <f t="shared" si="49"/>
        <v>8.0882352941176478E-3</v>
      </c>
      <c r="V386">
        <f t="shared" si="50"/>
        <v>1.2500000000000001E-2</v>
      </c>
      <c r="W386">
        <f t="shared" si="51"/>
        <v>7.3529411764705881E-4</v>
      </c>
      <c r="X386">
        <f t="shared" si="52"/>
        <v>7.3529411764705881E-4</v>
      </c>
      <c r="Y386">
        <f t="shared" si="53"/>
        <v>0.50882352941176467</v>
      </c>
    </row>
    <row r="387" spans="1:25" x14ac:dyDescent="0.3">
      <c r="A387" t="s">
        <v>667</v>
      </c>
      <c r="B387" t="str">
        <f t="shared" ref="B387:B450" si="54">LEFT(A387,2)</f>
        <v>29</v>
      </c>
      <c r="C387" t="s">
        <v>58</v>
      </c>
      <c r="D387" t="s">
        <v>682</v>
      </c>
      <c r="E387" t="s">
        <v>1561</v>
      </c>
      <c r="F387">
        <v>1240</v>
      </c>
      <c r="G387">
        <v>768</v>
      </c>
      <c r="H387" s="4">
        <v>0.61939999999999995</v>
      </c>
      <c r="I387">
        <v>764</v>
      </c>
      <c r="J387">
        <v>177</v>
      </c>
      <c r="K387">
        <v>26</v>
      </c>
      <c r="L387">
        <v>11</v>
      </c>
      <c r="M387">
        <v>294</v>
      </c>
      <c r="N387">
        <v>250</v>
      </c>
      <c r="O387">
        <v>3</v>
      </c>
      <c r="P387">
        <v>1</v>
      </c>
      <c r="Q387">
        <v>2</v>
      </c>
      <c r="R387">
        <f t="shared" ref="R387:R450" si="55">IF(I387=0,0,M387/I387)</f>
        <v>0.38481675392670156</v>
      </c>
      <c r="S387">
        <f t="shared" ref="S387:S450" si="56">IF(I387=0,0,J387/I387)</f>
        <v>0.23167539267015708</v>
      </c>
      <c r="T387">
        <f t="shared" ref="T387:T450" si="57">IF(I387=0,0,N387/I387)</f>
        <v>0.32722513089005234</v>
      </c>
      <c r="U387">
        <f t="shared" ref="U387:U450" si="58">IF(I387=0,0,K387/I387)</f>
        <v>3.4031413612565446E-2</v>
      </c>
      <c r="V387">
        <f t="shared" ref="V387:V450" si="59">IF(I387=0,0,L387/I387)</f>
        <v>1.4397905759162303E-2</v>
      </c>
      <c r="W387">
        <f t="shared" ref="W387:W450" si="60">IF(I387=0,0,O387/I387)</f>
        <v>3.9267015706806281E-3</v>
      </c>
      <c r="X387">
        <f t="shared" ref="X387:X450" si="61">IF(I387=0,0,P387/I387)</f>
        <v>1.3089005235602095E-3</v>
      </c>
      <c r="Y387">
        <f t="shared" ref="Y387:Y450" si="62">IF(I387=0,10,IF(MAX(R387:X387)=LARGE(R387:X387,2),9,IF(R387=MAX(R387:X387),R387,IF(S387=MAX(R387:X387),S387+1,IF(T387=MAX(R387:X387),T387+2,IF(U387=MAX(R387:X387),U387+3,IF(V387=MAX(R387:X387),V387+4,IF(W387=MAX(R387:X387),W387+5,IF(X387=MAX(R387:X387),X387+6,-1)))))))))</f>
        <v>0.38481675392670156</v>
      </c>
    </row>
    <row r="388" spans="1:25" x14ac:dyDescent="0.3">
      <c r="A388" t="s">
        <v>668</v>
      </c>
      <c r="B388" t="str">
        <f t="shared" si="54"/>
        <v>29</v>
      </c>
      <c r="C388" t="s">
        <v>58</v>
      </c>
      <c r="D388" t="s">
        <v>682</v>
      </c>
      <c r="E388" t="s">
        <v>1562</v>
      </c>
      <c r="F388">
        <v>1541</v>
      </c>
      <c r="G388">
        <v>927</v>
      </c>
      <c r="H388" s="4">
        <v>0.60160000000000002</v>
      </c>
      <c r="I388">
        <v>925</v>
      </c>
      <c r="J388">
        <v>132</v>
      </c>
      <c r="K388">
        <v>9</v>
      </c>
      <c r="L388">
        <v>11</v>
      </c>
      <c r="M388">
        <v>482</v>
      </c>
      <c r="N388">
        <v>283</v>
      </c>
      <c r="O388">
        <v>3</v>
      </c>
      <c r="P388">
        <v>0</v>
      </c>
      <c r="Q388">
        <v>5</v>
      </c>
      <c r="R388">
        <f t="shared" si="55"/>
        <v>0.52108108108108109</v>
      </c>
      <c r="S388">
        <f t="shared" si="56"/>
        <v>0.14270270270270272</v>
      </c>
      <c r="T388">
        <f t="shared" si="57"/>
        <v>0.30594594594594593</v>
      </c>
      <c r="U388">
        <f t="shared" si="58"/>
        <v>9.7297297297297292E-3</v>
      </c>
      <c r="V388">
        <f t="shared" si="59"/>
        <v>1.1891891891891892E-2</v>
      </c>
      <c r="W388">
        <f t="shared" si="60"/>
        <v>3.2432432432432431E-3</v>
      </c>
      <c r="X388">
        <f t="shared" si="61"/>
        <v>0</v>
      </c>
      <c r="Y388">
        <f t="shared" si="62"/>
        <v>0.52108108108108109</v>
      </c>
    </row>
    <row r="389" spans="1:25" x14ac:dyDescent="0.3">
      <c r="A389" t="s">
        <v>669</v>
      </c>
      <c r="B389" t="str">
        <f t="shared" si="54"/>
        <v>29</v>
      </c>
      <c r="C389" t="s">
        <v>58</v>
      </c>
      <c r="D389" t="s">
        <v>682</v>
      </c>
      <c r="E389" t="s">
        <v>1563</v>
      </c>
      <c r="F389">
        <v>919</v>
      </c>
      <c r="G389">
        <v>459</v>
      </c>
      <c r="H389" s="4">
        <v>0.4995</v>
      </c>
      <c r="I389">
        <v>458</v>
      </c>
      <c r="J389">
        <v>68</v>
      </c>
      <c r="K389">
        <v>8</v>
      </c>
      <c r="L389">
        <v>9</v>
      </c>
      <c r="M389">
        <v>238</v>
      </c>
      <c r="N389">
        <v>133</v>
      </c>
      <c r="O389">
        <v>1</v>
      </c>
      <c r="P389">
        <v>0</v>
      </c>
      <c r="Q389">
        <v>1</v>
      </c>
      <c r="R389">
        <f t="shared" si="55"/>
        <v>0.51965065502183405</v>
      </c>
      <c r="S389">
        <f t="shared" si="56"/>
        <v>0.14847161572052403</v>
      </c>
      <c r="T389">
        <f t="shared" si="57"/>
        <v>0.29039301310043669</v>
      </c>
      <c r="U389">
        <f t="shared" si="58"/>
        <v>1.7467248908296942E-2</v>
      </c>
      <c r="V389">
        <f t="shared" si="59"/>
        <v>1.9650655021834062E-2</v>
      </c>
      <c r="W389">
        <f t="shared" si="60"/>
        <v>2.1834061135371178E-3</v>
      </c>
      <c r="X389">
        <f t="shared" si="61"/>
        <v>0</v>
      </c>
      <c r="Y389">
        <f t="shared" si="62"/>
        <v>0.51965065502183405</v>
      </c>
    </row>
    <row r="390" spans="1:25" x14ac:dyDescent="0.3">
      <c r="A390" t="s">
        <v>670</v>
      </c>
      <c r="B390" t="str">
        <f t="shared" si="54"/>
        <v>29</v>
      </c>
      <c r="C390" t="s">
        <v>58</v>
      </c>
      <c r="D390" t="s">
        <v>682</v>
      </c>
      <c r="E390" t="s">
        <v>1564</v>
      </c>
      <c r="F390">
        <v>2218</v>
      </c>
      <c r="G390">
        <v>1270</v>
      </c>
      <c r="H390" s="4">
        <v>0.5726</v>
      </c>
      <c r="I390">
        <v>1264</v>
      </c>
      <c r="J390">
        <v>330</v>
      </c>
      <c r="K390">
        <v>32</v>
      </c>
      <c r="L390">
        <v>28</v>
      </c>
      <c r="M390">
        <v>449</v>
      </c>
      <c r="N390">
        <v>408</v>
      </c>
      <c r="O390">
        <v>7</v>
      </c>
      <c r="P390">
        <v>4</v>
      </c>
      <c r="Q390">
        <v>6</v>
      </c>
      <c r="R390">
        <f t="shared" si="55"/>
        <v>0.35522151898734178</v>
      </c>
      <c r="S390">
        <f t="shared" si="56"/>
        <v>0.26107594936708861</v>
      </c>
      <c r="T390">
        <f t="shared" si="57"/>
        <v>0.32278481012658228</v>
      </c>
      <c r="U390">
        <f t="shared" si="58"/>
        <v>2.5316455696202531E-2</v>
      </c>
      <c r="V390">
        <f t="shared" si="59"/>
        <v>2.2151898734177215E-2</v>
      </c>
      <c r="W390">
        <f t="shared" si="60"/>
        <v>5.5379746835443038E-3</v>
      </c>
      <c r="X390">
        <f t="shared" si="61"/>
        <v>3.1645569620253164E-3</v>
      </c>
      <c r="Y390">
        <f t="shared" si="62"/>
        <v>0.35522151898734178</v>
      </c>
    </row>
    <row r="391" spans="1:25" x14ac:dyDescent="0.3">
      <c r="A391" t="s">
        <v>671</v>
      </c>
      <c r="B391" t="str">
        <f t="shared" si="54"/>
        <v>29</v>
      </c>
      <c r="C391" t="s">
        <v>58</v>
      </c>
      <c r="D391" t="s">
        <v>682</v>
      </c>
      <c r="E391" t="s">
        <v>1565</v>
      </c>
      <c r="F391">
        <v>944</v>
      </c>
      <c r="G391">
        <v>330</v>
      </c>
      <c r="H391" s="4">
        <v>0.34960000000000002</v>
      </c>
      <c r="I391">
        <v>328</v>
      </c>
      <c r="J391">
        <v>89</v>
      </c>
      <c r="K391">
        <v>6</v>
      </c>
      <c r="L391">
        <v>3</v>
      </c>
      <c r="M391">
        <v>101</v>
      </c>
      <c r="N391">
        <v>122</v>
      </c>
      <c r="O391">
        <v>1</v>
      </c>
      <c r="P391">
        <v>4</v>
      </c>
      <c r="Q391">
        <v>2</v>
      </c>
      <c r="R391">
        <f t="shared" si="55"/>
        <v>0.30792682926829268</v>
      </c>
      <c r="S391">
        <f t="shared" si="56"/>
        <v>0.27134146341463417</v>
      </c>
      <c r="T391">
        <f t="shared" si="57"/>
        <v>0.37195121951219512</v>
      </c>
      <c r="U391">
        <f t="shared" si="58"/>
        <v>1.8292682926829267E-2</v>
      </c>
      <c r="V391">
        <f t="shared" si="59"/>
        <v>9.1463414634146336E-3</v>
      </c>
      <c r="W391">
        <f t="shared" si="60"/>
        <v>3.0487804878048782E-3</v>
      </c>
      <c r="X391">
        <f t="shared" si="61"/>
        <v>1.2195121951219513E-2</v>
      </c>
      <c r="Y391">
        <f t="shared" si="62"/>
        <v>2.3719512195121952</v>
      </c>
    </row>
    <row r="392" spans="1:25" x14ac:dyDescent="0.3">
      <c r="A392" t="s">
        <v>672</v>
      </c>
      <c r="B392" t="str">
        <f t="shared" si="54"/>
        <v>29</v>
      </c>
      <c r="C392" t="s">
        <v>58</v>
      </c>
      <c r="D392" t="s">
        <v>682</v>
      </c>
      <c r="E392" t="s">
        <v>1566</v>
      </c>
      <c r="F392">
        <v>1297</v>
      </c>
      <c r="G392">
        <v>662</v>
      </c>
      <c r="H392" s="4">
        <v>0.51039999999999996</v>
      </c>
      <c r="I392">
        <v>660</v>
      </c>
      <c r="J392">
        <v>145</v>
      </c>
      <c r="K392">
        <v>8</v>
      </c>
      <c r="L392">
        <v>10</v>
      </c>
      <c r="M392">
        <v>263</v>
      </c>
      <c r="N392">
        <v>229</v>
      </c>
      <c r="O392">
        <v>4</v>
      </c>
      <c r="P392">
        <v>0</v>
      </c>
      <c r="Q392">
        <v>1</v>
      </c>
      <c r="R392">
        <f t="shared" si="55"/>
        <v>0.3984848484848485</v>
      </c>
      <c r="S392">
        <f t="shared" si="56"/>
        <v>0.2196969696969697</v>
      </c>
      <c r="T392">
        <f t="shared" si="57"/>
        <v>0.34696969696969698</v>
      </c>
      <c r="U392">
        <f t="shared" si="58"/>
        <v>1.2121212121212121E-2</v>
      </c>
      <c r="V392">
        <f t="shared" si="59"/>
        <v>1.5151515151515152E-2</v>
      </c>
      <c r="W392">
        <f t="shared" si="60"/>
        <v>6.0606060606060606E-3</v>
      </c>
      <c r="X392">
        <f t="shared" si="61"/>
        <v>0</v>
      </c>
      <c r="Y392">
        <f t="shared" si="62"/>
        <v>0.3984848484848485</v>
      </c>
    </row>
    <row r="393" spans="1:25" x14ac:dyDescent="0.3">
      <c r="A393" t="s">
        <v>673</v>
      </c>
      <c r="B393" t="str">
        <f t="shared" si="54"/>
        <v>29</v>
      </c>
      <c r="C393" t="s">
        <v>58</v>
      </c>
      <c r="D393" t="s">
        <v>682</v>
      </c>
      <c r="E393" t="s">
        <v>1567</v>
      </c>
      <c r="F393">
        <v>2234</v>
      </c>
      <c r="G393">
        <v>1096</v>
      </c>
      <c r="H393" s="4">
        <v>0.49059999999999998</v>
      </c>
      <c r="I393">
        <v>1082</v>
      </c>
      <c r="J393">
        <v>89</v>
      </c>
      <c r="K393">
        <v>8</v>
      </c>
      <c r="L393">
        <v>12</v>
      </c>
      <c r="M393">
        <v>656</v>
      </c>
      <c r="N393">
        <v>311</v>
      </c>
      <c r="O393">
        <v>1</v>
      </c>
      <c r="P393">
        <v>2</v>
      </c>
      <c r="Q393">
        <v>3</v>
      </c>
      <c r="R393">
        <f t="shared" si="55"/>
        <v>0.60628465804066545</v>
      </c>
      <c r="S393">
        <f t="shared" si="56"/>
        <v>8.2255083179297597E-2</v>
      </c>
      <c r="T393">
        <f t="shared" si="57"/>
        <v>0.28743068391866911</v>
      </c>
      <c r="U393">
        <f t="shared" si="58"/>
        <v>7.3937153419593345E-3</v>
      </c>
      <c r="V393">
        <f t="shared" si="59"/>
        <v>1.1090573012939002E-2</v>
      </c>
      <c r="W393">
        <f t="shared" si="60"/>
        <v>9.2421441774491681E-4</v>
      </c>
      <c r="X393">
        <f t="shared" si="61"/>
        <v>1.8484288354898336E-3</v>
      </c>
      <c r="Y393">
        <f t="shared" si="62"/>
        <v>0.60628465804066545</v>
      </c>
    </row>
    <row r="394" spans="1:25" x14ac:dyDescent="0.3">
      <c r="A394" t="s">
        <v>1568</v>
      </c>
      <c r="B394" t="str">
        <f t="shared" si="54"/>
        <v>29</v>
      </c>
      <c r="C394" t="s">
        <v>59</v>
      </c>
      <c r="D394" t="s">
        <v>682</v>
      </c>
      <c r="E394" t="s">
        <v>1569</v>
      </c>
      <c r="F394">
        <v>12806</v>
      </c>
      <c r="G394">
        <v>1343</v>
      </c>
      <c r="H394" s="4">
        <v>0.10489999999999999</v>
      </c>
      <c r="I394">
        <v>1337</v>
      </c>
      <c r="J394">
        <v>220</v>
      </c>
      <c r="K394">
        <v>15</v>
      </c>
      <c r="L394">
        <v>17</v>
      </c>
      <c r="M394">
        <v>601</v>
      </c>
      <c r="N394">
        <v>469</v>
      </c>
      <c r="O394">
        <v>9</v>
      </c>
      <c r="P394">
        <v>1</v>
      </c>
      <c r="Q394">
        <v>5</v>
      </c>
      <c r="R394">
        <f t="shared" si="55"/>
        <v>0.44951383694839192</v>
      </c>
      <c r="S394">
        <f t="shared" si="56"/>
        <v>0.16454749439042632</v>
      </c>
      <c r="T394">
        <f t="shared" si="57"/>
        <v>0.35078534031413611</v>
      </c>
      <c r="U394">
        <f t="shared" si="58"/>
        <v>1.1219147344801795E-2</v>
      </c>
      <c r="V394">
        <f t="shared" si="59"/>
        <v>1.2715033657442034E-2</v>
      </c>
      <c r="W394">
        <f t="shared" si="60"/>
        <v>6.7314884068810773E-3</v>
      </c>
      <c r="X394">
        <f t="shared" si="61"/>
        <v>7.4794315632011965E-4</v>
      </c>
      <c r="Y394">
        <f t="shared" si="62"/>
        <v>0.44951383694839192</v>
      </c>
    </row>
    <row r="395" spans="1:25" x14ac:dyDescent="0.3">
      <c r="A395" t="s">
        <v>1570</v>
      </c>
      <c r="B395" t="str">
        <f t="shared" si="54"/>
        <v>29</v>
      </c>
      <c r="C395" t="s">
        <v>60</v>
      </c>
      <c r="D395" t="s">
        <v>682</v>
      </c>
      <c r="E395" t="s">
        <v>1571</v>
      </c>
      <c r="F395">
        <v>12806</v>
      </c>
      <c r="G395">
        <v>655</v>
      </c>
      <c r="H395" s="4">
        <v>5.11E-2</v>
      </c>
      <c r="I395">
        <v>645</v>
      </c>
      <c r="J395">
        <v>165</v>
      </c>
      <c r="K395">
        <v>5</v>
      </c>
      <c r="L395">
        <v>7</v>
      </c>
      <c r="M395">
        <v>278</v>
      </c>
      <c r="N395">
        <v>184</v>
      </c>
      <c r="O395">
        <v>3</v>
      </c>
      <c r="P395">
        <v>1</v>
      </c>
      <c r="Q395">
        <v>2</v>
      </c>
      <c r="R395">
        <f t="shared" si="55"/>
        <v>0.43100775193798452</v>
      </c>
      <c r="S395">
        <f t="shared" si="56"/>
        <v>0.2558139534883721</v>
      </c>
      <c r="T395">
        <f t="shared" si="57"/>
        <v>0.28527131782945736</v>
      </c>
      <c r="U395">
        <f t="shared" si="58"/>
        <v>7.7519379844961239E-3</v>
      </c>
      <c r="V395">
        <f t="shared" si="59"/>
        <v>1.0852713178294573E-2</v>
      </c>
      <c r="W395">
        <f t="shared" si="60"/>
        <v>4.6511627906976744E-3</v>
      </c>
      <c r="X395">
        <f t="shared" si="61"/>
        <v>1.5503875968992248E-3</v>
      </c>
      <c r="Y395">
        <f t="shared" si="62"/>
        <v>0.43100775193798452</v>
      </c>
    </row>
    <row r="396" spans="1:25" x14ac:dyDescent="0.3">
      <c r="A396" t="s">
        <v>1572</v>
      </c>
      <c r="B396" t="str">
        <f t="shared" si="54"/>
        <v>29</v>
      </c>
      <c r="C396" t="s">
        <v>1209</v>
      </c>
      <c r="E396" t="s">
        <v>1210</v>
      </c>
      <c r="F396">
        <v>12806</v>
      </c>
      <c r="G396">
        <v>8875</v>
      </c>
      <c r="H396" s="4">
        <v>0.69299999999999995</v>
      </c>
      <c r="I396">
        <v>8823</v>
      </c>
      <c r="J396">
        <v>1628</v>
      </c>
      <c r="K396">
        <v>128</v>
      </c>
      <c r="L396">
        <v>125</v>
      </c>
      <c r="M396">
        <v>4054</v>
      </c>
      <c r="N396">
        <v>2806</v>
      </c>
      <c r="O396">
        <v>33</v>
      </c>
      <c r="P396">
        <v>14</v>
      </c>
      <c r="Q396">
        <v>35</v>
      </c>
      <c r="R396">
        <f t="shared" si="55"/>
        <v>0.45948090218746457</v>
      </c>
      <c r="S396">
        <f t="shared" si="56"/>
        <v>0.18451773773093053</v>
      </c>
      <c r="T396">
        <f t="shared" si="57"/>
        <v>0.31803241527825005</v>
      </c>
      <c r="U396">
        <f t="shared" si="58"/>
        <v>1.45075371188938E-2</v>
      </c>
      <c r="V396">
        <f t="shared" si="59"/>
        <v>1.4167516717669727E-2</v>
      </c>
      <c r="W396">
        <f t="shared" si="60"/>
        <v>3.7402244134648079E-3</v>
      </c>
      <c r="X396">
        <f t="shared" si="61"/>
        <v>1.5867618723790094E-3</v>
      </c>
      <c r="Y396">
        <f t="shared" si="62"/>
        <v>0.45948090218746457</v>
      </c>
    </row>
    <row r="397" spans="1:25" x14ac:dyDescent="0.3">
      <c r="A397" t="s">
        <v>681</v>
      </c>
      <c r="B397" t="str">
        <f t="shared" si="54"/>
        <v>29</v>
      </c>
      <c r="C397" t="s">
        <v>61</v>
      </c>
      <c r="E397" t="s">
        <v>97</v>
      </c>
      <c r="F397">
        <v>12806</v>
      </c>
      <c r="G397">
        <v>8875</v>
      </c>
      <c r="H397" s="4">
        <v>0.69299999999999995</v>
      </c>
      <c r="I397">
        <v>8823</v>
      </c>
      <c r="J397">
        <v>1628</v>
      </c>
      <c r="K397">
        <v>128</v>
      </c>
      <c r="L397">
        <v>125</v>
      </c>
      <c r="M397">
        <v>4054</v>
      </c>
      <c r="N397">
        <v>2806</v>
      </c>
      <c r="O397">
        <v>33</v>
      </c>
      <c r="P397">
        <v>14</v>
      </c>
      <c r="Q397">
        <v>35</v>
      </c>
      <c r="R397">
        <f t="shared" si="55"/>
        <v>0.45948090218746457</v>
      </c>
      <c r="S397">
        <f t="shared" si="56"/>
        <v>0.18451773773093053</v>
      </c>
      <c r="T397">
        <f t="shared" si="57"/>
        <v>0.31803241527825005</v>
      </c>
      <c r="U397">
        <f t="shared" si="58"/>
        <v>1.45075371188938E-2</v>
      </c>
      <c r="V397">
        <f t="shared" si="59"/>
        <v>1.4167516717669727E-2</v>
      </c>
      <c r="W397">
        <f t="shared" si="60"/>
        <v>3.7402244134648079E-3</v>
      </c>
      <c r="X397">
        <f t="shared" si="61"/>
        <v>1.5867618723790094E-3</v>
      </c>
      <c r="Y397">
        <f t="shared" si="62"/>
        <v>0.45948090218746457</v>
      </c>
    </row>
    <row r="398" spans="1:25" x14ac:dyDescent="0.3">
      <c r="B398" t="str">
        <f t="shared" si="54"/>
        <v/>
      </c>
      <c r="R398">
        <f t="shared" si="55"/>
        <v>0</v>
      </c>
      <c r="S398">
        <f t="shared" si="56"/>
        <v>0</v>
      </c>
      <c r="T398">
        <f t="shared" si="57"/>
        <v>0</v>
      </c>
      <c r="U398">
        <f t="shared" si="58"/>
        <v>0</v>
      </c>
      <c r="V398">
        <f t="shared" si="59"/>
        <v>0</v>
      </c>
      <c r="W398">
        <f t="shared" si="60"/>
        <v>0</v>
      </c>
      <c r="X398">
        <f t="shared" si="61"/>
        <v>0</v>
      </c>
      <c r="Y398">
        <f t="shared" si="62"/>
        <v>10</v>
      </c>
    </row>
    <row r="399" spans="1:25" x14ac:dyDescent="0.3">
      <c r="A399" t="s">
        <v>687</v>
      </c>
      <c r="B399" t="str">
        <f t="shared" si="54"/>
        <v>30</v>
      </c>
      <c r="C399" t="s">
        <v>58</v>
      </c>
      <c r="D399" t="s">
        <v>682</v>
      </c>
      <c r="E399" t="s">
        <v>1573</v>
      </c>
      <c r="F399">
        <v>1278</v>
      </c>
      <c r="G399">
        <v>559</v>
      </c>
      <c r="H399" s="4">
        <v>0.43740000000000001</v>
      </c>
      <c r="I399">
        <v>558</v>
      </c>
      <c r="J399">
        <v>47</v>
      </c>
      <c r="K399">
        <v>5</v>
      </c>
      <c r="L399">
        <v>8</v>
      </c>
      <c r="M399">
        <v>327</v>
      </c>
      <c r="N399">
        <v>170</v>
      </c>
      <c r="O399">
        <v>0</v>
      </c>
      <c r="P399">
        <v>0</v>
      </c>
      <c r="Q399">
        <v>1</v>
      </c>
      <c r="R399">
        <f t="shared" si="55"/>
        <v>0.58602150537634412</v>
      </c>
      <c r="S399">
        <f t="shared" si="56"/>
        <v>8.4229390681003588E-2</v>
      </c>
      <c r="T399">
        <f t="shared" si="57"/>
        <v>0.30465949820788529</v>
      </c>
      <c r="U399">
        <f t="shared" si="58"/>
        <v>8.9605734767025085E-3</v>
      </c>
      <c r="V399">
        <f t="shared" si="59"/>
        <v>1.4336917562724014E-2</v>
      </c>
      <c r="W399">
        <f t="shared" si="60"/>
        <v>0</v>
      </c>
      <c r="X399">
        <f t="shared" si="61"/>
        <v>0</v>
      </c>
      <c r="Y399">
        <f t="shared" si="62"/>
        <v>0.58602150537634412</v>
      </c>
    </row>
    <row r="400" spans="1:25" x14ac:dyDescent="0.3">
      <c r="A400" t="s">
        <v>688</v>
      </c>
      <c r="B400" t="str">
        <f t="shared" si="54"/>
        <v>30</v>
      </c>
      <c r="C400" t="s">
        <v>58</v>
      </c>
      <c r="D400" t="s">
        <v>682</v>
      </c>
      <c r="E400" t="s">
        <v>1574</v>
      </c>
      <c r="F400">
        <v>1808</v>
      </c>
      <c r="G400">
        <v>881</v>
      </c>
      <c r="H400" s="4">
        <v>0.48730000000000001</v>
      </c>
      <c r="I400">
        <v>877</v>
      </c>
      <c r="J400">
        <v>63</v>
      </c>
      <c r="K400">
        <v>10</v>
      </c>
      <c r="L400">
        <v>18</v>
      </c>
      <c r="M400">
        <v>529</v>
      </c>
      <c r="N400">
        <v>252</v>
      </c>
      <c r="O400">
        <v>1</v>
      </c>
      <c r="P400">
        <v>0</v>
      </c>
      <c r="Q400">
        <v>4</v>
      </c>
      <c r="R400">
        <f t="shared" si="55"/>
        <v>0.60319270239452683</v>
      </c>
      <c r="S400">
        <f t="shared" si="56"/>
        <v>7.1835803876852913E-2</v>
      </c>
      <c r="T400">
        <f t="shared" si="57"/>
        <v>0.28734321550741165</v>
      </c>
      <c r="U400">
        <f t="shared" si="58"/>
        <v>1.1402508551881414E-2</v>
      </c>
      <c r="V400">
        <f t="shared" si="59"/>
        <v>2.0524515393386546E-2</v>
      </c>
      <c r="W400">
        <f t="shared" si="60"/>
        <v>1.1402508551881414E-3</v>
      </c>
      <c r="X400">
        <f t="shared" si="61"/>
        <v>0</v>
      </c>
      <c r="Y400">
        <f t="shared" si="62"/>
        <v>0.60319270239452683</v>
      </c>
    </row>
    <row r="401" spans="1:25" x14ac:dyDescent="0.3">
      <c r="A401" t="s">
        <v>689</v>
      </c>
      <c r="B401" t="str">
        <f t="shared" si="54"/>
        <v>30</v>
      </c>
      <c r="C401" t="s">
        <v>58</v>
      </c>
      <c r="D401" t="s">
        <v>682</v>
      </c>
      <c r="E401" t="s">
        <v>1575</v>
      </c>
      <c r="F401">
        <v>1045</v>
      </c>
      <c r="G401">
        <v>488</v>
      </c>
      <c r="H401" s="4">
        <v>0.46700000000000003</v>
      </c>
      <c r="I401">
        <v>484</v>
      </c>
      <c r="J401">
        <v>35</v>
      </c>
      <c r="K401">
        <v>6</v>
      </c>
      <c r="L401">
        <v>12</v>
      </c>
      <c r="M401">
        <v>264</v>
      </c>
      <c r="N401">
        <v>164</v>
      </c>
      <c r="O401">
        <v>0</v>
      </c>
      <c r="P401">
        <v>0</v>
      </c>
      <c r="Q401">
        <v>3</v>
      </c>
      <c r="R401">
        <f t="shared" si="55"/>
        <v>0.54545454545454541</v>
      </c>
      <c r="S401">
        <f t="shared" si="56"/>
        <v>7.2314049586776855E-2</v>
      </c>
      <c r="T401">
        <f t="shared" si="57"/>
        <v>0.33884297520661155</v>
      </c>
      <c r="U401">
        <f t="shared" si="58"/>
        <v>1.2396694214876033E-2</v>
      </c>
      <c r="V401">
        <f t="shared" si="59"/>
        <v>2.4793388429752067E-2</v>
      </c>
      <c r="W401">
        <f t="shared" si="60"/>
        <v>0</v>
      </c>
      <c r="X401">
        <f t="shared" si="61"/>
        <v>0</v>
      </c>
      <c r="Y401">
        <f t="shared" si="62"/>
        <v>0.54545454545454541</v>
      </c>
    </row>
    <row r="402" spans="1:25" x14ac:dyDescent="0.3">
      <c r="A402" t="s">
        <v>690</v>
      </c>
      <c r="B402" t="str">
        <f t="shared" si="54"/>
        <v>30</v>
      </c>
      <c r="C402" t="s">
        <v>58</v>
      </c>
      <c r="D402" t="s">
        <v>682</v>
      </c>
      <c r="E402" t="s">
        <v>1576</v>
      </c>
      <c r="F402">
        <v>1052</v>
      </c>
      <c r="G402">
        <v>565</v>
      </c>
      <c r="H402" s="4">
        <v>0.53710000000000002</v>
      </c>
      <c r="I402">
        <v>561</v>
      </c>
      <c r="J402">
        <v>48</v>
      </c>
      <c r="K402">
        <v>1</v>
      </c>
      <c r="L402">
        <v>5</v>
      </c>
      <c r="M402">
        <v>371</v>
      </c>
      <c r="N402">
        <v>136</v>
      </c>
      <c r="O402">
        <v>0</v>
      </c>
      <c r="P402">
        <v>0</v>
      </c>
      <c r="Q402">
        <v>0</v>
      </c>
      <c r="R402">
        <f t="shared" si="55"/>
        <v>0.66131907308377902</v>
      </c>
      <c r="S402">
        <f t="shared" si="56"/>
        <v>8.5561497326203204E-2</v>
      </c>
      <c r="T402">
        <f t="shared" si="57"/>
        <v>0.24242424242424243</v>
      </c>
      <c r="U402">
        <f t="shared" si="58"/>
        <v>1.7825311942959001E-3</v>
      </c>
      <c r="V402">
        <f t="shared" si="59"/>
        <v>8.9126559714795012E-3</v>
      </c>
      <c r="W402">
        <f t="shared" si="60"/>
        <v>0</v>
      </c>
      <c r="X402">
        <f t="shared" si="61"/>
        <v>0</v>
      </c>
      <c r="Y402">
        <f t="shared" si="62"/>
        <v>0.66131907308377902</v>
      </c>
    </row>
    <row r="403" spans="1:25" x14ac:dyDescent="0.3">
      <c r="A403" t="s">
        <v>691</v>
      </c>
      <c r="B403" t="str">
        <f t="shared" si="54"/>
        <v>30</v>
      </c>
      <c r="C403" t="s">
        <v>58</v>
      </c>
      <c r="D403" t="s">
        <v>682</v>
      </c>
      <c r="E403" t="s">
        <v>1577</v>
      </c>
      <c r="F403">
        <v>2086</v>
      </c>
      <c r="G403">
        <v>658</v>
      </c>
      <c r="H403" s="4">
        <v>0.31540000000000001</v>
      </c>
      <c r="I403">
        <v>658</v>
      </c>
      <c r="J403">
        <v>40</v>
      </c>
      <c r="K403">
        <v>7</v>
      </c>
      <c r="L403">
        <v>9</v>
      </c>
      <c r="M403">
        <v>397</v>
      </c>
      <c r="N403">
        <v>198</v>
      </c>
      <c r="O403">
        <v>2</v>
      </c>
      <c r="P403">
        <v>2</v>
      </c>
      <c r="Q403">
        <v>3</v>
      </c>
      <c r="R403">
        <f t="shared" si="55"/>
        <v>0.60334346504559266</v>
      </c>
      <c r="S403">
        <f t="shared" si="56"/>
        <v>6.0790273556231005E-2</v>
      </c>
      <c r="T403">
        <f t="shared" si="57"/>
        <v>0.30091185410334348</v>
      </c>
      <c r="U403">
        <f t="shared" si="58"/>
        <v>1.0638297872340425E-2</v>
      </c>
      <c r="V403">
        <f t="shared" si="59"/>
        <v>1.3677811550151976E-2</v>
      </c>
      <c r="W403">
        <f t="shared" si="60"/>
        <v>3.0395136778115501E-3</v>
      </c>
      <c r="X403">
        <f t="shared" si="61"/>
        <v>3.0395136778115501E-3</v>
      </c>
      <c r="Y403">
        <f t="shared" si="62"/>
        <v>0.60334346504559266</v>
      </c>
    </row>
    <row r="404" spans="1:25" x14ac:dyDescent="0.3">
      <c r="A404" t="s">
        <v>692</v>
      </c>
      <c r="B404" t="str">
        <f t="shared" si="54"/>
        <v>30</v>
      </c>
      <c r="C404" t="s">
        <v>58</v>
      </c>
      <c r="D404" t="s">
        <v>682</v>
      </c>
      <c r="E404" t="s">
        <v>1578</v>
      </c>
      <c r="F404">
        <v>1898</v>
      </c>
      <c r="G404">
        <v>610</v>
      </c>
      <c r="H404" s="4">
        <v>0.32140000000000002</v>
      </c>
      <c r="I404">
        <v>608</v>
      </c>
      <c r="J404">
        <v>47</v>
      </c>
      <c r="K404">
        <v>4</v>
      </c>
      <c r="L404">
        <v>9</v>
      </c>
      <c r="M404">
        <v>396</v>
      </c>
      <c r="N404">
        <v>150</v>
      </c>
      <c r="O404">
        <v>1</v>
      </c>
      <c r="P404">
        <v>0</v>
      </c>
      <c r="Q404">
        <v>1</v>
      </c>
      <c r="R404">
        <f t="shared" si="55"/>
        <v>0.65131578947368418</v>
      </c>
      <c r="S404">
        <f t="shared" si="56"/>
        <v>7.7302631578947373E-2</v>
      </c>
      <c r="T404">
        <f t="shared" si="57"/>
        <v>0.24671052631578946</v>
      </c>
      <c r="U404">
        <f t="shared" si="58"/>
        <v>6.5789473684210523E-3</v>
      </c>
      <c r="V404">
        <f t="shared" si="59"/>
        <v>1.4802631578947368E-2</v>
      </c>
      <c r="W404">
        <f t="shared" si="60"/>
        <v>1.6447368421052631E-3</v>
      </c>
      <c r="X404">
        <f t="shared" si="61"/>
        <v>0</v>
      </c>
      <c r="Y404">
        <f t="shared" si="62"/>
        <v>0.65131578947368418</v>
      </c>
    </row>
    <row r="405" spans="1:25" x14ac:dyDescent="0.3">
      <c r="A405" t="s">
        <v>693</v>
      </c>
      <c r="B405" t="str">
        <f t="shared" si="54"/>
        <v>30</v>
      </c>
      <c r="C405" t="s">
        <v>58</v>
      </c>
      <c r="D405" t="s">
        <v>682</v>
      </c>
      <c r="E405" t="s">
        <v>1579</v>
      </c>
      <c r="F405">
        <v>608</v>
      </c>
      <c r="G405">
        <v>308</v>
      </c>
      <c r="H405" s="4">
        <v>0.50660000000000005</v>
      </c>
      <c r="I405">
        <v>308</v>
      </c>
      <c r="J405">
        <v>24</v>
      </c>
      <c r="K405">
        <v>8</v>
      </c>
      <c r="L405">
        <v>10</v>
      </c>
      <c r="M405">
        <v>179</v>
      </c>
      <c r="N405">
        <v>82</v>
      </c>
      <c r="O405">
        <v>1</v>
      </c>
      <c r="P405">
        <v>1</v>
      </c>
      <c r="Q405">
        <v>3</v>
      </c>
      <c r="R405">
        <f t="shared" si="55"/>
        <v>0.58116883116883122</v>
      </c>
      <c r="S405">
        <f t="shared" si="56"/>
        <v>7.792207792207792E-2</v>
      </c>
      <c r="T405">
        <f t="shared" si="57"/>
        <v>0.26623376623376621</v>
      </c>
      <c r="U405">
        <f t="shared" si="58"/>
        <v>2.5974025974025976E-2</v>
      </c>
      <c r="V405">
        <f t="shared" si="59"/>
        <v>3.2467532467532464E-2</v>
      </c>
      <c r="W405">
        <f t="shared" si="60"/>
        <v>3.246753246753247E-3</v>
      </c>
      <c r="X405">
        <f t="shared" si="61"/>
        <v>3.246753246753247E-3</v>
      </c>
      <c r="Y405">
        <f t="shared" si="62"/>
        <v>0.58116883116883122</v>
      </c>
    </row>
    <row r="406" spans="1:25" x14ac:dyDescent="0.3">
      <c r="A406" t="s">
        <v>694</v>
      </c>
      <c r="B406" t="str">
        <f t="shared" si="54"/>
        <v>30</v>
      </c>
      <c r="C406" t="s">
        <v>58</v>
      </c>
      <c r="D406" t="s">
        <v>682</v>
      </c>
      <c r="E406" t="s">
        <v>1580</v>
      </c>
      <c r="F406">
        <v>947</v>
      </c>
      <c r="G406">
        <v>426</v>
      </c>
      <c r="H406" s="4">
        <v>0.44979999999999998</v>
      </c>
      <c r="I406">
        <v>423</v>
      </c>
      <c r="J406">
        <v>68</v>
      </c>
      <c r="K406">
        <v>4</v>
      </c>
      <c r="L406">
        <v>10</v>
      </c>
      <c r="M406">
        <v>225</v>
      </c>
      <c r="N406">
        <v>107</v>
      </c>
      <c r="O406">
        <v>4</v>
      </c>
      <c r="P406">
        <v>3</v>
      </c>
      <c r="Q406">
        <v>2</v>
      </c>
      <c r="R406">
        <f t="shared" si="55"/>
        <v>0.53191489361702127</v>
      </c>
      <c r="S406">
        <f t="shared" si="56"/>
        <v>0.16075650118203311</v>
      </c>
      <c r="T406">
        <f t="shared" si="57"/>
        <v>0.25295508274231676</v>
      </c>
      <c r="U406">
        <f t="shared" si="58"/>
        <v>9.4562647754137114E-3</v>
      </c>
      <c r="V406">
        <f t="shared" si="59"/>
        <v>2.3640661938534278E-2</v>
      </c>
      <c r="W406">
        <f t="shared" si="60"/>
        <v>9.4562647754137114E-3</v>
      </c>
      <c r="X406">
        <f t="shared" si="61"/>
        <v>7.0921985815602835E-3</v>
      </c>
      <c r="Y406">
        <f t="shared" si="62"/>
        <v>0.53191489361702127</v>
      </c>
    </row>
    <row r="407" spans="1:25" x14ac:dyDescent="0.3">
      <c r="A407" t="s">
        <v>1581</v>
      </c>
      <c r="B407" t="str">
        <f t="shared" si="54"/>
        <v>30</v>
      </c>
      <c r="C407" t="s">
        <v>59</v>
      </c>
      <c r="D407" t="s">
        <v>682</v>
      </c>
      <c r="E407" t="s">
        <v>1582</v>
      </c>
      <c r="F407">
        <v>10722</v>
      </c>
      <c r="G407">
        <v>904</v>
      </c>
      <c r="H407" s="4">
        <v>8.43E-2</v>
      </c>
      <c r="I407">
        <v>898</v>
      </c>
      <c r="J407">
        <v>84</v>
      </c>
      <c r="K407">
        <v>9</v>
      </c>
      <c r="L407">
        <v>14</v>
      </c>
      <c r="M407">
        <v>542</v>
      </c>
      <c r="N407">
        <v>239</v>
      </c>
      <c r="O407">
        <v>4</v>
      </c>
      <c r="P407">
        <v>3</v>
      </c>
      <c r="Q407">
        <v>3</v>
      </c>
      <c r="R407">
        <f t="shared" si="55"/>
        <v>0.60356347438752789</v>
      </c>
      <c r="S407">
        <f t="shared" si="56"/>
        <v>9.3541202672605794E-2</v>
      </c>
      <c r="T407">
        <f t="shared" si="57"/>
        <v>0.26614699331848551</v>
      </c>
      <c r="U407">
        <f t="shared" si="58"/>
        <v>1.002227171492205E-2</v>
      </c>
      <c r="V407">
        <f t="shared" si="59"/>
        <v>1.5590200445434299E-2</v>
      </c>
      <c r="W407">
        <f t="shared" si="60"/>
        <v>4.4543429844097994E-3</v>
      </c>
      <c r="X407">
        <f t="shared" si="61"/>
        <v>3.3407572383073497E-3</v>
      </c>
      <c r="Y407">
        <f t="shared" si="62"/>
        <v>0.60356347438752789</v>
      </c>
    </row>
    <row r="408" spans="1:25" x14ac:dyDescent="0.3">
      <c r="A408" t="s">
        <v>1583</v>
      </c>
      <c r="B408" t="str">
        <f t="shared" si="54"/>
        <v>30</v>
      </c>
      <c r="C408" t="s">
        <v>60</v>
      </c>
      <c r="D408" t="s">
        <v>682</v>
      </c>
      <c r="E408" t="s">
        <v>1584</v>
      </c>
      <c r="F408">
        <v>10722</v>
      </c>
      <c r="G408">
        <v>734</v>
      </c>
      <c r="H408" s="4">
        <v>6.8500000000000005E-2</v>
      </c>
      <c r="I408">
        <v>708</v>
      </c>
      <c r="J408">
        <v>82</v>
      </c>
      <c r="K408">
        <v>10</v>
      </c>
      <c r="L408">
        <v>13</v>
      </c>
      <c r="M408">
        <v>392</v>
      </c>
      <c r="N408">
        <v>200</v>
      </c>
      <c r="O408">
        <v>5</v>
      </c>
      <c r="P408">
        <v>1</v>
      </c>
      <c r="Q408">
        <v>5</v>
      </c>
      <c r="R408">
        <f t="shared" si="55"/>
        <v>0.5536723163841808</v>
      </c>
      <c r="S408">
        <f t="shared" si="56"/>
        <v>0.11581920903954802</v>
      </c>
      <c r="T408">
        <f t="shared" si="57"/>
        <v>0.2824858757062147</v>
      </c>
      <c r="U408">
        <f t="shared" si="58"/>
        <v>1.4124293785310734E-2</v>
      </c>
      <c r="V408">
        <f t="shared" si="59"/>
        <v>1.8361581920903956E-2</v>
      </c>
      <c r="W408">
        <f t="shared" si="60"/>
        <v>7.0621468926553672E-3</v>
      </c>
      <c r="X408">
        <f t="shared" si="61"/>
        <v>1.4124293785310734E-3</v>
      </c>
      <c r="Y408">
        <f t="shared" si="62"/>
        <v>0.5536723163841808</v>
      </c>
    </row>
    <row r="409" spans="1:25" x14ac:dyDescent="0.3">
      <c r="A409" t="s">
        <v>1585</v>
      </c>
      <c r="B409" t="str">
        <f t="shared" si="54"/>
        <v>30</v>
      </c>
      <c r="C409" t="s">
        <v>1209</v>
      </c>
      <c r="E409" t="s">
        <v>1210</v>
      </c>
      <c r="F409">
        <v>10722</v>
      </c>
      <c r="G409">
        <v>6133</v>
      </c>
      <c r="H409" s="4">
        <v>0.57199999999999995</v>
      </c>
      <c r="I409">
        <v>6083</v>
      </c>
      <c r="J409">
        <v>538</v>
      </c>
      <c r="K409">
        <v>64</v>
      </c>
      <c r="L409">
        <v>108</v>
      </c>
      <c r="M409">
        <v>3622</v>
      </c>
      <c r="N409">
        <v>1698</v>
      </c>
      <c r="O409">
        <v>18</v>
      </c>
      <c r="P409">
        <v>10</v>
      </c>
      <c r="Q409">
        <v>25</v>
      </c>
      <c r="R409">
        <f t="shared" si="55"/>
        <v>0.5954298865691271</v>
      </c>
      <c r="S409">
        <f t="shared" si="56"/>
        <v>8.8443202367253004E-2</v>
      </c>
      <c r="T409">
        <f t="shared" si="57"/>
        <v>0.27913858293605132</v>
      </c>
      <c r="U409">
        <f t="shared" si="58"/>
        <v>1.0521124445175079E-2</v>
      </c>
      <c r="V409">
        <f t="shared" si="59"/>
        <v>1.7754397501232946E-2</v>
      </c>
      <c r="W409">
        <f t="shared" si="60"/>
        <v>2.9590662502054907E-3</v>
      </c>
      <c r="X409">
        <f t="shared" si="61"/>
        <v>1.643925694558606E-3</v>
      </c>
      <c r="Y409">
        <f t="shared" si="62"/>
        <v>0.5954298865691271</v>
      </c>
    </row>
    <row r="410" spans="1:25" x14ac:dyDescent="0.3">
      <c r="A410" t="s">
        <v>700</v>
      </c>
      <c r="B410" t="str">
        <f t="shared" si="54"/>
        <v>30</v>
      </c>
      <c r="C410" t="s">
        <v>61</v>
      </c>
      <c r="E410" t="s">
        <v>97</v>
      </c>
      <c r="F410">
        <v>10722</v>
      </c>
      <c r="G410">
        <v>6133</v>
      </c>
      <c r="H410" s="4">
        <v>0.57199999999999995</v>
      </c>
      <c r="I410">
        <v>6083</v>
      </c>
      <c r="J410">
        <v>538</v>
      </c>
      <c r="K410">
        <v>64</v>
      </c>
      <c r="L410">
        <v>108</v>
      </c>
      <c r="M410">
        <v>3622</v>
      </c>
      <c r="N410">
        <v>1698</v>
      </c>
      <c r="O410">
        <v>18</v>
      </c>
      <c r="P410">
        <v>10</v>
      </c>
      <c r="Q410">
        <v>25</v>
      </c>
      <c r="R410">
        <f t="shared" si="55"/>
        <v>0.5954298865691271</v>
      </c>
      <c r="S410">
        <f t="shared" si="56"/>
        <v>8.8443202367253004E-2</v>
      </c>
      <c r="T410">
        <f t="shared" si="57"/>
        <v>0.27913858293605132</v>
      </c>
      <c r="U410">
        <f t="shared" si="58"/>
        <v>1.0521124445175079E-2</v>
      </c>
      <c r="V410">
        <f t="shared" si="59"/>
        <v>1.7754397501232946E-2</v>
      </c>
      <c r="W410">
        <f t="shared" si="60"/>
        <v>2.9590662502054907E-3</v>
      </c>
      <c r="X410">
        <f t="shared" si="61"/>
        <v>1.643925694558606E-3</v>
      </c>
      <c r="Y410">
        <f t="shared" si="62"/>
        <v>0.5954298865691271</v>
      </c>
    </row>
    <row r="411" spans="1:25" x14ac:dyDescent="0.3">
      <c r="B411" t="str">
        <f t="shared" si="54"/>
        <v/>
      </c>
      <c r="R411">
        <f t="shared" si="55"/>
        <v>0</v>
      </c>
      <c r="S411">
        <f t="shared" si="56"/>
        <v>0</v>
      </c>
      <c r="T411">
        <f t="shared" si="57"/>
        <v>0</v>
      </c>
      <c r="U411">
        <f t="shared" si="58"/>
        <v>0</v>
      </c>
      <c r="V411">
        <f t="shared" si="59"/>
        <v>0</v>
      </c>
      <c r="W411">
        <f t="shared" si="60"/>
        <v>0</v>
      </c>
      <c r="X411">
        <f t="shared" si="61"/>
        <v>0</v>
      </c>
      <c r="Y411">
        <f t="shared" si="62"/>
        <v>10</v>
      </c>
    </row>
    <row r="412" spans="1:25" x14ac:dyDescent="0.3">
      <c r="A412" t="s">
        <v>701</v>
      </c>
      <c r="B412" t="str">
        <f t="shared" si="54"/>
        <v>31</v>
      </c>
      <c r="C412" t="s">
        <v>58</v>
      </c>
      <c r="D412" t="s">
        <v>682</v>
      </c>
      <c r="E412" t="s">
        <v>1586</v>
      </c>
      <c r="F412">
        <v>674</v>
      </c>
      <c r="G412">
        <v>305</v>
      </c>
      <c r="H412" s="4">
        <v>0.45250000000000001</v>
      </c>
      <c r="I412">
        <v>301</v>
      </c>
      <c r="J412">
        <v>34</v>
      </c>
      <c r="K412">
        <v>5</v>
      </c>
      <c r="L412">
        <v>11</v>
      </c>
      <c r="M412">
        <v>170</v>
      </c>
      <c r="N412">
        <v>80</v>
      </c>
      <c r="O412">
        <v>0</v>
      </c>
      <c r="P412">
        <v>0</v>
      </c>
      <c r="Q412">
        <v>1</v>
      </c>
      <c r="R412">
        <f t="shared" si="55"/>
        <v>0.56478405315614622</v>
      </c>
      <c r="S412">
        <f t="shared" si="56"/>
        <v>0.11295681063122924</v>
      </c>
      <c r="T412">
        <f t="shared" si="57"/>
        <v>0.26578073089700999</v>
      </c>
      <c r="U412">
        <f t="shared" si="58"/>
        <v>1.6611295681063124E-2</v>
      </c>
      <c r="V412">
        <f t="shared" si="59"/>
        <v>3.6544850498338874E-2</v>
      </c>
      <c r="W412">
        <f t="shared" si="60"/>
        <v>0</v>
      </c>
      <c r="X412">
        <f t="shared" si="61"/>
        <v>0</v>
      </c>
      <c r="Y412">
        <f t="shared" si="62"/>
        <v>0.56478405315614622</v>
      </c>
    </row>
    <row r="413" spans="1:25" x14ac:dyDescent="0.3">
      <c r="A413" t="s">
        <v>702</v>
      </c>
      <c r="B413" t="str">
        <f t="shared" si="54"/>
        <v>31</v>
      </c>
      <c r="C413" t="s">
        <v>58</v>
      </c>
      <c r="D413" t="s">
        <v>682</v>
      </c>
      <c r="E413" t="s">
        <v>1587</v>
      </c>
      <c r="F413">
        <v>1040</v>
      </c>
      <c r="G413">
        <v>349</v>
      </c>
      <c r="H413" s="4">
        <v>0.33560000000000001</v>
      </c>
      <c r="I413">
        <v>343</v>
      </c>
      <c r="J413">
        <v>46</v>
      </c>
      <c r="K413">
        <v>7</v>
      </c>
      <c r="L413">
        <v>11</v>
      </c>
      <c r="M413">
        <v>144</v>
      </c>
      <c r="N413">
        <v>128</v>
      </c>
      <c r="O413">
        <v>1</v>
      </c>
      <c r="P413">
        <v>0</v>
      </c>
      <c r="Q413">
        <v>6</v>
      </c>
      <c r="R413">
        <f t="shared" si="55"/>
        <v>0.41982507288629739</v>
      </c>
      <c r="S413">
        <f t="shared" si="56"/>
        <v>0.13411078717201166</v>
      </c>
      <c r="T413">
        <f t="shared" si="57"/>
        <v>0.37317784256559766</v>
      </c>
      <c r="U413">
        <f t="shared" si="58"/>
        <v>2.0408163265306121E-2</v>
      </c>
      <c r="V413">
        <f t="shared" si="59"/>
        <v>3.2069970845481049E-2</v>
      </c>
      <c r="W413">
        <f t="shared" si="60"/>
        <v>2.9154518950437317E-3</v>
      </c>
      <c r="X413">
        <f t="shared" si="61"/>
        <v>0</v>
      </c>
      <c r="Y413">
        <f t="shared" si="62"/>
        <v>0.41982507288629739</v>
      </c>
    </row>
    <row r="414" spans="1:25" x14ac:dyDescent="0.3">
      <c r="A414" t="s">
        <v>703</v>
      </c>
      <c r="B414" t="str">
        <f t="shared" si="54"/>
        <v>31</v>
      </c>
      <c r="C414" t="s">
        <v>58</v>
      </c>
      <c r="D414" t="s">
        <v>682</v>
      </c>
      <c r="E414" t="s">
        <v>1588</v>
      </c>
      <c r="F414">
        <v>1354</v>
      </c>
      <c r="G414">
        <v>647</v>
      </c>
      <c r="H414" s="4">
        <v>0.4778</v>
      </c>
      <c r="I414">
        <v>642</v>
      </c>
      <c r="J414">
        <v>55</v>
      </c>
      <c r="K414">
        <v>6</v>
      </c>
      <c r="L414">
        <v>12</v>
      </c>
      <c r="M414">
        <v>344</v>
      </c>
      <c r="N414">
        <v>221</v>
      </c>
      <c r="O414">
        <v>1</v>
      </c>
      <c r="P414">
        <v>0</v>
      </c>
      <c r="Q414">
        <v>3</v>
      </c>
      <c r="R414">
        <f t="shared" si="55"/>
        <v>0.53582554517133951</v>
      </c>
      <c r="S414">
        <f t="shared" si="56"/>
        <v>8.566978193146417E-2</v>
      </c>
      <c r="T414">
        <f t="shared" si="57"/>
        <v>0.34423676012461057</v>
      </c>
      <c r="U414">
        <f t="shared" si="58"/>
        <v>9.3457943925233638E-3</v>
      </c>
      <c r="V414">
        <f t="shared" si="59"/>
        <v>1.8691588785046728E-2</v>
      </c>
      <c r="W414">
        <f t="shared" si="60"/>
        <v>1.557632398753894E-3</v>
      </c>
      <c r="X414">
        <f t="shared" si="61"/>
        <v>0</v>
      </c>
      <c r="Y414">
        <f t="shared" si="62"/>
        <v>0.53582554517133951</v>
      </c>
    </row>
    <row r="415" spans="1:25" x14ac:dyDescent="0.3">
      <c r="A415" t="s">
        <v>704</v>
      </c>
      <c r="B415" t="str">
        <f t="shared" si="54"/>
        <v>31</v>
      </c>
      <c r="C415" t="s">
        <v>58</v>
      </c>
      <c r="D415" t="s">
        <v>682</v>
      </c>
      <c r="E415" t="s">
        <v>1589</v>
      </c>
      <c r="F415">
        <v>1889</v>
      </c>
      <c r="G415">
        <v>639</v>
      </c>
      <c r="H415" s="4">
        <v>0.33829999999999999</v>
      </c>
      <c r="I415">
        <v>637</v>
      </c>
      <c r="J415">
        <v>54</v>
      </c>
      <c r="K415">
        <v>4</v>
      </c>
      <c r="L415">
        <v>15</v>
      </c>
      <c r="M415">
        <v>327</v>
      </c>
      <c r="N415">
        <v>228</v>
      </c>
      <c r="O415">
        <v>4</v>
      </c>
      <c r="P415">
        <v>2</v>
      </c>
      <c r="Q415">
        <v>3</v>
      </c>
      <c r="R415">
        <f t="shared" si="55"/>
        <v>0.5133437990580848</v>
      </c>
      <c r="S415">
        <f t="shared" si="56"/>
        <v>8.4772370486656201E-2</v>
      </c>
      <c r="T415">
        <f t="shared" si="57"/>
        <v>0.35792778649921508</v>
      </c>
      <c r="U415">
        <f t="shared" si="58"/>
        <v>6.2794348508634227E-3</v>
      </c>
      <c r="V415">
        <f t="shared" si="59"/>
        <v>2.3547880690737835E-2</v>
      </c>
      <c r="W415">
        <f t="shared" si="60"/>
        <v>6.2794348508634227E-3</v>
      </c>
      <c r="X415">
        <f t="shared" si="61"/>
        <v>3.1397174254317113E-3</v>
      </c>
      <c r="Y415">
        <f t="shared" si="62"/>
        <v>0.5133437990580848</v>
      </c>
    </row>
    <row r="416" spans="1:25" x14ac:dyDescent="0.3">
      <c r="A416" t="s">
        <v>705</v>
      </c>
      <c r="B416" t="str">
        <f t="shared" si="54"/>
        <v>31</v>
      </c>
      <c r="C416" t="s">
        <v>58</v>
      </c>
      <c r="D416" t="s">
        <v>682</v>
      </c>
      <c r="E416" t="s">
        <v>1590</v>
      </c>
      <c r="F416">
        <v>2088</v>
      </c>
      <c r="G416">
        <v>646</v>
      </c>
      <c r="H416" s="4">
        <v>0.30940000000000001</v>
      </c>
      <c r="I416">
        <v>645</v>
      </c>
      <c r="J416">
        <v>40</v>
      </c>
      <c r="K416">
        <v>11</v>
      </c>
      <c r="L416">
        <v>12</v>
      </c>
      <c r="M416">
        <v>360</v>
      </c>
      <c r="N416">
        <v>212</v>
      </c>
      <c r="O416">
        <v>3</v>
      </c>
      <c r="P416">
        <v>2</v>
      </c>
      <c r="Q416">
        <v>5</v>
      </c>
      <c r="R416">
        <f t="shared" si="55"/>
        <v>0.55813953488372092</v>
      </c>
      <c r="S416">
        <f t="shared" si="56"/>
        <v>6.2015503875968991E-2</v>
      </c>
      <c r="T416">
        <f t="shared" si="57"/>
        <v>0.32868217054263565</v>
      </c>
      <c r="U416">
        <f t="shared" si="58"/>
        <v>1.7054263565891473E-2</v>
      </c>
      <c r="V416">
        <f t="shared" si="59"/>
        <v>1.8604651162790697E-2</v>
      </c>
      <c r="W416">
        <f t="shared" si="60"/>
        <v>4.6511627906976744E-3</v>
      </c>
      <c r="X416">
        <f t="shared" si="61"/>
        <v>3.1007751937984496E-3</v>
      </c>
      <c r="Y416">
        <f t="shared" si="62"/>
        <v>0.55813953488372092</v>
      </c>
    </row>
    <row r="417" spans="1:25" x14ac:dyDescent="0.3">
      <c r="A417" t="s">
        <v>706</v>
      </c>
      <c r="B417" t="str">
        <f t="shared" si="54"/>
        <v>31</v>
      </c>
      <c r="C417" t="s">
        <v>58</v>
      </c>
      <c r="D417" t="s">
        <v>682</v>
      </c>
      <c r="E417" t="s">
        <v>1591</v>
      </c>
      <c r="F417">
        <v>1932</v>
      </c>
      <c r="G417">
        <v>1023</v>
      </c>
      <c r="H417" s="4">
        <v>0.52949999999999997</v>
      </c>
      <c r="I417">
        <v>1015</v>
      </c>
      <c r="J417">
        <v>74</v>
      </c>
      <c r="K417">
        <v>8</v>
      </c>
      <c r="L417">
        <v>23</v>
      </c>
      <c r="M417">
        <v>639</v>
      </c>
      <c r="N417">
        <v>269</v>
      </c>
      <c r="O417">
        <v>0</v>
      </c>
      <c r="P417">
        <v>0</v>
      </c>
      <c r="Q417">
        <v>2</v>
      </c>
      <c r="R417">
        <f t="shared" si="55"/>
        <v>0.62955665024630547</v>
      </c>
      <c r="S417">
        <f t="shared" si="56"/>
        <v>7.2906403940886697E-2</v>
      </c>
      <c r="T417">
        <f t="shared" si="57"/>
        <v>0.26502463054187192</v>
      </c>
      <c r="U417">
        <f t="shared" si="58"/>
        <v>7.8817733990147777E-3</v>
      </c>
      <c r="V417">
        <f t="shared" si="59"/>
        <v>2.2660098522167486E-2</v>
      </c>
      <c r="W417">
        <f t="shared" si="60"/>
        <v>0</v>
      </c>
      <c r="X417">
        <f t="shared" si="61"/>
        <v>0</v>
      </c>
      <c r="Y417">
        <f t="shared" si="62"/>
        <v>0.62955665024630547</v>
      </c>
    </row>
    <row r="418" spans="1:25" x14ac:dyDescent="0.3">
      <c r="A418" t="s">
        <v>707</v>
      </c>
      <c r="B418" t="str">
        <f t="shared" si="54"/>
        <v>31</v>
      </c>
      <c r="C418" t="s">
        <v>58</v>
      </c>
      <c r="D418" t="s">
        <v>682</v>
      </c>
      <c r="E418" t="s">
        <v>1592</v>
      </c>
      <c r="F418">
        <v>1724</v>
      </c>
      <c r="G418">
        <v>841</v>
      </c>
      <c r="H418" s="4">
        <v>0.48780000000000001</v>
      </c>
      <c r="I418">
        <v>838</v>
      </c>
      <c r="J418">
        <v>65</v>
      </c>
      <c r="K418">
        <v>7</v>
      </c>
      <c r="L418">
        <v>17</v>
      </c>
      <c r="M418">
        <v>557</v>
      </c>
      <c r="N418">
        <v>182</v>
      </c>
      <c r="O418">
        <v>4</v>
      </c>
      <c r="P418">
        <v>0</v>
      </c>
      <c r="Q418">
        <v>6</v>
      </c>
      <c r="R418">
        <f t="shared" si="55"/>
        <v>0.6646778042959427</v>
      </c>
      <c r="S418">
        <f t="shared" si="56"/>
        <v>7.7565632458233891E-2</v>
      </c>
      <c r="T418">
        <f t="shared" si="57"/>
        <v>0.21718377088305491</v>
      </c>
      <c r="U418">
        <f t="shared" si="58"/>
        <v>8.3532219570405727E-3</v>
      </c>
      <c r="V418">
        <f t="shared" si="59"/>
        <v>2.028639618138425E-2</v>
      </c>
      <c r="W418">
        <f t="shared" si="60"/>
        <v>4.7732696897374704E-3</v>
      </c>
      <c r="X418">
        <f t="shared" si="61"/>
        <v>0</v>
      </c>
      <c r="Y418">
        <f t="shared" si="62"/>
        <v>0.6646778042959427</v>
      </c>
    </row>
    <row r="419" spans="1:25" x14ac:dyDescent="0.3">
      <c r="A419" t="s">
        <v>1593</v>
      </c>
      <c r="B419" t="str">
        <f t="shared" si="54"/>
        <v>31</v>
      </c>
      <c r="C419" t="s">
        <v>59</v>
      </c>
      <c r="D419" t="s">
        <v>682</v>
      </c>
      <c r="E419" t="s">
        <v>1594</v>
      </c>
      <c r="F419">
        <v>10701</v>
      </c>
      <c r="G419">
        <v>823</v>
      </c>
      <c r="H419" s="4">
        <v>7.6899999999999996E-2</v>
      </c>
      <c r="I419">
        <v>809</v>
      </c>
      <c r="J419">
        <v>65</v>
      </c>
      <c r="K419">
        <v>8</v>
      </c>
      <c r="L419">
        <v>25</v>
      </c>
      <c r="M419">
        <v>439</v>
      </c>
      <c r="N419">
        <v>260</v>
      </c>
      <c r="O419">
        <v>5</v>
      </c>
      <c r="P419">
        <v>3</v>
      </c>
      <c r="Q419">
        <v>4</v>
      </c>
      <c r="R419">
        <f t="shared" si="55"/>
        <v>0.5426452410383189</v>
      </c>
      <c r="S419">
        <f t="shared" si="56"/>
        <v>8.034610630407911E-2</v>
      </c>
      <c r="T419">
        <f t="shared" si="57"/>
        <v>0.32138442521631644</v>
      </c>
      <c r="U419">
        <f t="shared" si="58"/>
        <v>9.8887515451174281E-3</v>
      </c>
      <c r="V419">
        <f t="shared" si="59"/>
        <v>3.0902348578491966E-2</v>
      </c>
      <c r="W419">
        <f t="shared" si="60"/>
        <v>6.180469715698393E-3</v>
      </c>
      <c r="X419">
        <f t="shared" si="61"/>
        <v>3.708281829419036E-3</v>
      </c>
      <c r="Y419">
        <f t="shared" si="62"/>
        <v>0.5426452410383189</v>
      </c>
    </row>
    <row r="420" spans="1:25" x14ac:dyDescent="0.3">
      <c r="A420" t="s">
        <v>1595</v>
      </c>
      <c r="B420" t="str">
        <f t="shared" si="54"/>
        <v>31</v>
      </c>
      <c r="C420" t="s">
        <v>60</v>
      </c>
      <c r="D420" t="s">
        <v>682</v>
      </c>
      <c r="E420" t="s">
        <v>1596</v>
      </c>
      <c r="F420">
        <v>10701</v>
      </c>
      <c r="G420">
        <v>755</v>
      </c>
      <c r="H420" s="4">
        <v>7.0599999999999996E-2</v>
      </c>
      <c r="I420">
        <v>735</v>
      </c>
      <c r="J420">
        <v>102</v>
      </c>
      <c r="K420">
        <v>15</v>
      </c>
      <c r="L420">
        <v>11</v>
      </c>
      <c r="M420">
        <v>346</v>
      </c>
      <c r="N420">
        <v>251</v>
      </c>
      <c r="O420">
        <v>4</v>
      </c>
      <c r="P420">
        <v>2</v>
      </c>
      <c r="Q420">
        <v>4</v>
      </c>
      <c r="R420">
        <f t="shared" si="55"/>
        <v>0.47074829931972789</v>
      </c>
      <c r="S420">
        <f t="shared" si="56"/>
        <v>0.13877551020408163</v>
      </c>
      <c r="T420">
        <f t="shared" si="57"/>
        <v>0.34149659863945581</v>
      </c>
      <c r="U420">
        <f t="shared" si="58"/>
        <v>2.0408163265306121E-2</v>
      </c>
      <c r="V420">
        <f t="shared" si="59"/>
        <v>1.4965986394557823E-2</v>
      </c>
      <c r="W420">
        <f t="shared" si="60"/>
        <v>5.4421768707482989E-3</v>
      </c>
      <c r="X420">
        <f t="shared" si="61"/>
        <v>2.7210884353741495E-3</v>
      </c>
      <c r="Y420">
        <f t="shared" si="62"/>
        <v>0.47074829931972789</v>
      </c>
    </row>
    <row r="421" spans="1:25" x14ac:dyDescent="0.3">
      <c r="A421" t="s">
        <v>1597</v>
      </c>
      <c r="B421" t="str">
        <f t="shared" si="54"/>
        <v>31</v>
      </c>
      <c r="C421" t="s">
        <v>1209</v>
      </c>
      <c r="E421" t="s">
        <v>1210</v>
      </c>
      <c r="F421">
        <v>10701</v>
      </c>
      <c r="G421">
        <v>6028</v>
      </c>
      <c r="H421" s="4">
        <v>0.56330000000000002</v>
      </c>
      <c r="I421">
        <v>5965</v>
      </c>
      <c r="J421">
        <v>535</v>
      </c>
      <c r="K421">
        <v>71</v>
      </c>
      <c r="L421">
        <v>137</v>
      </c>
      <c r="M421">
        <v>3326</v>
      </c>
      <c r="N421">
        <v>1831</v>
      </c>
      <c r="O421">
        <v>22</v>
      </c>
      <c r="P421">
        <v>9</v>
      </c>
      <c r="Q421">
        <v>34</v>
      </c>
      <c r="R421">
        <f t="shared" si="55"/>
        <v>0.55758591785414924</v>
      </c>
      <c r="S421">
        <f t="shared" si="56"/>
        <v>8.9689857502095557E-2</v>
      </c>
      <c r="T421">
        <f t="shared" si="57"/>
        <v>0.30695725062866724</v>
      </c>
      <c r="U421">
        <f t="shared" si="58"/>
        <v>1.1902766135792121E-2</v>
      </c>
      <c r="V421">
        <f t="shared" si="59"/>
        <v>2.2967309304274937E-2</v>
      </c>
      <c r="W421">
        <f t="shared" si="60"/>
        <v>3.6881810561609388E-3</v>
      </c>
      <c r="X421">
        <f t="shared" si="61"/>
        <v>1.5088013411567478E-3</v>
      </c>
      <c r="Y421">
        <f t="shared" si="62"/>
        <v>0.55758591785414924</v>
      </c>
    </row>
    <row r="422" spans="1:25" x14ac:dyDescent="0.3">
      <c r="A422" t="s">
        <v>737</v>
      </c>
      <c r="B422" t="str">
        <f t="shared" si="54"/>
        <v>31</v>
      </c>
      <c r="C422" t="s">
        <v>61</v>
      </c>
      <c r="E422" t="s">
        <v>97</v>
      </c>
      <c r="F422">
        <v>10701</v>
      </c>
      <c r="G422">
        <v>6028</v>
      </c>
      <c r="H422" s="4">
        <v>0.56330000000000002</v>
      </c>
      <c r="I422">
        <v>5965</v>
      </c>
      <c r="J422">
        <v>535</v>
      </c>
      <c r="K422">
        <v>71</v>
      </c>
      <c r="L422">
        <v>137</v>
      </c>
      <c r="M422">
        <v>3326</v>
      </c>
      <c r="N422">
        <v>1831</v>
      </c>
      <c r="O422">
        <v>22</v>
      </c>
      <c r="P422">
        <v>9</v>
      </c>
      <c r="Q422">
        <v>34</v>
      </c>
      <c r="R422">
        <f t="shared" si="55"/>
        <v>0.55758591785414924</v>
      </c>
      <c r="S422">
        <f t="shared" si="56"/>
        <v>8.9689857502095557E-2</v>
      </c>
      <c r="T422">
        <f t="shared" si="57"/>
        <v>0.30695725062866724</v>
      </c>
      <c r="U422">
        <f t="shared" si="58"/>
        <v>1.1902766135792121E-2</v>
      </c>
      <c r="V422">
        <f t="shared" si="59"/>
        <v>2.2967309304274937E-2</v>
      </c>
      <c r="W422">
        <f t="shared" si="60"/>
        <v>3.6881810561609388E-3</v>
      </c>
      <c r="X422">
        <f t="shared" si="61"/>
        <v>1.5088013411567478E-3</v>
      </c>
      <c r="Y422">
        <f t="shared" si="62"/>
        <v>0.55758591785414924</v>
      </c>
    </row>
    <row r="423" spans="1:25" x14ac:dyDescent="0.3">
      <c r="B423" t="str">
        <f t="shared" si="54"/>
        <v/>
      </c>
      <c r="R423">
        <f t="shared" si="55"/>
        <v>0</v>
      </c>
      <c r="S423">
        <f t="shared" si="56"/>
        <v>0</v>
      </c>
      <c r="T423">
        <f t="shared" si="57"/>
        <v>0</v>
      </c>
      <c r="U423">
        <f t="shared" si="58"/>
        <v>0</v>
      </c>
      <c r="V423">
        <f t="shared" si="59"/>
        <v>0</v>
      </c>
      <c r="W423">
        <f t="shared" si="60"/>
        <v>0</v>
      </c>
      <c r="X423">
        <f t="shared" si="61"/>
        <v>0</v>
      </c>
      <c r="Y423">
        <f t="shared" si="62"/>
        <v>10</v>
      </c>
    </row>
    <row r="424" spans="1:25" x14ac:dyDescent="0.3">
      <c r="A424" t="s">
        <v>738</v>
      </c>
      <c r="B424" t="str">
        <f t="shared" si="54"/>
        <v>32</v>
      </c>
      <c r="C424" t="s">
        <v>58</v>
      </c>
      <c r="D424" t="s">
        <v>682</v>
      </c>
      <c r="E424" t="s">
        <v>1598</v>
      </c>
      <c r="F424">
        <v>1333</v>
      </c>
      <c r="G424">
        <v>653</v>
      </c>
      <c r="H424" s="4">
        <v>0.4899</v>
      </c>
      <c r="I424">
        <v>649</v>
      </c>
      <c r="J424">
        <v>36</v>
      </c>
      <c r="K424">
        <v>4</v>
      </c>
      <c r="L424">
        <v>14</v>
      </c>
      <c r="M424">
        <v>482</v>
      </c>
      <c r="N424">
        <v>107</v>
      </c>
      <c r="O424">
        <v>1</v>
      </c>
      <c r="P424">
        <v>4</v>
      </c>
      <c r="Q424">
        <v>1</v>
      </c>
      <c r="R424">
        <f t="shared" si="55"/>
        <v>0.74268104776579358</v>
      </c>
      <c r="S424">
        <f t="shared" si="56"/>
        <v>5.5469953775038522E-2</v>
      </c>
      <c r="T424">
        <f t="shared" si="57"/>
        <v>0.16486902927580893</v>
      </c>
      <c r="U424">
        <f t="shared" si="58"/>
        <v>6.1633281972265025E-3</v>
      </c>
      <c r="V424">
        <f t="shared" si="59"/>
        <v>2.1571648690292759E-2</v>
      </c>
      <c r="W424">
        <f t="shared" si="60"/>
        <v>1.5408320493066256E-3</v>
      </c>
      <c r="X424">
        <f t="shared" si="61"/>
        <v>6.1633281972265025E-3</v>
      </c>
      <c r="Y424">
        <f t="shared" si="62"/>
        <v>0.74268104776579358</v>
      </c>
    </row>
    <row r="425" spans="1:25" x14ac:dyDescent="0.3">
      <c r="A425" t="s">
        <v>739</v>
      </c>
      <c r="B425" t="str">
        <f t="shared" si="54"/>
        <v>32</v>
      </c>
      <c r="C425" t="s">
        <v>58</v>
      </c>
      <c r="D425" t="s">
        <v>682</v>
      </c>
      <c r="E425" t="s">
        <v>1599</v>
      </c>
      <c r="F425">
        <v>1957</v>
      </c>
      <c r="G425">
        <v>931</v>
      </c>
      <c r="H425" s="4">
        <v>0.47570000000000001</v>
      </c>
      <c r="I425">
        <v>925</v>
      </c>
      <c r="J425">
        <v>65</v>
      </c>
      <c r="K425">
        <v>6</v>
      </c>
      <c r="L425">
        <v>32</v>
      </c>
      <c r="M425">
        <v>640</v>
      </c>
      <c r="N425">
        <v>173</v>
      </c>
      <c r="O425">
        <v>3</v>
      </c>
      <c r="P425">
        <v>3</v>
      </c>
      <c r="Q425">
        <v>3</v>
      </c>
      <c r="R425">
        <f t="shared" si="55"/>
        <v>0.69189189189189193</v>
      </c>
      <c r="S425">
        <f t="shared" si="56"/>
        <v>7.0270270270270274E-2</v>
      </c>
      <c r="T425">
        <f t="shared" si="57"/>
        <v>0.18702702702702703</v>
      </c>
      <c r="U425">
        <f t="shared" si="58"/>
        <v>6.4864864864864862E-3</v>
      </c>
      <c r="V425">
        <f t="shared" si="59"/>
        <v>3.4594594594594595E-2</v>
      </c>
      <c r="W425">
        <f t="shared" si="60"/>
        <v>3.2432432432432431E-3</v>
      </c>
      <c r="X425">
        <f t="shared" si="61"/>
        <v>3.2432432432432431E-3</v>
      </c>
      <c r="Y425">
        <f t="shared" si="62"/>
        <v>0.69189189189189193</v>
      </c>
    </row>
    <row r="426" spans="1:25" x14ac:dyDescent="0.3">
      <c r="A426" t="s">
        <v>740</v>
      </c>
      <c r="B426" t="str">
        <f t="shared" si="54"/>
        <v>32</v>
      </c>
      <c r="C426" t="s">
        <v>58</v>
      </c>
      <c r="D426" t="s">
        <v>682</v>
      </c>
      <c r="E426" t="s">
        <v>1600</v>
      </c>
      <c r="F426">
        <v>6670</v>
      </c>
      <c r="G426">
        <v>1545</v>
      </c>
      <c r="H426" s="4">
        <v>0.2316</v>
      </c>
      <c r="I426">
        <v>1544</v>
      </c>
      <c r="J426">
        <v>31</v>
      </c>
      <c r="K426">
        <v>4</v>
      </c>
      <c r="L426">
        <v>12</v>
      </c>
      <c r="M426">
        <v>1035</v>
      </c>
      <c r="N426">
        <v>456</v>
      </c>
      <c r="O426">
        <v>0</v>
      </c>
      <c r="P426">
        <v>1</v>
      </c>
      <c r="Q426">
        <v>5</v>
      </c>
      <c r="R426">
        <f t="shared" si="55"/>
        <v>0.67033678756476689</v>
      </c>
      <c r="S426">
        <f t="shared" si="56"/>
        <v>2.0077720207253884E-2</v>
      </c>
      <c r="T426">
        <f t="shared" si="57"/>
        <v>0.29533678756476683</v>
      </c>
      <c r="U426">
        <f t="shared" si="58"/>
        <v>2.5906735751295338E-3</v>
      </c>
      <c r="V426">
        <f t="shared" si="59"/>
        <v>7.7720207253886009E-3</v>
      </c>
      <c r="W426">
        <f t="shared" si="60"/>
        <v>0</v>
      </c>
      <c r="X426">
        <f t="shared" si="61"/>
        <v>6.4766839378238344E-4</v>
      </c>
      <c r="Y426">
        <f t="shared" si="62"/>
        <v>0.67033678756476689</v>
      </c>
    </row>
    <row r="427" spans="1:25" x14ac:dyDescent="0.3">
      <c r="A427" t="s">
        <v>741</v>
      </c>
      <c r="B427" t="str">
        <f t="shared" si="54"/>
        <v>32</v>
      </c>
      <c r="C427" t="s">
        <v>58</v>
      </c>
      <c r="D427" t="s">
        <v>682</v>
      </c>
      <c r="E427" t="s">
        <v>1601</v>
      </c>
      <c r="F427">
        <v>363</v>
      </c>
      <c r="G427">
        <v>143</v>
      </c>
      <c r="H427" s="4">
        <v>0.39389999999999997</v>
      </c>
      <c r="I427">
        <v>139</v>
      </c>
      <c r="J427">
        <v>6</v>
      </c>
      <c r="K427">
        <v>0</v>
      </c>
      <c r="L427">
        <v>1</v>
      </c>
      <c r="M427">
        <v>93</v>
      </c>
      <c r="N427">
        <v>36</v>
      </c>
      <c r="O427">
        <v>2</v>
      </c>
      <c r="P427">
        <v>0</v>
      </c>
      <c r="Q427">
        <v>1</v>
      </c>
      <c r="R427">
        <f t="shared" si="55"/>
        <v>0.6690647482014388</v>
      </c>
      <c r="S427">
        <f t="shared" si="56"/>
        <v>4.3165467625899283E-2</v>
      </c>
      <c r="T427">
        <f t="shared" si="57"/>
        <v>0.25899280575539568</v>
      </c>
      <c r="U427">
        <f t="shared" si="58"/>
        <v>0</v>
      </c>
      <c r="V427">
        <f t="shared" si="59"/>
        <v>7.1942446043165471E-3</v>
      </c>
      <c r="W427">
        <f t="shared" si="60"/>
        <v>1.4388489208633094E-2</v>
      </c>
      <c r="X427">
        <f t="shared" si="61"/>
        <v>0</v>
      </c>
      <c r="Y427">
        <f t="shared" si="62"/>
        <v>0.6690647482014388</v>
      </c>
    </row>
    <row r="428" spans="1:25" x14ac:dyDescent="0.3">
      <c r="A428" t="s">
        <v>742</v>
      </c>
      <c r="B428" t="str">
        <f t="shared" si="54"/>
        <v>32</v>
      </c>
      <c r="C428" t="s">
        <v>58</v>
      </c>
      <c r="D428" t="s">
        <v>682</v>
      </c>
      <c r="E428" t="s">
        <v>1602</v>
      </c>
      <c r="F428">
        <v>1269</v>
      </c>
      <c r="G428">
        <v>723</v>
      </c>
      <c r="H428" s="4">
        <v>0.56969999999999998</v>
      </c>
      <c r="I428">
        <v>722</v>
      </c>
      <c r="J428">
        <v>70</v>
      </c>
      <c r="K428">
        <v>7</v>
      </c>
      <c r="L428">
        <v>14</v>
      </c>
      <c r="M428">
        <v>465</v>
      </c>
      <c r="N428">
        <v>163</v>
      </c>
      <c r="O428">
        <v>1</v>
      </c>
      <c r="P428">
        <v>0</v>
      </c>
      <c r="Q428">
        <v>2</v>
      </c>
      <c r="R428">
        <f t="shared" si="55"/>
        <v>0.64404432132963985</v>
      </c>
      <c r="S428">
        <f t="shared" si="56"/>
        <v>9.6952908587257622E-2</v>
      </c>
      <c r="T428">
        <f t="shared" si="57"/>
        <v>0.2257617728531856</v>
      </c>
      <c r="U428">
        <f t="shared" si="58"/>
        <v>9.6952908587257611E-3</v>
      </c>
      <c r="V428">
        <f t="shared" si="59"/>
        <v>1.9390581717451522E-2</v>
      </c>
      <c r="W428">
        <f t="shared" si="60"/>
        <v>1.3850415512465374E-3</v>
      </c>
      <c r="X428">
        <f t="shared" si="61"/>
        <v>0</v>
      </c>
      <c r="Y428">
        <f t="shared" si="62"/>
        <v>0.64404432132963985</v>
      </c>
    </row>
    <row r="429" spans="1:25" x14ac:dyDescent="0.3">
      <c r="A429" t="s">
        <v>1603</v>
      </c>
      <c r="B429" t="str">
        <f t="shared" si="54"/>
        <v>32</v>
      </c>
      <c r="C429" t="s">
        <v>59</v>
      </c>
      <c r="D429" t="s">
        <v>682</v>
      </c>
      <c r="E429" t="s">
        <v>1604</v>
      </c>
      <c r="F429">
        <v>11592</v>
      </c>
      <c r="G429">
        <v>1195</v>
      </c>
      <c r="H429" s="4">
        <v>0.1031</v>
      </c>
      <c r="I429">
        <v>1183</v>
      </c>
      <c r="J429">
        <v>31</v>
      </c>
      <c r="K429">
        <v>8</v>
      </c>
      <c r="L429">
        <v>8</v>
      </c>
      <c r="M429">
        <v>873</v>
      </c>
      <c r="N429">
        <v>257</v>
      </c>
      <c r="O429">
        <v>0</v>
      </c>
      <c r="P429">
        <v>2</v>
      </c>
      <c r="Q429">
        <v>4</v>
      </c>
      <c r="R429">
        <f t="shared" si="55"/>
        <v>0.73795435333896875</v>
      </c>
      <c r="S429">
        <f t="shared" si="56"/>
        <v>2.6204564666103127E-2</v>
      </c>
      <c r="T429">
        <f t="shared" si="57"/>
        <v>0.21724429416737109</v>
      </c>
      <c r="U429">
        <f t="shared" si="58"/>
        <v>6.762468300929839E-3</v>
      </c>
      <c r="V429">
        <f t="shared" si="59"/>
        <v>6.762468300929839E-3</v>
      </c>
      <c r="W429">
        <f t="shared" si="60"/>
        <v>0</v>
      </c>
      <c r="X429">
        <f t="shared" si="61"/>
        <v>1.6906170752324597E-3</v>
      </c>
      <c r="Y429">
        <f t="shared" si="62"/>
        <v>0.73795435333896875</v>
      </c>
    </row>
    <row r="430" spans="1:25" x14ac:dyDescent="0.3">
      <c r="A430" t="s">
        <v>1605</v>
      </c>
      <c r="B430" t="str">
        <f t="shared" si="54"/>
        <v>32</v>
      </c>
      <c r="C430" t="s">
        <v>60</v>
      </c>
      <c r="D430" t="s">
        <v>682</v>
      </c>
      <c r="E430" t="s">
        <v>1606</v>
      </c>
      <c r="F430">
        <v>11592</v>
      </c>
      <c r="G430">
        <v>882</v>
      </c>
      <c r="H430" s="4">
        <v>7.6100000000000001E-2</v>
      </c>
      <c r="I430">
        <v>871</v>
      </c>
      <c r="J430">
        <v>46</v>
      </c>
      <c r="K430">
        <v>6</v>
      </c>
      <c r="L430">
        <v>24</v>
      </c>
      <c r="M430">
        <v>590</v>
      </c>
      <c r="N430">
        <v>197</v>
      </c>
      <c r="O430">
        <v>2</v>
      </c>
      <c r="P430">
        <v>1</v>
      </c>
      <c r="Q430">
        <v>5</v>
      </c>
      <c r="R430">
        <f t="shared" si="55"/>
        <v>0.677382319173364</v>
      </c>
      <c r="S430">
        <f t="shared" si="56"/>
        <v>5.2812858783008038E-2</v>
      </c>
      <c r="T430">
        <f t="shared" si="57"/>
        <v>0.2261768082663605</v>
      </c>
      <c r="U430">
        <f t="shared" si="58"/>
        <v>6.8886337543053958E-3</v>
      </c>
      <c r="V430">
        <f t="shared" si="59"/>
        <v>2.7554535017221583E-2</v>
      </c>
      <c r="W430">
        <f t="shared" si="60"/>
        <v>2.2962112514351321E-3</v>
      </c>
      <c r="X430">
        <f t="shared" si="61"/>
        <v>1.148105625717566E-3</v>
      </c>
      <c r="Y430">
        <f t="shared" si="62"/>
        <v>0.677382319173364</v>
      </c>
    </row>
    <row r="431" spans="1:25" x14ac:dyDescent="0.3">
      <c r="A431" t="s">
        <v>1607</v>
      </c>
      <c r="B431" t="str">
        <f t="shared" si="54"/>
        <v>32</v>
      </c>
      <c r="C431" t="s">
        <v>1209</v>
      </c>
      <c r="E431" t="s">
        <v>1210</v>
      </c>
      <c r="F431">
        <v>11592</v>
      </c>
      <c r="G431">
        <v>6072</v>
      </c>
      <c r="H431" s="4">
        <v>0.52380000000000004</v>
      </c>
      <c r="I431">
        <v>6033</v>
      </c>
      <c r="J431">
        <v>285</v>
      </c>
      <c r="K431">
        <v>35</v>
      </c>
      <c r="L431">
        <v>105</v>
      </c>
      <c r="M431">
        <v>4178</v>
      </c>
      <c r="N431">
        <v>1389</v>
      </c>
      <c r="O431">
        <v>9</v>
      </c>
      <c r="P431">
        <v>11</v>
      </c>
      <c r="Q431">
        <v>21</v>
      </c>
      <c r="R431">
        <f t="shared" si="55"/>
        <v>0.6925244488645782</v>
      </c>
      <c r="S431">
        <f t="shared" si="56"/>
        <v>4.7240179015415218E-2</v>
      </c>
      <c r="T431">
        <f t="shared" si="57"/>
        <v>0.23023371456986574</v>
      </c>
      <c r="U431">
        <f t="shared" si="58"/>
        <v>5.801425493121167E-3</v>
      </c>
      <c r="V431">
        <f t="shared" si="59"/>
        <v>1.74042764793635E-2</v>
      </c>
      <c r="W431">
        <f t="shared" si="60"/>
        <v>1.4917951268025858E-3</v>
      </c>
      <c r="X431">
        <f t="shared" si="61"/>
        <v>1.8233051549809381E-3</v>
      </c>
      <c r="Y431">
        <f t="shared" si="62"/>
        <v>0.6925244488645782</v>
      </c>
    </row>
    <row r="432" spans="1:25" x14ac:dyDescent="0.3">
      <c r="A432" t="s">
        <v>750</v>
      </c>
      <c r="B432" t="str">
        <f t="shared" si="54"/>
        <v>32</v>
      </c>
      <c r="C432" t="s">
        <v>61</v>
      </c>
      <c r="E432" t="s">
        <v>97</v>
      </c>
      <c r="F432">
        <v>11592</v>
      </c>
      <c r="G432">
        <v>6072</v>
      </c>
      <c r="H432" s="4">
        <v>0.52380000000000004</v>
      </c>
      <c r="I432">
        <v>6033</v>
      </c>
      <c r="J432">
        <v>285</v>
      </c>
      <c r="K432">
        <v>35</v>
      </c>
      <c r="L432">
        <v>105</v>
      </c>
      <c r="M432">
        <v>4178</v>
      </c>
      <c r="N432">
        <v>1389</v>
      </c>
      <c r="O432">
        <v>9</v>
      </c>
      <c r="P432">
        <v>11</v>
      </c>
      <c r="Q432">
        <v>21</v>
      </c>
      <c r="R432">
        <f t="shared" si="55"/>
        <v>0.6925244488645782</v>
      </c>
      <c r="S432">
        <f t="shared" si="56"/>
        <v>4.7240179015415218E-2</v>
      </c>
      <c r="T432">
        <f t="shared" si="57"/>
        <v>0.23023371456986574</v>
      </c>
      <c r="U432">
        <f t="shared" si="58"/>
        <v>5.801425493121167E-3</v>
      </c>
      <c r="V432">
        <f t="shared" si="59"/>
        <v>1.74042764793635E-2</v>
      </c>
      <c r="W432">
        <f t="shared" si="60"/>
        <v>1.4917951268025858E-3</v>
      </c>
      <c r="X432">
        <f t="shared" si="61"/>
        <v>1.8233051549809381E-3</v>
      </c>
      <c r="Y432">
        <f t="shared" si="62"/>
        <v>0.6925244488645782</v>
      </c>
    </row>
    <row r="433" spans="1:25" x14ac:dyDescent="0.3">
      <c r="B433" t="str">
        <f t="shared" si="54"/>
        <v/>
      </c>
      <c r="R433">
        <f t="shared" si="55"/>
        <v>0</v>
      </c>
      <c r="S433">
        <f t="shared" si="56"/>
        <v>0</v>
      </c>
      <c r="T433">
        <f t="shared" si="57"/>
        <v>0</v>
      </c>
      <c r="U433">
        <f t="shared" si="58"/>
        <v>0</v>
      </c>
      <c r="V433">
        <f t="shared" si="59"/>
        <v>0</v>
      </c>
      <c r="W433">
        <f t="shared" si="60"/>
        <v>0</v>
      </c>
      <c r="X433">
        <f t="shared" si="61"/>
        <v>0</v>
      </c>
      <c r="Y433">
        <f t="shared" si="62"/>
        <v>10</v>
      </c>
    </row>
    <row r="434" spans="1:25" x14ac:dyDescent="0.3">
      <c r="A434" t="s">
        <v>753</v>
      </c>
      <c r="B434" t="str">
        <f t="shared" si="54"/>
        <v>33</v>
      </c>
      <c r="C434" t="s">
        <v>58</v>
      </c>
      <c r="D434" t="s">
        <v>682</v>
      </c>
      <c r="E434" t="s">
        <v>1608</v>
      </c>
      <c r="F434">
        <v>65</v>
      </c>
      <c r="G434">
        <v>30</v>
      </c>
      <c r="H434" s="4">
        <v>0.46150000000000002</v>
      </c>
      <c r="I434">
        <v>30</v>
      </c>
      <c r="J434">
        <v>2</v>
      </c>
      <c r="K434">
        <v>1</v>
      </c>
      <c r="L434">
        <v>2</v>
      </c>
      <c r="M434">
        <v>21</v>
      </c>
      <c r="N434">
        <v>4</v>
      </c>
      <c r="O434">
        <v>0</v>
      </c>
      <c r="P434">
        <v>0</v>
      </c>
      <c r="Q434">
        <v>0</v>
      </c>
      <c r="R434">
        <f t="shared" si="55"/>
        <v>0.7</v>
      </c>
      <c r="S434">
        <f t="shared" si="56"/>
        <v>6.6666666666666666E-2</v>
      </c>
      <c r="T434">
        <f t="shared" si="57"/>
        <v>0.13333333333333333</v>
      </c>
      <c r="U434">
        <f t="shared" si="58"/>
        <v>3.3333333333333333E-2</v>
      </c>
      <c r="V434">
        <f t="shared" si="59"/>
        <v>6.6666666666666666E-2</v>
      </c>
      <c r="W434">
        <f t="shared" si="60"/>
        <v>0</v>
      </c>
      <c r="X434">
        <f t="shared" si="61"/>
        <v>0</v>
      </c>
      <c r="Y434">
        <f t="shared" si="62"/>
        <v>0.7</v>
      </c>
    </row>
    <row r="435" spans="1:25" x14ac:dyDescent="0.3">
      <c r="A435" t="s">
        <v>754</v>
      </c>
      <c r="B435" t="str">
        <f t="shared" si="54"/>
        <v>33</v>
      </c>
      <c r="C435" t="s">
        <v>58</v>
      </c>
      <c r="D435" t="s">
        <v>682</v>
      </c>
      <c r="E435" t="s">
        <v>1609</v>
      </c>
      <c r="F435">
        <v>2009</v>
      </c>
      <c r="G435">
        <v>952</v>
      </c>
      <c r="H435" s="4">
        <v>0.47389999999999999</v>
      </c>
      <c r="I435">
        <v>951</v>
      </c>
      <c r="J435">
        <v>39</v>
      </c>
      <c r="K435">
        <v>7</v>
      </c>
      <c r="L435">
        <v>11</v>
      </c>
      <c r="M435">
        <v>732</v>
      </c>
      <c r="N435">
        <v>156</v>
      </c>
      <c r="O435">
        <v>1</v>
      </c>
      <c r="P435">
        <v>2</v>
      </c>
      <c r="Q435">
        <v>3</v>
      </c>
      <c r="R435">
        <f t="shared" si="55"/>
        <v>0.7697160883280757</v>
      </c>
      <c r="S435">
        <f t="shared" si="56"/>
        <v>4.1009463722397478E-2</v>
      </c>
      <c r="T435">
        <f t="shared" si="57"/>
        <v>0.16403785488958991</v>
      </c>
      <c r="U435">
        <f t="shared" si="58"/>
        <v>7.3606729758149319E-3</v>
      </c>
      <c r="V435">
        <f t="shared" si="59"/>
        <v>1.1566771819137749E-2</v>
      </c>
      <c r="W435">
        <f t="shared" si="60"/>
        <v>1.0515247108307045E-3</v>
      </c>
      <c r="X435">
        <f t="shared" si="61"/>
        <v>2.103049421661409E-3</v>
      </c>
      <c r="Y435">
        <f t="shared" si="62"/>
        <v>0.7697160883280757</v>
      </c>
    </row>
    <row r="436" spans="1:25" x14ac:dyDescent="0.3">
      <c r="A436" t="s">
        <v>755</v>
      </c>
      <c r="B436" t="str">
        <f t="shared" si="54"/>
        <v>33</v>
      </c>
      <c r="C436" t="s">
        <v>58</v>
      </c>
      <c r="D436" t="s">
        <v>682</v>
      </c>
      <c r="E436" t="s">
        <v>1610</v>
      </c>
      <c r="F436">
        <v>692</v>
      </c>
      <c r="G436">
        <v>375</v>
      </c>
      <c r="H436" s="4">
        <v>0.54190000000000005</v>
      </c>
      <c r="I436">
        <v>372</v>
      </c>
      <c r="J436">
        <v>51</v>
      </c>
      <c r="K436">
        <v>11</v>
      </c>
      <c r="L436">
        <v>11</v>
      </c>
      <c r="M436">
        <v>234</v>
      </c>
      <c r="N436">
        <v>60</v>
      </c>
      <c r="O436">
        <v>2</v>
      </c>
      <c r="P436">
        <v>0</v>
      </c>
      <c r="Q436">
        <v>3</v>
      </c>
      <c r="R436">
        <f t="shared" si="55"/>
        <v>0.62903225806451613</v>
      </c>
      <c r="S436">
        <f t="shared" si="56"/>
        <v>0.13709677419354838</v>
      </c>
      <c r="T436">
        <f t="shared" si="57"/>
        <v>0.16129032258064516</v>
      </c>
      <c r="U436">
        <f t="shared" si="58"/>
        <v>2.9569892473118281E-2</v>
      </c>
      <c r="V436">
        <f t="shared" si="59"/>
        <v>2.9569892473118281E-2</v>
      </c>
      <c r="W436">
        <f t="shared" si="60"/>
        <v>5.3763440860215058E-3</v>
      </c>
      <c r="X436">
        <f t="shared" si="61"/>
        <v>0</v>
      </c>
      <c r="Y436">
        <f t="shared" si="62"/>
        <v>0.62903225806451613</v>
      </c>
    </row>
    <row r="437" spans="1:25" x14ac:dyDescent="0.3">
      <c r="A437" t="s">
        <v>756</v>
      </c>
      <c r="B437" t="str">
        <f t="shared" si="54"/>
        <v>33</v>
      </c>
      <c r="C437" t="s">
        <v>58</v>
      </c>
      <c r="D437" t="s">
        <v>682</v>
      </c>
      <c r="E437" t="s">
        <v>1611</v>
      </c>
      <c r="F437">
        <v>1909</v>
      </c>
      <c r="G437">
        <v>915</v>
      </c>
      <c r="H437" s="4">
        <v>0.4793</v>
      </c>
      <c r="I437">
        <v>910</v>
      </c>
      <c r="J437">
        <v>30</v>
      </c>
      <c r="K437">
        <v>4</v>
      </c>
      <c r="L437">
        <v>11</v>
      </c>
      <c r="M437">
        <v>737</v>
      </c>
      <c r="N437">
        <v>121</v>
      </c>
      <c r="O437">
        <v>2</v>
      </c>
      <c r="P437">
        <v>1</v>
      </c>
      <c r="Q437">
        <v>4</v>
      </c>
      <c r="R437">
        <f t="shared" si="55"/>
        <v>0.8098901098901099</v>
      </c>
      <c r="S437">
        <f t="shared" si="56"/>
        <v>3.2967032967032968E-2</v>
      </c>
      <c r="T437">
        <f t="shared" si="57"/>
        <v>0.13296703296703297</v>
      </c>
      <c r="U437">
        <f t="shared" si="58"/>
        <v>4.3956043956043956E-3</v>
      </c>
      <c r="V437">
        <f t="shared" si="59"/>
        <v>1.2087912087912088E-2</v>
      </c>
      <c r="W437">
        <f t="shared" si="60"/>
        <v>2.1978021978021978E-3</v>
      </c>
      <c r="X437">
        <f t="shared" si="61"/>
        <v>1.0989010989010989E-3</v>
      </c>
      <c r="Y437">
        <f t="shared" si="62"/>
        <v>0.8098901098901099</v>
      </c>
    </row>
    <row r="438" spans="1:25" x14ac:dyDescent="0.3">
      <c r="A438" t="s">
        <v>757</v>
      </c>
      <c r="B438" t="str">
        <f t="shared" si="54"/>
        <v>33</v>
      </c>
      <c r="C438" t="s">
        <v>58</v>
      </c>
      <c r="D438" t="s">
        <v>682</v>
      </c>
      <c r="E438" t="s">
        <v>1612</v>
      </c>
      <c r="F438">
        <v>1944</v>
      </c>
      <c r="G438">
        <v>972</v>
      </c>
      <c r="H438" s="4">
        <v>0.5</v>
      </c>
      <c r="I438">
        <v>966</v>
      </c>
      <c r="J438">
        <v>52</v>
      </c>
      <c r="K438">
        <v>7</v>
      </c>
      <c r="L438">
        <v>14</v>
      </c>
      <c r="M438">
        <v>712</v>
      </c>
      <c r="N438">
        <v>174</v>
      </c>
      <c r="O438">
        <v>3</v>
      </c>
      <c r="P438">
        <v>4</v>
      </c>
      <c r="Q438">
        <v>0</v>
      </c>
      <c r="R438">
        <f t="shared" si="55"/>
        <v>0.73706004140786752</v>
      </c>
      <c r="S438">
        <f t="shared" si="56"/>
        <v>5.3830227743271224E-2</v>
      </c>
      <c r="T438">
        <f t="shared" si="57"/>
        <v>0.18012422360248448</v>
      </c>
      <c r="U438">
        <f t="shared" si="58"/>
        <v>7.246376811594203E-3</v>
      </c>
      <c r="V438">
        <f t="shared" si="59"/>
        <v>1.4492753623188406E-2</v>
      </c>
      <c r="W438">
        <f t="shared" si="60"/>
        <v>3.105590062111801E-3</v>
      </c>
      <c r="X438">
        <f t="shared" si="61"/>
        <v>4.140786749482402E-3</v>
      </c>
      <c r="Y438">
        <f t="shared" si="62"/>
        <v>0.73706004140786752</v>
      </c>
    </row>
    <row r="439" spans="1:25" x14ac:dyDescent="0.3">
      <c r="A439" t="s">
        <v>758</v>
      </c>
      <c r="B439" t="str">
        <f t="shared" si="54"/>
        <v>33</v>
      </c>
      <c r="C439" t="s">
        <v>58</v>
      </c>
      <c r="D439" t="s">
        <v>682</v>
      </c>
      <c r="E439" t="s">
        <v>1613</v>
      </c>
      <c r="F439">
        <v>2457</v>
      </c>
      <c r="G439">
        <v>1486</v>
      </c>
      <c r="H439" s="4">
        <v>0.6048</v>
      </c>
      <c r="I439">
        <v>1480</v>
      </c>
      <c r="J439">
        <v>198</v>
      </c>
      <c r="K439">
        <v>22</v>
      </c>
      <c r="L439">
        <v>35</v>
      </c>
      <c r="M439">
        <v>808</v>
      </c>
      <c r="N439">
        <v>399</v>
      </c>
      <c r="O439">
        <v>6</v>
      </c>
      <c r="P439">
        <v>8</v>
      </c>
      <c r="Q439">
        <v>4</v>
      </c>
      <c r="R439">
        <f t="shared" si="55"/>
        <v>0.54594594594594592</v>
      </c>
      <c r="S439">
        <f t="shared" si="56"/>
        <v>0.13378378378378378</v>
      </c>
      <c r="T439">
        <f t="shared" si="57"/>
        <v>0.26959459459459462</v>
      </c>
      <c r="U439">
        <f t="shared" si="58"/>
        <v>1.4864864864864866E-2</v>
      </c>
      <c r="V439">
        <f t="shared" si="59"/>
        <v>2.364864864864865E-2</v>
      </c>
      <c r="W439">
        <f t="shared" si="60"/>
        <v>4.0540540540540543E-3</v>
      </c>
      <c r="X439">
        <f t="shared" si="61"/>
        <v>5.4054054054054057E-3</v>
      </c>
      <c r="Y439">
        <f t="shared" si="62"/>
        <v>0.54594594594594592</v>
      </c>
    </row>
    <row r="440" spans="1:25" x14ac:dyDescent="0.3">
      <c r="A440" t="s">
        <v>759</v>
      </c>
      <c r="B440" t="str">
        <f t="shared" si="54"/>
        <v>33</v>
      </c>
      <c r="C440" t="s">
        <v>58</v>
      </c>
      <c r="D440" t="s">
        <v>682</v>
      </c>
      <c r="E440" t="s">
        <v>1614</v>
      </c>
      <c r="F440">
        <v>2815</v>
      </c>
      <c r="G440">
        <v>1492</v>
      </c>
      <c r="H440" s="4">
        <v>0.53</v>
      </c>
      <c r="I440">
        <v>1482</v>
      </c>
      <c r="J440">
        <v>170</v>
      </c>
      <c r="K440">
        <v>18</v>
      </c>
      <c r="L440">
        <v>26</v>
      </c>
      <c r="M440">
        <v>914</v>
      </c>
      <c r="N440">
        <v>341</v>
      </c>
      <c r="O440">
        <v>7</v>
      </c>
      <c r="P440">
        <v>1</v>
      </c>
      <c r="Q440">
        <v>5</v>
      </c>
      <c r="R440">
        <f t="shared" si="55"/>
        <v>0.61673414304993257</v>
      </c>
      <c r="S440">
        <f t="shared" si="56"/>
        <v>0.11470985155195682</v>
      </c>
      <c r="T440">
        <f t="shared" si="57"/>
        <v>0.23009446693657221</v>
      </c>
      <c r="U440">
        <f t="shared" si="58"/>
        <v>1.2145748987854251E-2</v>
      </c>
      <c r="V440">
        <f t="shared" si="59"/>
        <v>1.7543859649122806E-2</v>
      </c>
      <c r="W440">
        <f t="shared" si="60"/>
        <v>4.7233468286099868E-3</v>
      </c>
      <c r="X440">
        <f t="shared" si="61"/>
        <v>6.7476383265856947E-4</v>
      </c>
      <c r="Y440">
        <f t="shared" si="62"/>
        <v>0.61673414304993257</v>
      </c>
    </row>
    <row r="441" spans="1:25" x14ac:dyDescent="0.3">
      <c r="A441" t="s">
        <v>760</v>
      </c>
      <c r="B441" t="str">
        <f t="shared" si="54"/>
        <v>33</v>
      </c>
      <c r="C441" t="s">
        <v>58</v>
      </c>
      <c r="D441" t="s">
        <v>682</v>
      </c>
      <c r="E441" t="s">
        <v>1615</v>
      </c>
      <c r="F441">
        <v>979</v>
      </c>
      <c r="G441">
        <v>494</v>
      </c>
      <c r="H441" s="4">
        <v>0.50460000000000005</v>
      </c>
      <c r="I441">
        <v>493</v>
      </c>
      <c r="J441">
        <v>63</v>
      </c>
      <c r="K441">
        <v>8</v>
      </c>
      <c r="L441">
        <v>15</v>
      </c>
      <c r="M441">
        <v>311</v>
      </c>
      <c r="N441">
        <v>92</v>
      </c>
      <c r="O441">
        <v>1</v>
      </c>
      <c r="P441">
        <v>1</v>
      </c>
      <c r="Q441">
        <v>2</v>
      </c>
      <c r="R441">
        <f t="shared" si="55"/>
        <v>0.63083164300202843</v>
      </c>
      <c r="S441">
        <f t="shared" si="56"/>
        <v>0.12778904665314403</v>
      </c>
      <c r="T441">
        <f t="shared" si="57"/>
        <v>0.18661257606490872</v>
      </c>
      <c r="U441">
        <f t="shared" si="58"/>
        <v>1.6227180527383367E-2</v>
      </c>
      <c r="V441">
        <f t="shared" si="59"/>
        <v>3.0425963488843813E-2</v>
      </c>
      <c r="W441">
        <f t="shared" si="60"/>
        <v>2.0283975659229209E-3</v>
      </c>
      <c r="X441">
        <f t="shared" si="61"/>
        <v>2.0283975659229209E-3</v>
      </c>
      <c r="Y441">
        <f t="shared" si="62"/>
        <v>0.63083164300202843</v>
      </c>
    </row>
    <row r="442" spans="1:25" x14ac:dyDescent="0.3">
      <c r="A442" t="s">
        <v>1616</v>
      </c>
      <c r="B442" t="str">
        <f t="shared" si="54"/>
        <v>33</v>
      </c>
      <c r="C442" t="s">
        <v>59</v>
      </c>
      <c r="D442" t="s">
        <v>682</v>
      </c>
      <c r="E442" t="s">
        <v>1617</v>
      </c>
      <c r="F442">
        <v>12870</v>
      </c>
      <c r="G442">
        <v>1269</v>
      </c>
      <c r="H442" s="4">
        <v>9.8599999999999993E-2</v>
      </c>
      <c r="I442">
        <v>1259</v>
      </c>
      <c r="J442">
        <v>106</v>
      </c>
      <c r="K442">
        <v>13</v>
      </c>
      <c r="L442">
        <v>19</v>
      </c>
      <c r="M442">
        <v>863</v>
      </c>
      <c r="N442">
        <v>246</v>
      </c>
      <c r="O442">
        <v>5</v>
      </c>
      <c r="P442">
        <v>4</v>
      </c>
      <c r="Q442">
        <v>3</v>
      </c>
      <c r="R442">
        <f t="shared" si="55"/>
        <v>0.68546465448768867</v>
      </c>
      <c r="S442">
        <f t="shared" si="56"/>
        <v>8.4193804606830819E-2</v>
      </c>
      <c r="T442">
        <f t="shared" si="57"/>
        <v>0.1953931691818904</v>
      </c>
      <c r="U442">
        <f t="shared" si="58"/>
        <v>1.0325655281969817E-2</v>
      </c>
      <c r="V442">
        <f t="shared" si="59"/>
        <v>1.5091342335186657E-2</v>
      </c>
      <c r="W442">
        <f t="shared" si="60"/>
        <v>3.9714058776806989E-3</v>
      </c>
      <c r="X442">
        <f t="shared" si="61"/>
        <v>3.177124702144559E-3</v>
      </c>
      <c r="Y442">
        <f t="shared" si="62"/>
        <v>0.68546465448768867</v>
      </c>
    </row>
    <row r="443" spans="1:25" x14ac:dyDescent="0.3">
      <c r="A443" t="s">
        <v>1618</v>
      </c>
      <c r="B443" t="str">
        <f t="shared" si="54"/>
        <v>33</v>
      </c>
      <c r="C443" t="s">
        <v>60</v>
      </c>
      <c r="D443" t="s">
        <v>682</v>
      </c>
      <c r="E443" t="s">
        <v>1619</v>
      </c>
      <c r="F443">
        <v>12870</v>
      </c>
      <c r="G443">
        <v>783</v>
      </c>
      <c r="H443" s="4">
        <v>6.08E-2</v>
      </c>
      <c r="I443">
        <v>769</v>
      </c>
      <c r="J443">
        <v>78</v>
      </c>
      <c r="K443">
        <v>10</v>
      </c>
      <c r="L443">
        <v>20</v>
      </c>
      <c r="M443">
        <v>472</v>
      </c>
      <c r="N443">
        <v>172</v>
      </c>
      <c r="O443">
        <v>4</v>
      </c>
      <c r="P443">
        <v>8</v>
      </c>
      <c r="Q443">
        <v>5</v>
      </c>
      <c r="R443">
        <f t="shared" si="55"/>
        <v>0.61378413524057218</v>
      </c>
      <c r="S443">
        <f t="shared" si="56"/>
        <v>0.10143042912873862</v>
      </c>
      <c r="T443">
        <f t="shared" si="57"/>
        <v>0.22366710013003901</v>
      </c>
      <c r="U443">
        <f t="shared" si="58"/>
        <v>1.3003901170351105E-2</v>
      </c>
      <c r="V443">
        <f t="shared" si="59"/>
        <v>2.600780234070221E-2</v>
      </c>
      <c r="W443">
        <f t="shared" si="60"/>
        <v>5.2015604681404422E-3</v>
      </c>
      <c r="X443">
        <f t="shared" si="61"/>
        <v>1.0403120936280884E-2</v>
      </c>
      <c r="Y443">
        <f t="shared" si="62"/>
        <v>0.61378413524057218</v>
      </c>
    </row>
    <row r="444" spans="1:25" x14ac:dyDescent="0.3">
      <c r="A444" t="s">
        <v>1620</v>
      </c>
      <c r="B444" t="str">
        <f t="shared" si="54"/>
        <v>33</v>
      </c>
      <c r="C444" t="s">
        <v>1209</v>
      </c>
      <c r="E444" t="s">
        <v>1210</v>
      </c>
      <c r="F444">
        <v>12870</v>
      </c>
      <c r="G444">
        <v>8768</v>
      </c>
      <c r="H444" s="4">
        <v>0.68130000000000002</v>
      </c>
      <c r="I444">
        <v>8712</v>
      </c>
      <c r="J444">
        <v>789</v>
      </c>
      <c r="K444">
        <v>101</v>
      </c>
      <c r="L444">
        <v>164</v>
      </c>
      <c r="M444">
        <v>5804</v>
      </c>
      <c r="N444">
        <v>1765</v>
      </c>
      <c r="O444">
        <v>31</v>
      </c>
      <c r="P444">
        <v>29</v>
      </c>
      <c r="Q444">
        <v>29</v>
      </c>
      <c r="R444">
        <f t="shared" si="55"/>
        <v>0.66620752984389353</v>
      </c>
      <c r="S444">
        <f t="shared" si="56"/>
        <v>9.0564738292011018E-2</v>
      </c>
      <c r="T444">
        <f t="shared" si="57"/>
        <v>0.2025941230486685</v>
      </c>
      <c r="U444">
        <f t="shared" si="58"/>
        <v>1.1593204775022957E-2</v>
      </c>
      <c r="V444">
        <f t="shared" si="59"/>
        <v>1.8824609733700644E-2</v>
      </c>
      <c r="W444">
        <f t="shared" si="60"/>
        <v>3.5583103764921945E-3</v>
      </c>
      <c r="X444">
        <f t="shared" si="61"/>
        <v>3.3287419651056014E-3</v>
      </c>
      <c r="Y444">
        <f t="shared" si="62"/>
        <v>0.66620752984389353</v>
      </c>
    </row>
    <row r="445" spans="1:25" x14ac:dyDescent="0.3">
      <c r="A445" t="s">
        <v>769</v>
      </c>
      <c r="B445" t="str">
        <f t="shared" si="54"/>
        <v>33</v>
      </c>
      <c r="C445" t="s">
        <v>61</v>
      </c>
      <c r="E445" t="s">
        <v>97</v>
      </c>
      <c r="F445">
        <v>12870</v>
      </c>
      <c r="G445">
        <v>8768</v>
      </c>
      <c r="H445" s="4">
        <v>0.68130000000000002</v>
      </c>
      <c r="I445">
        <v>8712</v>
      </c>
      <c r="J445">
        <v>789</v>
      </c>
      <c r="K445">
        <v>101</v>
      </c>
      <c r="L445">
        <v>164</v>
      </c>
      <c r="M445">
        <v>5804</v>
      </c>
      <c r="N445">
        <v>1765</v>
      </c>
      <c r="O445">
        <v>31</v>
      </c>
      <c r="P445">
        <v>29</v>
      </c>
      <c r="Q445">
        <v>29</v>
      </c>
      <c r="R445">
        <f t="shared" si="55"/>
        <v>0.66620752984389353</v>
      </c>
      <c r="S445">
        <f t="shared" si="56"/>
        <v>9.0564738292011018E-2</v>
      </c>
      <c r="T445">
        <f t="shared" si="57"/>
        <v>0.2025941230486685</v>
      </c>
      <c r="U445">
        <f t="shared" si="58"/>
        <v>1.1593204775022957E-2</v>
      </c>
      <c r="V445">
        <f t="shared" si="59"/>
        <v>1.8824609733700644E-2</v>
      </c>
      <c r="W445">
        <f t="shared" si="60"/>
        <v>3.5583103764921945E-3</v>
      </c>
      <c r="X445">
        <f t="shared" si="61"/>
        <v>3.3287419651056014E-3</v>
      </c>
      <c r="Y445">
        <f t="shared" si="62"/>
        <v>0.66620752984389353</v>
      </c>
    </row>
    <row r="446" spans="1:25" x14ac:dyDescent="0.3">
      <c r="B446" t="str">
        <f t="shared" si="54"/>
        <v/>
      </c>
      <c r="R446">
        <f t="shared" si="55"/>
        <v>0</v>
      </c>
      <c r="S446">
        <f t="shared" si="56"/>
        <v>0</v>
      </c>
      <c r="T446">
        <f t="shared" si="57"/>
        <v>0</v>
      </c>
      <c r="U446">
        <f t="shared" si="58"/>
        <v>0</v>
      </c>
      <c r="V446">
        <f t="shared" si="59"/>
        <v>0</v>
      </c>
      <c r="W446">
        <f t="shared" si="60"/>
        <v>0</v>
      </c>
      <c r="X446">
        <f t="shared" si="61"/>
        <v>0</v>
      </c>
      <c r="Y446">
        <f t="shared" si="62"/>
        <v>10</v>
      </c>
    </row>
    <row r="447" spans="1:25" x14ac:dyDescent="0.3">
      <c r="A447" t="s">
        <v>774</v>
      </c>
      <c r="B447" t="str">
        <f t="shared" si="54"/>
        <v>34</v>
      </c>
      <c r="C447" t="s">
        <v>58</v>
      </c>
      <c r="D447" t="s">
        <v>793</v>
      </c>
      <c r="E447" t="s">
        <v>1621</v>
      </c>
      <c r="F447">
        <v>268</v>
      </c>
      <c r="G447">
        <v>124</v>
      </c>
      <c r="H447" s="4">
        <v>0.4627</v>
      </c>
      <c r="I447">
        <v>124</v>
      </c>
      <c r="J447">
        <v>11</v>
      </c>
      <c r="K447">
        <v>2</v>
      </c>
      <c r="L447">
        <v>6</v>
      </c>
      <c r="M447">
        <v>68</v>
      </c>
      <c r="N447">
        <v>36</v>
      </c>
      <c r="O447">
        <v>0</v>
      </c>
      <c r="P447">
        <v>0</v>
      </c>
      <c r="Q447">
        <v>1</v>
      </c>
      <c r="R447">
        <f t="shared" si="55"/>
        <v>0.54838709677419351</v>
      </c>
      <c r="S447">
        <f t="shared" si="56"/>
        <v>8.8709677419354843E-2</v>
      </c>
      <c r="T447">
        <f t="shared" si="57"/>
        <v>0.29032258064516131</v>
      </c>
      <c r="U447">
        <f t="shared" si="58"/>
        <v>1.6129032258064516E-2</v>
      </c>
      <c r="V447">
        <f t="shared" si="59"/>
        <v>4.8387096774193547E-2</v>
      </c>
      <c r="W447">
        <f t="shared" si="60"/>
        <v>0</v>
      </c>
      <c r="X447">
        <f t="shared" si="61"/>
        <v>0</v>
      </c>
      <c r="Y447">
        <f t="shared" si="62"/>
        <v>0.54838709677419351</v>
      </c>
    </row>
    <row r="448" spans="1:25" x14ac:dyDescent="0.3">
      <c r="A448" t="s">
        <v>775</v>
      </c>
      <c r="B448" t="str">
        <f t="shared" si="54"/>
        <v>34</v>
      </c>
      <c r="C448" t="s">
        <v>58</v>
      </c>
      <c r="D448" t="s">
        <v>793</v>
      </c>
      <c r="E448" t="s">
        <v>1622</v>
      </c>
      <c r="F448">
        <v>212</v>
      </c>
      <c r="G448">
        <v>125</v>
      </c>
      <c r="H448" s="4">
        <v>0.58960000000000001</v>
      </c>
      <c r="I448">
        <v>123</v>
      </c>
      <c r="J448">
        <v>21</v>
      </c>
      <c r="K448">
        <v>0</v>
      </c>
      <c r="L448">
        <v>1</v>
      </c>
      <c r="M448">
        <v>80</v>
      </c>
      <c r="N448">
        <v>20</v>
      </c>
      <c r="O448">
        <v>1</v>
      </c>
      <c r="P448">
        <v>0</v>
      </c>
      <c r="Q448">
        <v>0</v>
      </c>
      <c r="R448">
        <f t="shared" si="55"/>
        <v>0.65040650406504064</v>
      </c>
      <c r="S448">
        <f t="shared" si="56"/>
        <v>0.17073170731707318</v>
      </c>
      <c r="T448">
        <f t="shared" si="57"/>
        <v>0.16260162601626016</v>
      </c>
      <c r="U448">
        <f t="shared" si="58"/>
        <v>0</v>
      </c>
      <c r="V448">
        <f t="shared" si="59"/>
        <v>8.130081300813009E-3</v>
      </c>
      <c r="W448">
        <f t="shared" si="60"/>
        <v>8.130081300813009E-3</v>
      </c>
      <c r="X448">
        <f t="shared" si="61"/>
        <v>0</v>
      </c>
      <c r="Y448">
        <f t="shared" si="62"/>
        <v>0.65040650406504064</v>
      </c>
    </row>
    <row r="449" spans="1:25" x14ac:dyDescent="0.3">
      <c r="A449" t="s">
        <v>776</v>
      </c>
      <c r="B449" t="str">
        <f t="shared" si="54"/>
        <v>34</v>
      </c>
      <c r="C449" t="s">
        <v>58</v>
      </c>
      <c r="D449" t="s">
        <v>793</v>
      </c>
      <c r="E449" t="s">
        <v>1623</v>
      </c>
      <c r="F449">
        <v>369</v>
      </c>
      <c r="G449">
        <v>133</v>
      </c>
      <c r="H449" s="4">
        <v>0.3604</v>
      </c>
      <c r="I449">
        <v>133</v>
      </c>
      <c r="J449">
        <v>19</v>
      </c>
      <c r="K449">
        <v>3</v>
      </c>
      <c r="L449">
        <v>5</v>
      </c>
      <c r="M449">
        <v>83</v>
      </c>
      <c r="N449">
        <v>20</v>
      </c>
      <c r="O449">
        <v>2</v>
      </c>
      <c r="P449">
        <v>0</v>
      </c>
      <c r="Q449">
        <v>1</v>
      </c>
      <c r="R449">
        <f t="shared" si="55"/>
        <v>0.62406015037593987</v>
      </c>
      <c r="S449">
        <f t="shared" si="56"/>
        <v>0.14285714285714285</v>
      </c>
      <c r="T449">
        <f t="shared" si="57"/>
        <v>0.15037593984962405</v>
      </c>
      <c r="U449">
        <f t="shared" si="58"/>
        <v>2.2556390977443608E-2</v>
      </c>
      <c r="V449">
        <f t="shared" si="59"/>
        <v>3.7593984962406013E-2</v>
      </c>
      <c r="W449">
        <f t="shared" si="60"/>
        <v>1.5037593984962405E-2</v>
      </c>
      <c r="X449">
        <f t="shared" si="61"/>
        <v>0</v>
      </c>
      <c r="Y449">
        <f t="shared" si="62"/>
        <v>0.62406015037593987</v>
      </c>
    </row>
    <row r="450" spans="1:25" x14ac:dyDescent="0.3">
      <c r="A450" t="s">
        <v>777</v>
      </c>
      <c r="B450" t="str">
        <f t="shared" si="54"/>
        <v>34</v>
      </c>
      <c r="C450" t="s">
        <v>58</v>
      </c>
      <c r="D450" t="s">
        <v>793</v>
      </c>
      <c r="E450" t="s">
        <v>1624</v>
      </c>
      <c r="F450">
        <v>384</v>
      </c>
      <c r="G450">
        <v>95</v>
      </c>
      <c r="H450" s="4">
        <v>0.24740000000000001</v>
      </c>
      <c r="I450">
        <v>95</v>
      </c>
      <c r="J450">
        <v>26</v>
      </c>
      <c r="K450">
        <v>0</v>
      </c>
      <c r="L450">
        <v>0</v>
      </c>
      <c r="M450">
        <v>11</v>
      </c>
      <c r="N450">
        <v>54</v>
      </c>
      <c r="O450">
        <v>1</v>
      </c>
      <c r="P450">
        <v>0</v>
      </c>
      <c r="Q450">
        <v>3</v>
      </c>
      <c r="R450">
        <f t="shared" si="55"/>
        <v>0.11578947368421053</v>
      </c>
      <c r="S450">
        <f t="shared" si="56"/>
        <v>0.27368421052631581</v>
      </c>
      <c r="T450">
        <f t="shared" si="57"/>
        <v>0.56842105263157894</v>
      </c>
      <c r="U450">
        <f t="shared" si="58"/>
        <v>0</v>
      </c>
      <c r="V450">
        <f t="shared" si="59"/>
        <v>0</v>
      </c>
      <c r="W450">
        <f t="shared" si="60"/>
        <v>1.0526315789473684E-2</v>
      </c>
      <c r="X450">
        <f t="shared" si="61"/>
        <v>0</v>
      </c>
      <c r="Y450">
        <f t="shared" si="62"/>
        <v>2.5684210526315789</v>
      </c>
    </row>
    <row r="451" spans="1:25" x14ac:dyDescent="0.3">
      <c r="A451" t="s">
        <v>778</v>
      </c>
      <c r="B451" t="str">
        <f t="shared" ref="B451:B514" si="63">LEFT(A451,2)</f>
        <v>34</v>
      </c>
      <c r="C451" t="s">
        <v>58</v>
      </c>
      <c r="D451" t="s">
        <v>682</v>
      </c>
      <c r="E451" t="s">
        <v>1625</v>
      </c>
      <c r="F451">
        <v>5850</v>
      </c>
      <c r="G451">
        <v>1700</v>
      </c>
      <c r="H451" s="4">
        <v>0.29060000000000002</v>
      </c>
      <c r="I451">
        <v>1697</v>
      </c>
      <c r="J451">
        <v>21</v>
      </c>
      <c r="K451">
        <v>4</v>
      </c>
      <c r="L451">
        <v>13</v>
      </c>
      <c r="M451">
        <v>1384</v>
      </c>
      <c r="N451">
        <v>271</v>
      </c>
      <c r="O451">
        <v>1</v>
      </c>
      <c r="P451">
        <v>0</v>
      </c>
      <c r="Q451">
        <v>3</v>
      </c>
      <c r="R451">
        <f t="shared" ref="R451:R514" si="64">IF(I451=0,0,M451/I451)</f>
        <v>0.81555686505598113</v>
      </c>
      <c r="S451">
        <f t="shared" ref="S451:S514" si="65">IF(I451=0,0,J451/I451)</f>
        <v>1.2374779021803181E-2</v>
      </c>
      <c r="T451">
        <f t="shared" ref="T451:T514" si="66">IF(I451=0,0,N451/I451)</f>
        <v>0.1596935769004125</v>
      </c>
      <c r="U451">
        <f t="shared" ref="U451:U514" si="67">IF(I451=0,0,K451/I451)</f>
        <v>2.3571007660577489E-3</v>
      </c>
      <c r="V451">
        <f t="shared" ref="V451:V514" si="68">IF(I451=0,0,L451/I451)</f>
        <v>7.6605774896876845E-3</v>
      </c>
      <c r="W451">
        <f t="shared" ref="W451:W514" si="69">IF(I451=0,0,O451/I451)</f>
        <v>5.8927519151443723E-4</v>
      </c>
      <c r="X451">
        <f t="shared" ref="X451:X514" si="70">IF(I451=0,0,P451/I451)</f>
        <v>0</v>
      </c>
      <c r="Y451">
        <f t="shared" ref="Y451:Y514" si="71">IF(I451=0,10,IF(MAX(R451:X451)=LARGE(R451:X451,2),9,IF(R451=MAX(R451:X451),R451,IF(S451=MAX(R451:X451),S451+1,IF(T451=MAX(R451:X451),T451+2,IF(U451=MAX(R451:X451),U451+3,IF(V451=MAX(R451:X451),V451+4,IF(W451=MAX(R451:X451),W451+5,IF(X451=MAX(R451:X451),X451+6,-1)))))))))</f>
        <v>0.81555686505598113</v>
      </c>
    </row>
    <row r="452" spans="1:25" x14ac:dyDescent="0.3">
      <c r="A452" t="s">
        <v>779</v>
      </c>
      <c r="B452" t="str">
        <f t="shared" si="63"/>
        <v>34</v>
      </c>
      <c r="C452" t="s">
        <v>58</v>
      </c>
      <c r="D452" t="s">
        <v>793</v>
      </c>
      <c r="E452" t="s">
        <v>1626</v>
      </c>
      <c r="F452">
        <v>734</v>
      </c>
      <c r="G452">
        <v>402</v>
      </c>
      <c r="H452" s="4">
        <v>0.54769999999999996</v>
      </c>
      <c r="I452">
        <v>398</v>
      </c>
      <c r="J452">
        <v>64</v>
      </c>
      <c r="K452">
        <v>4</v>
      </c>
      <c r="L452">
        <v>5</v>
      </c>
      <c r="M452">
        <v>238</v>
      </c>
      <c r="N452">
        <v>81</v>
      </c>
      <c r="O452">
        <v>1</v>
      </c>
      <c r="P452">
        <v>1</v>
      </c>
      <c r="Q452">
        <v>4</v>
      </c>
      <c r="R452">
        <f t="shared" si="64"/>
        <v>0.59798994974874375</v>
      </c>
      <c r="S452">
        <f t="shared" si="65"/>
        <v>0.16080402010050251</v>
      </c>
      <c r="T452">
        <f t="shared" si="66"/>
        <v>0.20351758793969849</v>
      </c>
      <c r="U452">
        <f t="shared" si="67"/>
        <v>1.0050251256281407E-2</v>
      </c>
      <c r="V452">
        <f t="shared" si="68"/>
        <v>1.2562814070351759E-2</v>
      </c>
      <c r="W452">
        <f t="shared" si="69"/>
        <v>2.5125628140703518E-3</v>
      </c>
      <c r="X452">
        <f t="shared" si="70"/>
        <v>2.5125628140703518E-3</v>
      </c>
      <c r="Y452">
        <f t="shared" si="71"/>
        <v>0.59798994974874375</v>
      </c>
    </row>
    <row r="453" spans="1:25" x14ac:dyDescent="0.3">
      <c r="A453" t="s">
        <v>780</v>
      </c>
      <c r="B453" t="str">
        <f t="shared" si="63"/>
        <v>34</v>
      </c>
      <c r="C453" t="s">
        <v>58</v>
      </c>
      <c r="D453" t="s">
        <v>682</v>
      </c>
      <c r="E453" t="s">
        <v>1627</v>
      </c>
      <c r="F453">
        <v>595</v>
      </c>
      <c r="G453">
        <v>257</v>
      </c>
      <c r="H453" s="4">
        <v>0.43190000000000001</v>
      </c>
      <c r="I453">
        <v>255</v>
      </c>
      <c r="J453">
        <v>19</v>
      </c>
      <c r="K453">
        <v>2</v>
      </c>
      <c r="L453">
        <v>4</v>
      </c>
      <c r="M453">
        <v>177</v>
      </c>
      <c r="N453">
        <v>52</v>
      </c>
      <c r="O453">
        <v>0</v>
      </c>
      <c r="P453">
        <v>0</v>
      </c>
      <c r="Q453">
        <v>1</v>
      </c>
      <c r="R453">
        <f t="shared" si="64"/>
        <v>0.69411764705882351</v>
      </c>
      <c r="S453">
        <f t="shared" si="65"/>
        <v>7.4509803921568626E-2</v>
      </c>
      <c r="T453">
        <f t="shared" si="66"/>
        <v>0.20392156862745098</v>
      </c>
      <c r="U453">
        <f t="shared" si="67"/>
        <v>7.8431372549019607E-3</v>
      </c>
      <c r="V453">
        <f t="shared" si="68"/>
        <v>1.5686274509803921E-2</v>
      </c>
      <c r="W453">
        <f t="shared" si="69"/>
        <v>0</v>
      </c>
      <c r="X453">
        <f t="shared" si="70"/>
        <v>0</v>
      </c>
      <c r="Y453">
        <f t="shared" si="71"/>
        <v>0.69411764705882351</v>
      </c>
    </row>
    <row r="454" spans="1:25" x14ac:dyDescent="0.3">
      <c r="A454" t="s">
        <v>781</v>
      </c>
      <c r="B454" t="str">
        <f t="shared" si="63"/>
        <v>34</v>
      </c>
      <c r="C454" t="s">
        <v>58</v>
      </c>
      <c r="D454" t="s">
        <v>682</v>
      </c>
      <c r="E454" t="s">
        <v>1628</v>
      </c>
      <c r="F454">
        <v>1544</v>
      </c>
      <c r="G454">
        <v>590</v>
      </c>
      <c r="H454" s="4">
        <v>0.3821</v>
      </c>
      <c r="I454">
        <v>588</v>
      </c>
      <c r="J454">
        <v>29</v>
      </c>
      <c r="K454">
        <v>3</v>
      </c>
      <c r="L454">
        <v>14</v>
      </c>
      <c r="M454">
        <v>430</v>
      </c>
      <c r="N454">
        <v>108</v>
      </c>
      <c r="O454">
        <v>2</v>
      </c>
      <c r="P454">
        <v>0</v>
      </c>
      <c r="Q454">
        <v>2</v>
      </c>
      <c r="R454">
        <f t="shared" si="64"/>
        <v>0.73129251700680276</v>
      </c>
      <c r="S454">
        <f t="shared" si="65"/>
        <v>4.9319727891156462E-2</v>
      </c>
      <c r="T454">
        <f t="shared" si="66"/>
        <v>0.18367346938775511</v>
      </c>
      <c r="U454">
        <f t="shared" si="67"/>
        <v>5.1020408163265302E-3</v>
      </c>
      <c r="V454">
        <f t="shared" si="68"/>
        <v>2.3809523809523808E-2</v>
      </c>
      <c r="W454">
        <f t="shared" si="69"/>
        <v>3.4013605442176869E-3</v>
      </c>
      <c r="X454">
        <f t="shared" si="70"/>
        <v>0</v>
      </c>
      <c r="Y454">
        <f t="shared" si="71"/>
        <v>0.73129251700680276</v>
      </c>
    </row>
    <row r="455" spans="1:25" x14ac:dyDescent="0.3">
      <c r="A455" t="s">
        <v>782</v>
      </c>
      <c r="B455" t="str">
        <f t="shared" si="63"/>
        <v>34</v>
      </c>
      <c r="C455" t="s">
        <v>58</v>
      </c>
      <c r="D455" t="s">
        <v>682</v>
      </c>
      <c r="E455" t="s">
        <v>1629</v>
      </c>
      <c r="F455">
        <v>2437</v>
      </c>
      <c r="G455">
        <v>1122</v>
      </c>
      <c r="H455" s="4">
        <v>0.46039999999999998</v>
      </c>
      <c r="I455">
        <v>1116</v>
      </c>
      <c r="J455">
        <v>56</v>
      </c>
      <c r="K455">
        <v>9</v>
      </c>
      <c r="L455">
        <v>25</v>
      </c>
      <c r="M455">
        <v>827</v>
      </c>
      <c r="N455">
        <v>194</v>
      </c>
      <c r="O455">
        <v>3</v>
      </c>
      <c r="P455">
        <v>0</v>
      </c>
      <c r="Q455">
        <v>2</v>
      </c>
      <c r="R455">
        <f t="shared" si="64"/>
        <v>0.74103942652329746</v>
      </c>
      <c r="S455">
        <f t="shared" si="65"/>
        <v>5.0179211469534052E-2</v>
      </c>
      <c r="T455">
        <f t="shared" si="66"/>
        <v>0.17383512544802868</v>
      </c>
      <c r="U455">
        <f t="shared" si="67"/>
        <v>8.0645161290322578E-3</v>
      </c>
      <c r="V455">
        <f t="shared" si="68"/>
        <v>2.2401433691756272E-2</v>
      </c>
      <c r="W455">
        <f t="shared" si="69"/>
        <v>2.6881720430107529E-3</v>
      </c>
      <c r="X455">
        <f t="shared" si="70"/>
        <v>0</v>
      </c>
      <c r="Y455">
        <f t="shared" si="71"/>
        <v>0.74103942652329746</v>
      </c>
    </row>
    <row r="456" spans="1:25" x14ac:dyDescent="0.3">
      <c r="A456" t="s">
        <v>783</v>
      </c>
      <c r="B456" t="str">
        <f t="shared" si="63"/>
        <v>34</v>
      </c>
      <c r="C456" t="s">
        <v>58</v>
      </c>
      <c r="D456" t="s">
        <v>682</v>
      </c>
      <c r="E456" t="s">
        <v>1630</v>
      </c>
      <c r="F456">
        <v>831</v>
      </c>
      <c r="G456">
        <v>420</v>
      </c>
      <c r="H456" s="4">
        <v>0.50539999999999996</v>
      </c>
      <c r="I456">
        <v>416</v>
      </c>
      <c r="J456">
        <v>25</v>
      </c>
      <c r="K456">
        <v>3</v>
      </c>
      <c r="L456">
        <v>11</v>
      </c>
      <c r="M456">
        <v>309</v>
      </c>
      <c r="N456">
        <v>60</v>
      </c>
      <c r="O456">
        <v>2</v>
      </c>
      <c r="P456">
        <v>4</v>
      </c>
      <c r="Q456">
        <v>2</v>
      </c>
      <c r="R456">
        <f t="shared" si="64"/>
        <v>0.74278846153846156</v>
      </c>
      <c r="S456">
        <f t="shared" si="65"/>
        <v>6.0096153846153848E-2</v>
      </c>
      <c r="T456">
        <f t="shared" si="66"/>
        <v>0.14423076923076922</v>
      </c>
      <c r="U456">
        <f t="shared" si="67"/>
        <v>7.2115384615384619E-3</v>
      </c>
      <c r="V456">
        <f t="shared" si="68"/>
        <v>2.6442307692307692E-2</v>
      </c>
      <c r="W456">
        <f t="shared" si="69"/>
        <v>4.807692307692308E-3</v>
      </c>
      <c r="X456">
        <f t="shared" si="70"/>
        <v>9.6153846153846159E-3</v>
      </c>
      <c r="Y456">
        <f t="shared" si="71"/>
        <v>0.74278846153846156</v>
      </c>
    </row>
    <row r="457" spans="1:25" x14ac:dyDescent="0.3">
      <c r="A457" t="s">
        <v>1631</v>
      </c>
      <c r="B457" t="str">
        <f t="shared" si="63"/>
        <v>34</v>
      </c>
      <c r="C457" t="s">
        <v>59</v>
      </c>
      <c r="E457" t="s">
        <v>1632</v>
      </c>
      <c r="F457">
        <v>13224</v>
      </c>
      <c r="G457">
        <v>1676</v>
      </c>
      <c r="H457" s="4">
        <v>0.12670000000000001</v>
      </c>
      <c r="I457">
        <v>1670</v>
      </c>
      <c r="J457">
        <v>80</v>
      </c>
      <c r="K457">
        <v>5</v>
      </c>
      <c r="L457">
        <v>15</v>
      </c>
      <c r="M457">
        <v>1264</v>
      </c>
      <c r="N457">
        <v>298</v>
      </c>
      <c r="O457">
        <v>3</v>
      </c>
      <c r="P457">
        <v>0</v>
      </c>
      <c r="Q457">
        <v>5</v>
      </c>
      <c r="R457">
        <f t="shared" si="64"/>
        <v>0.7568862275449102</v>
      </c>
      <c r="S457">
        <f t="shared" si="65"/>
        <v>4.790419161676647E-2</v>
      </c>
      <c r="T457">
        <f t="shared" si="66"/>
        <v>0.17844311377245509</v>
      </c>
      <c r="U457">
        <f t="shared" si="67"/>
        <v>2.9940119760479044E-3</v>
      </c>
      <c r="V457">
        <f t="shared" si="68"/>
        <v>8.9820359281437123E-3</v>
      </c>
      <c r="W457">
        <f t="shared" si="69"/>
        <v>1.7964071856287425E-3</v>
      </c>
      <c r="X457">
        <f t="shared" si="70"/>
        <v>0</v>
      </c>
      <c r="Y457">
        <f t="shared" si="71"/>
        <v>0.7568862275449102</v>
      </c>
    </row>
    <row r="458" spans="1:25" x14ac:dyDescent="0.3">
      <c r="A458" t="s">
        <v>1633</v>
      </c>
      <c r="B458" t="str">
        <f t="shared" si="63"/>
        <v>34</v>
      </c>
      <c r="C458" t="s">
        <v>60</v>
      </c>
      <c r="E458" t="s">
        <v>1634</v>
      </c>
      <c r="F458">
        <v>13224</v>
      </c>
      <c r="G458">
        <v>546</v>
      </c>
      <c r="H458" s="4">
        <v>4.1300000000000003E-2</v>
      </c>
      <c r="I458">
        <v>539</v>
      </c>
      <c r="J458">
        <v>36</v>
      </c>
      <c r="K458">
        <v>8</v>
      </c>
      <c r="L458">
        <v>11</v>
      </c>
      <c r="M458">
        <v>372</v>
      </c>
      <c r="N458">
        <v>106</v>
      </c>
      <c r="O458">
        <v>0</v>
      </c>
      <c r="P458">
        <v>1</v>
      </c>
      <c r="Q458">
        <v>5</v>
      </c>
      <c r="R458">
        <f t="shared" si="64"/>
        <v>0.69016697588126164</v>
      </c>
      <c r="S458">
        <f t="shared" si="65"/>
        <v>6.6790352504638217E-2</v>
      </c>
      <c r="T458">
        <f t="shared" si="66"/>
        <v>0.19666048237476808</v>
      </c>
      <c r="U458">
        <f t="shared" si="67"/>
        <v>1.4842300556586271E-2</v>
      </c>
      <c r="V458">
        <f t="shared" si="68"/>
        <v>2.0408163265306121E-2</v>
      </c>
      <c r="W458">
        <f t="shared" si="69"/>
        <v>0</v>
      </c>
      <c r="X458">
        <f t="shared" si="70"/>
        <v>1.8552875695732839E-3</v>
      </c>
      <c r="Y458">
        <f t="shared" si="71"/>
        <v>0.69016697588126164</v>
      </c>
    </row>
    <row r="459" spans="1:25" x14ac:dyDescent="0.3">
      <c r="A459" t="s">
        <v>1635</v>
      </c>
      <c r="B459" t="str">
        <f t="shared" si="63"/>
        <v>34</v>
      </c>
      <c r="C459" t="s">
        <v>1209</v>
      </c>
      <c r="E459" t="s">
        <v>1210</v>
      </c>
      <c r="F459">
        <v>13224</v>
      </c>
      <c r="G459">
        <v>7190</v>
      </c>
      <c r="H459" s="4">
        <v>0.54369999999999996</v>
      </c>
      <c r="I459">
        <v>7154</v>
      </c>
      <c r="J459">
        <v>407</v>
      </c>
      <c r="K459">
        <v>43</v>
      </c>
      <c r="L459">
        <v>110</v>
      </c>
      <c r="M459">
        <v>5243</v>
      </c>
      <c r="N459">
        <v>1300</v>
      </c>
      <c r="O459">
        <v>16</v>
      </c>
      <c r="P459">
        <v>6</v>
      </c>
      <c r="Q459">
        <v>29</v>
      </c>
      <c r="R459">
        <f t="shared" si="64"/>
        <v>0.73287671232876717</v>
      </c>
      <c r="S459">
        <f t="shared" si="65"/>
        <v>5.689124965054515E-2</v>
      </c>
      <c r="T459">
        <f t="shared" si="66"/>
        <v>0.1817165222253285</v>
      </c>
      <c r="U459">
        <f t="shared" si="67"/>
        <v>6.0106234274531732E-3</v>
      </c>
      <c r="V459">
        <f t="shared" si="68"/>
        <v>1.5376013419066257E-2</v>
      </c>
      <c r="W459">
        <f t="shared" si="69"/>
        <v>2.2365110427732737E-3</v>
      </c>
      <c r="X459">
        <f t="shared" si="70"/>
        <v>8.3869164103997763E-4</v>
      </c>
      <c r="Y459">
        <f t="shared" si="71"/>
        <v>0.73287671232876717</v>
      </c>
    </row>
    <row r="460" spans="1:25" x14ac:dyDescent="0.3">
      <c r="A460" t="s">
        <v>791</v>
      </c>
      <c r="B460" t="str">
        <f t="shared" si="63"/>
        <v>34</v>
      </c>
      <c r="C460" t="s">
        <v>61</v>
      </c>
      <c r="E460" t="s">
        <v>97</v>
      </c>
      <c r="F460">
        <v>13224</v>
      </c>
      <c r="G460">
        <v>7190</v>
      </c>
      <c r="H460" s="4">
        <v>0.54369999999999996</v>
      </c>
      <c r="I460">
        <v>7154</v>
      </c>
      <c r="J460">
        <v>407</v>
      </c>
      <c r="K460">
        <v>43</v>
      </c>
      <c r="L460">
        <v>110</v>
      </c>
      <c r="M460">
        <v>5243</v>
      </c>
      <c r="N460">
        <v>1300</v>
      </c>
      <c r="O460">
        <v>16</v>
      </c>
      <c r="P460">
        <v>6</v>
      </c>
      <c r="Q460">
        <v>29</v>
      </c>
      <c r="R460">
        <f t="shared" si="64"/>
        <v>0.73287671232876717</v>
      </c>
      <c r="S460">
        <f t="shared" si="65"/>
        <v>5.689124965054515E-2</v>
      </c>
      <c r="T460">
        <f t="shared" si="66"/>
        <v>0.1817165222253285</v>
      </c>
      <c r="U460">
        <f t="shared" si="67"/>
        <v>6.0106234274531732E-3</v>
      </c>
      <c r="V460">
        <f t="shared" si="68"/>
        <v>1.5376013419066257E-2</v>
      </c>
      <c r="W460">
        <f t="shared" si="69"/>
        <v>2.2365110427732737E-3</v>
      </c>
      <c r="X460">
        <f t="shared" si="70"/>
        <v>8.3869164103997763E-4</v>
      </c>
      <c r="Y460">
        <f t="shared" si="71"/>
        <v>0.73287671232876717</v>
      </c>
    </row>
    <row r="461" spans="1:25" x14ac:dyDescent="0.3">
      <c r="B461" t="str">
        <f t="shared" si="63"/>
        <v/>
      </c>
      <c r="R461">
        <f t="shared" si="64"/>
        <v>0</v>
      </c>
      <c r="S461">
        <f t="shared" si="65"/>
        <v>0</v>
      </c>
      <c r="T461">
        <f t="shared" si="66"/>
        <v>0</v>
      </c>
      <c r="U461">
        <f t="shared" si="67"/>
        <v>0</v>
      </c>
      <c r="V461">
        <f t="shared" si="68"/>
        <v>0</v>
      </c>
      <c r="W461">
        <f t="shared" si="69"/>
        <v>0</v>
      </c>
      <c r="X461">
        <f t="shared" si="70"/>
        <v>0</v>
      </c>
      <c r="Y461">
        <f t="shared" si="71"/>
        <v>10</v>
      </c>
    </row>
    <row r="462" spans="1:25" x14ac:dyDescent="0.3">
      <c r="A462" t="s">
        <v>797</v>
      </c>
      <c r="B462" t="str">
        <f t="shared" si="63"/>
        <v>35</v>
      </c>
      <c r="C462" t="s">
        <v>58</v>
      </c>
      <c r="D462" t="s">
        <v>825</v>
      </c>
      <c r="E462" t="s">
        <v>1636</v>
      </c>
      <c r="F462">
        <v>2352</v>
      </c>
      <c r="G462">
        <v>925</v>
      </c>
      <c r="H462" s="4">
        <v>0.39329999999999998</v>
      </c>
      <c r="I462">
        <v>922</v>
      </c>
      <c r="J462">
        <v>38</v>
      </c>
      <c r="K462">
        <v>14</v>
      </c>
      <c r="L462">
        <v>18</v>
      </c>
      <c r="M462">
        <v>712</v>
      </c>
      <c r="N462">
        <v>125</v>
      </c>
      <c r="O462">
        <v>3</v>
      </c>
      <c r="P462">
        <v>5</v>
      </c>
      <c r="Q462">
        <v>7</v>
      </c>
      <c r="R462">
        <f t="shared" si="64"/>
        <v>0.77223427331887207</v>
      </c>
      <c r="S462">
        <f t="shared" si="65"/>
        <v>4.1214750542299353E-2</v>
      </c>
      <c r="T462">
        <f t="shared" si="66"/>
        <v>0.13557483731019523</v>
      </c>
      <c r="U462">
        <f t="shared" si="67"/>
        <v>1.5184381778741865E-2</v>
      </c>
      <c r="V462">
        <f t="shared" si="68"/>
        <v>1.9522776572668113E-2</v>
      </c>
      <c r="W462">
        <f t="shared" si="69"/>
        <v>3.2537960954446853E-3</v>
      </c>
      <c r="X462">
        <f t="shared" si="70"/>
        <v>5.4229934924078091E-3</v>
      </c>
      <c r="Y462">
        <f t="shared" si="71"/>
        <v>0.77223427331887207</v>
      </c>
    </row>
    <row r="463" spans="1:25" x14ac:dyDescent="0.3">
      <c r="A463" t="s">
        <v>798</v>
      </c>
      <c r="B463" t="str">
        <f t="shared" si="63"/>
        <v>35</v>
      </c>
      <c r="C463" t="s">
        <v>58</v>
      </c>
      <c r="D463" t="s">
        <v>826</v>
      </c>
      <c r="E463" t="s">
        <v>1637</v>
      </c>
      <c r="F463">
        <v>2152</v>
      </c>
      <c r="G463">
        <v>896</v>
      </c>
      <c r="H463" s="4">
        <v>0.41639999999999999</v>
      </c>
      <c r="I463">
        <v>887</v>
      </c>
      <c r="J463">
        <v>112</v>
      </c>
      <c r="K463">
        <v>28</v>
      </c>
      <c r="L463">
        <v>9</v>
      </c>
      <c r="M463">
        <v>469</v>
      </c>
      <c r="N463">
        <v>256</v>
      </c>
      <c r="O463">
        <v>8</v>
      </c>
      <c r="P463">
        <v>1</v>
      </c>
      <c r="Q463">
        <v>4</v>
      </c>
      <c r="R463">
        <f t="shared" si="64"/>
        <v>0.52874859075535507</v>
      </c>
      <c r="S463">
        <f t="shared" si="65"/>
        <v>0.12626832018038331</v>
      </c>
      <c r="T463">
        <f t="shared" si="66"/>
        <v>0.28861330326944756</v>
      </c>
      <c r="U463">
        <f t="shared" si="67"/>
        <v>3.1567080045095827E-2</v>
      </c>
      <c r="V463">
        <f t="shared" si="68"/>
        <v>1.0146561443066516E-2</v>
      </c>
      <c r="W463">
        <f t="shared" si="69"/>
        <v>9.0191657271702363E-3</v>
      </c>
      <c r="X463">
        <f t="shared" si="70"/>
        <v>1.1273957158962795E-3</v>
      </c>
      <c r="Y463">
        <f t="shared" si="71"/>
        <v>0.52874859075535507</v>
      </c>
    </row>
    <row r="464" spans="1:25" x14ac:dyDescent="0.3">
      <c r="A464" t="s">
        <v>799</v>
      </c>
      <c r="B464" t="str">
        <f t="shared" si="63"/>
        <v>35</v>
      </c>
      <c r="C464" t="s">
        <v>58</v>
      </c>
      <c r="D464" t="s">
        <v>825</v>
      </c>
      <c r="E464" t="s">
        <v>1638</v>
      </c>
      <c r="F464">
        <v>662</v>
      </c>
      <c r="G464">
        <v>330</v>
      </c>
      <c r="H464" s="4">
        <v>0.4985</v>
      </c>
      <c r="I464">
        <v>321</v>
      </c>
      <c r="J464">
        <v>19</v>
      </c>
      <c r="K464">
        <v>4</v>
      </c>
      <c r="L464">
        <v>10</v>
      </c>
      <c r="M464">
        <v>247</v>
      </c>
      <c r="N464">
        <v>37</v>
      </c>
      <c r="O464">
        <v>1</v>
      </c>
      <c r="P464">
        <v>0</v>
      </c>
      <c r="Q464">
        <v>3</v>
      </c>
      <c r="R464">
        <f t="shared" si="64"/>
        <v>0.76947040498442365</v>
      </c>
      <c r="S464">
        <f t="shared" si="65"/>
        <v>5.9190031152647975E-2</v>
      </c>
      <c r="T464">
        <f t="shared" si="66"/>
        <v>0.11526479750778816</v>
      </c>
      <c r="U464">
        <f t="shared" si="67"/>
        <v>1.2461059190031152E-2</v>
      </c>
      <c r="V464">
        <f t="shared" si="68"/>
        <v>3.1152647975077882E-2</v>
      </c>
      <c r="W464">
        <f t="shared" si="69"/>
        <v>3.1152647975077881E-3</v>
      </c>
      <c r="X464">
        <f t="shared" si="70"/>
        <v>0</v>
      </c>
      <c r="Y464">
        <f t="shared" si="71"/>
        <v>0.76947040498442365</v>
      </c>
    </row>
    <row r="465" spans="1:25" x14ac:dyDescent="0.3">
      <c r="A465" t="s">
        <v>800</v>
      </c>
      <c r="B465" t="str">
        <f t="shared" si="63"/>
        <v>35</v>
      </c>
      <c r="C465" t="s">
        <v>58</v>
      </c>
      <c r="D465" t="s">
        <v>826</v>
      </c>
      <c r="E465" t="s">
        <v>1639</v>
      </c>
      <c r="F465">
        <v>193</v>
      </c>
      <c r="G465">
        <v>87</v>
      </c>
      <c r="H465" s="4">
        <v>0.45079999999999998</v>
      </c>
      <c r="I465">
        <v>87</v>
      </c>
      <c r="J465">
        <v>3</v>
      </c>
      <c r="K465">
        <v>0</v>
      </c>
      <c r="L465">
        <v>4</v>
      </c>
      <c r="M465">
        <v>70</v>
      </c>
      <c r="N465">
        <v>9</v>
      </c>
      <c r="O465">
        <v>0</v>
      </c>
      <c r="P465">
        <v>1</v>
      </c>
      <c r="Q465">
        <v>0</v>
      </c>
      <c r="R465">
        <f t="shared" si="64"/>
        <v>0.8045977011494253</v>
      </c>
      <c r="S465">
        <f t="shared" si="65"/>
        <v>3.4482758620689655E-2</v>
      </c>
      <c r="T465">
        <f t="shared" si="66"/>
        <v>0.10344827586206896</v>
      </c>
      <c r="U465">
        <f t="shared" si="67"/>
        <v>0</v>
      </c>
      <c r="V465">
        <f t="shared" si="68"/>
        <v>4.5977011494252873E-2</v>
      </c>
      <c r="W465">
        <f t="shared" si="69"/>
        <v>0</v>
      </c>
      <c r="X465">
        <f t="shared" si="70"/>
        <v>1.1494252873563218E-2</v>
      </c>
      <c r="Y465">
        <f t="shared" si="71"/>
        <v>0.8045977011494253</v>
      </c>
    </row>
    <row r="466" spans="1:25" x14ac:dyDescent="0.3">
      <c r="A466" t="s">
        <v>801</v>
      </c>
      <c r="B466" t="str">
        <f t="shared" si="63"/>
        <v>35</v>
      </c>
      <c r="C466" t="s">
        <v>58</v>
      </c>
      <c r="D466" t="s">
        <v>826</v>
      </c>
      <c r="E466" t="s">
        <v>1640</v>
      </c>
      <c r="F466">
        <v>886</v>
      </c>
      <c r="G466">
        <v>403</v>
      </c>
      <c r="H466" s="4">
        <v>0.45490000000000003</v>
      </c>
      <c r="I466">
        <v>402</v>
      </c>
      <c r="J466">
        <v>20</v>
      </c>
      <c r="K466">
        <v>1</v>
      </c>
      <c r="L466">
        <v>12</v>
      </c>
      <c r="M466">
        <v>333</v>
      </c>
      <c r="N466">
        <v>30</v>
      </c>
      <c r="O466">
        <v>0</v>
      </c>
      <c r="P466">
        <v>5</v>
      </c>
      <c r="Q466">
        <v>1</v>
      </c>
      <c r="R466">
        <f t="shared" si="64"/>
        <v>0.82835820895522383</v>
      </c>
      <c r="S466">
        <f t="shared" si="65"/>
        <v>4.975124378109453E-2</v>
      </c>
      <c r="T466">
        <f t="shared" si="66"/>
        <v>7.4626865671641784E-2</v>
      </c>
      <c r="U466">
        <f t="shared" si="67"/>
        <v>2.4875621890547263E-3</v>
      </c>
      <c r="V466">
        <f t="shared" si="68"/>
        <v>2.9850746268656716E-2</v>
      </c>
      <c r="W466">
        <f t="shared" si="69"/>
        <v>0</v>
      </c>
      <c r="X466">
        <f t="shared" si="70"/>
        <v>1.2437810945273632E-2</v>
      </c>
      <c r="Y466">
        <f t="shared" si="71"/>
        <v>0.82835820895522383</v>
      </c>
    </row>
    <row r="467" spans="1:25" x14ac:dyDescent="0.3">
      <c r="A467" t="s">
        <v>802</v>
      </c>
      <c r="B467" t="str">
        <f t="shared" si="63"/>
        <v>35</v>
      </c>
      <c r="C467" t="s">
        <v>58</v>
      </c>
      <c r="D467" t="s">
        <v>826</v>
      </c>
      <c r="E467" t="s">
        <v>1641</v>
      </c>
      <c r="F467">
        <v>498</v>
      </c>
      <c r="G467">
        <v>227</v>
      </c>
      <c r="H467" s="4">
        <v>0.45579999999999998</v>
      </c>
      <c r="I467">
        <v>224</v>
      </c>
      <c r="J467">
        <v>29</v>
      </c>
      <c r="K467">
        <v>4</v>
      </c>
      <c r="L467">
        <v>18</v>
      </c>
      <c r="M467">
        <v>134</v>
      </c>
      <c r="N467">
        <v>38</v>
      </c>
      <c r="O467">
        <v>0</v>
      </c>
      <c r="P467">
        <v>0</v>
      </c>
      <c r="Q467">
        <v>1</v>
      </c>
      <c r="R467">
        <f t="shared" si="64"/>
        <v>0.5982142857142857</v>
      </c>
      <c r="S467">
        <f t="shared" si="65"/>
        <v>0.12946428571428573</v>
      </c>
      <c r="T467">
        <f t="shared" si="66"/>
        <v>0.16964285714285715</v>
      </c>
      <c r="U467">
        <f t="shared" si="67"/>
        <v>1.7857142857142856E-2</v>
      </c>
      <c r="V467">
        <f t="shared" si="68"/>
        <v>8.0357142857142863E-2</v>
      </c>
      <c r="W467">
        <f t="shared" si="69"/>
        <v>0</v>
      </c>
      <c r="X467">
        <f t="shared" si="70"/>
        <v>0</v>
      </c>
      <c r="Y467">
        <f t="shared" si="71"/>
        <v>0.5982142857142857</v>
      </c>
    </row>
    <row r="468" spans="1:25" x14ac:dyDescent="0.3">
      <c r="A468" t="s">
        <v>803</v>
      </c>
      <c r="B468" t="str">
        <f t="shared" si="63"/>
        <v>35</v>
      </c>
      <c r="C468" t="s">
        <v>58</v>
      </c>
      <c r="D468" t="s">
        <v>826</v>
      </c>
      <c r="E468" t="s">
        <v>1642</v>
      </c>
      <c r="F468">
        <v>65</v>
      </c>
      <c r="G468">
        <v>27</v>
      </c>
      <c r="H468" s="4">
        <v>0.41539999999999999</v>
      </c>
      <c r="I468">
        <v>27</v>
      </c>
      <c r="J468">
        <v>0</v>
      </c>
      <c r="K468">
        <v>0</v>
      </c>
      <c r="L468">
        <v>0</v>
      </c>
      <c r="M468">
        <v>25</v>
      </c>
      <c r="N468">
        <v>2</v>
      </c>
      <c r="O468">
        <v>0</v>
      </c>
      <c r="P468">
        <v>0</v>
      </c>
      <c r="Q468">
        <v>0</v>
      </c>
      <c r="R468">
        <f t="shared" si="64"/>
        <v>0.92592592592592593</v>
      </c>
      <c r="S468">
        <f t="shared" si="65"/>
        <v>0</v>
      </c>
      <c r="T468">
        <f t="shared" si="66"/>
        <v>7.407407407407407E-2</v>
      </c>
      <c r="U468">
        <f t="shared" si="67"/>
        <v>0</v>
      </c>
      <c r="V468">
        <f t="shared" si="68"/>
        <v>0</v>
      </c>
      <c r="W468">
        <f t="shared" si="69"/>
        <v>0</v>
      </c>
      <c r="X468">
        <f t="shared" si="70"/>
        <v>0</v>
      </c>
      <c r="Y468">
        <f t="shared" si="71"/>
        <v>0.92592592592592593</v>
      </c>
    </row>
    <row r="469" spans="1:25" x14ac:dyDescent="0.3">
      <c r="A469" t="s">
        <v>804</v>
      </c>
      <c r="B469" t="str">
        <f t="shared" si="63"/>
        <v>35</v>
      </c>
      <c r="C469" t="s">
        <v>58</v>
      </c>
      <c r="D469" t="s">
        <v>826</v>
      </c>
      <c r="E469" t="s">
        <v>1643</v>
      </c>
      <c r="F469">
        <v>138</v>
      </c>
      <c r="G469">
        <v>19</v>
      </c>
      <c r="H469" s="4">
        <v>0.13769999999999999</v>
      </c>
      <c r="I469">
        <v>19</v>
      </c>
      <c r="J469">
        <v>1</v>
      </c>
      <c r="K469">
        <v>0</v>
      </c>
      <c r="L469">
        <v>0</v>
      </c>
      <c r="M469">
        <v>4</v>
      </c>
      <c r="N469">
        <v>14</v>
      </c>
      <c r="O469">
        <v>0</v>
      </c>
      <c r="P469">
        <v>0</v>
      </c>
      <c r="Q469">
        <v>0</v>
      </c>
      <c r="R469">
        <f t="shared" si="64"/>
        <v>0.21052631578947367</v>
      </c>
      <c r="S469">
        <f t="shared" si="65"/>
        <v>5.2631578947368418E-2</v>
      </c>
      <c r="T469">
        <f t="shared" si="66"/>
        <v>0.73684210526315785</v>
      </c>
      <c r="U469">
        <f t="shared" si="67"/>
        <v>0</v>
      </c>
      <c r="V469">
        <f t="shared" si="68"/>
        <v>0</v>
      </c>
      <c r="W469">
        <f t="shared" si="69"/>
        <v>0</v>
      </c>
      <c r="X469">
        <f t="shared" si="70"/>
        <v>0</v>
      </c>
      <c r="Y469">
        <f t="shared" si="71"/>
        <v>2.736842105263158</v>
      </c>
    </row>
    <row r="470" spans="1:25" x14ac:dyDescent="0.3">
      <c r="A470" t="s">
        <v>805</v>
      </c>
      <c r="B470" t="str">
        <f t="shared" si="63"/>
        <v>35</v>
      </c>
      <c r="C470" t="s">
        <v>58</v>
      </c>
      <c r="D470" t="s">
        <v>826</v>
      </c>
      <c r="E470" t="s">
        <v>1644</v>
      </c>
      <c r="F470">
        <v>1009</v>
      </c>
      <c r="G470">
        <v>507</v>
      </c>
      <c r="H470" s="4">
        <v>0.50249999999999995</v>
      </c>
      <c r="I470">
        <v>503</v>
      </c>
      <c r="J470">
        <v>37</v>
      </c>
      <c r="K470">
        <v>2</v>
      </c>
      <c r="L470">
        <v>3</v>
      </c>
      <c r="M470">
        <v>350</v>
      </c>
      <c r="N470">
        <v>109</v>
      </c>
      <c r="O470">
        <v>1</v>
      </c>
      <c r="P470">
        <v>0</v>
      </c>
      <c r="Q470">
        <v>1</v>
      </c>
      <c r="R470">
        <f t="shared" si="64"/>
        <v>0.69582504970178927</v>
      </c>
      <c r="S470">
        <f t="shared" si="65"/>
        <v>7.3558648111332003E-2</v>
      </c>
      <c r="T470">
        <f t="shared" si="66"/>
        <v>0.21669980119284293</v>
      </c>
      <c r="U470">
        <f t="shared" si="67"/>
        <v>3.9761431411530811E-3</v>
      </c>
      <c r="V470">
        <f t="shared" si="68"/>
        <v>5.9642147117296221E-3</v>
      </c>
      <c r="W470">
        <f t="shared" si="69"/>
        <v>1.9880715705765406E-3</v>
      </c>
      <c r="X470">
        <f t="shared" si="70"/>
        <v>0</v>
      </c>
      <c r="Y470">
        <f t="shared" si="71"/>
        <v>0.69582504970178927</v>
      </c>
    </row>
    <row r="471" spans="1:25" x14ac:dyDescent="0.3">
      <c r="A471" t="s">
        <v>806</v>
      </c>
      <c r="B471" t="str">
        <f t="shared" si="63"/>
        <v>35</v>
      </c>
      <c r="C471" t="s">
        <v>58</v>
      </c>
      <c r="D471" t="s">
        <v>826</v>
      </c>
      <c r="E471" t="s">
        <v>1645</v>
      </c>
      <c r="F471">
        <v>1048</v>
      </c>
      <c r="G471">
        <v>492</v>
      </c>
      <c r="H471" s="4">
        <v>0.46949999999999997</v>
      </c>
      <c r="I471">
        <v>486</v>
      </c>
      <c r="J471">
        <v>62</v>
      </c>
      <c r="K471">
        <v>6</v>
      </c>
      <c r="L471">
        <v>9</v>
      </c>
      <c r="M471">
        <v>289</v>
      </c>
      <c r="N471">
        <v>110</v>
      </c>
      <c r="O471">
        <v>2</v>
      </c>
      <c r="P471">
        <v>1</v>
      </c>
      <c r="Q471">
        <v>7</v>
      </c>
      <c r="R471">
        <f t="shared" si="64"/>
        <v>0.59465020576131689</v>
      </c>
      <c r="S471">
        <f t="shared" si="65"/>
        <v>0.12757201646090535</v>
      </c>
      <c r="T471">
        <f t="shared" si="66"/>
        <v>0.22633744855967078</v>
      </c>
      <c r="U471">
        <f t="shared" si="67"/>
        <v>1.2345679012345678E-2</v>
      </c>
      <c r="V471">
        <f t="shared" si="68"/>
        <v>1.8518518518518517E-2</v>
      </c>
      <c r="W471">
        <f t="shared" si="69"/>
        <v>4.11522633744856E-3</v>
      </c>
      <c r="X471">
        <f t="shared" si="70"/>
        <v>2.05761316872428E-3</v>
      </c>
      <c r="Y471">
        <f t="shared" si="71"/>
        <v>0.59465020576131689</v>
      </c>
    </row>
    <row r="472" spans="1:25" x14ac:dyDescent="0.3">
      <c r="A472" t="s">
        <v>807</v>
      </c>
      <c r="B472" t="str">
        <f t="shared" si="63"/>
        <v>35</v>
      </c>
      <c r="C472" t="s">
        <v>58</v>
      </c>
      <c r="D472" t="s">
        <v>826</v>
      </c>
      <c r="E472" t="s">
        <v>1646</v>
      </c>
      <c r="F472">
        <v>1206</v>
      </c>
      <c r="G472">
        <v>578</v>
      </c>
      <c r="H472" s="4">
        <v>0.4793</v>
      </c>
      <c r="I472">
        <v>574</v>
      </c>
      <c r="J472">
        <v>61</v>
      </c>
      <c r="K472">
        <v>5</v>
      </c>
      <c r="L472">
        <v>17</v>
      </c>
      <c r="M472">
        <v>366</v>
      </c>
      <c r="N472">
        <v>119</v>
      </c>
      <c r="O472">
        <v>3</v>
      </c>
      <c r="P472">
        <v>2</v>
      </c>
      <c r="Q472">
        <v>1</v>
      </c>
      <c r="R472">
        <f t="shared" si="64"/>
        <v>0.6376306620209059</v>
      </c>
      <c r="S472">
        <f t="shared" si="65"/>
        <v>0.10627177700348432</v>
      </c>
      <c r="T472">
        <f t="shared" si="66"/>
        <v>0.2073170731707317</v>
      </c>
      <c r="U472">
        <f t="shared" si="67"/>
        <v>8.7108013937282226E-3</v>
      </c>
      <c r="V472">
        <f t="shared" si="68"/>
        <v>2.9616724738675958E-2</v>
      </c>
      <c r="W472">
        <f t="shared" si="69"/>
        <v>5.2264808362369342E-3</v>
      </c>
      <c r="X472">
        <f t="shared" si="70"/>
        <v>3.4843205574912892E-3</v>
      </c>
      <c r="Y472">
        <f t="shared" si="71"/>
        <v>0.6376306620209059</v>
      </c>
    </row>
    <row r="473" spans="1:25" x14ac:dyDescent="0.3">
      <c r="A473" t="s">
        <v>808</v>
      </c>
      <c r="B473" t="str">
        <f t="shared" si="63"/>
        <v>35</v>
      </c>
      <c r="C473" t="s">
        <v>58</v>
      </c>
      <c r="D473" t="s">
        <v>826</v>
      </c>
      <c r="E473" t="s">
        <v>1647</v>
      </c>
      <c r="F473">
        <v>414</v>
      </c>
      <c r="G473">
        <v>119</v>
      </c>
      <c r="H473" s="4">
        <v>0.28739999999999999</v>
      </c>
      <c r="I473">
        <v>110</v>
      </c>
      <c r="J473">
        <v>21</v>
      </c>
      <c r="K473">
        <v>0</v>
      </c>
      <c r="L473">
        <v>5</v>
      </c>
      <c r="M473">
        <v>60</v>
      </c>
      <c r="N473">
        <v>20</v>
      </c>
      <c r="O473">
        <v>4</v>
      </c>
      <c r="P473">
        <v>0</v>
      </c>
      <c r="Q473">
        <v>0</v>
      </c>
      <c r="R473">
        <f t="shared" si="64"/>
        <v>0.54545454545454541</v>
      </c>
      <c r="S473">
        <f t="shared" si="65"/>
        <v>0.19090909090909092</v>
      </c>
      <c r="T473">
        <f t="shared" si="66"/>
        <v>0.18181818181818182</v>
      </c>
      <c r="U473">
        <f t="shared" si="67"/>
        <v>0</v>
      </c>
      <c r="V473">
        <f t="shared" si="68"/>
        <v>4.5454545454545456E-2</v>
      </c>
      <c r="W473">
        <f t="shared" si="69"/>
        <v>3.6363636363636362E-2</v>
      </c>
      <c r="X473">
        <f t="shared" si="70"/>
        <v>0</v>
      </c>
      <c r="Y473">
        <f t="shared" si="71"/>
        <v>0.54545454545454541</v>
      </c>
    </row>
    <row r="474" spans="1:25" x14ac:dyDescent="0.3">
      <c r="A474" t="s">
        <v>1648</v>
      </c>
      <c r="B474" t="str">
        <f t="shared" si="63"/>
        <v>35</v>
      </c>
      <c r="C474" t="s">
        <v>59</v>
      </c>
      <c r="E474" t="s">
        <v>1649</v>
      </c>
      <c r="F474">
        <v>10623</v>
      </c>
      <c r="G474">
        <v>1433</v>
      </c>
      <c r="H474" s="4">
        <v>0.13489999999999999</v>
      </c>
      <c r="I474">
        <v>1425</v>
      </c>
      <c r="J474">
        <v>151</v>
      </c>
      <c r="K474">
        <v>16</v>
      </c>
      <c r="L474">
        <v>24</v>
      </c>
      <c r="M474">
        <v>961</v>
      </c>
      <c r="N474">
        <v>259</v>
      </c>
      <c r="O474">
        <v>1</v>
      </c>
      <c r="P474">
        <v>5</v>
      </c>
      <c r="Q474">
        <v>8</v>
      </c>
      <c r="R474">
        <f t="shared" si="64"/>
        <v>0.67438596491228076</v>
      </c>
      <c r="S474">
        <f t="shared" si="65"/>
        <v>0.10596491228070175</v>
      </c>
      <c r="T474">
        <f t="shared" si="66"/>
        <v>0.18175438596491228</v>
      </c>
      <c r="U474">
        <f t="shared" si="67"/>
        <v>1.1228070175438596E-2</v>
      </c>
      <c r="V474">
        <f t="shared" si="68"/>
        <v>1.6842105263157894E-2</v>
      </c>
      <c r="W474">
        <f t="shared" si="69"/>
        <v>7.0175438596491223E-4</v>
      </c>
      <c r="X474">
        <f t="shared" si="70"/>
        <v>3.5087719298245615E-3</v>
      </c>
      <c r="Y474">
        <f t="shared" si="71"/>
        <v>0.67438596491228076</v>
      </c>
    </row>
    <row r="475" spans="1:25" x14ac:dyDescent="0.3">
      <c r="A475" t="s">
        <v>1650</v>
      </c>
      <c r="B475" t="str">
        <f t="shared" si="63"/>
        <v>35</v>
      </c>
      <c r="C475" t="s">
        <v>60</v>
      </c>
      <c r="E475" t="s">
        <v>1651</v>
      </c>
      <c r="F475">
        <v>10623</v>
      </c>
      <c r="G475">
        <v>399</v>
      </c>
      <c r="H475" s="4">
        <v>3.7600000000000001E-2</v>
      </c>
      <c r="I475">
        <v>395</v>
      </c>
      <c r="J475">
        <v>34</v>
      </c>
      <c r="K475">
        <v>7</v>
      </c>
      <c r="L475">
        <v>10</v>
      </c>
      <c r="M475">
        <v>258</v>
      </c>
      <c r="N475">
        <v>80</v>
      </c>
      <c r="O475">
        <v>2</v>
      </c>
      <c r="P475">
        <v>1</v>
      </c>
      <c r="Q475">
        <v>3</v>
      </c>
      <c r="R475">
        <f t="shared" si="64"/>
        <v>0.65316455696202536</v>
      </c>
      <c r="S475">
        <f t="shared" si="65"/>
        <v>8.6075949367088608E-2</v>
      </c>
      <c r="T475">
        <f t="shared" si="66"/>
        <v>0.20253164556962025</v>
      </c>
      <c r="U475">
        <f t="shared" si="67"/>
        <v>1.7721518987341773E-2</v>
      </c>
      <c r="V475">
        <f t="shared" si="68"/>
        <v>2.5316455696202531E-2</v>
      </c>
      <c r="W475">
        <f t="shared" si="69"/>
        <v>5.0632911392405064E-3</v>
      </c>
      <c r="X475">
        <f t="shared" si="70"/>
        <v>2.5316455696202532E-3</v>
      </c>
      <c r="Y475">
        <f t="shared" si="71"/>
        <v>0.65316455696202536</v>
      </c>
    </row>
    <row r="476" spans="1:25" x14ac:dyDescent="0.3">
      <c r="A476" t="s">
        <v>1652</v>
      </c>
      <c r="B476" t="str">
        <f t="shared" si="63"/>
        <v>35</v>
      </c>
      <c r="C476" t="s">
        <v>1209</v>
      </c>
      <c r="E476" t="s">
        <v>1210</v>
      </c>
      <c r="F476">
        <v>10623</v>
      </c>
      <c r="G476">
        <v>6442</v>
      </c>
      <c r="H476" s="4">
        <v>0.60640000000000005</v>
      </c>
      <c r="I476">
        <v>6382</v>
      </c>
      <c r="J476">
        <v>588</v>
      </c>
      <c r="K476">
        <v>87</v>
      </c>
      <c r="L476">
        <v>139</v>
      </c>
      <c r="M476">
        <v>4278</v>
      </c>
      <c r="N476">
        <v>1208</v>
      </c>
      <c r="O476">
        <v>25</v>
      </c>
      <c r="P476">
        <v>21</v>
      </c>
      <c r="Q476">
        <v>36</v>
      </c>
      <c r="R476">
        <f t="shared" si="64"/>
        <v>0.6703227828267001</v>
      </c>
      <c r="S476">
        <f t="shared" si="65"/>
        <v>9.2134127232842367E-2</v>
      </c>
      <c r="T476">
        <f t="shared" si="66"/>
        <v>0.18928235662801629</v>
      </c>
      <c r="U476">
        <f t="shared" si="67"/>
        <v>1.3632090253838922E-2</v>
      </c>
      <c r="V476">
        <f t="shared" si="68"/>
        <v>2.1780006267627702E-2</v>
      </c>
      <c r="W476">
        <f t="shared" si="69"/>
        <v>3.9172673143215292E-3</v>
      </c>
      <c r="X476">
        <f t="shared" si="70"/>
        <v>3.2905045440300845E-3</v>
      </c>
      <c r="Y476">
        <f t="shared" si="71"/>
        <v>0.6703227828267001</v>
      </c>
    </row>
    <row r="477" spans="1:25" x14ac:dyDescent="0.3">
      <c r="A477" t="s">
        <v>820</v>
      </c>
      <c r="B477" t="str">
        <f t="shared" si="63"/>
        <v>35</v>
      </c>
      <c r="C477" t="s">
        <v>61</v>
      </c>
      <c r="E477" t="s">
        <v>97</v>
      </c>
      <c r="F477">
        <v>10623</v>
      </c>
      <c r="G477">
        <v>6442</v>
      </c>
      <c r="H477" s="4">
        <v>0.60640000000000005</v>
      </c>
      <c r="I477">
        <v>6382</v>
      </c>
      <c r="J477">
        <v>588</v>
      </c>
      <c r="K477">
        <v>87</v>
      </c>
      <c r="L477">
        <v>139</v>
      </c>
      <c r="M477">
        <v>4278</v>
      </c>
      <c r="N477">
        <v>1208</v>
      </c>
      <c r="O477">
        <v>25</v>
      </c>
      <c r="P477">
        <v>21</v>
      </c>
      <c r="Q477">
        <v>36</v>
      </c>
      <c r="R477">
        <f t="shared" si="64"/>
        <v>0.6703227828267001</v>
      </c>
      <c r="S477">
        <f t="shared" si="65"/>
        <v>9.2134127232842367E-2</v>
      </c>
      <c r="T477">
        <f t="shared" si="66"/>
        <v>0.18928235662801629</v>
      </c>
      <c r="U477">
        <f t="shared" si="67"/>
        <v>1.3632090253838922E-2</v>
      </c>
      <c r="V477">
        <f t="shared" si="68"/>
        <v>2.1780006267627702E-2</v>
      </c>
      <c r="W477">
        <f t="shared" si="69"/>
        <v>3.9172673143215292E-3</v>
      </c>
      <c r="X477">
        <f t="shared" si="70"/>
        <v>3.2905045440300845E-3</v>
      </c>
      <c r="Y477">
        <f t="shared" si="71"/>
        <v>0.6703227828267001</v>
      </c>
    </row>
    <row r="478" spans="1:25" x14ac:dyDescent="0.3">
      <c r="B478" t="str">
        <f t="shared" si="63"/>
        <v/>
      </c>
      <c r="R478">
        <f t="shared" si="64"/>
        <v>0</v>
      </c>
      <c r="S478">
        <f t="shared" si="65"/>
        <v>0</v>
      </c>
      <c r="T478">
        <f t="shared" si="66"/>
        <v>0</v>
      </c>
      <c r="U478">
        <f t="shared" si="67"/>
        <v>0</v>
      </c>
      <c r="V478">
        <f t="shared" si="68"/>
        <v>0</v>
      </c>
      <c r="W478">
        <f t="shared" si="69"/>
        <v>0</v>
      </c>
      <c r="X478">
        <f t="shared" si="70"/>
        <v>0</v>
      </c>
      <c r="Y478">
        <f t="shared" si="71"/>
        <v>10</v>
      </c>
    </row>
    <row r="479" spans="1:25" x14ac:dyDescent="0.3">
      <c r="A479" t="s">
        <v>834</v>
      </c>
      <c r="B479" t="str">
        <f t="shared" si="63"/>
        <v>36</v>
      </c>
      <c r="C479" t="s">
        <v>58</v>
      </c>
      <c r="D479" t="s">
        <v>933</v>
      </c>
      <c r="E479" t="s">
        <v>1653</v>
      </c>
      <c r="F479">
        <v>137</v>
      </c>
      <c r="G479">
        <v>77</v>
      </c>
      <c r="H479" s="4">
        <v>0.56200000000000006</v>
      </c>
      <c r="I479">
        <v>76</v>
      </c>
      <c r="J479">
        <v>3</v>
      </c>
      <c r="K479">
        <v>0</v>
      </c>
      <c r="L479">
        <v>1</v>
      </c>
      <c r="M479">
        <v>31</v>
      </c>
      <c r="N479">
        <v>41</v>
      </c>
      <c r="O479">
        <v>0</v>
      </c>
      <c r="P479">
        <v>0</v>
      </c>
      <c r="Q479">
        <v>0</v>
      </c>
      <c r="R479">
        <f t="shared" si="64"/>
        <v>0.40789473684210525</v>
      </c>
      <c r="S479">
        <f t="shared" si="65"/>
        <v>3.9473684210526314E-2</v>
      </c>
      <c r="T479">
        <f t="shared" si="66"/>
        <v>0.53947368421052633</v>
      </c>
      <c r="U479">
        <f t="shared" si="67"/>
        <v>0</v>
      </c>
      <c r="V479">
        <f t="shared" si="68"/>
        <v>1.3157894736842105E-2</v>
      </c>
      <c r="W479">
        <f t="shared" si="69"/>
        <v>0</v>
      </c>
      <c r="X479">
        <f t="shared" si="70"/>
        <v>0</v>
      </c>
      <c r="Y479">
        <f t="shared" si="71"/>
        <v>2.5394736842105265</v>
      </c>
    </row>
    <row r="480" spans="1:25" x14ac:dyDescent="0.3">
      <c r="A480" t="s">
        <v>835</v>
      </c>
      <c r="B480" t="str">
        <f t="shared" si="63"/>
        <v>36</v>
      </c>
      <c r="C480" t="s">
        <v>58</v>
      </c>
      <c r="D480" t="s">
        <v>934</v>
      </c>
      <c r="E480" t="s">
        <v>1654</v>
      </c>
      <c r="F480">
        <v>338</v>
      </c>
      <c r="G480">
        <v>194</v>
      </c>
      <c r="H480" s="4">
        <v>0.57399999999999995</v>
      </c>
      <c r="I480">
        <v>192</v>
      </c>
      <c r="J480">
        <v>11</v>
      </c>
      <c r="K480">
        <v>3</v>
      </c>
      <c r="L480">
        <v>4</v>
      </c>
      <c r="M480">
        <v>107</v>
      </c>
      <c r="N480">
        <v>64</v>
      </c>
      <c r="O480">
        <v>1</v>
      </c>
      <c r="P480">
        <v>2</v>
      </c>
      <c r="Q480">
        <v>0</v>
      </c>
      <c r="R480">
        <f t="shared" si="64"/>
        <v>0.55729166666666663</v>
      </c>
      <c r="S480">
        <f t="shared" si="65"/>
        <v>5.7291666666666664E-2</v>
      </c>
      <c r="T480">
        <f t="shared" si="66"/>
        <v>0.33333333333333331</v>
      </c>
      <c r="U480">
        <f t="shared" si="67"/>
        <v>1.5625E-2</v>
      </c>
      <c r="V480">
        <f t="shared" si="68"/>
        <v>2.0833333333333332E-2</v>
      </c>
      <c r="W480">
        <f t="shared" si="69"/>
        <v>5.208333333333333E-3</v>
      </c>
      <c r="X480">
        <f t="shared" si="70"/>
        <v>1.0416666666666666E-2</v>
      </c>
      <c r="Y480">
        <f t="shared" si="71"/>
        <v>0.55729166666666663</v>
      </c>
    </row>
    <row r="481" spans="1:25" x14ac:dyDescent="0.3">
      <c r="A481" t="s">
        <v>836</v>
      </c>
      <c r="B481" t="str">
        <f t="shared" si="63"/>
        <v>36</v>
      </c>
      <c r="C481" t="s">
        <v>58</v>
      </c>
      <c r="D481" t="s">
        <v>933</v>
      </c>
      <c r="E481" t="s">
        <v>1655</v>
      </c>
      <c r="F481">
        <v>60</v>
      </c>
      <c r="G481">
        <v>34</v>
      </c>
      <c r="H481" s="4">
        <v>0.56669999999999998</v>
      </c>
      <c r="I481">
        <v>33</v>
      </c>
      <c r="J481">
        <v>0</v>
      </c>
      <c r="K481">
        <v>1</v>
      </c>
      <c r="L481">
        <v>0</v>
      </c>
      <c r="M481">
        <v>18</v>
      </c>
      <c r="N481">
        <v>14</v>
      </c>
      <c r="O481">
        <v>0</v>
      </c>
      <c r="P481">
        <v>0</v>
      </c>
      <c r="Q481">
        <v>0</v>
      </c>
      <c r="R481">
        <f t="shared" si="64"/>
        <v>0.54545454545454541</v>
      </c>
      <c r="S481">
        <f t="shared" si="65"/>
        <v>0</v>
      </c>
      <c r="T481">
        <f t="shared" si="66"/>
        <v>0.42424242424242425</v>
      </c>
      <c r="U481">
        <f t="shared" si="67"/>
        <v>3.0303030303030304E-2</v>
      </c>
      <c r="V481">
        <f t="shared" si="68"/>
        <v>0</v>
      </c>
      <c r="W481">
        <f t="shared" si="69"/>
        <v>0</v>
      </c>
      <c r="X481">
        <f t="shared" si="70"/>
        <v>0</v>
      </c>
      <c r="Y481">
        <f t="shared" si="71"/>
        <v>0.54545454545454541</v>
      </c>
    </row>
    <row r="482" spans="1:25" x14ac:dyDescent="0.3">
      <c r="A482" t="s">
        <v>837</v>
      </c>
      <c r="B482" t="str">
        <f t="shared" si="63"/>
        <v>36</v>
      </c>
      <c r="C482" t="s">
        <v>58</v>
      </c>
      <c r="D482" t="s">
        <v>933</v>
      </c>
      <c r="E482" t="s">
        <v>1656</v>
      </c>
      <c r="F482">
        <v>86</v>
      </c>
      <c r="G482">
        <v>44</v>
      </c>
      <c r="H482" s="4">
        <v>0.51160000000000005</v>
      </c>
      <c r="I482">
        <v>44</v>
      </c>
      <c r="J482">
        <v>1</v>
      </c>
      <c r="K482">
        <v>0</v>
      </c>
      <c r="L482">
        <v>0</v>
      </c>
      <c r="M482">
        <v>2</v>
      </c>
      <c r="N482">
        <v>41</v>
      </c>
      <c r="O482">
        <v>0</v>
      </c>
      <c r="P482">
        <v>0</v>
      </c>
      <c r="Q482">
        <v>0</v>
      </c>
      <c r="R482">
        <f t="shared" si="64"/>
        <v>4.5454545454545456E-2</v>
      </c>
      <c r="S482">
        <f t="shared" si="65"/>
        <v>2.2727272727272728E-2</v>
      </c>
      <c r="T482">
        <f t="shared" si="66"/>
        <v>0.93181818181818177</v>
      </c>
      <c r="U482">
        <f t="shared" si="67"/>
        <v>0</v>
      </c>
      <c r="V482">
        <f t="shared" si="68"/>
        <v>0</v>
      </c>
      <c r="W482">
        <f t="shared" si="69"/>
        <v>0</v>
      </c>
      <c r="X482">
        <f t="shared" si="70"/>
        <v>0</v>
      </c>
      <c r="Y482">
        <f t="shared" si="71"/>
        <v>2.9318181818181817</v>
      </c>
    </row>
    <row r="483" spans="1:25" x14ac:dyDescent="0.3">
      <c r="A483" t="s">
        <v>838</v>
      </c>
      <c r="B483" t="str">
        <f t="shared" si="63"/>
        <v>36</v>
      </c>
      <c r="C483" t="s">
        <v>58</v>
      </c>
      <c r="D483" t="s">
        <v>933</v>
      </c>
      <c r="E483" t="s">
        <v>1657</v>
      </c>
      <c r="F483">
        <v>64</v>
      </c>
      <c r="G483">
        <v>26</v>
      </c>
      <c r="H483" s="4">
        <v>0.40629999999999999</v>
      </c>
      <c r="I483">
        <v>26</v>
      </c>
      <c r="J483">
        <v>1</v>
      </c>
      <c r="K483">
        <v>0</v>
      </c>
      <c r="L483">
        <v>0</v>
      </c>
      <c r="M483">
        <v>9</v>
      </c>
      <c r="N483">
        <v>14</v>
      </c>
      <c r="O483">
        <v>2</v>
      </c>
      <c r="P483">
        <v>0</v>
      </c>
      <c r="Q483">
        <v>0</v>
      </c>
      <c r="R483">
        <f t="shared" si="64"/>
        <v>0.34615384615384615</v>
      </c>
      <c r="S483">
        <f t="shared" si="65"/>
        <v>3.8461538461538464E-2</v>
      </c>
      <c r="T483">
        <f t="shared" si="66"/>
        <v>0.53846153846153844</v>
      </c>
      <c r="U483">
        <f t="shared" si="67"/>
        <v>0</v>
      </c>
      <c r="V483">
        <f t="shared" si="68"/>
        <v>0</v>
      </c>
      <c r="W483">
        <f t="shared" si="69"/>
        <v>7.6923076923076927E-2</v>
      </c>
      <c r="X483">
        <f t="shared" si="70"/>
        <v>0</v>
      </c>
      <c r="Y483">
        <f t="shared" si="71"/>
        <v>2.5384615384615383</v>
      </c>
    </row>
    <row r="484" spans="1:25" x14ac:dyDescent="0.3">
      <c r="A484" t="s">
        <v>839</v>
      </c>
      <c r="B484" t="str">
        <f t="shared" si="63"/>
        <v>36</v>
      </c>
      <c r="C484" t="s">
        <v>58</v>
      </c>
      <c r="D484" t="s">
        <v>933</v>
      </c>
      <c r="E484" t="s">
        <v>1658</v>
      </c>
      <c r="F484">
        <v>133</v>
      </c>
      <c r="G484">
        <v>25</v>
      </c>
      <c r="H484" s="4">
        <v>0.188</v>
      </c>
      <c r="I484">
        <v>25</v>
      </c>
      <c r="J484">
        <v>1</v>
      </c>
      <c r="K484">
        <v>0</v>
      </c>
      <c r="L484">
        <v>1</v>
      </c>
      <c r="M484">
        <v>15</v>
      </c>
      <c r="N484">
        <v>8</v>
      </c>
      <c r="O484">
        <v>0</v>
      </c>
      <c r="P484">
        <v>0</v>
      </c>
      <c r="Q484">
        <v>0</v>
      </c>
      <c r="R484">
        <f t="shared" si="64"/>
        <v>0.6</v>
      </c>
      <c r="S484">
        <f t="shared" si="65"/>
        <v>0.04</v>
      </c>
      <c r="T484">
        <f t="shared" si="66"/>
        <v>0.32</v>
      </c>
      <c r="U484">
        <f t="shared" si="67"/>
        <v>0</v>
      </c>
      <c r="V484">
        <f t="shared" si="68"/>
        <v>0.04</v>
      </c>
      <c r="W484">
        <f t="shared" si="69"/>
        <v>0</v>
      </c>
      <c r="X484">
        <f t="shared" si="70"/>
        <v>0</v>
      </c>
      <c r="Y484">
        <f t="shared" si="71"/>
        <v>0.6</v>
      </c>
    </row>
    <row r="485" spans="1:25" x14ac:dyDescent="0.3">
      <c r="A485" t="s">
        <v>840</v>
      </c>
      <c r="B485" t="str">
        <f t="shared" si="63"/>
        <v>36</v>
      </c>
      <c r="C485" t="s">
        <v>58</v>
      </c>
      <c r="D485" t="s">
        <v>933</v>
      </c>
      <c r="E485" t="s">
        <v>1659</v>
      </c>
      <c r="F485">
        <v>176</v>
      </c>
      <c r="G485">
        <v>65</v>
      </c>
      <c r="H485" s="4">
        <v>0.36930000000000002</v>
      </c>
      <c r="I485">
        <v>63</v>
      </c>
      <c r="J485">
        <v>6</v>
      </c>
      <c r="K485">
        <v>0</v>
      </c>
      <c r="L485">
        <v>2</v>
      </c>
      <c r="M485">
        <v>53</v>
      </c>
      <c r="N485">
        <v>1</v>
      </c>
      <c r="O485">
        <v>1</v>
      </c>
      <c r="P485">
        <v>0</v>
      </c>
      <c r="Q485">
        <v>0</v>
      </c>
      <c r="R485">
        <f t="shared" si="64"/>
        <v>0.84126984126984128</v>
      </c>
      <c r="S485">
        <f t="shared" si="65"/>
        <v>9.5238095238095233E-2</v>
      </c>
      <c r="T485">
        <f t="shared" si="66"/>
        <v>1.5873015873015872E-2</v>
      </c>
      <c r="U485">
        <f t="shared" si="67"/>
        <v>0</v>
      </c>
      <c r="V485">
        <f t="shared" si="68"/>
        <v>3.1746031746031744E-2</v>
      </c>
      <c r="W485">
        <f t="shared" si="69"/>
        <v>1.5873015873015872E-2</v>
      </c>
      <c r="X485">
        <f t="shared" si="70"/>
        <v>0</v>
      </c>
      <c r="Y485">
        <f t="shared" si="71"/>
        <v>0.84126984126984128</v>
      </c>
    </row>
    <row r="486" spans="1:25" x14ac:dyDescent="0.3">
      <c r="A486" t="s">
        <v>841</v>
      </c>
      <c r="B486" t="str">
        <f t="shared" si="63"/>
        <v>36</v>
      </c>
      <c r="C486" t="s">
        <v>58</v>
      </c>
      <c r="D486" t="s">
        <v>933</v>
      </c>
      <c r="E486" t="s">
        <v>1660</v>
      </c>
      <c r="F486">
        <v>63</v>
      </c>
      <c r="G486">
        <v>30</v>
      </c>
      <c r="H486" s="4">
        <v>0.47620000000000001</v>
      </c>
      <c r="I486">
        <v>29</v>
      </c>
      <c r="J486">
        <v>1</v>
      </c>
      <c r="K486">
        <v>0</v>
      </c>
      <c r="L486">
        <v>3</v>
      </c>
      <c r="M486">
        <v>14</v>
      </c>
      <c r="N486">
        <v>11</v>
      </c>
      <c r="O486">
        <v>0</v>
      </c>
      <c r="P486">
        <v>0</v>
      </c>
      <c r="Q486">
        <v>0</v>
      </c>
      <c r="R486">
        <f t="shared" si="64"/>
        <v>0.48275862068965519</v>
      </c>
      <c r="S486">
        <f t="shared" si="65"/>
        <v>3.4482758620689655E-2</v>
      </c>
      <c r="T486">
        <f t="shared" si="66"/>
        <v>0.37931034482758619</v>
      </c>
      <c r="U486">
        <f t="shared" si="67"/>
        <v>0</v>
      </c>
      <c r="V486">
        <f t="shared" si="68"/>
        <v>0.10344827586206896</v>
      </c>
      <c r="W486">
        <f t="shared" si="69"/>
        <v>0</v>
      </c>
      <c r="X486">
        <f t="shared" si="70"/>
        <v>0</v>
      </c>
      <c r="Y486">
        <f t="shared" si="71"/>
        <v>0.48275862068965519</v>
      </c>
    </row>
    <row r="487" spans="1:25" x14ac:dyDescent="0.3">
      <c r="A487" t="s">
        <v>842</v>
      </c>
      <c r="B487" t="str">
        <f t="shared" si="63"/>
        <v>36</v>
      </c>
      <c r="C487" t="s">
        <v>58</v>
      </c>
      <c r="D487" t="s">
        <v>826</v>
      </c>
      <c r="E487" t="s">
        <v>1661</v>
      </c>
      <c r="F487">
        <v>278</v>
      </c>
      <c r="G487">
        <v>110</v>
      </c>
      <c r="H487" s="4">
        <v>0.3957</v>
      </c>
      <c r="I487">
        <v>103</v>
      </c>
      <c r="J487">
        <v>5</v>
      </c>
      <c r="K487">
        <v>1</v>
      </c>
      <c r="L487">
        <v>5</v>
      </c>
      <c r="M487">
        <v>71</v>
      </c>
      <c r="N487">
        <v>21</v>
      </c>
      <c r="O487">
        <v>0</v>
      </c>
      <c r="P487">
        <v>0</v>
      </c>
      <c r="Q487">
        <v>0</v>
      </c>
      <c r="R487">
        <f t="shared" si="64"/>
        <v>0.68932038834951459</v>
      </c>
      <c r="S487">
        <f t="shared" si="65"/>
        <v>4.8543689320388349E-2</v>
      </c>
      <c r="T487">
        <f t="shared" si="66"/>
        <v>0.20388349514563106</v>
      </c>
      <c r="U487">
        <f t="shared" si="67"/>
        <v>9.7087378640776691E-3</v>
      </c>
      <c r="V487">
        <f t="shared" si="68"/>
        <v>4.8543689320388349E-2</v>
      </c>
      <c r="W487">
        <f t="shared" si="69"/>
        <v>0</v>
      </c>
      <c r="X487">
        <f t="shared" si="70"/>
        <v>0</v>
      </c>
      <c r="Y487">
        <f t="shared" si="71"/>
        <v>0.68932038834951459</v>
      </c>
    </row>
    <row r="488" spans="1:25" x14ac:dyDescent="0.3">
      <c r="A488" t="s">
        <v>843</v>
      </c>
      <c r="B488" t="str">
        <f t="shared" si="63"/>
        <v>36</v>
      </c>
      <c r="C488" t="s">
        <v>58</v>
      </c>
      <c r="D488" t="s">
        <v>934</v>
      </c>
      <c r="E488" t="s">
        <v>1662</v>
      </c>
      <c r="F488">
        <v>62</v>
      </c>
      <c r="G488">
        <v>30</v>
      </c>
      <c r="H488" s="4">
        <v>0.4839</v>
      </c>
      <c r="I488">
        <v>25</v>
      </c>
      <c r="J488">
        <v>1</v>
      </c>
      <c r="K488">
        <v>0</v>
      </c>
      <c r="L488">
        <v>1</v>
      </c>
      <c r="M488">
        <v>14</v>
      </c>
      <c r="N488">
        <v>9</v>
      </c>
      <c r="O488">
        <v>0</v>
      </c>
      <c r="P488">
        <v>0</v>
      </c>
      <c r="Q488">
        <v>0</v>
      </c>
      <c r="R488">
        <f t="shared" si="64"/>
        <v>0.56000000000000005</v>
      </c>
      <c r="S488">
        <f t="shared" si="65"/>
        <v>0.04</v>
      </c>
      <c r="T488">
        <f t="shared" si="66"/>
        <v>0.36</v>
      </c>
      <c r="U488">
        <f t="shared" si="67"/>
        <v>0</v>
      </c>
      <c r="V488">
        <f t="shared" si="68"/>
        <v>0.04</v>
      </c>
      <c r="W488">
        <f t="shared" si="69"/>
        <v>0</v>
      </c>
      <c r="X488">
        <f t="shared" si="70"/>
        <v>0</v>
      </c>
      <c r="Y488">
        <f t="shared" si="71"/>
        <v>0.56000000000000005</v>
      </c>
    </row>
    <row r="489" spans="1:25" x14ac:dyDescent="0.3">
      <c r="A489" t="s">
        <v>844</v>
      </c>
      <c r="B489" t="str">
        <f t="shared" si="63"/>
        <v>36</v>
      </c>
      <c r="C489" t="s">
        <v>58</v>
      </c>
      <c r="D489" t="s">
        <v>933</v>
      </c>
      <c r="E489" t="s">
        <v>1663</v>
      </c>
      <c r="F489">
        <v>93</v>
      </c>
      <c r="G489">
        <v>43</v>
      </c>
      <c r="H489" s="4">
        <v>0.46239999999999998</v>
      </c>
      <c r="I489">
        <v>42</v>
      </c>
      <c r="J489">
        <v>0</v>
      </c>
      <c r="K489">
        <v>0</v>
      </c>
      <c r="L489">
        <v>0</v>
      </c>
      <c r="M489">
        <v>19</v>
      </c>
      <c r="N489">
        <v>23</v>
      </c>
      <c r="O489">
        <v>0</v>
      </c>
      <c r="P489">
        <v>0</v>
      </c>
      <c r="Q489">
        <v>0</v>
      </c>
      <c r="R489">
        <f t="shared" si="64"/>
        <v>0.45238095238095238</v>
      </c>
      <c r="S489">
        <f t="shared" si="65"/>
        <v>0</v>
      </c>
      <c r="T489">
        <f t="shared" si="66"/>
        <v>0.54761904761904767</v>
      </c>
      <c r="U489">
        <f t="shared" si="67"/>
        <v>0</v>
      </c>
      <c r="V489">
        <f t="shared" si="68"/>
        <v>0</v>
      </c>
      <c r="W489">
        <f t="shared" si="69"/>
        <v>0</v>
      </c>
      <c r="X489">
        <f t="shared" si="70"/>
        <v>0</v>
      </c>
      <c r="Y489">
        <f t="shared" si="71"/>
        <v>2.5476190476190474</v>
      </c>
    </row>
    <row r="490" spans="1:25" x14ac:dyDescent="0.3">
      <c r="A490" t="s">
        <v>845</v>
      </c>
      <c r="B490" t="str">
        <f t="shared" si="63"/>
        <v>36</v>
      </c>
      <c r="C490" t="s">
        <v>58</v>
      </c>
      <c r="D490" t="s">
        <v>826</v>
      </c>
      <c r="E490" t="s">
        <v>1664</v>
      </c>
      <c r="F490">
        <v>599</v>
      </c>
      <c r="G490">
        <v>184</v>
      </c>
      <c r="H490" s="4">
        <v>0.30719999999999997</v>
      </c>
      <c r="I490">
        <v>181</v>
      </c>
      <c r="J490">
        <v>16</v>
      </c>
      <c r="K490">
        <v>1</v>
      </c>
      <c r="L490">
        <v>3</v>
      </c>
      <c r="M490">
        <v>117</v>
      </c>
      <c r="N490">
        <v>43</v>
      </c>
      <c r="O490">
        <v>1</v>
      </c>
      <c r="P490">
        <v>0</v>
      </c>
      <c r="Q490">
        <v>0</v>
      </c>
      <c r="R490">
        <f t="shared" si="64"/>
        <v>0.64640883977900554</v>
      </c>
      <c r="S490">
        <f t="shared" si="65"/>
        <v>8.8397790055248615E-2</v>
      </c>
      <c r="T490">
        <f t="shared" si="66"/>
        <v>0.23756906077348067</v>
      </c>
      <c r="U490">
        <f t="shared" si="67"/>
        <v>5.5248618784530384E-3</v>
      </c>
      <c r="V490">
        <f t="shared" si="68"/>
        <v>1.6574585635359115E-2</v>
      </c>
      <c r="W490">
        <f t="shared" si="69"/>
        <v>5.5248618784530384E-3</v>
      </c>
      <c r="X490">
        <f t="shared" si="70"/>
        <v>0</v>
      </c>
      <c r="Y490">
        <f t="shared" si="71"/>
        <v>0.64640883977900554</v>
      </c>
    </row>
    <row r="491" spans="1:25" x14ac:dyDescent="0.3">
      <c r="A491" t="s">
        <v>846</v>
      </c>
      <c r="B491" t="str">
        <f t="shared" si="63"/>
        <v>36</v>
      </c>
      <c r="C491" t="s">
        <v>58</v>
      </c>
      <c r="D491" t="s">
        <v>934</v>
      </c>
      <c r="E491" t="s">
        <v>1665</v>
      </c>
      <c r="F491">
        <v>66</v>
      </c>
      <c r="G491">
        <v>34</v>
      </c>
      <c r="H491" s="4">
        <v>0.51519999999999999</v>
      </c>
      <c r="I491">
        <v>34</v>
      </c>
      <c r="J491">
        <v>1</v>
      </c>
      <c r="K491">
        <v>0</v>
      </c>
      <c r="L491">
        <v>2</v>
      </c>
      <c r="M491">
        <v>19</v>
      </c>
      <c r="N491">
        <v>11</v>
      </c>
      <c r="O491">
        <v>0</v>
      </c>
      <c r="P491">
        <v>0</v>
      </c>
      <c r="Q491">
        <v>1</v>
      </c>
      <c r="R491">
        <f t="shared" si="64"/>
        <v>0.55882352941176472</v>
      </c>
      <c r="S491">
        <f t="shared" si="65"/>
        <v>2.9411764705882353E-2</v>
      </c>
      <c r="T491">
        <f t="shared" si="66"/>
        <v>0.3235294117647059</v>
      </c>
      <c r="U491">
        <f t="shared" si="67"/>
        <v>0</v>
      </c>
      <c r="V491">
        <f t="shared" si="68"/>
        <v>5.8823529411764705E-2</v>
      </c>
      <c r="W491">
        <f t="shared" si="69"/>
        <v>0</v>
      </c>
      <c r="X491">
        <f t="shared" si="70"/>
        <v>0</v>
      </c>
      <c r="Y491">
        <f t="shared" si="71"/>
        <v>0.55882352941176472</v>
      </c>
    </row>
    <row r="492" spans="1:25" x14ac:dyDescent="0.3">
      <c r="A492" t="s">
        <v>847</v>
      </c>
      <c r="B492" t="str">
        <f t="shared" si="63"/>
        <v>36</v>
      </c>
      <c r="C492" t="s">
        <v>58</v>
      </c>
      <c r="D492" t="s">
        <v>825</v>
      </c>
      <c r="E492" t="s">
        <v>1666</v>
      </c>
      <c r="F492">
        <v>146</v>
      </c>
      <c r="G492">
        <v>55</v>
      </c>
      <c r="H492" s="4">
        <v>0.37669999999999998</v>
      </c>
      <c r="I492">
        <v>55</v>
      </c>
      <c r="J492">
        <v>0</v>
      </c>
      <c r="K492">
        <v>0</v>
      </c>
      <c r="L492">
        <v>1</v>
      </c>
      <c r="M492">
        <v>45</v>
      </c>
      <c r="N492">
        <v>8</v>
      </c>
      <c r="O492">
        <v>0</v>
      </c>
      <c r="P492">
        <v>0</v>
      </c>
      <c r="Q492">
        <v>1</v>
      </c>
      <c r="R492">
        <f t="shared" si="64"/>
        <v>0.81818181818181823</v>
      </c>
      <c r="S492">
        <f t="shared" si="65"/>
        <v>0</v>
      </c>
      <c r="T492">
        <f t="shared" si="66"/>
        <v>0.14545454545454545</v>
      </c>
      <c r="U492">
        <f t="shared" si="67"/>
        <v>0</v>
      </c>
      <c r="V492">
        <f t="shared" si="68"/>
        <v>1.8181818181818181E-2</v>
      </c>
      <c r="W492">
        <f t="shared" si="69"/>
        <v>0</v>
      </c>
      <c r="X492">
        <f t="shared" si="70"/>
        <v>0</v>
      </c>
      <c r="Y492">
        <f t="shared" si="71"/>
        <v>0.81818181818181823</v>
      </c>
    </row>
    <row r="493" spans="1:25" x14ac:dyDescent="0.3">
      <c r="A493" t="s">
        <v>848</v>
      </c>
      <c r="B493" t="str">
        <f t="shared" si="63"/>
        <v>36</v>
      </c>
      <c r="C493" t="s">
        <v>58</v>
      </c>
      <c r="D493" t="s">
        <v>825</v>
      </c>
      <c r="E493" t="s">
        <v>1667</v>
      </c>
      <c r="F493">
        <v>247</v>
      </c>
      <c r="G493">
        <v>96</v>
      </c>
      <c r="H493" s="4">
        <v>0.38869999999999999</v>
      </c>
      <c r="I493">
        <v>96</v>
      </c>
      <c r="J493">
        <v>3</v>
      </c>
      <c r="K493">
        <v>6</v>
      </c>
      <c r="L493">
        <v>5</v>
      </c>
      <c r="M493">
        <v>57</v>
      </c>
      <c r="N493">
        <v>21</v>
      </c>
      <c r="O493">
        <v>0</v>
      </c>
      <c r="P493">
        <v>4</v>
      </c>
      <c r="Q493">
        <v>0</v>
      </c>
      <c r="R493">
        <f t="shared" si="64"/>
        <v>0.59375</v>
      </c>
      <c r="S493">
        <f t="shared" si="65"/>
        <v>3.125E-2</v>
      </c>
      <c r="T493">
        <f t="shared" si="66"/>
        <v>0.21875</v>
      </c>
      <c r="U493">
        <f t="shared" si="67"/>
        <v>6.25E-2</v>
      </c>
      <c r="V493">
        <f t="shared" si="68"/>
        <v>5.2083333333333336E-2</v>
      </c>
      <c r="W493">
        <f t="shared" si="69"/>
        <v>0</v>
      </c>
      <c r="X493">
        <f t="shared" si="70"/>
        <v>4.1666666666666664E-2</v>
      </c>
      <c r="Y493">
        <f t="shared" si="71"/>
        <v>0.59375</v>
      </c>
    </row>
    <row r="494" spans="1:25" x14ac:dyDescent="0.3">
      <c r="A494" t="s">
        <v>849</v>
      </c>
      <c r="B494" t="str">
        <f t="shared" si="63"/>
        <v>36</v>
      </c>
      <c r="C494" t="s">
        <v>58</v>
      </c>
      <c r="D494" t="s">
        <v>935</v>
      </c>
      <c r="E494" t="s">
        <v>1668</v>
      </c>
      <c r="F494">
        <v>162</v>
      </c>
      <c r="G494">
        <v>90</v>
      </c>
      <c r="H494" s="4">
        <v>0.55559999999999998</v>
      </c>
      <c r="I494">
        <v>89</v>
      </c>
      <c r="J494">
        <v>2</v>
      </c>
      <c r="K494">
        <v>2</v>
      </c>
      <c r="L494">
        <v>3</v>
      </c>
      <c r="M494">
        <v>31</v>
      </c>
      <c r="N494">
        <v>50</v>
      </c>
      <c r="O494">
        <v>0</v>
      </c>
      <c r="P494">
        <v>1</v>
      </c>
      <c r="Q494">
        <v>0</v>
      </c>
      <c r="R494">
        <f t="shared" si="64"/>
        <v>0.34831460674157305</v>
      </c>
      <c r="S494">
        <f t="shared" si="65"/>
        <v>2.247191011235955E-2</v>
      </c>
      <c r="T494">
        <f t="shared" si="66"/>
        <v>0.5617977528089888</v>
      </c>
      <c r="U494">
        <f t="shared" si="67"/>
        <v>2.247191011235955E-2</v>
      </c>
      <c r="V494">
        <f t="shared" si="68"/>
        <v>3.3707865168539325E-2</v>
      </c>
      <c r="W494">
        <f t="shared" si="69"/>
        <v>0</v>
      </c>
      <c r="X494">
        <f t="shared" si="70"/>
        <v>1.1235955056179775E-2</v>
      </c>
      <c r="Y494">
        <f t="shared" si="71"/>
        <v>2.5617977528089888</v>
      </c>
    </row>
    <row r="495" spans="1:25" x14ac:dyDescent="0.3">
      <c r="A495" t="s">
        <v>859</v>
      </c>
      <c r="B495" t="str">
        <f t="shared" si="63"/>
        <v>36</v>
      </c>
      <c r="C495" t="s">
        <v>58</v>
      </c>
      <c r="D495" t="s">
        <v>933</v>
      </c>
      <c r="E495" t="s">
        <v>1669</v>
      </c>
      <c r="F495">
        <v>418</v>
      </c>
      <c r="G495">
        <v>186</v>
      </c>
      <c r="H495" s="4">
        <v>0.44500000000000001</v>
      </c>
      <c r="I495">
        <v>184</v>
      </c>
      <c r="J495">
        <v>10</v>
      </c>
      <c r="K495">
        <v>1</v>
      </c>
      <c r="L495">
        <v>0</v>
      </c>
      <c r="M495">
        <v>81</v>
      </c>
      <c r="N495">
        <v>89</v>
      </c>
      <c r="O495">
        <v>0</v>
      </c>
      <c r="P495">
        <v>2</v>
      </c>
      <c r="Q495">
        <v>1</v>
      </c>
      <c r="R495">
        <f t="shared" si="64"/>
        <v>0.44021739130434784</v>
      </c>
      <c r="S495">
        <f t="shared" si="65"/>
        <v>5.434782608695652E-2</v>
      </c>
      <c r="T495">
        <f t="shared" si="66"/>
        <v>0.48369565217391303</v>
      </c>
      <c r="U495">
        <f t="shared" si="67"/>
        <v>5.434782608695652E-3</v>
      </c>
      <c r="V495">
        <f t="shared" si="68"/>
        <v>0</v>
      </c>
      <c r="W495">
        <f t="shared" si="69"/>
        <v>0</v>
      </c>
      <c r="X495">
        <f t="shared" si="70"/>
        <v>1.0869565217391304E-2</v>
      </c>
      <c r="Y495">
        <f t="shared" si="71"/>
        <v>2.4836956521739131</v>
      </c>
    </row>
    <row r="496" spans="1:25" x14ac:dyDescent="0.3">
      <c r="A496" t="s">
        <v>860</v>
      </c>
      <c r="B496" t="str">
        <f t="shared" si="63"/>
        <v>36</v>
      </c>
      <c r="C496" t="s">
        <v>58</v>
      </c>
      <c r="D496" t="s">
        <v>933</v>
      </c>
      <c r="E496" t="s">
        <v>1670</v>
      </c>
      <c r="F496">
        <v>372</v>
      </c>
      <c r="G496">
        <v>231</v>
      </c>
      <c r="H496" s="4">
        <v>0.621</v>
      </c>
      <c r="I496">
        <v>227</v>
      </c>
      <c r="J496">
        <v>17</v>
      </c>
      <c r="K496">
        <v>1</v>
      </c>
      <c r="L496">
        <v>7</v>
      </c>
      <c r="M496">
        <v>121</v>
      </c>
      <c r="N496">
        <v>79</v>
      </c>
      <c r="O496">
        <v>0</v>
      </c>
      <c r="P496">
        <v>2</v>
      </c>
      <c r="Q496">
        <v>0</v>
      </c>
      <c r="R496">
        <f t="shared" si="64"/>
        <v>0.53303964757709255</v>
      </c>
      <c r="S496">
        <f t="shared" si="65"/>
        <v>7.4889867841409691E-2</v>
      </c>
      <c r="T496">
        <f t="shared" si="66"/>
        <v>0.34801762114537443</v>
      </c>
      <c r="U496">
        <f t="shared" si="67"/>
        <v>4.4052863436123352E-3</v>
      </c>
      <c r="V496">
        <f t="shared" si="68"/>
        <v>3.0837004405286344E-2</v>
      </c>
      <c r="W496">
        <f t="shared" si="69"/>
        <v>0</v>
      </c>
      <c r="X496">
        <f t="shared" si="70"/>
        <v>8.8105726872246704E-3</v>
      </c>
      <c r="Y496">
        <f t="shared" si="71"/>
        <v>0.53303964757709255</v>
      </c>
    </row>
    <row r="497" spans="1:25" x14ac:dyDescent="0.3">
      <c r="A497" t="s">
        <v>861</v>
      </c>
      <c r="B497" t="str">
        <f t="shared" si="63"/>
        <v>36</v>
      </c>
      <c r="C497" t="s">
        <v>58</v>
      </c>
      <c r="D497" t="s">
        <v>933</v>
      </c>
      <c r="E497" t="s">
        <v>1671</v>
      </c>
      <c r="F497">
        <v>113</v>
      </c>
      <c r="G497">
        <v>56</v>
      </c>
      <c r="H497" s="4">
        <v>0.49559999999999998</v>
      </c>
      <c r="I497">
        <v>54</v>
      </c>
      <c r="J497">
        <v>3</v>
      </c>
      <c r="K497">
        <v>0</v>
      </c>
      <c r="L497">
        <v>3</v>
      </c>
      <c r="M497">
        <v>29</v>
      </c>
      <c r="N497">
        <v>17</v>
      </c>
      <c r="O497">
        <v>2</v>
      </c>
      <c r="P497">
        <v>0</v>
      </c>
      <c r="Q497">
        <v>0</v>
      </c>
      <c r="R497">
        <f t="shared" si="64"/>
        <v>0.53703703703703709</v>
      </c>
      <c r="S497">
        <f t="shared" si="65"/>
        <v>5.5555555555555552E-2</v>
      </c>
      <c r="T497">
        <f t="shared" si="66"/>
        <v>0.31481481481481483</v>
      </c>
      <c r="U497">
        <f t="shared" si="67"/>
        <v>0</v>
      </c>
      <c r="V497">
        <f t="shared" si="68"/>
        <v>5.5555555555555552E-2</v>
      </c>
      <c r="W497">
        <f t="shared" si="69"/>
        <v>3.7037037037037035E-2</v>
      </c>
      <c r="X497">
        <f t="shared" si="70"/>
        <v>0</v>
      </c>
      <c r="Y497">
        <f t="shared" si="71"/>
        <v>0.53703703703703709</v>
      </c>
    </row>
    <row r="498" spans="1:25" x14ac:dyDescent="0.3">
      <c r="A498" t="s">
        <v>862</v>
      </c>
      <c r="B498" t="str">
        <f t="shared" si="63"/>
        <v>36</v>
      </c>
      <c r="C498" t="s">
        <v>58</v>
      </c>
      <c r="D498" t="s">
        <v>933</v>
      </c>
      <c r="E498" t="s">
        <v>1672</v>
      </c>
      <c r="F498">
        <v>136</v>
      </c>
      <c r="G498">
        <v>66</v>
      </c>
      <c r="H498" s="4">
        <v>0.48530000000000001</v>
      </c>
      <c r="I498">
        <v>65</v>
      </c>
      <c r="J498">
        <v>3</v>
      </c>
      <c r="K498">
        <v>0</v>
      </c>
      <c r="L498">
        <v>2</v>
      </c>
      <c r="M498">
        <v>29</v>
      </c>
      <c r="N498">
        <v>31</v>
      </c>
      <c r="O498">
        <v>0</v>
      </c>
      <c r="P498">
        <v>0</v>
      </c>
      <c r="Q498">
        <v>0</v>
      </c>
      <c r="R498">
        <f t="shared" si="64"/>
        <v>0.44615384615384618</v>
      </c>
      <c r="S498">
        <f t="shared" si="65"/>
        <v>4.6153846153846156E-2</v>
      </c>
      <c r="T498">
        <f t="shared" si="66"/>
        <v>0.47692307692307695</v>
      </c>
      <c r="U498">
        <f t="shared" si="67"/>
        <v>0</v>
      </c>
      <c r="V498">
        <f t="shared" si="68"/>
        <v>3.0769230769230771E-2</v>
      </c>
      <c r="W498">
        <f t="shared" si="69"/>
        <v>0</v>
      </c>
      <c r="X498">
        <f t="shared" si="70"/>
        <v>0</v>
      </c>
      <c r="Y498">
        <f t="shared" si="71"/>
        <v>2.476923076923077</v>
      </c>
    </row>
    <row r="499" spans="1:25" x14ac:dyDescent="0.3">
      <c r="A499" t="s">
        <v>863</v>
      </c>
      <c r="B499" t="str">
        <f t="shared" si="63"/>
        <v>36</v>
      </c>
      <c r="C499" t="s">
        <v>58</v>
      </c>
      <c r="D499" t="s">
        <v>933</v>
      </c>
      <c r="E499" t="s">
        <v>1673</v>
      </c>
      <c r="F499">
        <v>51</v>
      </c>
      <c r="G499">
        <v>26</v>
      </c>
      <c r="H499" s="4">
        <v>0.50980000000000003</v>
      </c>
      <c r="I499">
        <v>25</v>
      </c>
      <c r="J499">
        <v>3</v>
      </c>
      <c r="K499">
        <v>0</v>
      </c>
      <c r="L499">
        <v>2</v>
      </c>
      <c r="M499">
        <v>8</v>
      </c>
      <c r="N499">
        <v>12</v>
      </c>
      <c r="O499">
        <v>0</v>
      </c>
      <c r="P499">
        <v>0</v>
      </c>
      <c r="Q499">
        <v>0</v>
      </c>
      <c r="R499">
        <f t="shared" si="64"/>
        <v>0.32</v>
      </c>
      <c r="S499">
        <f t="shared" si="65"/>
        <v>0.12</v>
      </c>
      <c r="T499">
        <f t="shared" si="66"/>
        <v>0.48</v>
      </c>
      <c r="U499">
        <f t="shared" si="67"/>
        <v>0</v>
      </c>
      <c r="V499">
        <f t="shared" si="68"/>
        <v>0.08</v>
      </c>
      <c r="W499">
        <f t="shared" si="69"/>
        <v>0</v>
      </c>
      <c r="X499">
        <f t="shared" si="70"/>
        <v>0</v>
      </c>
      <c r="Y499">
        <f t="shared" si="71"/>
        <v>2.48</v>
      </c>
    </row>
    <row r="500" spans="1:25" x14ac:dyDescent="0.3">
      <c r="A500" t="s">
        <v>864</v>
      </c>
      <c r="B500" t="str">
        <f t="shared" si="63"/>
        <v>36</v>
      </c>
      <c r="C500" t="s">
        <v>58</v>
      </c>
      <c r="D500" t="s">
        <v>933</v>
      </c>
      <c r="E500" t="s">
        <v>1674</v>
      </c>
      <c r="F500">
        <v>155</v>
      </c>
      <c r="G500">
        <v>104</v>
      </c>
      <c r="H500" s="4">
        <v>0.67100000000000004</v>
      </c>
      <c r="I500">
        <v>101</v>
      </c>
      <c r="J500">
        <v>6</v>
      </c>
      <c r="K500">
        <v>0</v>
      </c>
      <c r="L500">
        <v>2</v>
      </c>
      <c r="M500">
        <v>42</v>
      </c>
      <c r="N500">
        <v>50</v>
      </c>
      <c r="O500">
        <v>1</v>
      </c>
      <c r="P500">
        <v>0</v>
      </c>
      <c r="Q500">
        <v>0</v>
      </c>
      <c r="R500">
        <f t="shared" si="64"/>
        <v>0.41584158415841582</v>
      </c>
      <c r="S500">
        <f t="shared" si="65"/>
        <v>5.9405940594059403E-2</v>
      </c>
      <c r="T500">
        <f t="shared" si="66"/>
        <v>0.49504950495049505</v>
      </c>
      <c r="U500">
        <f t="shared" si="67"/>
        <v>0</v>
      </c>
      <c r="V500">
        <f t="shared" si="68"/>
        <v>1.9801980198019802E-2</v>
      </c>
      <c r="W500">
        <f t="shared" si="69"/>
        <v>9.9009900990099011E-3</v>
      </c>
      <c r="X500">
        <f t="shared" si="70"/>
        <v>0</v>
      </c>
      <c r="Y500">
        <f t="shared" si="71"/>
        <v>2.495049504950495</v>
      </c>
    </row>
    <row r="501" spans="1:25" x14ac:dyDescent="0.3">
      <c r="A501" t="s">
        <v>865</v>
      </c>
      <c r="B501" t="str">
        <f t="shared" si="63"/>
        <v>36</v>
      </c>
      <c r="C501" t="s">
        <v>58</v>
      </c>
      <c r="D501" t="s">
        <v>934</v>
      </c>
      <c r="E501" t="s">
        <v>1675</v>
      </c>
      <c r="F501">
        <v>122</v>
      </c>
      <c r="G501">
        <v>61</v>
      </c>
      <c r="H501" s="4">
        <v>0.5</v>
      </c>
      <c r="I501">
        <v>61</v>
      </c>
      <c r="J501">
        <v>2</v>
      </c>
      <c r="K501">
        <v>1</v>
      </c>
      <c r="L501">
        <v>2</v>
      </c>
      <c r="M501">
        <v>38</v>
      </c>
      <c r="N501">
        <v>18</v>
      </c>
      <c r="O501">
        <v>0</v>
      </c>
      <c r="P501">
        <v>0</v>
      </c>
      <c r="Q501">
        <v>0</v>
      </c>
      <c r="R501">
        <f t="shared" si="64"/>
        <v>0.62295081967213117</v>
      </c>
      <c r="S501">
        <f t="shared" si="65"/>
        <v>3.2786885245901641E-2</v>
      </c>
      <c r="T501">
        <f t="shared" si="66"/>
        <v>0.29508196721311475</v>
      </c>
      <c r="U501">
        <f t="shared" si="67"/>
        <v>1.6393442622950821E-2</v>
      </c>
      <c r="V501">
        <f t="shared" si="68"/>
        <v>3.2786885245901641E-2</v>
      </c>
      <c r="W501">
        <f t="shared" si="69"/>
        <v>0</v>
      </c>
      <c r="X501">
        <f t="shared" si="70"/>
        <v>0</v>
      </c>
      <c r="Y501">
        <f t="shared" si="71"/>
        <v>0.62295081967213117</v>
      </c>
    </row>
    <row r="502" spans="1:25" x14ac:dyDescent="0.3">
      <c r="A502" t="s">
        <v>866</v>
      </c>
      <c r="B502" t="str">
        <f t="shared" si="63"/>
        <v>36</v>
      </c>
      <c r="C502" t="s">
        <v>58</v>
      </c>
      <c r="D502" t="s">
        <v>933</v>
      </c>
      <c r="E502" t="s">
        <v>1676</v>
      </c>
      <c r="F502">
        <v>146</v>
      </c>
      <c r="G502">
        <v>82</v>
      </c>
      <c r="H502" s="4">
        <v>0.56159999999999999</v>
      </c>
      <c r="I502">
        <v>82</v>
      </c>
      <c r="J502">
        <v>10</v>
      </c>
      <c r="K502">
        <v>0</v>
      </c>
      <c r="L502">
        <v>1</v>
      </c>
      <c r="M502">
        <v>29</v>
      </c>
      <c r="N502">
        <v>41</v>
      </c>
      <c r="O502">
        <v>1</v>
      </c>
      <c r="P502">
        <v>0</v>
      </c>
      <c r="Q502">
        <v>0</v>
      </c>
      <c r="R502">
        <f t="shared" si="64"/>
        <v>0.35365853658536583</v>
      </c>
      <c r="S502">
        <f t="shared" si="65"/>
        <v>0.12195121951219512</v>
      </c>
      <c r="T502">
        <f t="shared" si="66"/>
        <v>0.5</v>
      </c>
      <c r="U502">
        <f t="shared" si="67"/>
        <v>0</v>
      </c>
      <c r="V502">
        <f t="shared" si="68"/>
        <v>1.2195121951219513E-2</v>
      </c>
      <c r="W502">
        <f t="shared" si="69"/>
        <v>1.2195121951219513E-2</v>
      </c>
      <c r="X502">
        <f t="shared" si="70"/>
        <v>0</v>
      </c>
      <c r="Y502">
        <f t="shared" si="71"/>
        <v>2.5</v>
      </c>
    </row>
    <row r="503" spans="1:25" x14ac:dyDescent="0.3">
      <c r="A503" t="s">
        <v>867</v>
      </c>
      <c r="B503" t="str">
        <f t="shared" si="63"/>
        <v>36</v>
      </c>
      <c r="C503" t="s">
        <v>58</v>
      </c>
      <c r="D503" t="s">
        <v>933</v>
      </c>
      <c r="E503" t="s">
        <v>1677</v>
      </c>
      <c r="F503">
        <v>73</v>
      </c>
      <c r="G503">
        <v>31</v>
      </c>
      <c r="H503" s="4">
        <v>0.42470000000000002</v>
      </c>
      <c r="I503">
        <v>31</v>
      </c>
      <c r="J503">
        <v>2</v>
      </c>
      <c r="K503">
        <v>0</v>
      </c>
      <c r="L503">
        <v>0</v>
      </c>
      <c r="M503">
        <v>5</v>
      </c>
      <c r="N503">
        <v>24</v>
      </c>
      <c r="O503">
        <v>0</v>
      </c>
      <c r="P503">
        <v>0</v>
      </c>
      <c r="Q503">
        <v>0</v>
      </c>
      <c r="R503">
        <f t="shared" si="64"/>
        <v>0.16129032258064516</v>
      </c>
      <c r="S503">
        <f t="shared" si="65"/>
        <v>6.4516129032258063E-2</v>
      </c>
      <c r="T503">
        <f t="shared" si="66"/>
        <v>0.77419354838709675</v>
      </c>
      <c r="U503">
        <f t="shared" si="67"/>
        <v>0</v>
      </c>
      <c r="V503">
        <f t="shared" si="68"/>
        <v>0</v>
      </c>
      <c r="W503">
        <f t="shared" si="69"/>
        <v>0</v>
      </c>
      <c r="X503">
        <f t="shared" si="70"/>
        <v>0</v>
      </c>
      <c r="Y503">
        <f t="shared" si="71"/>
        <v>2.774193548387097</v>
      </c>
    </row>
    <row r="504" spans="1:25" x14ac:dyDescent="0.3">
      <c r="A504" t="s">
        <v>868</v>
      </c>
      <c r="B504" t="str">
        <f t="shared" si="63"/>
        <v>36</v>
      </c>
      <c r="C504" t="s">
        <v>58</v>
      </c>
      <c r="D504" t="s">
        <v>933</v>
      </c>
      <c r="E504" t="s">
        <v>1678</v>
      </c>
      <c r="F504">
        <v>66</v>
      </c>
      <c r="G504">
        <v>22</v>
      </c>
      <c r="H504" s="4">
        <v>0.33329999999999999</v>
      </c>
      <c r="I504">
        <v>22</v>
      </c>
      <c r="J504">
        <v>1</v>
      </c>
      <c r="K504">
        <v>0</v>
      </c>
      <c r="L504">
        <v>2</v>
      </c>
      <c r="M504">
        <v>18</v>
      </c>
      <c r="N504">
        <v>1</v>
      </c>
      <c r="O504">
        <v>0</v>
      </c>
      <c r="P504">
        <v>0</v>
      </c>
      <c r="Q504">
        <v>0</v>
      </c>
      <c r="R504">
        <f t="shared" si="64"/>
        <v>0.81818181818181823</v>
      </c>
      <c r="S504">
        <f t="shared" si="65"/>
        <v>4.5454545454545456E-2</v>
      </c>
      <c r="T504">
        <f t="shared" si="66"/>
        <v>4.5454545454545456E-2</v>
      </c>
      <c r="U504">
        <f t="shared" si="67"/>
        <v>0</v>
      </c>
      <c r="V504">
        <f t="shared" si="68"/>
        <v>9.0909090909090912E-2</v>
      </c>
      <c r="W504">
        <f t="shared" si="69"/>
        <v>0</v>
      </c>
      <c r="X504">
        <f t="shared" si="70"/>
        <v>0</v>
      </c>
      <c r="Y504">
        <f t="shared" si="71"/>
        <v>0.81818181818181823</v>
      </c>
    </row>
    <row r="505" spans="1:25" x14ac:dyDescent="0.3">
      <c r="A505" t="s">
        <v>869</v>
      </c>
      <c r="B505" t="str">
        <f t="shared" si="63"/>
        <v>36</v>
      </c>
      <c r="C505" t="s">
        <v>58</v>
      </c>
      <c r="D505" t="s">
        <v>934</v>
      </c>
      <c r="E505" t="s">
        <v>1679</v>
      </c>
      <c r="F505">
        <v>149</v>
      </c>
      <c r="G505">
        <v>89</v>
      </c>
      <c r="H505" s="4">
        <v>0.59730000000000005</v>
      </c>
      <c r="I505">
        <v>89</v>
      </c>
      <c r="J505">
        <v>2</v>
      </c>
      <c r="K505">
        <v>1</v>
      </c>
      <c r="L505">
        <v>1</v>
      </c>
      <c r="M505">
        <v>35</v>
      </c>
      <c r="N505">
        <v>46</v>
      </c>
      <c r="O505">
        <v>2</v>
      </c>
      <c r="P505">
        <v>1</v>
      </c>
      <c r="Q505">
        <v>1</v>
      </c>
      <c r="R505">
        <f t="shared" si="64"/>
        <v>0.39325842696629215</v>
      </c>
      <c r="S505">
        <f t="shared" si="65"/>
        <v>2.247191011235955E-2</v>
      </c>
      <c r="T505">
        <f t="shared" si="66"/>
        <v>0.5168539325842697</v>
      </c>
      <c r="U505">
        <f t="shared" si="67"/>
        <v>1.1235955056179775E-2</v>
      </c>
      <c r="V505">
        <f t="shared" si="68"/>
        <v>1.1235955056179775E-2</v>
      </c>
      <c r="W505">
        <f t="shared" si="69"/>
        <v>2.247191011235955E-2</v>
      </c>
      <c r="X505">
        <f t="shared" si="70"/>
        <v>1.1235955056179775E-2</v>
      </c>
      <c r="Y505">
        <f t="shared" si="71"/>
        <v>2.5168539325842696</v>
      </c>
    </row>
    <row r="506" spans="1:25" x14ac:dyDescent="0.3">
      <c r="A506" t="s">
        <v>870</v>
      </c>
      <c r="B506" t="str">
        <f t="shared" si="63"/>
        <v>36</v>
      </c>
      <c r="C506" t="s">
        <v>58</v>
      </c>
      <c r="D506" t="s">
        <v>933</v>
      </c>
      <c r="E506" t="s">
        <v>1680</v>
      </c>
      <c r="F506">
        <v>135</v>
      </c>
      <c r="G506">
        <v>50</v>
      </c>
      <c r="H506" s="4">
        <v>0.37040000000000001</v>
      </c>
      <c r="I506">
        <v>50</v>
      </c>
      <c r="J506">
        <v>7</v>
      </c>
      <c r="K506">
        <v>1</v>
      </c>
      <c r="L506">
        <v>2</v>
      </c>
      <c r="M506">
        <v>30</v>
      </c>
      <c r="N506">
        <v>10</v>
      </c>
      <c r="O506">
        <v>0</v>
      </c>
      <c r="P506">
        <v>0</v>
      </c>
      <c r="Q506">
        <v>0</v>
      </c>
      <c r="R506">
        <f t="shared" si="64"/>
        <v>0.6</v>
      </c>
      <c r="S506">
        <f t="shared" si="65"/>
        <v>0.14000000000000001</v>
      </c>
      <c r="T506">
        <f t="shared" si="66"/>
        <v>0.2</v>
      </c>
      <c r="U506">
        <f t="shared" si="67"/>
        <v>0.02</v>
      </c>
      <c r="V506">
        <f t="shared" si="68"/>
        <v>0.04</v>
      </c>
      <c r="W506">
        <f t="shared" si="69"/>
        <v>0</v>
      </c>
      <c r="X506">
        <f t="shared" si="70"/>
        <v>0</v>
      </c>
      <c r="Y506">
        <f t="shared" si="71"/>
        <v>0.6</v>
      </c>
    </row>
    <row r="507" spans="1:25" x14ac:dyDescent="0.3">
      <c r="A507" t="s">
        <v>871</v>
      </c>
      <c r="B507" t="str">
        <f t="shared" si="63"/>
        <v>36</v>
      </c>
      <c r="C507" t="s">
        <v>58</v>
      </c>
      <c r="D507" t="s">
        <v>933</v>
      </c>
      <c r="E507" t="s">
        <v>1681</v>
      </c>
      <c r="F507">
        <v>372</v>
      </c>
      <c r="G507">
        <v>158</v>
      </c>
      <c r="H507" s="4">
        <v>0.42470000000000002</v>
      </c>
      <c r="I507">
        <v>154</v>
      </c>
      <c r="J507">
        <v>12</v>
      </c>
      <c r="K507">
        <v>2</v>
      </c>
      <c r="L507">
        <v>4</v>
      </c>
      <c r="M507">
        <v>89</v>
      </c>
      <c r="N507">
        <v>46</v>
      </c>
      <c r="O507">
        <v>0</v>
      </c>
      <c r="P507">
        <v>1</v>
      </c>
      <c r="Q507">
        <v>0</v>
      </c>
      <c r="R507">
        <f t="shared" si="64"/>
        <v>0.57792207792207795</v>
      </c>
      <c r="S507">
        <f t="shared" si="65"/>
        <v>7.792207792207792E-2</v>
      </c>
      <c r="T507">
        <f t="shared" si="66"/>
        <v>0.29870129870129869</v>
      </c>
      <c r="U507">
        <f t="shared" si="67"/>
        <v>1.2987012987012988E-2</v>
      </c>
      <c r="V507">
        <f t="shared" si="68"/>
        <v>2.5974025974025976E-2</v>
      </c>
      <c r="W507">
        <f t="shared" si="69"/>
        <v>0</v>
      </c>
      <c r="X507">
        <f t="shared" si="70"/>
        <v>6.4935064935064939E-3</v>
      </c>
      <c r="Y507">
        <f t="shared" si="71"/>
        <v>0.57792207792207795</v>
      </c>
    </row>
    <row r="508" spans="1:25" x14ac:dyDescent="0.3">
      <c r="A508" t="s">
        <v>872</v>
      </c>
      <c r="B508" t="str">
        <f t="shared" si="63"/>
        <v>36</v>
      </c>
      <c r="C508" t="s">
        <v>58</v>
      </c>
      <c r="D508" t="s">
        <v>826</v>
      </c>
      <c r="E508" t="s">
        <v>1682</v>
      </c>
      <c r="F508">
        <v>108</v>
      </c>
      <c r="G508">
        <v>45</v>
      </c>
      <c r="H508" s="4">
        <v>0.41670000000000001</v>
      </c>
      <c r="I508">
        <v>44</v>
      </c>
      <c r="J508">
        <v>1</v>
      </c>
      <c r="K508">
        <v>1</v>
      </c>
      <c r="L508">
        <v>1</v>
      </c>
      <c r="M508">
        <v>19</v>
      </c>
      <c r="N508">
        <v>22</v>
      </c>
      <c r="O508">
        <v>0</v>
      </c>
      <c r="P508">
        <v>0</v>
      </c>
      <c r="Q508">
        <v>0</v>
      </c>
      <c r="R508">
        <f t="shared" si="64"/>
        <v>0.43181818181818182</v>
      </c>
      <c r="S508">
        <f t="shared" si="65"/>
        <v>2.2727272727272728E-2</v>
      </c>
      <c r="T508">
        <f t="shared" si="66"/>
        <v>0.5</v>
      </c>
      <c r="U508">
        <f t="shared" si="67"/>
        <v>2.2727272727272728E-2</v>
      </c>
      <c r="V508">
        <f t="shared" si="68"/>
        <v>2.2727272727272728E-2</v>
      </c>
      <c r="W508">
        <f t="shared" si="69"/>
        <v>0</v>
      </c>
      <c r="X508">
        <f t="shared" si="70"/>
        <v>0</v>
      </c>
      <c r="Y508">
        <f t="shared" si="71"/>
        <v>2.5</v>
      </c>
    </row>
    <row r="509" spans="1:25" x14ac:dyDescent="0.3">
      <c r="A509" t="s">
        <v>873</v>
      </c>
      <c r="B509" t="str">
        <f t="shared" si="63"/>
        <v>36</v>
      </c>
      <c r="C509" t="s">
        <v>58</v>
      </c>
      <c r="D509" t="s">
        <v>933</v>
      </c>
      <c r="E509" t="s">
        <v>1683</v>
      </c>
      <c r="F509">
        <v>161</v>
      </c>
      <c r="G509">
        <v>92</v>
      </c>
      <c r="H509" s="4">
        <v>0.57140000000000002</v>
      </c>
      <c r="I509">
        <v>92</v>
      </c>
      <c r="J509">
        <v>5</v>
      </c>
      <c r="K509">
        <v>0</v>
      </c>
      <c r="L509">
        <v>3</v>
      </c>
      <c r="M509">
        <v>33</v>
      </c>
      <c r="N509">
        <v>50</v>
      </c>
      <c r="O509">
        <v>0</v>
      </c>
      <c r="P509">
        <v>1</v>
      </c>
      <c r="Q509">
        <v>0</v>
      </c>
      <c r="R509">
        <f t="shared" si="64"/>
        <v>0.35869565217391303</v>
      </c>
      <c r="S509">
        <f t="shared" si="65"/>
        <v>5.434782608695652E-2</v>
      </c>
      <c r="T509">
        <f t="shared" si="66"/>
        <v>0.54347826086956519</v>
      </c>
      <c r="U509">
        <f t="shared" si="67"/>
        <v>0</v>
      </c>
      <c r="V509">
        <f t="shared" si="68"/>
        <v>3.2608695652173912E-2</v>
      </c>
      <c r="W509">
        <f t="shared" si="69"/>
        <v>0</v>
      </c>
      <c r="X509">
        <f t="shared" si="70"/>
        <v>1.0869565217391304E-2</v>
      </c>
      <c r="Y509">
        <f t="shared" si="71"/>
        <v>2.5434782608695654</v>
      </c>
    </row>
    <row r="510" spans="1:25" x14ac:dyDescent="0.3">
      <c r="A510" t="s">
        <v>874</v>
      </c>
      <c r="B510" t="str">
        <f t="shared" si="63"/>
        <v>36</v>
      </c>
      <c r="C510" t="s">
        <v>58</v>
      </c>
      <c r="D510" t="s">
        <v>933</v>
      </c>
      <c r="E510" t="s">
        <v>1684</v>
      </c>
      <c r="F510">
        <v>508</v>
      </c>
      <c r="G510">
        <v>292</v>
      </c>
      <c r="H510" s="4">
        <v>0.57479999999999998</v>
      </c>
      <c r="I510">
        <v>286</v>
      </c>
      <c r="J510">
        <v>32</v>
      </c>
      <c r="K510">
        <v>1</v>
      </c>
      <c r="L510">
        <v>7</v>
      </c>
      <c r="M510">
        <v>161</v>
      </c>
      <c r="N510">
        <v>82</v>
      </c>
      <c r="O510">
        <v>2</v>
      </c>
      <c r="P510">
        <v>1</v>
      </c>
      <c r="Q510">
        <v>0</v>
      </c>
      <c r="R510">
        <f t="shared" si="64"/>
        <v>0.56293706293706292</v>
      </c>
      <c r="S510">
        <f t="shared" si="65"/>
        <v>0.11188811188811189</v>
      </c>
      <c r="T510">
        <f t="shared" si="66"/>
        <v>0.28671328671328672</v>
      </c>
      <c r="U510">
        <f t="shared" si="67"/>
        <v>3.4965034965034965E-3</v>
      </c>
      <c r="V510">
        <f t="shared" si="68"/>
        <v>2.4475524475524476E-2</v>
      </c>
      <c r="W510">
        <f t="shared" si="69"/>
        <v>6.993006993006993E-3</v>
      </c>
      <c r="X510">
        <f t="shared" si="70"/>
        <v>3.4965034965034965E-3</v>
      </c>
      <c r="Y510">
        <f t="shared" si="71"/>
        <v>0.56293706293706292</v>
      </c>
    </row>
    <row r="511" spans="1:25" x14ac:dyDescent="0.3">
      <c r="A511" t="s">
        <v>883</v>
      </c>
      <c r="B511" t="str">
        <f t="shared" si="63"/>
        <v>36</v>
      </c>
      <c r="C511" t="s">
        <v>58</v>
      </c>
      <c r="D511" t="s">
        <v>933</v>
      </c>
      <c r="E511" t="s">
        <v>1685</v>
      </c>
      <c r="F511">
        <v>70</v>
      </c>
      <c r="G511">
        <v>49</v>
      </c>
      <c r="H511" s="4">
        <v>0.7</v>
      </c>
      <c r="I511">
        <v>48</v>
      </c>
      <c r="J511">
        <v>3</v>
      </c>
      <c r="K511">
        <v>0</v>
      </c>
      <c r="L511">
        <v>1</v>
      </c>
      <c r="M511">
        <v>33</v>
      </c>
      <c r="N511">
        <v>11</v>
      </c>
      <c r="O511">
        <v>0</v>
      </c>
      <c r="P511">
        <v>0</v>
      </c>
      <c r="Q511">
        <v>0</v>
      </c>
      <c r="R511">
        <f t="shared" si="64"/>
        <v>0.6875</v>
      </c>
      <c r="S511">
        <f t="shared" si="65"/>
        <v>6.25E-2</v>
      </c>
      <c r="T511">
        <f t="shared" si="66"/>
        <v>0.22916666666666666</v>
      </c>
      <c r="U511">
        <f t="shared" si="67"/>
        <v>0</v>
      </c>
      <c r="V511">
        <f t="shared" si="68"/>
        <v>2.0833333333333332E-2</v>
      </c>
      <c r="W511">
        <f t="shared" si="69"/>
        <v>0</v>
      </c>
      <c r="X511">
        <f t="shared" si="70"/>
        <v>0</v>
      </c>
      <c r="Y511">
        <f t="shared" si="71"/>
        <v>0.6875</v>
      </c>
    </row>
    <row r="512" spans="1:25" x14ac:dyDescent="0.3">
      <c r="A512" t="s">
        <v>884</v>
      </c>
      <c r="B512" t="str">
        <f t="shared" si="63"/>
        <v>36</v>
      </c>
      <c r="C512" t="s">
        <v>58</v>
      </c>
      <c r="D512" t="s">
        <v>825</v>
      </c>
      <c r="E512" t="s">
        <v>1686</v>
      </c>
      <c r="F512">
        <v>257</v>
      </c>
      <c r="G512">
        <v>95</v>
      </c>
      <c r="H512" s="4">
        <v>0.36959999999999998</v>
      </c>
      <c r="I512">
        <v>93</v>
      </c>
      <c r="J512">
        <v>0</v>
      </c>
      <c r="K512">
        <v>0</v>
      </c>
      <c r="L512">
        <v>1</v>
      </c>
      <c r="M512">
        <v>60</v>
      </c>
      <c r="N512">
        <v>32</v>
      </c>
      <c r="O512">
        <v>0</v>
      </c>
      <c r="P512">
        <v>0</v>
      </c>
      <c r="Q512">
        <v>0</v>
      </c>
      <c r="R512">
        <f t="shared" si="64"/>
        <v>0.64516129032258063</v>
      </c>
      <c r="S512">
        <f t="shared" si="65"/>
        <v>0</v>
      </c>
      <c r="T512">
        <f t="shared" si="66"/>
        <v>0.34408602150537637</v>
      </c>
      <c r="U512">
        <f t="shared" si="67"/>
        <v>0</v>
      </c>
      <c r="V512">
        <f t="shared" si="68"/>
        <v>1.0752688172043012E-2</v>
      </c>
      <c r="W512">
        <f t="shared" si="69"/>
        <v>0</v>
      </c>
      <c r="X512">
        <f t="shared" si="70"/>
        <v>0</v>
      </c>
      <c r="Y512">
        <f t="shared" si="71"/>
        <v>0.64516129032258063</v>
      </c>
    </row>
    <row r="513" spans="1:25" x14ac:dyDescent="0.3">
      <c r="A513" t="s">
        <v>885</v>
      </c>
      <c r="B513" t="str">
        <f t="shared" si="63"/>
        <v>36</v>
      </c>
      <c r="C513" t="s">
        <v>58</v>
      </c>
      <c r="D513" t="s">
        <v>933</v>
      </c>
      <c r="E513" t="s">
        <v>1687</v>
      </c>
      <c r="F513">
        <v>178</v>
      </c>
      <c r="G513">
        <v>95</v>
      </c>
      <c r="H513" s="4">
        <v>0.53369999999999995</v>
      </c>
      <c r="I513">
        <v>93</v>
      </c>
      <c r="J513">
        <v>3</v>
      </c>
      <c r="K513">
        <v>0</v>
      </c>
      <c r="L513">
        <v>1</v>
      </c>
      <c r="M513">
        <v>38</v>
      </c>
      <c r="N513">
        <v>51</v>
      </c>
      <c r="O513">
        <v>0</v>
      </c>
      <c r="P513">
        <v>0</v>
      </c>
      <c r="Q513">
        <v>0</v>
      </c>
      <c r="R513">
        <f t="shared" si="64"/>
        <v>0.40860215053763443</v>
      </c>
      <c r="S513">
        <f t="shared" si="65"/>
        <v>3.2258064516129031E-2</v>
      </c>
      <c r="T513">
        <f t="shared" si="66"/>
        <v>0.54838709677419351</v>
      </c>
      <c r="U513">
        <f t="shared" si="67"/>
        <v>0</v>
      </c>
      <c r="V513">
        <f t="shared" si="68"/>
        <v>1.0752688172043012E-2</v>
      </c>
      <c r="W513">
        <f t="shared" si="69"/>
        <v>0</v>
      </c>
      <c r="X513">
        <f t="shared" si="70"/>
        <v>0</v>
      </c>
      <c r="Y513">
        <f t="shared" si="71"/>
        <v>2.5483870967741935</v>
      </c>
    </row>
    <row r="514" spans="1:25" x14ac:dyDescent="0.3">
      <c r="A514" t="s">
        <v>886</v>
      </c>
      <c r="B514" t="str">
        <f t="shared" si="63"/>
        <v>36</v>
      </c>
      <c r="C514" t="s">
        <v>58</v>
      </c>
      <c r="D514" t="s">
        <v>935</v>
      </c>
      <c r="E514" t="s">
        <v>1688</v>
      </c>
      <c r="F514">
        <v>272</v>
      </c>
      <c r="G514">
        <v>145</v>
      </c>
      <c r="H514" s="4">
        <v>0.53310000000000002</v>
      </c>
      <c r="I514">
        <v>144</v>
      </c>
      <c r="J514">
        <v>5</v>
      </c>
      <c r="K514">
        <v>1</v>
      </c>
      <c r="L514">
        <v>4</v>
      </c>
      <c r="M514">
        <v>82</v>
      </c>
      <c r="N514">
        <v>50</v>
      </c>
      <c r="O514">
        <v>1</v>
      </c>
      <c r="P514">
        <v>1</v>
      </c>
      <c r="Q514">
        <v>0</v>
      </c>
      <c r="R514">
        <f t="shared" si="64"/>
        <v>0.56944444444444442</v>
      </c>
      <c r="S514">
        <f t="shared" si="65"/>
        <v>3.4722222222222224E-2</v>
      </c>
      <c r="T514">
        <f t="shared" si="66"/>
        <v>0.34722222222222221</v>
      </c>
      <c r="U514">
        <f t="shared" si="67"/>
        <v>6.9444444444444441E-3</v>
      </c>
      <c r="V514">
        <f t="shared" si="68"/>
        <v>2.7777777777777776E-2</v>
      </c>
      <c r="W514">
        <f t="shared" si="69"/>
        <v>6.9444444444444441E-3</v>
      </c>
      <c r="X514">
        <f t="shared" si="70"/>
        <v>6.9444444444444441E-3</v>
      </c>
      <c r="Y514">
        <f t="shared" si="71"/>
        <v>0.56944444444444442</v>
      </c>
    </row>
    <row r="515" spans="1:25" x14ac:dyDescent="0.3">
      <c r="A515" t="s">
        <v>887</v>
      </c>
      <c r="B515" t="str">
        <f t="shared" ref="B515:B578" si="72">LEFT(A515,2)</f>
        <v>36</v>
      </c>
      <c r="C515" t="s">
        <v>58</v>
      </c>
      <c r="D515" t="s">
        <v>933</v>
      </c>
      <c r="E515" t="s">
        <v>1689</v>
      </c>
      <c r="F515">
        <v>57</v>
      </c>
      <c r="G515">
        <v>13</v>
      </c>
      <c r="H515" s="4">
        <v>0.2281</v>
      </c>
      <c r="I515">
        <v>12</v>
      </c>
      <c r="J515">
        <v>1</v>
      </c>
      <c r="K515">
        <v>0</v>
      </c>
      <c r="L515">
        <v>0</v>
      </c>
      <c r="M515">
        <v>5</v>
      </c>
      <c r="N515">
        <v>6</v>
      </c>
      <c r="O515">
        <v>0</v>
      </c>
      <c r="P515">
        <v>0</v>
      </c>
      <c r="Q515">
        <v>0</v>
      </c>
      <c r="R515">
        <f t="shared" ref="R515:R578" si="73">IF(I515=0,0,M515/I515)</f>
        <v>0.41666666666666669</v>
      </c>
      <c r="S515">
        <f t="shared" ref="S515:S578" si="74">IF(I515=0,0,J515/I515)</f>
        <v>8.3333333333333329E-2</v>
      </c>
      <c r="T515">
        <f t="shared" ref="T515:T578" si="75">IF(I515=0,0,N515/I515)</f>
        <v>0.5</v>
      </c>
      <c r="U515">
        <f t="shared" ref="U515:U578" si="76">IF(I515=0,0,K515/I515)</f>
        <v>0</v>
      </c>
      <c r="V515">
        <f t="shared" ref="V515:V578" si="77">IF(I515=0,0,L515/I515)</f>
        <v>0</v>
      </c>
      <c r="W515">
        <f t="shared" ref="W515:W578" si="78">IF(I515=0,0,O515/I515)</f>
        <v>0</v>
      </c>
      <c r="X515">
        <f t="shared" ref="X515:X578" si="79">IF(I515=0,0,P515/I515)</f>
        <v>0</v>
      </c>
      <c r="Y515">
        <f t="shared" ref="Y515:Y578" si="80">IF(I515=0,10,IF(MAX(R515:X515)=LARGE(R515:X515,2),9,IF(R515=MAX(R515:X515),R515,IF(S515=MAX(R515:X515),S515+1,IF(T515=MAX(R515:X515),T515+2,IF(U515=MAX(R515:X515),U515+3,IF(V515=MAX(R515:X515),V515+4,IF(W515=MAX(R515:X515),W515+5,IF(X515=MAX(R515:X515),X515+6,-1)))))))))</f>
        <v>2.5</v>
      </c>
    </row>
    <row r="516" spans="1:25" x14ac:dyDescent="0.3">
      <c r="A516" t="s">
        <v>888</v>
      </c>
      <c r="B516" t="str">
        <f t="shared" si="72"/>
        <v>36</v>
      </c>
      <c r="C516" t="s">
        <v>58</v>
      </c>
      <c r="D516" t="s">
        <v>933</v>
      </c>
      <c r="E516" t="s">
        <v>1690</v>
      </c>
      <c r="F516">
        <v>135</v>
      </c>
      <c r="G516">
        <v>66</v>
      </c>
      <c r="H516" s="4">
        <v>0.4889</v>
      </c>
      <c r="I516">
        <v>66</v>
      </c>
      <c r="J516">
        <v>3</v>
      </c>
      <c r="K516">
        <v>3</v>
      </c>
      <c r="L516">
        <v>0</v>
      </c>
      <c r="M516">
        <v>35</v>
      </c>
      <c r="N516">
        <v>24</v>
      </c>
      <c r="O516">
        <v>0</v>
      </c>
      <c r="P516">
        <v>0</v>
      </c>
      <c r="Q516">
        <v>1</v>
      </c>
      <c r="R516">
        <f t="shared" si="73"/>
        <v>0.53030303030303028</v>
      </c>
      <c r="S516">
        <f t="shared" si="74"/>
        <v>4.5454545454545456E-2</v>
      </c>
      <c r="T516">
        <f t="shared" si="75"/>
        <v>0.36363636363636365</v>
      </c>
      <c r="U516">
        <f t="shared" si="76"/>
        <v>4.5454545454545456E-2</v>
      </c>
      <c r="V516">
        <f t="shared" si="77"/>
        <v>0</v>
      </c>
      <c r="W516">
        <f t="shared" si="78"/>
        <v>0</v>
      </c>
      <c r="X516">
        <f t="shared" si="79"/>
        <v>0</v>
      </c>
      <c r="Y516">
        <f t="shared" si="80"/>
        <v>0.53030303030303028</v>
      </c>
    </row>
    <row r="517" spans="1:25" x14ac:dyDescent="0.3">
      <c r="A517" t="s">
        <v>889</v>
      </c>
      <c r="B517" t="str">
        <f t="shared" si="72"/>
        <v>36</v>
      </c>
      <c r="C517" t="s">
        <v>58</v>
      </c>
      <c r="D517" t="s">
        <v>935</v>
      </c>
      <c r="E517" t="s">
        <v>1691</v>
      </c>
      <c r="F517">
        <v>155</v>
      </c>
      <c r="G517">
        <v>84</v>
      </c>
      <c r="H517" s="4">
        <v>0.54190000000000005</v>
      </c>
      <c r="I517">
        <v>82</v>
      </c>
      <c r="J517">
        <v>1</v>
      </c>
      <c r="K517">
        <v>1</v>
      </c>
      <c r="L517">
        <v>2</v>
      </c>
      <c r="M517">
        <v>48</v>
      </c>
      <c r="N517">
        <v>29</v>
      </c>
      <c r="O517">
        <v>1</v>
      </c>
      <c r="P517">
        <v>0</v>
      </c>
      <c r="Q517">
        <v>0</v>
      </c>
      <c r="R517">
        <f t="shared" si="73"/>
        <v>0.58536585365853655</v>
      </c>
      <c r="S517">
        <f t="shared" si="74"/>
        <v>1.2195121951219513E-2</v>
      </c>
      <c r="T517">
        <f t="shared" si="75"/>
        <v>0.35365853658536583</v>
      </c>
      <c r="U517">
        <f t="shared" si="76"/>
        <v>1.2195121951219513E-2</v>
      </c>
      <c r="V517">
        <f t="shared" si="77"/>
        <v>2.4390243902439025E-2</v>
      </c>
      <c r="W517">
        <f t="shared" si="78"/>
        <v>1.2195121951219513E-2</v>
      </c>
      <c r="X517">
        <f t="shared" si="79"/>
        <v>0</v>
      </c>
      <c r="Y517">
        <f t="shared" si="80"/>
        <v>0.58536585365853655</v>
      </c>
    </row>
    <row r="518" spans="1:25" x14ac:dyDescent="0.3">
      <c r="A518" t="s">
        <v>890</v>
      </c>
      <c r="B518" t="str">
        <f t="shared" si="72"/>
        <v>36</v>
      </c>
      <c r="C518" t="s">
        <v>58</v>
      </c>
      <c r="D518" t="s">
        <v>933</v>
      </c>
      <c r="E518" t="s">
        <v>1692</v>
      </c>
      <c r="F518">
        <v>88</v>
      </c>
      <c r="G518">
        <v>44</v>
      </c>
      <c r="H518" s="4">
        <v>0.5</v>
      </c>
      <c r="I518">
        <v>43</v>
      </c>
      <c r="J518">
        <v>2</v>
      </c>
      <c r="K518">
        <v>0</v>
      </c>
      <c r="L518">
        <v>1</v>
      </c>
      <c r="M518">
        <v>23</v>
      </c>
      <c r="N518">
        <v>15</v>
      </c>
      <c r="O518">
        <v>1</v>
      </c>
      <c r="P518">
        <v>1</v>
      </c>
      <c r="Q518">
        <v>0</v>
      </c>
      <c r="R518">
        <f t="shared" si="73"/>
        <v>0.53488372093023251</v>
      </c>
      <c r="S518">
        <f t="shared" si="74"/>
        <v>4.6511627906976744E-2</v>
      </c>
      <c r="T518">
        <f t="shared" si="75"/>
        <v>0.34883720930232559</v>
      </c>
      <c r="U518">
        <f t="shared" si="76"/>
        <v>0</v>
      </c>
      <c r="V518">
        <f t="shared" si="77"/>
        <v>2.3255813953488372E-2</v>
      </c>
      <c r="W518">
        <f t="shared" si="78"/>
        <v>2.3255813953488372E-2</v>
      </c>
      <c r="X518">
        <f t="shared" si="79"/>
        <v>2.3255813953488372E-2</v>
      </c>
      <c r="Y518">
        <f t="shared" si="80"/>
        <v>0.53488372093023251</v>
      </c>
    </row>
    <row r="519" spans="1:25" x14ac:dyDescent="0.3">
      <c r="A519" t="s">
        <v>891</v>
      </c>
      <c r="B519" t="str">
        <f t="shared" si="72"/>
        <v>36</v>
      </c>
      <c r="C519" t="s">
        <v>58</v>
      </c>
      <c r="D519" t="s">
        <v>934</v>
      </c>
      <c r="E519" t="s">
        <v>1693</v>
      </c>
      <c r="F519">
        <v>123</v>
      </c>
      <c r="G519">
        <v>37</v>
      </c>
      <c r="H519" s="4">
        <v>0.30080000000000001</v>
      </c>
      <c r="I519">
        <v>37</v>
      </c>
      <c r="J519">
        <v>0</v>
      </c>
      <c r="K519">
        <v>0</v>
      </c>
      <c r="L519">
        <v>1</v>
      </c>
      <c r="M519">
        <v>20</v>
      </c>
      <c r="N519">
        <v>16</v>
      </c>
      <c r="O519">
        <v>0</v>
      </c>
      <c r="P519">
        <v>0</v>
      </c>
      <c r="Q519">
        <v>0</v>
      </c>
      <c r="R519">
        <f t="shared" si="73"/>
        <v>0.54054054054054057</v>
      </c>
      <c r="S519">
        <f t="shared" si="74"/>
        <v>0</v>
      </c>
      <c r="T519">
        <f t="shared" si="75"/>
        <v>0.43243243243243246</v>
      </c>
      <c r="U519">
        <f t="shared" si="76"/>
        <v>0</v>
      </c>
      <c r="V519">
        <f t="shared" si="77"/>
        <v>2.7027027027027029E-2</v>
      </c>
      <c r="W519">
        <f t="shared" si="78"/>
        <v>0</v>
      </c>
      <c r="X519">
        <f t="shared" si="79"/>
        <v>0</v>
      </c>
      <c r="Y519">
        <f t="shared" si="80"/>
        <v>0.54054054054054057</v>
      </c>
    </row>
    <row r="520" spans="1:25" x14ac:dyDescent="0.3">
      <c r="A520" t="s">
        <v>892</v>
      </c>
      <c r="B520" t="str">
        <f t="shared" si="72"/>
        <v>36</v>
      </c>
      <c r="C520" t="s">
        <v>58</v>
      </c>
      <c r="D520" t="s">
        <v>933</v>
      </c>
      <c r="E520" t="s">
        <v>1694</v>
      </c>
      <c r="F520">
        <v>69</v>
      </c>
      <c r="G520">
        <v>30</v>
      </c>
      <c r="H520" s="4">
        <v>0.43480000000000002</v>
      </c>
      <c r="I520">
        <v>30</v>
      </c>
      <c r="J520">
        <v>2</v>
      </c>
      <c r="K520">
        <v>0</v>
      </c>
      <c r="L520">
        <v>0</v>
      </c>
      <c r="M520">
        <v>5</v>
      </c>
      <c r="N520">
        <v>23</v>
      </c>
      <c r="O520">
        <v>0</v>
      </c>
      <c r="P520">
        <v>0</v>
      </c>
      <c r="Q520">
        <v>0</v>
      </c>
      <c r="R520">
        <f t="shared" si="73"/>
        <v>0.16666666666666666</v>
      </c>
      <c r="S520">
        <f t="shared" si="74"/>
        <v>6.6666666666666666E-2</v>
      </c>
      <c r="T520">
        <f t="shared" si="75"/>
        <v>0.76666666666666672</v>
      </c>
      <c r="U520">
        <f t="shared" si="76"/>
        <v>0</v>
      </c>
      <c r="V520">
        <f t="shared" si="77"/>
        <v>0</v>
      </c>
      <c r="W520">
        <f t="shared" si="78"/>
        <v>0</v>
      </c>
      <c r="X520">
        <f t="shared" si="79"/>
        <v>0</v>
      </c>
      <c r="Y520">
        <f t="shared" si="80"/>
        <v>2.7666666666666666</v>
      </c>
    </row>
    <row r="521" spans="1:25" x14ac:dyDescent="0.3">
      <c r="A521" t="s">
        <v>893</v>
      </c>
      <c r="B521" t="str">
        <f t="shared" si="72"/>
        <v>36</v>
      </c>
      <c r="C521" t="s">
        <v>58</v>
      </c>
      <c r="D521" t="s">
        <v>934</v>
      </c>
      <c r="E521" t="s">
        <v>1695</v>
      </c>
      <c r="F521">
        <v>34</v>
      </c>
      <c r="G521">
        <v>10</v>
      </c>
      <c r="H521" s="4">
        <v>0.29409999999999997</v>
      </c>
      <c r="I521">
        <v>10</v>
      </c>
      <c r="J521">
        <v>0</v>
      </c>
      <c r="K521">
        <v>0</v>
      </c>
      <c r="L521">
        <v>0</v>
      </c>
      <c r="M521">
        <v>4</v>
      </c>
      <c r="N521">
        <v>6</v>
      </c>
      <c r="O521">
        <v>0</v>
      </c>
      <c r="P521">
        <v>0</v>
      </c>
      <c r="Q521">
        <v>0</v>
      </c>
      <c r="R521">
        <f t="shared" si="73"/>
        <v>0.4</v>
      </c>
      <c r="S521">
        <f t="shared" si="74"/>
        <v>0</v>
      </c>
      <c r="T521">
        <f t="shared" si="75"/>
        <v>0.6</v>
      </c>
      <c r="U521">
        <f t="shared" si="76"/>
        <v>0</v>
      </c>
      <c r="V521">
        <f t="shared" si="77"/>
        <v>0</v>
      </c>
      <c r="W521">
        <f t="shared" si="78"/>
        <v>0</v>
      </c>
      <c r="X521">
        <f t="shared" si="79"/>
        <v>0</v>
      </c>
      <c r="Y521">
        <f t="shared" si="80"/>
        <v>2.6</v>
      </c>
    </row>
    <row r="522" spans="1:25" x14ac:dyDescent="0.3">
      <c r="A522" t="s">
        <v>894</v>
      </c>
      <c r="B522" t="str">
        <f t="shared" si="72"/>
        <v>36</v>
      </c>
      <c r="C522" t="s">
        <v>58</v>
      </c>
      <c r="D522" t="s">
        <v>933</v>
      </c>
      <c r="E522" t="s">
        <v>1696</v>
      </c>
      <c r="F522">
        <v>68</v>
      </c>
      <c r="G522">
        <v>24</v>
      </c>
      <c r="H522" s="4">
        <v>0.35289999999999999</v>
      </c>
      <c r="I522">
        <v>24</v>
      </c>
      <c r="J522">
        <v>0</v>
      </c>
      <c r="K522">
        <v>1</v>
      </c>
      <c r="L522">
        <v>2</v>
      </c>
      <c r="M522">
        <v>15</v>
      </c>
      <c r="N522">
        <v>6</v>
      </c>
      <c r="O522">
        <v>0</v>
      </c>
      <c r="P522">
        <v>0</v>
      </c>
      <c r="Q522">
        <v>0</v>
      </c>
      <c r="R522">
        <f t="shared" si="73"/>
        <v>0.625</v>
      </c>
      <c r="S522">
        <f t="shared" si="74"/>
        <v>0</v>
      </c>
      <c r="T522">
        <f t="shared" si="75"/>
        <v>0.25</v>
      </c>
      <c r="U522">
        <f t="shared" si="76"/>
        <v>4.1666666666666664E-2</v>
      </c>
      <c r="V522">
        <f t="shared" si="77"/>
        <v>8.3333333333333329E-2</v>
      </c>
      <c r="W522">
        <f t="shared" si="78"/>
        <v>0</v>
      </c>
      <c r="X522">
        <f t="shared" si="79"/>
        <v>0</v>
      </c>
      <c r="Y522">
        <f t="shared" si="80"/>
        <v>0.625</v>
      </c>
    </row>
    <row r="523" spans="1:25" x14ac:dyDescent="0.3">
      <c r="A523" t="s">
        <v>895</v>
      </c>
      <c r="B523" t="str">
        <f t="shared" si="72"/>
        <v>36</v>
      </c>
      <c r="C523" t="s">
        <v>58</v>
      </c>
      <c r="D523" t="s">
        <v>825</v>
      </c>
      <c r="E523" t="s">
        <v>1697</v>
      </c>
      <c r="F523">
        <v>97</v>
      </c>
      <c r="G523">
        <v>59</v>
      </c>
      <c r="H523" s="4">
        <v>0.60819999999999996</v>
      </c>
      <c r="I523">
        <v>57</v>
      </c>
      <c r="J523">
        <v>0</v>
      </c>
      <c r="K523">
        <v>0</v>
      </c>
      <c r="L523">
        <v>0</v>
      </c>
      <c r="M523">
        <v>34</v>
      </c>
      <c r="N523">
        <v>23</v>
      </c>
      <c r="O523">
        <v>0</v>
      </c>
      <c r="P523">
        <v>0</v>
      </c>
      <c r="Q523">
        <v>0</v>
      </c>
      <c r="R523">
        <f t="shared" si="73"/>
        <v>0.59649122807017541</v>
      </c>
      <c r="S523">
        <f t="shared" si="74"/>
        <v>0</v>
      </c>
      <c r="T523">
        <f t="shared" si="75"/>
        <v>0.40350877192982454</v>
      </c>
      <c r="U523">
        <f t="shared" si="76"/>
        <v>0</v>
      </c>
      <c r="V523">
        <f t="shared" si="77"/>
        <v>0</v>
      </c>
      <c r="W523">
        <f t="shared" si="78"/>
        <v>0</v>
      </c>
      <c r="X523">
        <f t="shared" si="79"/>
        <v>0</v>
      </c>
      <c r="Y523">
        <f t="shared" si="80"/>
        <v>0.59649122807017541</v>
      </c>
    </row>
    <row r="524" spans="1:25" x14ac:dyDescent="0.3">
      <c r="A524" t="s">
        <v>896</v>
      </c>
      <c r="B524" t="str">
        <f t="shared" si="72"/>
        <v>36</v>
      </c>
      <c r="C524" t="s">
        <v>58</v>
      </c>
      <c r="D524" t="s">
        <v>933</v>
      </c>
      <c r="E524" t="s">
        <v>1698</v>
      </c>
      <c r="F524">
        <v>209</v>
      </c>
      <c r="G524">
        <v>112</v>
      </c>
      <c r="H524" s="4">
        <v>0.53590000000000004</v>
      </c>
      <c r="I524">
        <v>111</v>
      </c>
      <c r="J524">
        <v>17</v>
      </c>
      <c r="K524">
        <v>1</v>
      </c>
      <c r="L524">
        <v>2</v>
      </c>
      <c r="M524">
        <v>30</v>
      </c>
      <c r="N524">
        <v>59</v>
      </c>
      <c r="O524">
        <v>0</v>
      </c>
      <c r="P524">
        <v>0</v>
      </c>
      <c r="Q524">
        <v>2</v>
      </c>
      <c r="R524">
        <f t="shared" si="73"/>
        <v>0.27027027027027029</v>
      </c>
      <c r="S524">
        <f t="shared" si="74"/>
        <v>0.15315315315315314</v>
      </c>
      <c r="T524">
        <f t="shared" si="75"/>
        <v>0.53153153153153154</v>
      </c>
      <c r="U524">
        <f t="shared" si="76"/>
        <v>9.0090090090090089E-3</v>
      </c>
      <c r="V524">
        <f t="shared" si="77"/>
        <v>1.8018018018018018E-2</v>
      </c>
      <c r="W524">
        <f t="shared" si="78"/>
        <v>0</v>
      </c>
      <c r="X524">
        <f t="shared" si="79"/>
        <v>0</v>
      </c>
      <c r="Y524">
        <f t="shared" si="80"/>
        <v>2.5315315315315314</v>
      </c>
    </row>
    <row r="525" spans="1:25" x14ac:dyDescent="0.3">
      <c r="A525" t="s">
        <v>897</v>
      </c>
      <c r="B525" t="str">
        <f t="shared" si="72"/>
        <v>36</v>
      </c>
      <c r="C525" t="s">
        <v>58</v>
      </c>
      <c r="D525" t="s">
        <v>825</v>
      </c>
      <c r="E525" t="s">
        <v>1699</v>
      </c>
      <c r="F525">
        <v>84</v>
      </c>
      <c r="G525">
        <v>36</v>
      </c>
      <c r="H525" s="4">
        <v>0.42859999999999998</v>
      </c>
      <c r="I525">
        <v>36</v>
      </c>
      <c r="J525">
        <v>1</v>
      </c>
      <c r="K525">
        <v>0</v>
      </c>
      <c r="L525">
        <v>0</v>
      </c>
      <c r="M525">
        <v>16</v>
      </c>
      <c r="N525">
        <v>19</v>
      </c>
      <c r="O525">
        <v>0</v>
      </c>
      <c r="P525">
        <v>0</v>
      </c>
      <c r="Q525">
        <v>0</v>
      </c>
      <c r="R525">
        <f t="shared" si="73"/>
        <v>0.44444444444444442</v>
      </c>
      <c r="S525">
        <f t="shared" si="74"/>
        <v>2.7777777777777776E-2</v>
      </c>
      <c r="T525">
        <f t="shared" si="75"/>
        <v>0.52777777777777779</v>
      </c>
      <c r="U525">
        <f t="shared" si="76"/>
        <v>0</v>
      </c>
      <c r="V525">
        <f t="shared" si="77"/>
        <v>0</v>
      </c>
      <c r="W525">
        <f t="shared" si="78"/>
        <v>0</v>
      </c>
      <c r="X525">
        <f t="shared" si="79"/>
        <v>0</v>
      </c>
      <c r="Y525">
        <f t="shared" si="80"/>
        <v>2.5277777777777777</v>
      </c>
    </row>
    <row r="526" spans="1:25" x14ac:dyDescent="0.3">
      <c r="A526" t="s">
        <v>898</v>
      </c>
      <c r="B526" t="str">
        <f t="shared" si="72"/>
        <v>36</v>
      </c>
      <c r="C526" t="s">
        <v>58</v>
      </c>
      <c r="D526" t="s">
        <v>825</v>
      </c>
      <c r="E526" t="s">
        <v>1700</v>
      </c>
      <c r="F526">
        <v>1010</v>
      </c>
      <c r="G526">
        <v>550</v>
      </c>
      <c r="H526" s="4">
        <v>0.54459999999999997</v>
      </c>
      <c r="I526">
        <v>546</v>
      </c>
      <c r="J526">
        <v>39</v>
      </c>
      <c r="K526">
        <v>10</v>
      </c>
      <c r="L526">
        <v>6</v>
      </c>
      <c r="M526">
        <v>386</v>
      </c>
      <c r="N526">
        <v>102</v>
      </c>
      <c r="O526">
        <v>0</v>
      </c>
      <c r="P526">
        <v>2</v>
      </c>
      <c r="Q526">
        <v>1</v>
      </c>
      <c r="R526">
        <f t="shared" si="73"/>
        <v>0.706959706959707</v>
      </c>
      <c r="S526">
        <f t="shared" si="74"/>
        <v>7.1428571428571425E-2</v>
      </c>
      <c r="T526">
        <f t="shared" si="75"/>
        <v>0.18681318681318682</v>
      </c>
      <c r="U526">
        <f t="shared" si="76"/>
        <v>1.8315018315018316E-2</v>
      </c>
      <c r="V526">
        <f t="shared" si="77"/>
        <v>1.098901098901099E-2</v>
      </c>
      <c r="W526">
        <f t="shared" si="78"/>
        <v>0</v>
      </c>
      <c r="X526">
        <f t="shared" si="79"/>
        <v>3.663003663003663E-3</v>
      </c>
      <c r="Y526">
        <f t="shared" si="80"/>
        <v>0.706959706959707</v>
      </c>
    </row>
    <row r="527" spans="1:25" x14ac:dyDescent="0.3">
      <c r="A527" t="s">
        <v>901</v>
      </c>
      <c r="B527" t="str">
        <f t="shared" si="72"/>
        <v>36</v>
      </c>
      <c r="C527" t="s">
        <v>58</v>
      </c>
      <c r="D527" t="s">
        <v>934</v>
      </c>
      <c r="E527" t="s">
        <v>1701</v>
      </c>
      <c r="F527">
        <v>189</v>
      </c>
      <c r="G527">
        <v>84</v>
      </c>
      <c r="H527" s="4">
        <v>0.44440000000000002</v>
      </c>
      <c r="I527">
        <v>82</v>
      </c>
      <c r="J527">
        <v>2</v>
      </c>
      <c r="K527">
        <v>2</v>
      </c>
      <c r="L527">
        <v>1</v>
      </c>
      <c r="M527">
        <v>33</v>
      </c>
      <c r="N527">
        <v>37</v>
      </c>
      <c r="O527">
        <v>4</v>
      </c>
      <c r="P527">
        <v>3</v>
      </c>
      <c r="Q527">
        <v>0</v>
      </c>
      <c r="R527">
        <f t="shared" si="73"/>
        <v>0.40243902439024393</v>
      </c>
      <c r="S527">
        <f t="shared" si="74"/>
        <v>2.4390243902439025E-2</v>
      </c>
      <c r="T527">
        <f t="shared" si="75"/>
        <v>0.45121951219512196</v>
      </c>
      <c r="U527">
        <f t="shared" si="76"/>
        <v>2.4390243902439025E-2</v>
      </c>
      <c r="V527">
        <f t="shared" si="77"/>
        <v>1.2195121951219513E-2</v>
      </c>
      <c r="W527">
        <f t="shared" si="78"/>
        <v>4.878048780487805E-2</v>
      </c>
      <c r="X527">
        <f t="shared" si="79"/>
        <v>3.6585365853658534E-2</v>
      </c>
      <c r="Y527">
        <f t="shared" si="80"/>
        <v>2.4512195121951219</v>
      </c>
    </row>
    <row r="528" spans="1:25" x14ac:dyDescent="0.3">
      <c r="A528" t="s">
        <v>902</v>
      </c>
      <c r="B528" t="str">
        <f t="shared" si="72"/>
        <v>36</v>
      </c>
      <c r="C528" t="s">
        <v>58</v>
      </c>
      <c r="D528" t="s">
        <v>273</v>
      </c>
      <c r="E528" t="s">
        <v>1702</v>
      </c>
      <c r="F528">
        <v>127</v>
      </c>
      <c r="G528">
        <v>53</v>
      </c>
      <c r="H528" s="4">
        <v>0.4173</v>
      </c>
      <c r="I528">
        <v>50</v>
      </c>
      <c r="J528">
        <v>2</v>
      </c>
      <c r="K528">
        <v>0</v>
      </c>
      <c r="L528">
        <v>0</v>
      </c>
      <c r="M528">
        <v>18</v>
      </c>
      <c r="N528">
        <v>30</v>
      </c>
      <c r="O528">
        <v>0</v>
      </c>
      <c r="P528">
        <v>0</v>
      </c>
      <c r="Q528">
        <v>0</v>
      </c>
      <c r="R528">
        <f t="shared" si="73"/>
        <v>0.36</v>
      </c>
      <c r="S528">
        <f t="shared" si="74"/>
        <v>0.04</v>
      </c>
      <c r="T528">
        <f t="shared" si="75"/>
        <v>0.6</v>
      </c>
      <c r="U528">
        <f t="shared" si="76"/>
        <v>0</v>
      </c>
      <c r="V528">
        <f t="shared" si="77"/>
        <v>0</v>
      </c>
      <c r="W528">
        <f t="shared" si="78"/>
        <v>0</v>
      </c>
      <c r="X528">
        <f t="shared" si="79"/>
        <v>0</v>
      </c>
      <c r="Y528">
        <f t="shared" si="80"/>
        <v>2.6</v>
      </c>
    </row>
    <row r="529" spans="1:25" x14ac:dyDescent="0.3">
      <c r="A529" t="s">
        <v>903</v>
      </c>
      <c r="B529" t="str">
        <f t="shared" si="72"/>
        <v>36</v>
      </c>
      <c r="C529" t="s">
        <v>58</v>
      </c>
      <c r="D529" t="s">
        <v>933</v>
      </c>
      <c r="E529" t="s">
        <v>1703</v>
      </c>
      <c r="F529">
        <v>150</v>
      </c>
      <c r="G529">
        <v>47</v>
      </c>
      <c r="H529" s="4">
        <v>0.31330000000000002</v>
      </c>
      <c r="I529">
        <v>45</v>
      </c>
      <c r="J529">
        <v>1</v>
      </c>
      <c r="K529">
        <v>0</v>
      </c>
      <c r="L529">
        <v>0</v>
      </c>
      <c r="M529">
        <v>10</v>
      </c>
      <c r="N529">
        <v>34</v>
      </c>
      <c r="O529">
        <v>0</v>
      </c>
      <c r="P529">
        <v>0</v>
      </c>
      <c r="Q529">
        <v>0</v>
      </c>
      <c r="R529">
        <f t="shared" si="73"/>
        <v>0.22222222222222221</v>
      </c>
      <c r="S529">
        <f t="shared" si="74"/>
        <v>2.2222222222222223E-2</v>
      </c>
      <c r="T529">
        <f t="shared" si="75"/>
        <v>0.75555555555555554</v>
      </c>
      <c r="U529">
        <f t="shared" si="76"/>
        <v>0</v>
      </c>
      <c r="V529">
        <f t="shared" si="77"/>
        <v>0</v>
      </c>
      <c r="W529">
        <f t="shared" si="78"/>
        <v>0</v>
      </c>
      <c r="X529">
        <f t="shared" si="79"/>
        <v>0</v>
      </c>
      <c r="Y529">
        <f t="shared" si="80"/>
        <v>2.7555555555555555</v>
      </c>
    </row>
    <row r="530" spans="1:25" x14ac:dyDescent="0.3">
      <c r="A530" t="s">
        <v>1704</v>
      </c>
      <c r="B530" t="str">
        <f t="shared" si="72"/>
        <v>36</v>
      </c>
      <c r="C530" t="s">
        <v>59</v>
      </c>
      <c r="E530" t="s">
        <v>1705</v>
      </c>
      <c r="F530">
        <v>9167</v>
      </c>
      <c r="G530">
        <v>993</v>
      </c>
      <c r="H530" s="4">
        <v>0.10829999999999999</v>
      </c>
      <c r="I530">
        <v>980</v>
      </c>
      <c r="J530">
        <v>105</v>
      </c>
      <c r="K530">
        <v>14</v>
      </c>
      <c r="L530">
        <v>23</v>
      </c>
      <c r="M530">
        <v>567</v>
      </c>
      <c r="N530">
        <v>260</v>
      </c>
      <c r="O530">
        <v>3</v>
      </c>
      <c r="P530">
        <v>4</v>
      </c>
      <c r="Q530">
        <v>4</v>
      </c>
      <c r="R530">
        <f t="shared" si="73"/>
        <v>0.57857142857142863</v>
      </c>
      <c r="S530">
        <f t="shared" si="74"/>
        <v>0.10714285714285714</v>
      </c>
      <c r="T530">
        <f t="shared" si="75"/>
        <v>0.26530612244897961</v>
      </c>
      <c r="U530">
        <f t="shared" si="76"/>
        <v>1.4285714285714285E-2</v>
      </c>
      <c r="V530">
        <f t="shared" si="77"/>
        <v>2.3469387755102041E-2</v>
      </c>
      <c r="W530">
        <f t="shared" si="78"/>
        <v>3.0612244897959182E-3</v>
      </c>
      <c r="X530">
        <f t="shared" si="79"/>
        <v>4.0816326530612249E-3</v>
      </c>
      <c r="Y530">
        <f t="shared" si="80"/>
        <v>0.57857142857142863</v>
      </c>
    </row>
    <row r="531" spans="1:25" x14ac:dyDescent="0.3">
      <c r="A531" t="s">
        <v>1706</v>
      </c>
      <c r="B531" t="str">
        <f t="shared" si="72"/>
        <v>36</v>
      </c>
      <c r="C531" t="s">
        <v>60</v>
      </c>
      <c r="E531" t="s">
        <v>1707</v>
      </c>
      <c r="F531">
        <v>9167</v>
      </c>
      <c r="G531">
        <v>318</v>
      </c>
      <c r="H531" s="4">
        <v>3.4700000000000002E-2</v>
      </c>
      <c r="I531">
        <v>308</v>
      </c>
      <c r="J531">
        <v>28</v>
      </c>
      <c r="K531">
        <v>3</v>
      </c>
      <c r="L531">
        <v>5</v>
      </c>
      <c r="M531">
        <v>156</v>
      </c>
      <c r="N531">
        <v>114</v>
      </c>
      <c r="O531">
        <v>1</v>
      </c>
      <c r="P531">
        <v>1</v>
      </c>
      <c r="Q531">
        <v>0</v>
      </c>
      <c r="R531">
        <f t="shared" si="73"/>
        <v>0.50649350649350644</v>
      </c>
      <c r="S531">
        <f t="shared" si="74"/>
        <v>9.0909090909090912E-2</v>
      </c>
      <c r="T531">
        <f t="shared" si="75"/>
        <v>0.37012987012987014</v>
      </c>
      <c r="U531">
        <f t="shared" si="76"/>
        <v>9.74025974025974E-3</v>
      </c>
      <c r="V531">
        <f t="shared" si="77"/>
        <v>1.6233766233766232E-2</v>
      </c>
      <c r="W531">
        <f t="shared" si="78"/>
        <v>3.246753246753247E-3</v>
      </c>
      <c r="X531">
        <f t="shared" si="79"/>
        <v>3.246753246753247E-3</v>
      </c>
      <c r="Y531">
        <f t="shared" si="80"/>
        <v>0.50649350649350644</v>
      </c>
    </row>
    <row r="532" spans="1:25" x14ac:dyDescent="0.3">
      <c r="A532" t="s">
        <v>1708</v>
      </c>
      <c r="B532" t="str">
        <f t="shared" si="72"/>
        <v>36</v>
      </c>
      <c r="C532" t="s">
        <v>1209</v>
      </c>
      <c r="E532" t="s">
        <v>1210</v>
      </c>
      <c r="F532">
        <v>9167</v>
      </c>
      <c r="G532">
        <v>5672</v>
      </c>
      <c r="H532" s="4">
        <v>0.61870000000000003</v>
      </c>
      <c r="I532">
        <v>5577</v>
      </c>
      <c r="J532">
        <v>383</v>
      </c>
      <c r="K532">
        <v>59</v>
      </c>
      <c r="L532">
        <v>120</v>
      </c>
      <c r="M532">
        <v>3007</v>
      </c>
      <c r="N532">
        <v>1945</v>
      </c>
      <c r="O532">
        <v>24</v>
      </c>
      <c r="P532">
        <v>27</v>
      </c>
      <c r="Q532">
        <v>12</v>
      </c>
      <c r="R532">
        <f t="shared" si="73"/>
        <v>0.53917876994800074</v>
      </c>
      <c r="S532">
        <f t="shared" si="74"/>
        <v>6.867491482876098E-2</v>
      </c>
      <c r="T532">
        <f t="shared" si="75"/>
        <v>0.34875381029227182</v>
      </c>
      <c r="U532">
        <f t="shared" si="76"/>
        <v>1.0579164425318272E-2</v>
      </c>
      <c r="V532">
        <f t="shared" si="77"/>
        <v>2.151694459386767E-2</v>
      </c>
      <c r="W532">
        <f t="shared" si="78"/>
        <v>4.3033889187735338E-3</v>
      </c>
      <c r="X532">
        <f t="shared" si="79"/>
        <v>4.8413125336202257E-3</v>
      </c>
      <c r="Y532">
        <f t="shared" si="80"/>
        <v>0.53917876994800074</v>
      </c>
    </row>
    <row r="533" spans="1:25" x14ac:dyDescent="0.3">
      <c r="A533" t="s">
        <v>932</v>
      </c>
      <c r="B533" t="str">
        <f t="shared" si="72"/>
        <v>36</v>
      </c>
      <c r="C533" t="s">
        <v>61</v>
      </c>
      <c r="E533" t="s">
        <v>97</v>
      </c>
      <c r="F533">
        <v>9167</v>
      </c>
      <c r="G533">
        <v>5672</v>
      </c>
      <c r="H533" s="4">
        <v>0.61870000000000003</v>
      </c>
      <c r="I533">
        <v>5577</v>
      </c>
      <c r="J533">
        <v>383</v>
      </c>
      <c r="K533">
        <v>59</v>
      </c>
      <c r="L533">
        <v>120</v>
      </c>
      <c r="M533">
        <v>3007</v>
      </c>
      <c r="N533">
        <v>1945</v>
      </c>
      <c r="O533">
        <v>24</v>
      </c>
      <c r="P533">
        <v>27</v>
      </c>
      <c r="Q533">
        <v>12</v>
      </c>
      <c r="R533">
        <f t="shared" si="73"/>
        <v>0.53917876994800074</v>
      </c>
      <c r="S533">
        <f t="shared" si="74"/>
        <v>6.867491482876098E-2</v>
      </c>
      <c r="T533">
        <f t="shared" si="75"/>
        <v>0.34875381029227182</v>
      </c>
      <c r="U533">
        <f t="shared" si="76"/>
        <v>1.0579164425318272E-2</v>
      </c>
      <c r="V533">
        <f t="shared" si="77"/>
        <v>2.151694459386767E-2</v>
      </c>
      <c r="W533">
        <f t="shared" si="78"/>
        <v>4.3033889187735338E-3</v>
      </c>
      <c r="X533">
        <f t="shared" si="79"/>
        <v>4.8413125336202257E-3</v>
      </c>
      <c r="Y533">
        <f t="shared" si="80"/>
        <v>0.53917876994800074</v>
      </c>
    </row>
    <row r="534" spans="1:25" x14ac:dyDescent="0.3">
      <c r="B534" t="str">
        <f t="shared" si="72"/>
        <v/>
      </c>
      <c r="R534">
        <f t="shared" si="73"/>
        <v>0</v>
      </c>
      <c r="S534">
        <f t="shared" si="74"/>
        <v>0</v>
      </c>
      <c r="T534">
        <f t="shared" si="75"/>
        <v>0</v>
      </c>
      <c r="U534">
        <f t="shared" si="76"/>
        <v>0</v>
      </c>
      <c r="V534">
        <f t="shared" si="77"/>
        <v>0</v>
      </c>
      <c r="W534">
        <f t="shared" si="78"/>
        <v>0</v>
      </c>
      <c r="X534">
        <f t="shared" si="79"/>
        <v>0</v>
      </c>
      <c r="Y534">
        <f t="shared" si="80"/>
        <v>10</v>
      </c>
    </row>
    <row r="535" spans="1:25" x14ac:dyDescent="0.3">
      <c r="A535" t="s">
        <v>946</v>
      </c>
      <c r="B535" t="str">
        <f t="shared" si="72"/>
        <v>37</v>
      </c>
      <c r="C535" t="s">
        <v>58</v>
      </c>
      <c r="D535" t="s">
        <v>985</v>
      </c>
      <c r="E535" t="s">
        <v>1709</v>
      </c>
      <c r="F535">
        <v>182</v>
      </c>
      <c r="G535">
        <v>68</v>
      </c>
      <c r="H535" s="4">
        <v>0.37359999999999999</v>
      </c>
      <c r="I535">
        <v>68</v>
      </c>
      <c r="J535">
        <v>3</v>
      </c>
      <c r="K535">
        <v>2</v>
      </c>
      <c r="L535">
        <v>2</v>
      </c>
      <c r="M535">
        <v>30</v>
      </c>
      <c r="N535">
        <v>30</v>
      </c>
      <c r="O535">
        <v>1</v>
      </c>
      <c r="P535">
        <v>0</v>
      </c>
      <c r="Q535">
        <v>0</v>
      </c>
      <c r="R535">
        <f t="shared" si="73"/>
        <v>0.44117647058823528</v>
      </c>
      <c r="S535">
        <f t="shared" si="74"/>
        <v>4.4117647058823532E-2</v>
      </c>
      <c r="T535">
        <f t="shared" si="75"/>
        <v>0.44117647058823528</v>
      </c>
      <c r="U535">
        <f t="shared" si="76"/>
        <v>2.9411764705882353E-2</v>
      </c>
      <c r="V535">
        <f t="shared" si="77"/>
        <v>2.9411764705882353E-2</v>
      </c>
      <c r="W535">
        <f t="shared" si="78"/>
        <v>1.4705882352941176E-2</v>
      </c>
      <c r="X535">
        <f t="shared" si="79"/>
        <v>0</v>
      </c>
      <c r="Y535">
        <f t="shared" si="80"/>
        <v>9</v>
      </c>
    </row>
    <row r="536" spans="1:25" x14ac:dyDescent="0.3">
      <c r="A536" t="s">
        <v>947</v>
      </c>
      <c r="B536" t="str">
        <f t="shared" si="72"/>
        <v>37</v>
      </c>
      <c r="C536" t="s">
        <v>58</v>
      </c>
      <c r="D536" t="s">
        <v>986</v>
      </c>
      <c r="E536" t="s">
        <v>1710</v>
      </c>
      <c r="F536">
        <v>324</v>
      </c>
      <c r="G536">
        <v>123</v>
      </c>
      <c r="H536" s="4">
        <v>0.37959999999999999</v>
      </c>
      <c r="I536">
        <v>116</v>
      </c>
      <c r="J536">
        <v>6</v>
      </c>
      <c r="K536">
        <v>2</v>
      </c>
      <c r="L536">
        <v>1</v>
      </c>
      <c r="M536">
        <v>53</v>
      </c>
      <c r="N536">
        <v>54</v>
      </c>
      <c r="O536">
        <v>0</v>
      </c>
      <c r="P536">
        <v>0</v>
      </c>
      <c r="Q536">
        <v>0</v>
      </c>
      <c r="R536">
        <f t="shared" si="73"/>
        <v>0.45689655172413796</v>
      </c>
      <c r="S536">
        <f t="shared" si="74"/>
        <v>5.1724137931034482E-2</v>
      </c>
      <c r="T536">
        <f t="shared" si="75"/>
        <v>0.46551724137931033</v>
      </c>
      <c r="U536">
        <f t="shared" si="76"/>
        <v>1.7241379310344827E-2</v>
      </c>
      <c r="V536">
        <f t="shared" si="77"/>
        <v>8.6206896551724137E-3</v>
      </c>
      <c r="W536">
        <f t="shared" si="78"/>
        <v>0</v>
      </c>
      <c r="X536">
        <f t="shared" si="79"/>
        <v>0</v>
      </c>
      <c r="Y536">
        <f t="shared" si="80"/>
        <v>2.4655172413793105</v>
      </c>
    </row>
    <row r="537" spans="1:25" x14ac:dyDescent="0.3">
      <c r="A537" t="s">
        <v>948</v>
      </c>
      <c r="B537" t="str">
        <f t="shared" si="72"/>
        <v>37</v>
      </c>
      <c r="C537" t="s">
        <v>58</v>
      </c>
      <c r="D537" t="s">
        <v>986</v>
      </c>
      <c r="E537" t="s">
        <v>1711</v>
      </c>
      <c r="F537">
        <v>150</v>
      </c>
      <c r="G537">
        <v>96</v>
      </c>
      <c r="H537" s="4">
        <v>0.64</v>
      </c>
      <c r="I537">
        <v>95</v>
      </c>
      <c r="J537">
        <v>3</v>
      </c>
      <c r="K537">
        <v>1</v>
      </c>
      <c r="L537">
        <v>0</v>
      </c>
      <c r="M537">
        <v>54</v>
      </c>
      <c r="N537">
        <v>36</v>
      </c>
      <c r="O537">
        <v>0</v>
      </c>
      <c r="P537">
        <v>0</v>
      </c>
      <c r="Q537">
        <v>1</v>
      </c>
      <c r="R537">
        <f t="shared" si="73"/>
        <v>0.56842105263157894</v>
      </c>
      <c r="S537">
        <f t="shared" si="74"/>
        <v>3.1578947368421054E-2</v>
      </c>
      <c r="T537">
        <f t="shared" si="75"/>
        <v>0.37894736842105264</v>
      </c>
      <c r="U537">
        <f t="shared" si="76"/>
        <v>1.0526315789473684E-2</v>
      </c>
      <c r="V537">
        <f t="shared" si="77"/>
        <v>0</v>
      </c>
      <c r="W537">
        <f t="shared" si="78"/>
        <v>0</v>
      </c>
      <c r="X537">
        <f t="shared" si="79"/>
        <v>0</v>
      </c>
      <c r="Y537">
        <f t="shared" si="80"/>
        <v>0.56842105263157894</v>
      </c>
    </row>
    <row r="538" spans="1:25" x14ac:dyDescent="0.3">
      <c r="A538" t="s">
        <v>949</v>
      </c>
      <c r="B538" t="str">
        <f t="shared" si="72"/>
        <v>37</v>
      </c>
      <c r="C538" t="s">
        <v>58</v>
      </c>
      <c r="D538" t="s">
        <v>986</v>
      </c>
      <c r="E538" t="s">
        <v>1712</v>
      </c>
      <c r="F538">
        <v>2466</v>
      </c>
      <c r="G538">
        <v>1114</v>
      </c>
      <c r="H538" s="4">
        <v>0.45169999999999999</v>
      </c>
      <c r="I538">
        <v>1081</v>
      </c>
      <c r="J538">
        <v>51</v>
      </c>
      <c r="K538">
        <v>4</v>
      </c>
      <c r="L538">
        <v>20</v>
      </c>
      <c r="M538">
        <v>629</v>
      </c>
      <c r="N538">
        <v>358</v>
      </c>
      <c r="O538">
        <v>6</v>
      </c>
      <c r="P538">
        <v>2</v>
      </c>
      <c r="Q538">
        <v>11</v>
      </c>
      <c r="R538">
        <f t="shared" si="73"/>
        <v>0.5818686401480111</v>
      </c>
      <c r="S538">
        <f t="shared" si="74"/>
        <v>4.7178538390379277E-2</v>
      </c>
      <c r="T538">
        <f t="shared" si="75"/>
        <v>0.33117483811285847</v>
      </c>
      <c r="U538">
        <f t="shared" si="76"/>
        <v>3.7002775208140612E-3</v>
      </c>
      <c r="V538">
        <f t="shared" si="77"/>
        <v>1.8501387604070305E-2</v>
      </c>
      <c r="W538">
        <f t="shared" si="78"/>
        <v>5.5504162812210914E-3</v>
      </c>
      <c r="X538">
        <f t="shared" si="79"/>
        <v>1.8501387604070306E-3</v>
      </c>
      <c r="Y538">
        <f t="shared" si="80"/>
        <v>0.5818686401480111</v>
      </c>
    </row>
    <row r="539" spans="1:25" x14ac:dyDescent="0.3">
      <c r="A539" t="s">
        <v>950</v>
      </c>
      <c r="B539" t="str">
        <f t="shared" si="72"/>
        <v>37</v>
      </c>
      <c r="C539" t="s">
        <v>58</v>
      </c>
      <c r="D539" t="s">
        <v>986</v>
      </c>
      <c r="E539" t="s">
        <v>1713</v>
      </c>
      <c r="F539">
        <v>492</v>
      </c>
      <c r="G539">
        <v>253</v>
      </c>
      <c r="H539" s="4">
        <v>0.51419999999999999</v>
      </c>
      <c r="I539">
        <v>249</v>
      </c>
      <c r="J539">
        <v>19</v>
      </c>
      <c r="K539">
        <v>1</v>
      </c>
      <c r="L539">
        <v>5</v>
      </c>
      <c r="M539">
        <v>137</v>
      </c>
      <c r="N539">
        <v>83</v>
      </c>
      <c r="O539">
        <v>2</v>
      </c>
      <c r="P539">
        <v>0</v>
      </c>
      <c r="Q539">
        <v>2</v>
      </c>
      <c r="R539">
        <f t="shared" si="73"/>
        <v>0.55020080321285136</v>
      </c>
      <c r="S539">
        <f t="shared" si="74"/>
        <v>7.6305220883534142E-2</v>
      </c>
      <c r="T539">
        <f t="shared" si="75"/>
        <v>0.33333333333333331</v>
      </c>
      <c r="U539">
        <f t="shared" si="76"/>
        <v>4.0160642570281121E-3</v>
      </c>
      <c r="V539">
        <f t="shared" si="77"/>
        <v>2.0080321285140562E-2</v>
      </c>
      <c r="W539">
        <f t="shared" si="78"/>
        <v>8.0321285140562242E-3</v>
      </c>
      <c r="X539">
        <f t="shared" si="79"/>
        <v>0</v>
      </c>
      <c r="Y539">
        <f t="shared" si="80"/>
        <v>0.55020080321285136</v>
      </c>
    </row>
    <row r="540" spans="1:25" x14ac:dyDescent="0.3">
      <c r="A540" t="s">
        <v>951</v>
      </c>
      <c r="B540" t="str">
        <f t="shared" si="72"/>
        <v>37</v>
      </c>
      <c r="C540" t="s">
        <v>58</v>
      </c>
      <c r="D540" t="s">
        <v>985</v>
      </c>
      <c r="E540" t="s">
        <v>1714</v>
      </c>
      <c r="F540">
        <v>190</v>
      </c>
      <c r="G540">
        <v>95</v>
      </c>
      <c r="H540" s="4">
        <v>0.5</v>
      </c>
      <c r="I540">
        <v>95</v>
      </c>
      <c r="J540">
        <v>2</v>
      </c>
      <c r="K540">
        <v>0</v>
      </c>
      <c r="L540">
        <v>4</v>
      </c>
      <c r="M540">
        <v>34</v>
      </c>
      <c r="N540">
        <v>54</v>
      </c>
      <c r="O540">
        <v>0</v>
      </c>
      <c r="P540">
        <v>0</v>
      </c>
      <c r="Q540">
        <v>1</v>
      </c>
      <c r="R540">
        <f t="shared" si="73"/>
        <v>0.35789473684210527</v>
      </c>
      <c r="S540">
        <f t="shared" si="74"/>
        <v>2.1052631578947368E-2</v>
      </c>
      <c r="T540">
        <f t="shared" si="75"/>
        <v>0.56842105263157894</v>
      </c>
      <c r="U540">
        <f t="shared" si="76"/>
        <v>0</v>
      </c>
      <c r="V540">
        <f t="shared" si="77"/>
        <v>4.2105263157894736E-2</v>
      </c>
      <c r="W540">
        <f t="shared" si="78"/>
        <v>0</v>
      </c>
      <c r="X540">
        <f t="shared" si="79"/>
        <v>0</v>
      </c>
      <c r="Y540">
        <f t="shared" si="80"/>
        <v>2.5684210526315789</v>
      </c>
    </row>
    <row r="541" spans="1:25" x14ac:dyDescent="0.3">
      <c r="A541" t="s">
        <v>952</v>
      </c>
      <c r="B541" t="str">
        <f t="shared" si="72"/>
        <v>37</v>
      </c>
      <c r="C541" t="s">
        <v>58</v>
      </c>
      <c r="D541" t="s">
        <v>985</v>
      </c>
      <c r="E541" t="s">
        <v>1715</v>
      </c>
      <c r="F541">
        <v>96</v>
      </c>
      <c r="G541">
        <v>51</v>
      </c>
      <c r="H541" s="4">
        <v>0.53129999999999999</v>
      </c>
      <c r="I541">
        <v>51</v>
      </c>
      <c r="J541">
        <v>1</v>
      </c>
      <c r="K541">
        <v>1</v>
      </c>
      <c r="L541">
        <v>4</v>
      </c>
      <c r="M541">
        <v>22</v>
      </c>
      <c r="N541">
        <v>21</v>
      </c>
      <c r="O541">
        <v>0</v>
      </c>
      <c r="P541">
        <v>0</v>
      </c>
      <c r="Q541">
        <v>2</v>
      </c>
      <c r="R541">
        <f t="shared" si="73"/>
        <v>0.43137254901960786</v>
      </c>
      <c r="S541">
        <f t="shared" si="74"/>
        <v>1.9607843137254902E-2</v>
      </c>
      <c r="T541">
        <f t="shared" si="75"/>
        <v>0.41176470588235292</v>
      </c>
      <c r="U541">
        <f t="shared" si="76"/>
        <v>1.9607843137254902E-2</v>
      </c>
      <c r="V541">
        <f t="shared" si="77"/>
        <v>7.8431372549019607E-2</v>
      </c>
      <c r="W541">
        <f t="shared" si="78"/>
        <v>0</v>
      </c>
      <c r="X541">
        <f t="shared" si="79"/>
        <v>0</v>
      </c>
      <c r="Y541">
        <f t="shared" si="80"/>
        <v>0.43137254901960786</v>
      </c>
    </row>
    <row r="542" spans="1:25" x14ac:dyDescent="0.3">
      <c r="A542" t="s">
        <v>953</v>
      </c>
      <c r="B542" t="str">
        <f t="shared" si="72"/>
        <v>37</v>
      </c>
      <c r="C542" t="s">
        <v>58</v>
      </c>
      <c r="D542" t="s">
        <v>987</v>
      </c>
      <c r="E542" t="s">
        <v>1716</v>
      </c>
      <c r="F542">
        <v>89</v>
      </c>
      <c r="G542">
        <v>36</v>
      </c>
      <c r="H542" s="4">
        <v>0.40450000000000003</v>
      </c>
      <c r="I542">
        <v>36</v>
      </c>
      <c r="J542">
        <v>0</v>
      </c>
      <c r="K542">
        <v>0</v>
      </c>
      <c r="L542">
        <v>0</v>
      </c>
      <c r="M542">
        <v>20</v>
      </c>
      <c r="N542">
        <v>16</v>
      </c>
      <c r="O542">
        <v>0</v>
      </c>
      <c r="P542">
        <v>0</v>
      </c>
      <c r="Q542">
        <v>0</v>
      </c>
      <c r="R542">
        <f t="shared" si="73"/>
        <v>0.55555555555555558</v>
      </c>
      <c r="S542">
        <f t="shared" si="74"/>
        <v>0</v>
      </c>
      <c r="T542">
        <f t="shared" si="75"/>
        <v>0.44444444444444442</v>
      </c>
      <c r="U542">
        <f t="shared" si="76"/>
        <v>0</v>
      </c>
      <c r="V542">
        <f t="shared" si="77"/>
        <v>0</v>
      </c>
      <c r="W542">
        <f t="shared" si="78"/>
        <v>0</v>
      </c>
      <c r="X542">
        <f t="shared" si="79"/>
        <v>0</v>
      </c>
      <c r="Y542">
        <f t="shared" si="80"/>
        <v>0.55555555555555558</v>
      </c>
    </row>
    <row r="543" spans="1:25" x14ac:dyDescent="0.3">
      <c r="A543" t="s">
        <v>954</v>
      </c>
      <c r="B543" t="str">
        <f t="shared" si="72"/>
        <v>37</v>
      </c>
      <c r="C543" t="s">
        <v>58</v>
      </c>
      <c r="D543" t="s">
        <v>986</v>
      </c>
      <c r="E543" t="s">
        <v>1717</v>
      </c>
      <c r="F543">
        <v>184</v>
      </c>
      <c r="G543">
        <v>117</v>
      </c>
      <c r="H543" s="4">
        <v>0.63590000000000002</v>
      </c>
      <c r="I543">
        <v>116</v>
      </c>
      <c r="J543">
        <v>5</v>
      </c>
      <c r="K543">
        <v>3</v>
      </c>
      <c r="L543">
        <v>2</v>
      </c>
      <c r="M543">
        <v>84</v>
      </c>
      <c r="N543">
        <v>19</v>
      </c>
      <c r="O543">
        <v>2</v>
      </c>
      <c r="P543">
        <v>0</v>
      </c>
      <c r="Q543">
        <v>1</v>
      </c>
      <c r="R543">
        <f t="shared" si="73"/>
        <v>0.72413793103448276</v>
      </c>
      <c r="S543">
        <f t="shared" si="74"/>
        <v>4.3103448275862072E-2</v>
      </c>
      <c r="T543">
        <f t="shared" si="75"/>
        <v>0.16379310344827586</v>
      </c>
      <c r="U543">
        <f t="shared" si="76"/>
        <v>2.5862068965517241E-2</v>
      </c>
      <c r="V543">
        <f t="shared" si="77"/>
        <v>1.7241379310344827E-2</v>
      </c>
      <c r="W543">
        <f t="shared" si="78"/>
        <v>1.7241379310344827E-2</v>
      </c>
      <c r="X543">
        <f t="shared" si="79"/>
        <v>0</v>
      </c>
      <c r="Y543">
        <f t="shared" si="80"/>
        <v>0.72413793103448276</v>
      </c>
    </row>
    <row r="544" spans="1:25" x14ac:dyDescent="0.3">
      <c r="A544" t="s">
        <v>955</v>
      </c>
      <c r="B544" t="str">
        <f t="shared" si="72"/>
        <v>37</v>
      </c>
      <c r="C544" t="s">
        <v>58</v>
      </c>
      <c r="D544" t="s">
        <v>985</v>
      </c>
      <c r="E544" t="s">
        <v>1718</v>
      </c>
      <c r="F544">
        <v>225</v>
      </c>
      <c r="G544">
        <v>119</v>
      </c>
      <c r="H544" s="4">
        <v>0.52890000000000004</v>
      </c>
      <c r="I544">
        <v>119</v>
      </c>
      <c r="J544">
        <v>4</v>
      </c>
      <c r="K544">
        <v>1</v>
      </c>
      <c r="L544">
        <v>5</v>
      </c>
      <c r="M544">
        <v>53</v>
      </c>
      <c r="N544">
        <v>56</v>
      </c>
      <c r="O544">
        <v>0</v>
      </c>
      <c r="P544">
        <v>0</v>
      </c>
      <c r="Q544">
        <v>0</v>
      </c>
      <c r="R544">
        <f t="shared" si="73"/>
        <v>0.44537815126050423</v>
      </c>
      <c r="S544">
        <f t="shared" si="74"/>
        <v>3.3613445378151259E-2</v>
      </c>
      <c r="T544">
        <f t="shared" si="75"/>
        <v>0.47058823529411764</v>
      </c>
      <c r="U544">
        <f t="shared" si="76"/>
        <v>8.4033613445378148E-3</v>
      </c>
      <c r="V544">
        <f t="shared" si="77"/>
        <v>4.2016806722689079E-2</v>
      </c>
      <c r="W544">
        <f t="shared" si="78"/>
        <v>0</v>
      </c>
      <c r="X544">
        <f t="shared" si="79"/>
        <v>0</v>
      </c>
      <c r="Y544">
        <f t="shared" si="80"/>
        <v>2.4705882352941178</v>
      </c>
    </row>
    <row r="545" spans="1:25" x14ac:dyDescent="0.3">
      <c r="A545" t="s">
        <v>956</v>
      </c>
      <c r="B545" t="str">
        <f t="shared" si="72"/>
        <v>37</v>
      </c>
      <c r="C545" t="s">
        <v>58</v>
      </c>
      <c r="D545" t="s">
        <v>985</v>
      </c>
      <c r="E545" t="s">
        <v>1719</v>
      </c>
      <c r="F545">
        <v>182</v>
      </c>
      <c r="G545">
        <v>103</v>
      </c>
      <c r="H545" s="4">
        <v>0.56589999999999996</v>
      </c>
      <c r="I545">
        <v>102</v>
      </c>
      <c r="J545">
        <v>0</v>
      </c>
      <c r="K545">
        <v>3</v>
      </c>
      <c r="L545">
        <v>3</v>
      </c>
      <c r="M545">
        <v>53</v>
      </c>
      <c r="N545">
        <v>43</v>
      </c>
      <c r="O545">
        <v>0</v>
      </c>
      <c r="P545">
        <v>0</v>
      </c>
      <c r="Q545">
        <v>0</v>
      </c>
      <c r="R545">
        <f t="shared" si="73"/>
        <v>0.51960784313725494</v>
      </c>
      <c r="S545">
        <f t="shared" si="74"/>
        <v>0</v>
      </c>
      <c r="T545">
        <f t="shared" si="75"/>
        <v>0.42156862745098039</v>
      </c>
      <c r="U545">
        <f t="shared" si="76"/>
        <v>2.9411764705882353E-2</v>
      </c>
      <c r="V545">
        <f t="shared" si="77"/>
        <v>2.9411764705882353E-2</v>
      </c>
      <c r="W545">
        <f t="shared" si="78"/>
        <v>0</v>
      </c>
      <c r="X545">
        <f t="shared" si="79"/>
        <v>0</v>
      </c>
      <c r="Y545">
        <f t="shared" si="80"/>
        <v>0.51960784313725494</v>
      </c>
    </row>
    <row r="546" spans="1:25" x14ac:dyDescent="0.3">
      <c r="A546" t="s">
        <v>957</v>
      </c>
      <c r="B546" t="str">
        <f t="shared" si="72"/>
        <v>37</v>
      </c>
      <c r="C546" t="s">
        <v>58</v>
      </c>
      <c r="D546" t="s">
        <v>985</v>
      </c>
      <c r="E546" t="s">
        <v>1720</v>
      </c>
      <c r="F546">
        <v>61</v>
      </c>
      <c r="G546">
        <v>36</v>
      </c>
      <c r="H546" s="4">
        <v>0.59019999999999995</v>
      </c>
      <c r="I546">
        <v>34</v>
      </c>
      <c r="J546">
        <v>1</v>
      </c>
      <c r="K546">
        <v>2</v>
      </c>
      <c r="L546">
        <v>20</v>
      </c>
      <c r="M546">
        <v>11</v>
      </c>
      <c r="N546">
        <v>0</v>
      </c>
      <c r="O546">
        <v>0</v>
      </c>
      <c r="P546">
        <v>0</v>
      </c>
      <c r="Q546">
        <v>0</v>
      </c>
      <c r="R546">
        <f t="shared" si="73"/>
        <v>0.3235294117647059</v>
      </c>
      <c r="S546">
        <f t="shared" si="74"/>
        <v>2.9411764705882353E-2</v>
      </c>
      <c r="T546">
        <f t="shared" si="75"/>
        <v>0</v>
      </c>
      <c r="U546">
        <f t="shared" si="76"/>
        <v>5.8823529411764705E-2</v>
      </c>
      <c r="V546">
        <f t="shared" si="77"/>
        <v>0.58823529411764708</v>
      </c>
      <c r="W546">
        <f t="shared" si="78"/>
        <v>0</v>
      </c>
      <c r="X546">
        <f t="shared" si="79"/>
        <v>0</v>
      </c>
      <c r="Y546">
        <f t="shared" si="80"/>
        <v>4.5882352941176467</v>
      </c>
    </row>
    <row r="547" spans="1:25" x14ac:dyDescent="0.3">
      <c r="A547" t="s">
        <v>958</v>
      </c>
      <c r="B547" t="str">
        <f t="shared" si="72"/>
        <v>37</v>
      </c>
      <c r="C547" t="s">
        <v>58</v>
      </c>
      <c r="D547" t="s">
        <v>985</v>
      </c>
      <c r="E547" t="s">
        <v>1721</v>
      </c>
      <c r="F547">
        <v>1816</v>
      </c>
      <c r="G547">
        <v>715</v>
      </c>
      <c r="H547" s="4">
        <v>0.39369999999999999</v>
      </c>
      <c r="I547">
        <v>710</v>
      </c>
      <c r="J547">
        <v>59</v>
      </c>
      <c r="K547">
        <v>5</v>
      </c>
      <c r="L547">
        <v>14</v>
      </c>
      <c r="M547">
        <v>350</v>
      </c>
      <c r="N547">
        <v>267</v>
      </c>
      <c r="O547">
        <v>4</v>
      </c>
      <c r="P547">
        <v>4</v>
      </c>
      <c r="Q547">
        <v>7</v>
      </c>
      <c r="R547">
        <f t="shared" si="73"/>
        <v>0.49295774647887325</v>
      </c>
      <c r="S547">
        <f t="shared" si="74"/>
        <v>8.3098591549295775E-2</v>
      </c>
      <c r="T547">
        <f t="shared" si="75"/>
        <v>0.37605633802816901</v>
      </c>
      <c r="U547">
        <f t="shared" si="76"/>
        <v>7.0422535211267607E-3</v>
      </c>
      <c r="V547">
        <f t="shared" si="77"/>
        <v>1.9718309859154931E-2</v>
      </c>
      <c r="W547">
        <f t="shared" si="78"/>
        <v>5.6338028169014088E-3</v>
      </c>
      <c r="X547">
        <f t="shared" si="79"/>
        <v>5.6338028169014088E-3</v>
      </c>
      <c r="Y547">
        <f t="shared" si="80"/>
        <v>0.49295774647887325</v>
      </c>
    </row>
    <row r="548" spans="1:25" x14ac:dyDescent="0.3">
      <c r="A548" t="s">
        <v>959</v>
      </c>
      <c r="B548" t="str">
        <f t="shared" si="72"/>
        <v>37</v>
      </c>
      <c r="C548" t="s">
        <v>58</v>
      </c>
      <c r="D548" t="s">
        <v>985</v>
      </c>
      <c r="E548" t="s">
        <v>1722</v>
      </c>
      <c r="F548">
        <v>236</v>
      </c>
      <c r="G548">
        <v>124</v>
      </c>
      <c r="H548" s="4">
        <v>0.52539999999999998</v>
      </c>
      <c r="I548">
        <v>122</v>
      </c>
      <c r="J548">
        <v>4</v>
      </c>
      <c r="K548">
        <v>1</v>
      </c>
      <c r="L548">
        <v>3</v>
      </c>
      <c r="M548">
        <v>78</v>
      </c>
      <c r="N548">
        <v>35</v>
      </c>
      <c r="O548">
        <v>1</v>
      </c>
      <c r="P548">
        <v>0</v>
      </c>
      <c r="Q548">
        <v>0</v>
      </c>
      <c r="R548">
        <f t="shared" si="73"/>
        <v>0.63934426229508201</v>
      </c>
      <c r="S548">
        <f t="shared" si="74"/>
        <v>3.2786885245901641E-2</v>
      </c>
      <c r="T548">
        <f t="shared" si="75"/>
        <v>0.28688524590163933</v>
      </c>
      <c r="U548">
        <f t="shared" si="76"/>
        <v>8.1967213114754103E-3</v>
      </c>
      <c r="V548">
        <f t="shared" si="77"/>
        <v>2.4590163934426229E-2</v>
      </c>
      <c r="W548">
        <f t="shared" si="78"/>
        <v>8.1967213114754103E-3</v>
      </c>
      <c r="X548">
        <f t="shared" si="79"/>
        <v>0</v>
      </c>
      <c r="Y548">
        <f t="shared" si="80"/>
        <v>0.63934426229508201</v>
      </c>
    </row>
    <row r="549" spans="1:25" x14ac:dyDescent="0.3">
      <c r="A549" t="s">
        <v>960</v>
      </c>
      <c r="B549" t="str">
        <f t="shared" si="72"/>
        <v>37</v>
      </c>
      <c r="C549" t="s">
        <v>58</v>
      </c>
      <c r="D549" t="s">
        <v>985</v>
      </c>
      <c r="E549" t="s">
        <v>1723</v>
      </c>
      <c r="F549">
        <v>355</v>
      </c>
      <c r="G549">
        <v>151</v>
      </c>
      <c r="H549" s="4">
        <v>0.4254</v>
      </c>
      <c r="I549">
        <v>149</v>
      </c>
      <c r="J549">
        <v>2</v>
      </c>
      <c r="K549">
        <v>0</v>
      </c>
      <c r="L549">
        <v>3</v>
      </c>
      <c r="M549">
        <v>90</v>
      </c>
      <c r="N549">
        <v>52</v>
      </c>
      <c r="O549">
        <v>1</v>
      </c>
      <c r="P549">
        <v>1</v>
      </c>
      <c r="Q549">
        <v>0</v>
      </c>
      <c r="R549">
        <f t="shared" si="73"/>
        <v>0.60402684563758391</v>
      </c>
      <c r="S549">
        <f t="shared" si="74"/>
        <v>1.3422818791946308E-2</v>
      </c>
      <c r="T549">
        <f t="shared" si="75"/>
        <v>0.34899328859060402</v>
      </c>
      <c r="U549">
        <f t="shared" si="76"/>
        <v>0</v>
      </c>
      <c r="V549">
        <f t="shared" si="77"/>
        <v>2.0134228187919462E-2</v>
      </c>
      <c r="W549">
        <f t="shared" si="78"/>
        <v>6.7114093959731542E-3</v>
      </c>
      <c r="X549">
        <f t="shared" si="79"/>
        <v>6.7114093959731542E-3</v>
      </c>
      <c r="Y549">
        <f t="shared" si="80"/>
        <v>0.60402684563758391</v>
      </c>
    </row>
    <row r="550" spans="1:25" x14ac:dyDescent="0.3">
      <c r="A550" t="s">
        <v>961</v>
      </c>
      <c r="B550" t="str">
        <f t="shared" si="72"/>
        <v>37</v>
      </c>
      <c r="C550" t="s">
        <v>58</v>
      </c>
      <c r="D550" t="s">
        <v>985</v>
      </c>
      <c r="E550" t="s">
        <v>1724</v>
      </c>
      <c r="F550">
        <v>257</v>
      </c>
      <c r="G550">
        <v>134</v>
      </c>
      <c r="H550" s="4">
        <v>0.52139999999999997</v>
      </c>
      <c r="I550">
        <v>134</v>
      </c>
      <c r="J550">
        <v>3</v>
      </c>
      <c r="K550">
        <v>2</v>
      </c>
      <c r="L550">
        <v>0</v>
      </c>
      <c r="M550">
        <v>75</v>
      </c>
      <c r="N550">
        <v>52</v>
      </c>
      <c r="O550">
        <v>0</v>
      </c>
      <c r="P550">
        <v>1</v>
      </c>
      <c r="Q550">
        <v>1</v>
      </c>
      <c r="R550">
        <f t="shared" si="73"/>
        <v>0.55970149253731338</v>
      </c>
      <c r="S550">
        <f t="shared" si="74"/>
        <v>2.2388059701492536E-2</v>
      </c>
      <c r="T550">
        <f t="shared" si="75"/>
        <v>0.38805970149253732</v>
      </c>
      <c r="U550">
        <f t="shared" si="76"/>
        <v>1.4925373134328358E-2</v>
      </c>
      <c r="V550">
        <f t="shared" si="77"/>
        <v>0</v>
      </c>
      <c r="W550">
        <f t="shared" si="78"/>
        <v>0</v>
      </c>
      <c r="X550">
        <f t="shared" si="79"/>
        <v>7.462686567164179E-3</v>
      </c>
      <c r="Y550">
        <f t="shared" si="80"/>
        <v>0.55970149253731338</v>
      </c>
    </row>
    <row r="551" spans="1:25" x14ac:dyDescent="0.3">
      <c r="A551" t="s">
        <v>964</v>
      </c>
      <c r="B551" t="str">
        <f t="shared" si="72"/>
        <v>37</v>
      </c>
      <c r="C551" t="s">
        <v>58</v>
      </c>
      <c r="D551" t="s">
        <v>986</v>
      </c>
      <c r="E551" t="s">
        <v>1725</v>
      </c>
      <c r="F551">
        <v>387</v>
      </c>
      <c r="G551">
        <v>248</v>
      </c>
      <c r="H551" s="4">
        <v>0.64080000000000004</v>
      </c>
      <c r="I551">
        <v>243</v>
      </c>
      <c r="J551">
        <v>12</v>
      </c>
      <c r="K551">
        <v>5</v>
      </c>
      <c r="L551">
        <v>7</v>
      </c>
      <c r="M551">
        <v>108</v>
      </c>
      <c r="N551">
        <v>109</v>
      </c>
      <c r="O551">
        <v>2</v>
      </c>
      <c r="P551">
        <v>0</v>
      </c>
      <c r="Q551">
        <v>0</v>
      </c>
      <c r="R551">
        <f t="shared" si="73"/>
        <v>0.44444444444444442</v>
      </c>
      <c r="S551">
        <f t="shared" si="74"/>
        <v>4.9382716049382713E-2</v>
      </c>
      <c r="T551">
        <f t="shared" si="75"/>
        <v>0.44855967078189302</v>
      </c>
      <c r="U551">
        <f t="shared" si="76"/>
        <v>2.0576131687242798E-2</v>
      </c>
      <c r="V551">
        <f t="shared" si="77"/>
        <v>2.8806584362139918E-2</v>
      </c>
      <c r="W551">
        <f t="shared" si="78"/>
        <v>8.23045267489712E-3</v>
      </c>
      <c r="X551">
        <f t="shared" si="79"/>
        <v>0</v>
      </c>
      <c r="Y551">
        <f t="shared" si="80"/>
        <v>2.4485596707818931</v>
      </c>
    </row>
    <row r="552" spans="1:25" x14ac:dyDescent="0.3">
      <c r="A552" t="s">
        <v>965</v>
      </c>
      <c r="B552" t="str">
        <f t="shared" si="72"/>
        <v>37</v>
      </c>
      <c r="C552" t="s">
        <v>58</v>
      </c>
      <c r="D552" t="s">
        <v>986</v>
      </c>
      <c r="E552" t="s">
        <v>1726</v>
      </c>
      <c r="F552">
        <v>114</v>
      </c>
      <c r="G552">
        <v>62</v>
      </c>
      <c r="H552" s="4">
        <v>0.54390000000000005</v>
      </c>
      <c r="I552">
        <v>62</v>
      </c>
      <c r="J552">
        <v>3</v>
      </c>
      <c r="K552">
        <v>1</v>
      </c>
      <c r="L552">
        <v>1</v>
      </c>
      <c r="M552">
        <v>38</v>
      </c>
      <c r="N552">
        <v>18</v>
      </c>
      <c r="O552">
        <v>1</v>
      </c>
      <c r="P552">
        <v>0</v>
      </c>
      <c r="Q552">
        <v>0</v>
      </c>
      <c r="R552">
        <f t="shared" si="73"/>
        <v>0.61290322580645162</v>
      </c>
      <c r="S552">
        <f t="shared" si="74"/>
        <v>4.8387096774193547E-2</v>
      </c>
      <c r="T552">
        <f t="shared" si="75"/>
        <v>0.29032258064516131</v>
      </c>
      <c r="U552">
        <f t="shared" si="76"/>
        <v>1.6129032258064516E-2</v>
      </c>
      <c r="V552">
        <f t="shared" si="77"/>
        <v>1.6129032258064516E-2</v>
      </c>
      <c r="W552">
        <f t="shared" si="78"/>
        <v>1.6129032258064516E-2</v>
      </c>
      <c r="X552">
        <f t="shared" si="79"/>
        <v>0</v>
      </c>
      <c r="Y552">
        <f t="shared" si="80"/>
        <v>0.61290322580645162</v>
      </c>
    </row>
    <row r="553" spans="1:25" x14ac:dyDescent="0.3">
      <c r="A553" t="s">
        <v>966</v>
      </c>
      <c r="B553" t="str">
        <f t="shared" si="72"/>
        <v>37</v>
      </c>
      <c r="C553" t="s">
        <v>58</v>
      </c>
      <c r="D553" t="s">
        <v>985</v>
      </c>
      <c r="E553" t="s">
        <v>1727</v>
      </c>
      <c r="F553">
        <v>339</v>
      </c>
      <c r="G553">
        <v>143</v>
      </c>
      <c r="H553" s="4">
        <v>0.42180000000000001</v>
      </c>
      <c r="I553">
        <v>138</v>
      </c>
      <c r="J553">
        <v>6</v>
      </c>
      <c r="K553">
        <v>0</v>
      </c>
      <c r="L553">
        <v>1</v>
      </c>
      <c r="M553">
        <v>68</v>
      </c>
      <c r="N553">
        <v>63</v>
      </c>
      <c r="O553">
        <v>0</v>
      </c>
      <c r="P553">
        <v>0</v>
      </c>
      <c r="Q553">
        <v>0</v>
      </c>
      <c r="R553">
        <f t="shared" si="73"/>
        <v>0.49275362318840582</v>
      </c>
      <c r="S553">
        <f t="shared" si="74"/>
        <v>4.3478260869565216E-2</v>
      </c>
      <c r="T553">
        <f t="shared" si="75"/>
        <v>0.45652173913043476</v>
      </c>
      <c r="U553">
        <f t="shared" si="76"/>
        <v>0</v>
      </c>
      <c r="V553">
        <f t="shared" si="77"/>
        <v>7.246376811594203E-3</v>
      </c>
      <c r="W553">
        <f t="shared" si="78"/>
        <v>0</v>
      </c>
      <c r="X553">
        <f t="shared" si="79"/>
        <v>0</v>
      </c>
      <c r="Y553">
        <f t="shared" si="80"/>
        <v>0.49275362318840582</v>
      </c>
    </row>
    <row r="554" spans="1:25" x14ac:dyDescent="0.3">
      <c r="A554" t="s">
        <v>967</v>
      </c>
      <c r="B554" t="str">
        <f t="shared" si="72"/>
        <v>37</v>
      </c>
      <c r="C554" t="s">
        <v>58</v>
      </c>
      <c r="D554" t="s">
        <v>987</v>
      </c>
      <c r="E554" t="s">
        <v>1728</v>
      </c>
      <c r="F554">
        <v>309</v>
      </c>
      <c r="G554">
        <v>194</v>
      </c>
      <c r="H554" s="4">
        <v>0.62780000000000002</v>
      </c>
      <c r="I554">
        <v>193</v>
      </c>
      <c r="J554">
        <v>5</v>
      </c>
      <c r="K554">
        <v>0</v>
      </c>
      <c r="L554">
        <v>9</v>
      </c>
      <c r="M554">
        <v>89</v>
      </c>
      <c r="N554">
        <v>89</v>
      </c>
      <c r="O554">
        <v>1</v>
      </c>
      <c r="P554">
        <v>0</v>
      </c>
      <c r="Q554">
        <v>0</v>
      </c>
      <c r="R554">
        <f t="shared" si="73"/>
        <v>0.46113989637305697</v>
      </c>
      <c r="S554">
        <f t="shared" si="74"/>
        <v>2.5906735751295335E-2</v>
      </c>
      <c r="T554">
        <f t="shared" si="75"/>
        <v>0.46113989637305697</v>
      </c>
      <c r="U554">
        <f t="shared" si="76"/>
        <v>0</v>
      </c>
      <c r="V554">
        <f t="shared" si="77"/>
        <v>4.6632124352331605E-2</v>
      </c>
      <c r="W554">
        <f t="shared" si="78"/>
        <v>5.1813471502590676E-3</v>
      </c>
      <c r="X554">
        <f t="shared" si="79"/>
        <v>0</v>
      </c>
      <c r="Y554">
        <f t="shared" si="80"/>
        <v>9</v>
      </c>
    </row>
    <row r="555" spans="1:25" x14ac:dyDescent="0.3">
      <c r="A555" t="s">
        <v>968</v>
      </c>
      <c r="B555" t="str">
        <f t="shared" si="72"/>
        <v>37</v>
      </c>
      <c r="C555" t="s">
        <v>58</v>
      </c>
      <c r="D555" t="s">
        <v>985</v>
      </c>
      <c r="E555" t="s">
        <v>1729</v>
      </c>
      <c r="F555">
        <v>150</v>
      </c>
      <c r="G555">
        <v>70</v>
      </c>
      <c r="H555" s="4">
        <v>0.4667</v>
      </c>
      <c r="I555">
        <v>69</v>
      </c>
      <c r="J555">
        <v>1</v>
      </c>
      <c r="K555">
        <v>0</v>
      </c>
      <c r="L555">
        <v>1</v>
      </c>
      <c r="M555">
        <v>44</v>
      </c>
      <c r="N555">
        <v>23</v>
      </c>
      <c r="O555">
        <v>0</v>
      </c>
      <c r="P555">
        <v>0</v>
      </c>
      <c r="Q555">
        <v>0</v>
      </c>
      <c r="R555">
        <f t="shared" si="73"/>
        <v>0.6376811594202898</v>
      </c>
      <c r="S555">
        <f t="shared" si="74"/>
        <v>1.4492753623188406E-2</v>
      </c>
      <c r="T555">
        <f t="shared" si="75"/>
        <v>0.33333333333333331</v>
      </c>
      <c r="U555">
        <f t="shared" si="76"/>
        <v>0</v>
      </c>
      <c r="V555">
        <f t="shared" si="77"/>
        <v>1.4492753623188406E-2</v>
      </c>
      <c r="W555">
        <f t="shared" si="78"/>
        <v>0</v>
      </c>
      <c r="X555">
        <f t="shared" si="79"/>
        <v>0</v>
      </c>
      <c r="Y555">
        <f t="shared" si="80"/>
        <v>0.6376811594202898</v>
      </c>
    </row>
    <row r="556" spans="1:25" x14ac:dyDescent="0.3">
      <c r="A556" t="s">
        <v>969</v>
      </c>
      <c r="B556" t="str">
        <f t="shared" si="72"/>
        <v>37</v>
      </c>
      <c r="C556" t="s">
        <v>58</v>
      </c>
      <c r="D556" t="s">
        <v>986</v>
      </c>
      <c r="E556" t="s">
        <v>1730</v>
      </c>
      <c r="F556">
        <v>319</v>
      </c>
      <c r="G556">
        <v>200</v>
      </c>
      <c r="H556" s="4">
        <v>0.627</v>
      </c>
      <c r="I556">
        <v>197</v>
      </c>
      <c r="J556">
        <v>2</v>
      </c>
      <c r="K556">
        <v>1</v>
      </c>
      <c r="L556">
        <v>7</v>
      </c>
      <c r="M556">
        <v>145</v>
      </c>
      <c r="N556">
        <v>40</v>
      </c>
      <c r="O556">
        <v>2</v>
      </c>
      <c r="P556">
        <v>0</v>
      </c>
      <c r="Q556">
        <v>0</v>
      </c>
      <c r="R556">
        <f t="shared" si="73"/>
        <v>0.73604060913705582</v>
      </c>
      <c r="S556">
        <f t="shared" si="74"/>
        <v>1.015228426395939E-2</v>
      </c>
      <c r="T556">
        <f t="shared" si="75"/>
        <v>0.20304568527918782</v>
      </c>
      <c r="U556">
        <f t="shared" si="76"/>
        <v>5.076142131979695E-3</v>
      </c>
      <c r="V556">
        <f t="shared" si="77"/>
        <v>3.553299492385787E-2</v>
      </c>
      <c r="W556">
        <f t="shared" si="78"/>
        <v>1.015228426395939E-2</v>
      </c>
      <c r="X556">
        <f t="shared" si="79"/>
        <v>0</v>
      </c>
      <c r="Y556">
        <f t="shared" si="80"/>
        <v>0.73604060913705582</v>
      </c>
    </row>
    <row r="557" spans="1:25" x14ac:dyDescent="0.3">
      <c r="A557" t="s">
        <v>970</v>
      </c>
      <c r="B557" t="str">
        <f t="shared" si="72"/>
        <v>37</v>
      </c>
      <c r="C557" t="s">
        <v>58</v>
      </c>
      <c r="D557" t="s">
        <v>987</v>
      </c>
      <c r="E557" t="s">
        <v>1731</v>
      </c>
      <c r="F557">
        <v>100</v>
      </c>
      <c r="G557">
        <v>64</v>
      </c>
      <c r="H557" s="4">
        <v>0.64</v>
      </c>
      <c r="I557">
        <v>60</v>
      </c>
      <c r="J557">
        <v>4</v>
      </c>
      <c r="K557">
        <v>0</v>
      </c>
      <c r="L557">
        <v>2</v>
      </c>
      <c r="M557">
        <v>23</v>
      </c>
      <c r="N557">
        <v>31</v>
      </c>
      <c r="O557">
        <v>0</v>
      </c>
      <c r="P557">
        <v>0</v>
      </c>
      <c r="Q557">
        <v>0</v>
      </c>
      <c r="R557">
        <f t="shared" si="73"/>
        <v>0.38333333333333336</v>
      </c>
      <c r="S557">
        <f t="shared" si="74"/>
        <v>6.6666666666666666E-2</v>
      </c>
      <c r="T557">
        <f t="shared" si="75"/>
        <v>0.51666666666666672</v>
      </c>
      <c r="U557">
        <f t="shared" si="76"/>
        <v>0</v>
      </c>
      <c r="V557">
        <f t="shared" si="77"/>
        <v>3.3333333333333333E-2</v>
      </c>
      <c r="W557">
        <f t="shared" si="78"/>
        <v>0</v>
      </c>
      <c r="X557">
        <f t="shared" si="79"/>
        <v>0</v>
      </c>
      <c r="Y557">
        <f t="shared" si="80"/>
        <v>2.5166666666666666</v>
      </c>
    </row>
    <row r="558" spans="1:25" x14ac:dyDescent="0.3">
      <c r="A558" t="s">
        <v>1732</v>
      </c>
      <c r="B558" t="str">
        <f t="shared" si="72"/>
        <v>37</v>
      </c>
      <c r="C558" t="s">
        <v>59</v>
      </c>
      <c r="E558" t="s">
        <v>1733</v>
      </c>
      <c r="F558">
        <v>9023</v>
      </c>
      <c r="G558">
        <v>448</v>
      </c>
      <c r="H558" s="4">
        <v>4.9700000000000001E-2</v>
      </c>
      <c r="I558">
        <v>446</v>
      </c>
      <c r="J558">
        <v>43</v>
      </c>
      <c r="K558">
        <v>5</v>
      </c>
      <c r="L558">
        <v>8</v>
      </c>
      <c r="M558">
        <v>238</v>
      </c>
      <c r="N558">
        <v>149</v>
      </c>
      <c r="O558">
        <v>1</v>
      </c>
      <c r="P558">
        <v>0</v>
      </c>
      <c r="Q558">
        <v>2</v>
      </c>
      <c r="R558">
        <f t="shared" si="73"/>
        <v>0.53363228699551568</v>
      </c>
      <c r="S558">
        <f t="shared" si="74"/>
        <v>9.641255605381166E-2</v>
      </c>
      <c r="T558">
        <f t="shared" si="75"/>
        <v>0.33408071748878926</v>
      </c>
      <c r="U558">
        <f t="shared" si="76"/>
        <v>1.1210762331838564E-2</v>
      </c>
      <c r="V558">
        <f t="shared" si="77"/>
        <v>1.7937219730941704E-2</v>
      </c>
      <c r="W558">
        <f t="shared" si="78"/>
        <v>2.242152466367713E-3</v>
      </c>
      <c r="X558">
        <f t="shared" si="79"/>
        <v>0</v>
      </c>
      <c r="Y558">
        <f t="shared" si="80"/>
        <v>0.53363228699551568</v>
      </c>
    </row>
    <row r="559" spans="1:25" x14ac:dyDescent="0.3">
      <c r="A559" t="s">
        <v>1734</v>
      </c>
      <c r="B559" t="str">
        <f t="shared" si="72"/>
        <v>37</v>
      </c>
      <c r="C559" t="s">
        <v>60</v>
      </c>
      <c r="E559" t="s">
        <v>1735</v>
      </c>
      <c r="F559">
        <v>9023</v>
      </c>
      <c r="G559">
        <v>352</v>
      </c>
      <c r="H559" s="4">
        <v>3.9E-2</v>
      </c>
      <c r="I559">
        <v>343</v>
      </c>
      <c r="J559">
        <v>16</v>
      </c>
      <c r="K559">
        <v>1</v>
      </c>
      <c r="L559">
        <v>2</v>
      </c>
      <c r="M559">
        <v>199</v>
      </c>
      <c r="N559">
        <v>123</v>
      </c>
      <c r="O559">
        <v>2</v>
      </c>
      <c r="P559">
        <v>0</v>
      </c>
      <c r="Q559">
        <v>0</v>
      </c>
      <c r="R559">
        <f t="shared" si="73"/>
        <v>0.58017492711370267</v>
      </c>
      <c r="S559">
        <f t="shared" si="74"/>
        <v>4.6647230320699708E-2</v>
      </c>
      <c r="T559">
        <f t="shared" si="75"/>
        <v>0.35860058309037901</v>
      </c>
      <c r="U559">
        <f t="shared" si="76"/>
        <v>2.9154518950437317E-3</v>
      </c>
      <c r="V559">
        <f t="shared" si="77"/>
        <v>5.8309037900874635E-3</v>
      </c>
      <c r="W559">
        <f t="shared" si="78"/>
        <v>5.8309037900874635E-3</v>
      </c>
      <c r="X559">
        <f t="shared" si="79"/>
        <v>0</v>
      </c>
      <c r="Y559">
        <f t="shared" si="80"/>
        <v>0.58017492711370267</v>
      </c>
    </row>
    <row r="560" spans="1:25" x14ac:dyDescent="0.3">
      <c r="A560" t="s">
        <v>1736</v>
      </c>
      <c r="B560" t="str">
        <f t="shared" si="72"/>
        <v>37</v>
      </c>
      <c r="C560" t="s">
        <v>1209</v>
      </c>
      <c r="E560" t="s">
        <v>1210</v>
      </c>
      <c r="F560">
        <v>9023</v>
      </c>
      <c r="G560">
        <v>5116</v>
      </c>
      <c r="H560" s="4">
        <v>0.56699999999999995</v>
      </c>
      <c r="I560">
        <v>5028</v>
      </c>
      <c r="J560">
        <v>255</v>
      </c>
      <c r="K560">
        <v>41</v>
      </c>
      <c r="L560">
        <v>124</v>
      </c>
      <c r="M560">
        <v>2725</v>
      </c>
      <c r="N560">
        <v>1821</v>
      </c>
      <c r="O560">
        <v>26</v>
      </c>
      <c r="P560">
        <v>8</v>
      </c>
      <c r="Q560">
        <v>28</v>
      </c>
      <c r="R560">
        <f t="shared" si="73"/>
        <v>0.54196499602227521</v>
      </c>
      <c r="S560">
        <f t="shared" si="74"/>
        <v>5.0715990453460619E-2</v>
      </c>
      <c r="T560">
        <f t="shared" si="75"/>
        <v>0.36217183770883055</v>
      </c>
      <c r="U560">
        <f t="shared" si="76"/>
        <v>8.1543357199681775E-3</v>
      </c>
      <c r="V560">
        <f t="shared" si="77"/>
        <v>2.4661893396976928E-2</v>
      </c>
      <c r="W560">
        <f t="shared" si="78"/>
        <v>5.1710421638822592E-3</v>
      </c>
      <c r="X560">
        <f t="shared" si="79"/>
        <v>1.5910898965791568E-3</v>
      </c>
      <c r="Y560">
        <f t="shared" si="80"/>
        <v>0.54196499602227521</v>
      </c>
    </row>
    <row r="561" spans="1:25" x14ac:dyDescent="0.3">
      <c r="A561" t="s">
        <v>984</v>
      </c>
      <c r="B561" t="str">
        <f t="shared" si="72"/>
        <v>37</v>
      </c>
      <c r="C561" t="s">
        <v>61</v>
      </c>
      <c r="E561" t="s">
        <v>97</v>
      </c>
      <c r="F561">
        <v>9023</v>
      </c>
      <c r="G561">
        <v>5116</v>
      </c>
      <c r="H561" s="4">
        <v>0.56699999999999995</v>
      </c>
      <c r="I561">
        <v>5028</v>
      </c>
      <c r="J561">
        <v>255</v>
      </c>
      <c r="K561">
        <v>41</v>
      </c>
      <c r="L561">
        <v>124</v>
      </c>
      <c r="M561">
        <v>2725</v>
      </c>
      <c r="N561">
        <v>1821</v>
      </c>
      <c r="O561">
        <v>26</v>
      </c>
      <c r="P561">
        <v>8</v>
      </c>
      <c r="Q561">
        <v>28</v>
      </c>
      <c r="R561">
        <f t="shared" si="73"/>
        <v>0.54196499602227521</v>
      </c>
      <c r="S561">
        <f t="shared" si="74"/>
        <v>5.0715990453460619E-2</v>
      </c>
      <c r="T561">
        <f t="shared" si="75"/>
        <v>0.36217183770883055</v>
      </c>
      <c r="U561">
        <f t="shared" si="76"/>
        <v>8.1543357199681775E-3</v>
      </c>
      <c r="V561">
        <f t="shared" si="77"/>
        <v>2.4661893396976928E-2</v>
      </c>
      <c r="W561">
        <f t="shared" si="78"/>
        <v>5.1710421638822592E-3</v>
      </c>
      <c r="X561">
        <f t="shared" si="79"/>
        <v>1.5910898965791568E-3</v>
      </c>
      <c r="Y561">
        <f t="shared" si="80"/>
        <v>0.54196499602227521</v>
      </c>
    </row>
    <row r="562" spans="1:25" x14ac:dyDescent="0.3">
      <c r="B562" t="str">
        <f t="shared" si="72"/>
        <v/>
      </c>
      <c r="R562">
        <f t="shared" si="73"/>
        <v>0</v>
      </c>
      <c r="S562">
        <f t="shared" si="74"/>
        <v>0</v>
      </c>
      <c r="T562">
        <f t="shared" si="75"/>
        <v>0</v>
      </c>
      <c r="U562">
        <f t="shared" si="76"/>
        <v>0</v>
      </c>
      <c r="V562">
        <f t="shared" si="77"/>
        <v>0</v>
      </c>
      <c r="W562">
        <f t="shared" si="78"/>
        <v>0</v>
      </c>
      <c r="X562">
        <f t="shared" si="79"/>
        <v>0</v>
      </c>
      <c r="Y562">
        <f t="shared" si="80"/>
        <v>10</v>
      </c>
    </row>
    <row r="563" spans="1:25" x14ac:dyDescent="0.3">
      <c r="A563" t="s">
        <v>996</v>
      </c>
      <c r="B563" t="str">
        <f t="shared" si="72"/>
        <v>38</v>
      </c>
      <c r="C563" t="s">
        <v>58</v>
      </c>
      <c r="D563" t="s">
        <v>935</v>
      </c>
      <c r="E563" t="s">
        <v>1737</v>
      </c>
      <c r="F563">
        <v>286</v>
      </c>
      <c r="G563">
        <v>148</v>
      </c>
      <c r="H563" s="4">
        <v>0.51749999999999996</v>
      </c>
      <c r="I563">
        <v>143</v>
      </c>
      <c r="J563">
        <v>1</v>
      </c>
      <c r="K563">
        <v>0</v>
      </c>
      <c r="L563">
        <v>6</v>
      </c>
      <c r="M563">
        <v>67</v>
      </c>
      <c r="N563">
        <v>66</v>
      </c>
      <c r="O563">
        <v>1</v>
      </c>
      <c r="P563">
        <v>2</v>
      </c>
      <c r="Q563">
        <v>0</v>
      </c>
      <c r="R563">
        <f t="shared" si="73"/>
        <v>0.46853146853146854</v>
      </c>
      <c r="S563">
        <f t="shared" si="74"/>
        <v>6.993006993006993E-3</v>
      </c>
      <c r="T563">
        <f t="shared" si="75"/>
        <v>0.46153846153846156</v>
      </c>
      <c r="U563">
        <f t="shared" si="76"/>
        <v>0</v>
      </c>
      <c r="V563">
        <f t="shared" si="77"/>
        <v>4.195804195804196E-2</v>
      </c>
      <c r="W563">
        <f t="shared" si="78"/>
        <v>6.993006993006993E-3</v>
      </c>
      <c r="X563">
        <f t="shared" si="79"/>
        <v>1.3986013986013986E-2</v>
      </c>
      <c r="Y563">
        <f t="shared" si="80"/>
        <v>0.46853146853146854</v>
      </c>
    </row>
    <row r="564" spans="1:25" x14ac:dyDescent="0.3">
      <c r="A564" t="s">
        <v>997</v>
      </c>
      <c r="B564" t="str">
        <f t="shared" si="72"/>
        <v>38</v>
      </c>
      <c r="C564" t="s">
        <v>58</v>
      </c>
      <c r="D564" t="s">
        <v>987</v>
      </c>
      <c r="E564" t="s">
        <v>1738</v>
      </c>
      <c r="F564">
        <v>145</v>
      </c>
      <c r="G564">
        <v>113</v>
      </c>
      <c r="H564" s="4">
        <v>0.77929999999999999</v>
      </c>
      <c r="I564">
        <v>112</v>
      </c>
      <c r="J564">
        <v>2</v>
      </c>
      <c r="K564">
        <v>0</v>
      </c>
      <c r="L564">
        <v>2</v>
      </c>
      <c r="M564">
        <v>65</v>
      </c>
      <c r="N564">
        <v>40</v>
      </c>
      <c r="O564">
        <v>2</v>
      </c>
      <c r="P564">
        <v>1</v>
      </c>
      <c r="Q564">
        <v>0</v>
      </c>
      <c r="R564">
        <f t="shared" si="73"/>
        <v>0.5803571428571429</v>
      </c>
      <c r="S564">
        <f t="shared" si="74"/>
        <v>1.7857142857142856E-2</v>
      </c>
      <c r="T564">
        <f t="shared" si="75"/>
        <v>0.35714285714285715</v>
      </c>
      <c r="U564">
        <f t="shared" si="76"/>
        <v>0</v>
      </c>
      <c r="V564">
        <f t="shared" si="77"/>
        <v>1.7857142857142856E-2</v>
      </c>
      <c r="W564">
        <f t="shared" si="78"/>
        <v>1.7857142857142856E-2</v>
      </c>
      <c r="X564">
        <f t="shared" si="79"/>
        <v>8.9285714285714281E-3</v>
      </c>
      <c r="Y564">
        <f t="shared" si="80"/>
        <v>0.5803571428571429</v>
      </c>
    </row>
    <row r="565" spans="1:25" x14ac:dyDescent="0.3">
      <c r="A565" t="s">
        <v>998</v>
      </c>
      <c r="B565" t="str">
        <f t="shared" si="72"/>
        <v>38</v>
      </c>
      <c r="C565" t="s">
        <v>58</v>
      </c>
      <c r="D565" t="s">
        <v>935</v>
      </c>
      <c r="E565" t="s">
        <v>1739</v>
      </c>
      <c r="F565">
        <v>325</v>
      </c>
      <c r="G565">
        <v>182</v>
      </c>
      <c r="H565" s="4">
        <v>0.56000000000000005</v>
      </c>
      <c r="I565">
        <v>181</v>
      </c>
      <c r="J565">
        <v>9</v>
      </c>
      <c r="K565">
        <v>0</v>
      </c>
      <c r="L565">
        <v>4</v>
      </c>
      <c r="M565">
        <v>64</v>
      </c>
      <c r="N565">
        <v>99</v>
      </c>
      <c r="O565">
        <v>4</v>
      </c>
      <c r="P565">
        <v>0</v>
      </c>
      <c r="Q565">
        <v>1</v>
      </c>
      <c r="R565">
        <f t="shared" si="73"/>
        <v>0.35359116022099446</v>
      </c>
      <c r="S565">
        <f t="shared" si="74"/>
        <v>4.9723756906077346E-2</v>
      </c>
      <c r="T565">
        <f t="shared" si="75"/>
        <v>0.54696132596685088</v>
      </c>
      <c r="U565">
        <f t="shared" si="76"/>
        <v>0</v>
      </c>
      <c r="V565">
        <f t="shared" si="77"/>
        <v>2.2099447513812154E-2</v>
      </c>
      <c r="W565">
        <f t="shared" si="78"/>
        <v>2.2099447513812154E-2</v>
      </c>
      <c r="X565">
        <f t="shared" si="79"/>
        <v>0</v>
      </c>
      <c r="Y565">
        <f t="shared" si="80"/>
        <v>2.5469613259668509</v>
      </c>
    </row>
    <row r="566" spans="1:25" x14ac:dyDescent="0.3">
      <c r="A566" t="s">
        <v>999</v>
      </c>
      <c r="B566" t="str">
        <f t="shared" si="72"/>
        <v>38</v>
      </c>
      <c r="C566" t="s">
        <v>58</v>
      </c>
      <c r="D566" t="s">
        <v>987</v>
      </c>
      <c r="E566" t="s">
        <v>1740</v>
      </c>
      <c r="F566">
        <v>186</v>
      </c>
      <c r="G566">
        <v>118</v>
      </c>
      <c r="H566" s="4">
        <v>0.63439999999999996</v>
      </c>
      <c r="I566">
        <v>118</v>
      </c>
      <c r="J566">
        <v>7</v>
      </c>
      <c r="K566">
        <v>1</v>
      </c>
      <c r="L566">
        <v>4</v>
      </c>
      <c r="M566">
        <v>55</v>
      </c>
      <c r="N566">
        <v>48</v>
      </c>
      <c r="O566">
        <v>1</v>
      </c>
      <c r="P566">
        <v>0</v>
      </c>
      <c r="Q566">
        <v>2</v>
      </c>
      <c r="R566">
        <f t="shared" si="73"/>
        <v>0.46610169491525422</v>
      </c>
      <c r="S566">
        <f t="shared" si="74"/>
        <v>5.9322033898305086E-2</v>
      </c>
      <c r="T566">
        <f t="shared" si="75"/>
        <v>0.40677966101694918</v>
      </c>
      <c r="U566">
        <f t="shared" si="76"/>
        <v>8.4745762711864406E-3</v>
      </c>
      <c r="V566">
        <f t="shared" si="77"/>
        <v>3.3898305084745763E-2</v>
      </c>
      <c r="W566">
        <f t="shared" si="78"/>
        <v>8.4745762711864406E-3</v>
      </c>
      <c r="X566">
        <f t="shared" si="79"/>
        <v>0</v>
      </c>
      <c r="Y566">
        <f t="shared" si="80"/>
        <v>0.46610169491525422</v>
      </c>
    </row>
    <row r="567" spans="1:25" x14ac:dyDescent="0.3">
      <c r="A567" t="s">
        <v>1000</v>
      </c>
      <c r="B567" t="str">
        <f t="shared" si="72"/>
        <v>38</v>
      </c>
      <c r="C567" t="s">
        <v>58</v>
      </c>
      <c r="D567" t="s">
        <v>935</v>
      </c>
      <c r="E567" t="s">
        <v>1741</v>
      </c>
      <c r="F567">
        <v>380</v>
      </c>
      <c r="G567">
        <v>215</v>
      </c>
      <c r="H567" s="4">
        <v>0.56579999999999997</v>
      </c>
      <c r="I567">
        <v>215</v>
      </c>
      <c r="J567">
        <v>10</v>
      </c>
      <c r="K567">
        <v>2</v>
      </c>
      <c r="L567">
        <v>6</v>
      </c>
      <c r="M567">
        <v>106</v>
      </c>
      <c r="N567">
        <v>87</v>
      </c>
      <c r="O567">
        <v>3</v>
      </c>
      <c r="P567">
        <v>1</v>
      </c>
      <c r="Q567">
        <v>0</v>
      </c>
      <c r="R567">
        <f t="shared" si="73"/>
        <v>0.49302325581395351</v>
      </c>
      <c r="S567">
        <f t="shared" si="74"/>
        <v>4.6511627906976744E-2</v>
      </c>
      <c r="T567">
        <f t="shared" si="75"/>
        <v>0.40465116279069768</v>
      </c>
      <c r="U567">
        <f t="shared" si="76"/>
        <v>9.3023255813953487E-3</v>
      </c>
      <c r="V567">
        <f t="shared" si="77"/>
        <v>2.7906976744186046E-2</v>
      </c>
      <c r="W567">
        <f t="shared" si="78"/>
        <v>1.3953488372093023E-2</v>
      </c>
      <c r="X567">
        <f t="shared" si="79"/>
        <v>4.6511627906976744E-3</v>
      </c>
      <c r="Y567">
        <f t="shared" si="80"/>
        <v>0.49302325581395351</v>
      </c>
    </row>
    <row r="568" spans="1:25" x14ac:dyDescent="0.3">
      <c r="A568" t="s">
        <v>1001</v>
      </c>
      <c r="B568" t="str">
        <f t="shared" si="72"/>
        <v>38</v>
      </c>
      <c r="C568" t="s">
        <v>58</v>
      </c>
      <c r="D568" t="s">
        <v>987</v>
      </c>
      <c r="E568" t="s">
        <v>1742</v>
      </c>
      <c r="F568">
        <v>253</v>
      </c>
      <c r="G568">
        <v>144</v>
      </c>
      <c r="H568" s="4">
        <v>0.56920000000000004</v>
      </c>
      <c r="I568">
        <v>139</v>
      </c>
      <c r="J568">
        <v>3</v>
      </c>
      <c r="K568">
        <v>1</v>
      </c>
      <c r="L568">
        <v>0</v>
      </c>
      <c r="M568">
        <v>71</v>
      </c>
      <c r="N568">
        <v>61</v>
      </c>
      <c r="O568">
        <v>0</v>
      </c>
      <c r="P568">
        <v>3</v>
      </c>
      <c r="Q568">
        <v>0</v>
      </c>
      <c r="R568">
        <f t="shared" si="73"/>
        <v>0.51079136690647486</v>
      </c>
      <c r="S568">
        <f t="shared" si="74"/>
        <v>2.1582733812949641E-2</v>
      </c>
      <c r="T568">
        <f t="shared" si="75"/>
        <v>0.43884892086330934</v>
      </c>
      <c r="U568">
        <f t="shared" si="76"/>
        <v>7.1942446043165471E-3</v>
      </c>
      <c r="V568">
        <f t="shared" si="77"/>
        <v>0</v>
      </c>
      <c r="W568">
        <f t="shared" si="78"/>
        <v>0</v>
      </c>
      <c r="X568">
        <f t="shared" si="79"/>
        <v>2.1582733812949641E-2</v>
      </c>
      <c r="Y568">
        <f t="shared" si="80"/>
        <v>0.51079136690647486</v>
      </c>
    </row>
    <row r="569" spans="1:25" x14ac:dyDescent="0.3">
      <c r="A569" t="s">
        <v>1002</v>
      </c>
      <c r="B569" t="str">
        <f t="shared" si="72"/>
        <v>38</v>
      </c>
      <c r="C569" t="s">
        <v>58</v>
      </c>
      <c r="D569" t="s">
        <v>987</v>
      </c>
      <c r="E569" t="s">
        <v>1743</v>
      </c>
      <c r="F569">
        <v>91</v>
      </c>
      <c r="G569">
        <v>57</v>
      </c>
      <c r="H569" s="4">
        <v>0.62639999999999996</v>
      </c>
      <c r="I569">
        <v>52</v>
      </c>
      <c r="J569">
        <v>1</v>
      </c>
      <c r="K569">
        <v>0</v>
      </c>
      <c r="L569">
        <v>2</v>
      </c>
      <c r="M569">
        <v>33</v>
      </c>
      <c r="N569">
        <v>16</v>
      </c>
      <c r="O569">
        <v>0</v>
      </c>
      <c r="P569">
        <v>0</v>
      </c>
      <c r="Q569">
        <v>0</v>
      </c>
      <c r="R569">
        <f t="shared" si="73"/>
        <v>0.63461538461538458</v>
      </c>
      <c r="S569">
        <f t="shared" si="74"/>
        <v>1.9230769230769232E-2</v>
      </c>
      <c r="T569">
        <f t="shared" si="75"/>
        <v>0.30769230769230771</v>
      </c>
      <c r="U569">
        <f t="shared" si="76"/>
        <v>0</v>
      </c>
      <c r="V569">
        <f t="shared" si="77"/>
        <v>3.8461538461538464E-2</v>
      </c>
      <c r="W569">
        <f t="shared" si="78"/>
        <v>0</v>
      </c>
      <c r="X569">
        <f t="shared" si="79"/>
        <v>0</v>
      </c>
      <c r="Y569">
        <f t="shared" si="80"/>
        <v>0.63461538461538458</v>
      </c>
    </row>
    <row r="570" spans="1:25" x14ac:dyDescent="0.3">
      <c r="A570" t="s">
        <v>1003</v>
      </c>
      <c r="B570" t="str">
        <f t="shared" si="72"/>
        <v>38</v>
      </c>
      <c r="C570" t="s">
        <v>58</v>
      </c>
      <c r="D570" t="s">
        <v>935</v>
      </c>
      <c r="E570" t="s">
        <v>1744</v>
      </c>
      <c r="F570">
        <v>419</v>
      </c>
      <c r="G570">
        <v>209</v>
      </c>
      <c r="H570" s="4">
        <v>0.49880000000000002</v>
      </c>
      <c r="I570">
        <v>208</v>
      </c>
      <c r="J570">
        <v>19</v>
      </c>
      <c r="K570">
        <v>1</v>
      </c>
      <c r="L570">
        <v>6</v>
      </c>
      <c r="M570">
        <v>85</v>
      </c>
      <c r="N570">
        <v>93</v>
      </c>
      <c r="O570">
        <v>4</v>
      </c>
      <c r="P570">
        <v>0</v>
      </c>
      <c r="Q570">
        <v>0</v>
      </c>
      <c r="R570">
        <f t="shared" si="73"/>
        <v>0.40865384615384615</v>
      </c>
      <c r="S570">
        <f t="shared" si="74"/>
        <v>9.1346153846153841E-2</v>
      </c>
      <c r="T570">
        <f t="shared" si="75"/>
        <v>0.44711538461538464</v>
      </c>
      <c r="U570">
        <f t="shared" si="76"/>
        <v>4.807692307692308E-3</v>
      </c>
      <c r="V570">
        <f t="shared" si="77"/>
        <v>2.8846153846153848E-2</v>
      </c>
      <c r="W570">
        <f t="shared" si="78"/>
        <v>1.9230769230769232E-2</v>
      </c>
      <c r="X570">
        <f t="shared" si="79"/>
        <v>0</v>
      </c>
      <c r="Y570">
        <f t="shared" si="80"/>
        <v>2.4471153846153846</v>
      </c>
    </row>
    <row r="571" spans="1:25" x14ac:dyDescent="0.3">
      <c r="A571" t="s">
        <v>1004</v>
      </c>
      <c r="B571" t="str">
        <f t="shared" si="72"/>
        <v>38</v>
      </c>
      <c r="C571" t="s">
        <v>58</v>
      </c>
      <c r="D571" t="s">
        <v>935</v>
      </c>
      <c r="E571" t="s">
        <v>1745</v>
      </c>
      <c r="F571">
        <v>228</v>
      </c>
      <c r="G571">
        <v>129</v>
      </c>
      <c r="H571" s="4">
        <v>0.56579999999999997</v>
      </c>
      <c r="I571">
        <v>127</v>
      </c>
      <c r="J571">
        <v>0</v>
      </c>
      <c r="K571">
        <v>0</v>
      </c>
      <c r="L571">
        <v>2</v>
      </c>
      <c r="M571">
        <v>55</v>
      </c>
      <c r="N571">
        <v>68</v>
      </c>
      <c r="O571">
        <v>1</v>
      </c>
      <c r="P571">
        <v>1</v>
      </c>
      <c r="Q571">
        <v>0</v>
      </c>
      <c r="R571">
        <f t="shared" si="73"/>
        <v>0.43307086614173229</v>
      </c>
      <c r="S571">
        <f t="shared" si="74"/>
        <v>0</v>
      </c>
      <c r="T571">
        <f t="shared" si="75"/>
        <v>0.53543307086614178</v>
      </c>
      <c r="U571">
        <f t="shared" si="76"/>
        <v>0</v>
      </c>
      <c r="V571">
        <f t="shared" si="77"/>
        <v>1.5748031496062992E-2</v>
      </c>
      <c r="W571">
        <f t="shared" si="78"/>
        <v>7.874015748031496E-3</v>
      </c>
      <c r="X571">
        <f t="shared" si="79"/>
        <v>7.874015748031496E-3</v>
      </c>
      <c r="Y571">
        <f t="shared" si="80"/>
        <v>2.5354330708661417</v>
      </c>
    </row>
    <row r="572" spans="1:25" x14ac:dyDescent="0.3">
      <c r="A572" t="s">
        <v>1005</v>
      </c>
      <c r="B572" t="str">
        <f t="shared" si="72"/>
        <v>38</v>
      </c>
      <c r="C572" t="s">
        <v>58</v>
      </c>
      <c r="D572" t="s">
        <v>987</v>
      </c>
      <c r="E572" t="s">
        <v>1746</v>
      </c>
      <c r="F572">
        <v>148</v>
      </c>
      <c r="G572">
        <v>94</v>
      </c>
      <c r="H572" s="4">
        <v>0.6351</v>
      </c>
      <c r="I572">
        <v>93</v>
      </c>
      <c r="J572">
        <v>5</v>
      </c>
      <c r="K572">
        <v>2</v>
      </c>
      <c r="L572">
        <v>1</v>
      </c>
      <c r="M572">
        <v>51</v>
      </c>
      <c r="N572">
        <v>34</v>
      </c>
      <c r="O572">
        <v>0</v>
      </c>
      <c r="P572">
        <v>0</v>
      </c>
      <c r="Q572">
        <v>0</v>
      </c>
      <c r="R572">
        <f t="shared" si="73"/>
        <v>0.54838709677419351</v>
      </c>
      <c r="S572">
        <f t="shared" si="74"/>
        <v>5.3763440860215055E-2</v>
      </c>
      <c r="T572">
        <f t="shared" si="75"/>
        <v>0.36559139784946237</v>
      </c>
      <c r="U572">
        <f t="shared" si="76"/>
        <v>2.1505376344086023E-2</v>
      </c>
      <c r="V572">
        <f t="shared" si="77"/>
        <v>1.0752688172043012E-2</v>
      </c>
      <c r="W572">
        <f t="shared" si="78"/>
        <v>0</v>
      </c>
      <c r="X572">
        <f t="shared" si="79"/>
        <v>0</v>
      </c>
      <c r="Y572">
        <f t="shared" si="80"/>
        <v>0.54838709677419351</v>
      </c>
    </row>
    <row r="573" spans="1:25" x14ac:dyDescent="0.3">
      <c r="A573" t="s">
        <v>1006</v>
      </c>
      <c r="B573" t="str">
        <f t="shared" si="72"/>
        <v>38</v>
      </c>
      <c r="C573" t="s">
        <v>58</v>
      </c>
      <c r="D573" t="s">
        <v>934</v>
      </c>
      <c r="E573" t="s">
        <v>1747</v>
      </c>
      <c r="F573">
        <v>144</v>
      </c>
      <c r="G573">
        <v>78</v>
      </c>
      <c r="H573" s="4">
        <v>0.54169999999999996</v>
      </c>
      <c r="I573">
        <v>77</v>
      </c>
      <c r="J573">
        <v>4</v>
      </c>
      <c r="K573">
        <v>0</v>
      </c>
      <c r="L573">
        <v>6</v>
      </c>
      <c r="M573">
        <v>43</v>
      </c>
      <c r="N573">
        <v>24</v>
      </c>
      <c r="O573">
        <v>0</v>
      </c>
      <c r="P573">
        <v>0</v>
      </c>
      <c r="Q573">
        <v>0</v>
      </c>
      <c r="R573">
        <f t="shared" si="73"/>
        <v>0.55844155844155841</v>
      </c>
      <c r="S573">
        <f t="shared" si="74"/>
        <v>5.1948051948051951E-2</v>
      </c>
      <c r="T573">
        <f t="shared" si="75"/>
        <v>0.31168831168831168</v>
      </c>
      <c r="U573">
        <f t="shared" si="76"/>
        <v>0</v>
      </c>
      <c r="V573">
        <f t="shared" si="77"/>
        <v>7.792207792207792E-2</v>
      </c>
      <c r="W573">
        <f t="shared" si="78"/>
        <v>0</v>
      </c>
      <c r="X573">
        <f t="shared" si="79"/>
        <v>0</v>
      </c>
      <c r="Y573">
        <f t="shared" si="80"/>
        <v>0.55844155844155841</v>
      </c>
    </row>
    <row r="574" spans="1:25" x14ac:dyDescent="0.3">
      <c r="A574" t="s">
        <v>1007</v>
      </c>
      <c r="B574" t="str">
        <f t="shared" si="72"/>
        <v>38</v>
      </c>
      <c r="C574" t="s">
        <v>58</v>
      </c>
      <c r="D574" t="s">
        <v>935</v>
      </c>
      <c r="E574" t="s">
        <v>1748</v>
      </c>
      <c r="F574">
        <v>401</v>
      </c>
      <c r="G574">
        <v>200</v>
      </c>
      <c r="H574" s="4">
        <v>0.49880000000000002</v>
      </c>
      <c r="I574">
        <v>197</v>
      </c>
      <c r="J574">
        <v>5</v>
      </c>
      <c r="K574">
        <v>1</v>
      </c>
      <c r="L574">
        <v>6</v>
      </c>
      <c r="M574">
        <v>112</v>
      </c>
      <c r="N574">
        <v>72</v>
      </c>
      <c r="O574">
        <v>0</v>
      </c>
      <c r="P574">
        <v>1</v>
      </c>
      <c r="Q574">
        <v>0</v>
      </c>
      <c r="R574">
        <f t="shared" si="73"/>
        <v>0.56852791878172593</v>
      </c>
      <c r="S574">
        <f t="shared" si="74"/>
        <v>2.5380710659898477E-2</v>
      </c>
      <c r="T574">
        <f t="shared" si="75"/>
        <v>0.36548223350253806</v>
      </c>
      <c r="U574">
        <f t="shared" si="76"/>
        <v>5.076142131979695E-3</v>
      </c>
      <c r="V574">
        <f t="shared" si="77"/>
        <v>3.0456852791878174E-2</v>
      </c>
      <c r="W574">
        <f t="shared" si="78"/>
        <v>0</v>
      </c>
      <c r="X574">
        <f t="shared" si="79"/>
        <v>5.076142131979695E-3</v>
      </c>
      <c r="Y574">
        <f t="shared" si="80"/>
        <v>0.56852791878172593</v>
      </c>
    </row>
    <row r="575" spans="1:25" x14ac:dyDescent="0.3">
      <c r="A575" t="s">
        <v>1008</v>
      </c>
      <c r="B575" t="str">
        <f t="shared" si="72"/>
        <v>38</v>
      </c>
      <c r="C575" t="s">
        <v>58</v>
      </c>
      <c r="D575" t="s">
        <v>934</v>
      </c>
      <c r="E575" t="s">
        <v>1749</v>
      </c>
      <c r="F575">
        <v>167</v>
      </c>
      <c r="G575">
        <v>95</v>
      </c>
      <c r="H575" s="4">
        <v>0.56889999999999996</v>
      </c>
      <c r="I575">
        <v>95</v>
      </c>
      <c r="J575">
        <v>6</v>
      </c>
      <c r="K575">
        <v>0</v>
      </c>
      <c r="L575">
        <v>7</v>
      </c>
      <c r="M575">
        <v>39</v>
      </c>
      <c r="N575">
        <v>43</v>
      </c>
      <c r="O575">
        <v>0</v>
      </c>
      <c r="P575">
        <v>0</v>
      </c>
      <c r="Q575">
        <v>0</v>
      </c>
      <c r="R575">
        <f t="shared" si="73"/>
        <v>0.41052631578947368</v>
      </c>
      <c r="S575">
        <f t="shared" si="74"/>
        <v>6.3157894736842107E-2</v>
      </c>
      <c r="T575">
        <f t="shared" si="75"/>
        <v>0.45263157894736844</v>
      </c>
      <c r="U575">
        <f t="shared" si="76"/>
        <v>0</v>
      </c>
      <c r="V575">
        <f t="shared" si="77"/>
        <v>7.3684210526315783E-2</v>
      </c>
      <c r="W575">
        <f t="shared" si="78"/>
        <v>0</v>
      </c>
      <c r="X575">
        <f t="shared" si="79"/>
        <v>0</v>
      </c>
      <c r="Y575">
        <f t="shared" si="80"/>
        <v>2.4526315789473685</v>
      </c>
    </row>
    <row r="576" spans="1:25" x14ac:dyDescent="0.3">
      <c r="A576" t="s">
        <v>1009</v>
      </c>
      <c r="B576" t="str">
        <f t="shared" si="72"/>
        <v>38</v>
      </c>
      <c r="C576" t="s">
        <v>58</v>
      </c>
      <c r="D576" t="s">
        <v>934</v>
      </c>
      <c r="E576" t="s">
        <v>1750</v>
      </c>
      <c r="F576">
        <v>124</v>
      </c>
      <c r="G576">
        <v>75</v>
      </c>
      <c r="H576" s="4">
        <v>0.6048</v>
      </c>
      <c r="I576">
        <v>75</v>
      </c>
      <c r="J576">
        <v>1</v>
      </c>
      <c r="K576">
        <v>0</v>
      </c>
      <c r="L576">
        <v>1</v>
      </c>
      <c r="M576">
        <v>34</v>
      </c>
      <c r="N576">
        <v>37</v>
      </c>
      <c r="O576">
        <v>2</v>
      </c>
      <c r="P576">
        <v>0</v>
      </c>
      <c r="Q576">
        <v>0</v>
      </c>
      <c r="R576">
        <f t="shared" si="73"/>
        <v>0.45333333333333331</v>
      </c>
      <c r="S576">
        <f t="shared" si="74"/>
        <v>1.3333333333333334E-2</v>
      </c>
      <c r="T576">
        <f t="shared" si="75"/>
        <v>0.49333333333333335</v>
      </c>
      <c r="U576">
        <f t="shared" si="76"/>
        <v>0</v>
      </c>
      <c r="V576">
        <f t="shared" si="77"/>
        <v>1.3333333333333334E-2</v>
      </c>
      <c r="W576">
        <f t="shared" si="78"/>
        <v>2.6666666666666668E-2</v>
      </c>
      <c r="X576">
        <f t="shared" si="79"/>
        <v>0</v>
      </c>
      <c r="Y576">
        <f t="shared" si="80"/>
        <v>2.4933333333333332</v>
      </c>
    </row>
    <row r="577" spans="1:25" x14ac:dyDescent="0.3">
      <c r="A577" t="s">
        <v>1010</v>
      </c>
      <c r="B577" t="str">
        <f t="shared" si="72"/>
        <v>38</v>
      </c>
      <c r="C577" t="s">
        <v>58</v>
      </c>
      <c r="D577" t="s">
        <v>987</v>
      </c>
      <c r="E577" t="s">
        <v>1751</v>
      </c>
      <c r="F577">
        <v>1174</v>
      </c>
      <c r="G577">
        <v>540</v>
      </c>
      <c r="H577" s="4">
        <v>0.46</v>
      </c>
      <c r="I577">
        <v>535</v>
      </c>
      <c r="J577">
        <v>55</v>
      </c>
      <c r="K577">
        <v>9</v>
      </c>
      <c r="L577">
        <v>6</v>
      </c>
      <c r="M577">
        <v>283</v>
      </c>
      <c r="N577">
        <v>174</v>
      </c>
      <c r="O577">
        <v>2</v>
      </c>
      <c r="P577">
        <v>3</v>
      </c>
      <c r="Q577">
        <v>3</v>
      </c>
      <c r="R577">
        <f t="shared" si="73"/>
        <v>0.52897196261682244</v>
      </c>
      <c r="S577">
        <f t="shared" si="74"/>
        <v>0.10280373831775701</v>
      </c>
      <c r="T577">
        <f t="shared" si="75"/>
        <v>0.3252336448598131</v>
      </c>
      <c r="U577">
        <f t="shared" si="76"/>
        <v>1.6822429906542057E-2</v>
      </c>
      <c r="V577">
        <f t="shared" si="77"/>
        <v>1.1214953271028037E-2</v>
      </c>
      <c r="W577">
        <f t="shared" si="78"/>
        <v>3.7383177570093459E-3</v>
      </c>
      <c r="X577">
        <f t="shared" si="79"/>
        <v>5.6074766355140183E-3</v>
      </c>
      <c r="Y577">
        <f t="shared" si="80"/>
        <v>0.52897196261682244</v>
      </c>
    </row>
    <row r="578" spans="1:25" x14ac:dyDescent="0.3">
      <c r="A578" t="s">
        <v>1011</v>
      </c>
      <c r="B578" t="str">
        <f t="shared" si="72"/>
        <v>38</v>
      </c>
      <c r="C578" t="s">
        <v>58</v>
      </c>
      <c r="D578" t="s">
        <v>987</v>
      </c>
      <c r="E578" t="s">
        <v>1752</v>
      </c>
      <c r="F578">
        <v>1105</v>
      </c>
      <c r="G578">
        <v>549</v>
      </c>
      <c r="H578" s="4">
        <v>0.49680000000000002</v>
      </c>
      <c r="I578">
        <v>543</v>
      </c>
      <c r="J578">
        <v>48</v>
      </c>
      <c r="K578">
        <v>5</v>
      </c>
      <c r="L578">
        <v>5</v>
      </c>
      <c r="M578">
        <v>275</v>
      </c>
      <c r="N578">
        <v>205</v>
      </c>
      <c r="O578">
        <v>3</v>
      </c>
      <c r="P578">
        <v>1</v>
      </c>
      <c r="Q578">
        <v>1</v>
      </c>
      <c r="R578">
        <f t="shared" si="73"/>
        <v>0.50644567219152858</v>
      </c>
      <c r="S578">
        <f t="shared" si="74"/>
        <v>8.8397790055248615E-2</v>
      </c>
      <c r="T578">
        <f t="shared" si="75"/>
        <v>0.37753222836095762</v>
      </c>
      <c r="U578">
        <f t="shared" si="76"/>
        <v>9.2081031307550652E-3</v>
      </c>
      <c r="V578">
        <f t="shared" si="77"/>
        <v>9.2081031307550652E-3</v>
      </c>
      <c r="W578">
        <f t="shared" si="78"/>
        <v>5.5248618784530384E-3</v>
      </c>
      <c r="X578">
        <f t="shared" si="79"/>
        <v>1.841620626151013E-3</v>
      </c>
      <c r="Y578">
        <f t="shared" si="80"/>
        <v>0.50644567219152858</v>
      </c>
    </row>
    <row r="579" spans="1:25" x14ac:dyDescent="0.3">
      <c r="A579" t="s">
        <v>1014</v>
      </c>
      <c r="B579" t="str">
        <f t="shared" ref="B579:B642" si="81">LEFT(A579,2)</f>
        <v>38</v>
      </c>
      <c r="C579" t="s">
        <v>58</v>
      </c>
      <c r="D579" t="s">
        <v>935</v>
      </c>
      <c r="E579" t="s">
        <v>1753</v>
      </c>
      <c r="F579">
        <v>61</v>
      </c>
      <c r="G579">
        <v>30</v>
      </c>
      <c r="H579" s="4">
        <v>0.49180000000000001</v>
      </c>
      <c r="I579">
        <v>30</v>
      </c>
      <c r="J579">
        <v>0</v>
      </c>
      <c r="K579">
        <v>1</v>
      </c>
      <c r="L579">
        <v>0</v>
      </c>
      <c r="M579">
        <v>21</v>
      </c>
      <c r="N579">
        <v>7</v>
      </c>
      <c r="O579">
        <v>1</v>
      </c>
      <c r="P579">
        <v>0</v>
      </c>
      <c r="Q579">
        <v>0</v>
      </c>
      <c r="R579">
        <f t="shared" ref="R579:R642" si="82">IF(I579=0,0,M579/I579)</f>
        <v>0.7</v>
      </c>
      <c r="S579">
        <f t="shared" ref="S579:S642" si="83">IF(I579=0,0,J579/I579)</f>
        <v>0</v>
      </c>
      <c r="T579">
        <f t="shared" ref="T579:T642" si="84">IF(I579=0,0,N579/I579)</f>
        <v>0.23333333333333334</v>
      </c>
      <c r="U579">
        <f t="shared" ref="U579:U642" si="85">IF(I579=0,0,K579/I579)</f>
        <v>3.3333333333333333E-2</v>
      </c>
      <c r="V579">
        <f t="shared" ref="V579:V642" si="86">IF(I579=0,0,L579/I579)</f>
        <v>0</v>
      </c>
      <c r="W579">
        <f t="shared" ref="W579:W642" si="87">IF(I579=0,0,O579/I579)</f>
        <v>3.3333333333333333E-2</v>
      </c>
      <c r="X579">
        <f t="shared" ref="X579:X642" si="88">IF(I579=0,0,P579/I579)</f>
        <v>0</v>
      </c>
      <c r="Y579">
        <f t="shared" ref="Y579:Y642" si="89">IF(I579=0,10,IF(MAX(R579:X579)=LARGE(R579:X579,2),9,IF(R579=MAX(R579:X579),R579,IF(S579=MAX(R579:X579),S579+1,IF(T579=MAX(R579:X579),T579+2,IF(U579=MAX(R579:X579),U579+3,IF(V579=MAX(R579:X579),V579+4,IF(W579=MAX(R579:X579),W579+5,IF(X579=MAX(R579:X579),X579+6,-1)))))))))</f>
        <v>0.7</v>
      </c>
    </row>
    <row r="580" spans="1:25" x14ac:dyDescent="0.3">
      <c r="A580" t="s">
        <v>1015</v>
      </c>
      <c r="B580" t="str">
        <f t="shared" si="81"/>
        <v>38</v>
      </c>
      <c r="C580" t="s">
        <v>58</v>
      </c>
      <c r="D580" t="s">
        <v>987</v>
      </c>
      <c r="E580" t="s">
        <v>1050</v>
      </c>
      <c r="F580">
        <v>341</v>
      </c>
      <c r="G580">
        <v>194</v>
      </c>
      <c r="H580" s="4">
        <v>0.56889999999999996</v>
      </c>
      <c r="I580">
        <v>194</v>
      </c>
      <c r="J580">
        <v>7</v>
      </c>
      <c r="K580">
        <v>1</v>
      </c>
      <c r="L580">
        <v>3</v>
      </c>
      <c r="M580">
        <v>45</v>
      </c>
      <c r="N580">
        <v>131</v>
      </c>
      <c r="O580">
        <v>4</v>
      </c>
      <c r="P580">
        <v>2</v>
      </c>
      <c r="Q580">
        <v>1</v>
      </c>
      <c r="R580">
        <f t="shared" si="82"/>
        <v>0.23195876288659795</v>
      </c>
      <c r="S580">
        <f t="shared" si="83"/>
        <v>3.608247422680412E-2</v>
      </c>
      <c r="T580">
        <f t="shared" si="84"/>
        <v>0.67525773195876293</v>
      </c>
      <c r="U580">
        <f t="shared" si="85"/>
        <v>5.1546391752577319E-3</v>
      </c>
      <c r="V580">
        <f t="shared" si="86"/>
        <v>1.5463917525773196E-2</v>
      </c>
      <c r="W580">
        <f t="shared" si="87"/>
        <v>2.0618556701030927E-2</v>
      </c>
      <c r="X580">
        <f t="shared" si="88"/>
        <v>1.0309278350515464E-2</v>
      </c>
      <c r="Y580">
        <f t="shared" si="89"/>
        <v>2.6752577319587632</v>
      </c>
    </row>
    <row r="581" spans="1:25" x14ac:dyDescent="0.3">
      <c r="A581" t="s">
        <v>1016</v>
      </c>
      <c r="B581" t="str">
        <f t="shared" si="81"/>
        <v>38</v>
      </c>
      <c r="C581" t="s">
        <v>58</v>
      </c>
      <c r="D581" t="s">
        <v>935</v>
      </c>
      <c r="E581" t="s">
        <v>1051</v>
      </c>
      <c r="F581">
        <v>190</v>
      </c>
      <c r="G581">
        <v>100</v>
      </c>
      <c r="H581" s="4">
        <v>0.52629999999999999</v>
      </c>
      <c r="I581">
        <v>98</v>
      </c>
      <c r="J581">
        <v>0</v>
      </c>
      <c r="K581">
        <v>1</v>
      </c>
      <c r="L581">
        <v>0</v>
      </c>
      <c r="M581">
        <v>66</v>
      </c>
      <c r="N581">
        <v>30</v>
      </c>
      <c r="O581">
        <v>1</v>
      </c>
      <c r="P581">
        <v>0</v>
      </c>
      <c r="Q581">
        <v>0</v>
      </c>
      <c r="R581">
        <f t="shared" si="82"/>
        <v>0.67346938775510201</v>
      </c>
      <c r="S581">
        <f t="shared" si="83"/>
        <v>0</v>
      </c>
      <c r="T581">
        <f t="shared" si="84"/>
        <v>0.30612244897959184</v>
      </c>
      <c r="U581">
        <f t="shared" si="85"/>
        <v>1.020408163265306E-2</v>
      </c>
      <c r="V581">
        <f t="shared" si="86"/>
        <v>0</v>
      </c>
      <c r="W581">
        <f t="shared" si="87"/>
        <v>1.020408163265306E-2</v>
      </c>
      <c r="X581">
        <f t="shared" si="88"/>
        <v>0</v>
      </c>
      <c r="Y581">
        <f t="shared" si="89"/>
        <v>0.67346938775510201</v>
      </c>
    </row>
    <row r="582" spans="1:25" x14ac:dyDescent="0.3">
      <c r="A582" t="s">
        <v>1017</v>
      </c>
      <c r="B582" t="str">
        <f t="shared" si="81"/>
        <v>38</v>
      </c>
      <c r="C582" t="s">
        <v>58</v>
      </c>
      <c r="D582" t="s">
        <v>987</v>
      </c>
      <c r="E582" t="s">
        <v>1052</v>
      </c>
      <c r="F582">
        <v>151</v>
      </c>
      <c r="G582">
        <v>88</v>
      </c>
      <c r="H582" s="4">
        <v>0.58279999999999998</v>
      </c>
      <c r="I582">
        <v>85</v>
      </c>
      <c r="J582">
        <v>2</v>
      </c>
      <c r="K582">
        <v>0</v>
      </c>
      <c r="L582">
        <v>3</v>
      </c>
      <c r="M582">
        <v>55</v>
      </c>
      <c r="N582">
        <v>25</v>
      </c>
      <c r="O582">
        <v>0</v>
      </c>
      <c r="P582">
        <v>0</v>
      </c>
      <c r="Q582">
        <v>0</v>
      </c>
      <c r="R582">
        <f t="shared" si="82"/>
        <v>0.6470588235294118</v>
      </c>
      <c r="S582">
        <f t="shared" si="83"/>
        <v>2.3529411764705882E-2</v>
      </c>
      <c r="T582">
        <f t="shared" si="84"/>
        <v>0.29411764705882354</v>
      </c>
      <c r="U582">
        <f t="shared" si="85"/>
        <v>0</v>
      </c>
      <c r="V582">
        <f t="shared" si="86"/>
        <v>3.5294117647058823E-2</v>
      </c>
      <c r="W582">
        <f t="shared" si="87"/>
        <v>0</v>
      </c>
      <c r="X582">
        <f t="shared" si="88"/>
        <v>0</v>
      </c>
      <c r="Y582">
        <f t="shared" si="89"/>
        <v>0.6470588235294118</v>
      </c>
    </row>
    <row r="583" spans="1:25" x14ac:dyDescent="0.3">
      <c r="A583" t="s">
        <v>1018</v>
      </c>
      <c r="B583" t="str">
        <f t="shared" si="81"/>
        <v>38</v>
      </c>
      <c r="C583" t="s">
        <v>58</v>
      </c>
      <c r="D583" t="s">
        <v>935</v>
      </c>
      <c r="E583" t="s">
        <v>1754</v>
      </c>
      <c r="F583">
        <v>88</v>
      </c>
      <c r="G583">
        <v>26</v>
      </c>
      <c r="H583" s="4">
        <v>0.29549999999999998</v>
      </c>
      <c r="I583">
        <v>25</v>
      </c>
      <c r="J583">
        <v>2</v>
      </c>
      <c r="K583">
        <v>0</v>
      </c>
      <c r="L583">
        <v>3</v>
      </c>
      <c r="M583">
        <v>11</v>
      </c>
      <c r="N583">
        <v>7</v>
      </c>
      <c r="O583">
        <v>2</v>
      </c>
      <c r="P583">
        <v>0</v>
      </c>
      <c r="Q583">
        <v>0</v>
      </c>
      <c r="R583">
        <f t="shared" si="82"/>
        <v>0.44</v>
      </c>
      <c r="S583">
        <f t="shared" si="83"/>
        <v>0.08</v>
      </c>
      <c r="T583">
        <f t="shared" si="84"/>
        <v>0.28000000000000003</v>
      </c>
      <c r="U583">
        <f t="shared" si="85"/>
        <v>0</v>
      </c>
      <c r="V583">
        <f t="shared" si="86"/>
        <v>0.12</v>
      </c>
      <c r="W583">
        <f t="shared" si="87"/>
        <v>0.08</v>
      </c>
      <c r="X583">
        <f t="shared" si="88"/>
        <v>0</v>
      </c>
      <c r="Y583">
        <f t="shared" si="89"/>
        <v>0.44</v>
      </c>
    </row>
    <row r="584" spans="1:25" x14ac:dyDescent="0.3">
      <c r="A584" t="s">
        <v>1019</v>
      </c>
      <c r="B584" t="str">
        <f t="shared" si="81"/>
        <v>38</v>
      </c>
      <c r="C584" t="s">
        <v>58</v>
      </c>
      <c r="D584" t="s">
        <v>935</v>
      </c>
      <c r="E584" t="s">
        <v>1054</v>
      </c>
      <c r="F584">
        <v>276</v>
      </c>
      <c r="G584">
        <v>143</v>
      </c>
      <c r="H584" s="4">
        <v>0.5181</v>
      </c>
      <c r="I584">
        <v>143</v>
      </c>
      <c r="J584">
        <v>4</v>
      </c>
      <c r="K584">
        <v>0</v>
      </c>
      <c r="L584">
        <v>5</v>
      </c>
      <c r="M584">
        <v>61</v>
      </c>
      <c r="N584">
        <v>71</v>
      </c>
      <c r="O584">
        <v>1</v>
      </c>
      <c r="P584">
        <v>1</v>
      </c>
      <c r="Q584">
        <v>0</v>
      </c>
      <c r="R584">
        <f t="shared" si="82"/>
        <v>0.42657342657342656</v>
      </c>
      <c r="S584">
        <f t="shared" si="83"/>
        <v>2.7972027972027972E-2</v>
      </c>
      <c r="T584">
        <f t="shared" si="84"/>
        <v>0.49650349650349651</v>
      </c>
      <c r="U584">
        <f t="shared" si="85"/>
        <v>0</v>
      </c>
      <c r="V584">
        <f t="shared" si="86"/>
        <v>3.4965034965034968E-2</v>
      </c>
      <c r="W584">
        <f t="shared" si="87"/>
        <v>6.993006993006993E-3</v>
      </c>
      <c r="X584">
        <f t="shared" si="88"/>
        <v>6.993006993006993E-3</v>
      </c>
      <c r="Y584">
        <f t="shared" si="89"/>
        <v>2.4965034965034967</v>
      </c>
    </row>
    <row r="585" spans="1:25" x14ac:dyDescent="0.3">
      <c r="A585" t="s">
        <v>1020</v>
      </c>
      <c r="B585" t="str">
        <f t="shared" si="81"/>
        <v>38</v>
      </c>
      <c r="C585" t="s">
        <v>58</v>
      </c>
      <c r="D585" t="s">
        <v>987</v>
      </c>
      <c r="E585" t="s">
        <v>1055</v>
      </c>
      <c r="F585">
        <v>171</v>
      </c>
      <c r="G585">
        <v>103</v>
      </c>
      <c r="H585" s="4">
        <v>0.60229999999999995</v>
      </c>
      <c r="I585">
        <v>100</v>
      </c>
      <c r="J585">
        <v>5</v>
      </c>
      <c r="K585">
        <v>0</v>
      </c>
      <c r="L585">
        <v>6</v>
      </c>
      <c r="M585">
        <v>57</v>
      </c>
      <c r="N585">
        <v>31</v>
      </c>
      <c r="O585">
        <v>1</v>
      </c>
      <c r="P585">
        <v>0</v>
      </c>
      <c r="Q585">
        <v>0</v>
      </c>
      <c r="R585">
        <f t="shared" si="82"/>
        <v>0.56999999999999995</v>
      </c>
      <c r="S585">
        <f t="shared" si="83"/>
        <v>0.05</v>
      </c>
      <c r="T585">
        <f t="shared" si="84"/>
        <v>0.31</v>
      </c>
      <c r="U585">
        <f t="shared" si="85"/>
        <v>0</v>
      </c>
      <c r="V585">
        <f t="shared" si="86"/>
        <v>0.06</v>
      </c>
      <c r="W585">
        <f t="shared" si="87"/>
        <v>0.01</v>
      </c>
      <c r="X585">
        <f t="shared" si="88"/>
        <v>0</v>
      </c>
      <c r="Y585">
        <f t="shared" si="89"/>
        <v>0.56999999999999995</v>
      </c>
    </row>
    <row r="586" spans="1:25" x14ac:dyDescent="0.3">
      <c r="A586" t="s">
        <v>1021</v>
      </c>
      <c r="B586" t="str">
        <f t="shared" si="81"/>
        <v>38</v>
      </c>
      <c r="C586" t="s">
        <v>58</v>
      </c>
      <c r="D586" t="s">
        <v>987</v>
      </c>
      <c r="E586" t="s">
        <v>1056</v>
      </c>
      <c r="F586">
        <v>238</v>
      </c>
      <c r="G586">
        <v>128</v>
      </c>
      <c r="H586" s="4">
        <v>0.53779999999999994</v>
      </c>
      <c r="I586">
        <v>128</v>
      </c>
      <c r="J586">
        <v>6</v>
      </c>
      <c r="K586">
        <v>2</v>
      </c>
      <c r="L586">
        <v>1</v>
      </c>
      <c r="M586">
        <v>67</v>
      </c>
      <c r="N586">
        <v>47</v>
      </c>
      <c r="O586">
        <v>3</v>
      </c>
      <c r="P586">
        <v>2</v>
      </c>
      <c r="Q586">
        <v>0</v>
      </c>
      <c r="R586">
        <f t="shared" si="82"/>
        <v>0.5234375</v>
      </c>
      <c r="S586">
        <f t="shared" si="83"/>
        <v>4.6875E-2</v>
      </c>
      <c r="T586">
        <f t="shared" si="84"/>
        <v>0.3671875</v>
      </c>
      <c r="U586">
        <f t="shared" si="85"/>
        <v>1.5625E-2</v>
      </c>
      <c r="V586">
        <f t="shared" si="86"/>
        <v>7.8125E-3</v>
      </c>
      <c r="W586">
        <f t="shared" si="87"/>
        <v>2.34375E-2</v>
      </c>
      <c r="X586">
        <f t="shared" si="88"/>
        <v>1.5625E-2</v>
      </c>
      <c r="Y586">
        <f t="shared" si="89"/>
        <v>0.5234375</v>
      </c>
    </row>
    <row r="587" spans="1:25" x14ac:dyDescent="0.3">
      <c r="A587" t="s">
        <v>1022</v>
      </c>
      <c r="B587" t="str">
        <f t="shared" si="81"/>
        <v>38</v>
      </c>
      <c r="C587" t="s">
        <v>58</v>
      </c>
      <c r="D587" t="s">
        <v>987</v>
      </c>
      <c r="E587" t="s">
        <v>1057</v>
      </c>
      <c r="F587">
        <v>156</v>
      </c>
      <c r="G587">
        <v>100</v>
      </c>
      <c r="H587" s="4">
        <v>0.64100000000000001</v>
      </c>
      <c r="I587">
        <v>98</v>
      </c>
      <c r="J587">
        <v>2</v>
      </c>
      <c r="K587">
        <v>2</v>
      </c>
      <c r="L587">
        <v>0</v>
      </c>
      <c r="M587">
        <v>62</v>
      </c>
      <c r="N587">
        <v>28</v>
      </c>
      <c r="O587">
        <v>3</v>
      </c>
      <c r="P587">
        <v>0</v>
      </c>
      <c r="Q587">
        <v>1</v>
      </c>
      <c r="R587">
        <f t="shared" si="82"/>
        <v>0.63265306122448983</v>
      </c>
      <c r="S587">
        <f t="shared" si="83"/>
        <v>2.0408163265306121E-2</v>
      </c>
      <c r="T587">
        <f t="shared" si="84"/>
        <v>0.2857142857142857</v>
      </c>
      <c r="U587">
        <f t="shared" si="85"/>
        <v>2.0408163265306121E-2</v>
      </c>
      <c r="V587">
        <f t="shared" si="86"/>
        <v>0</v>
      </c>
      <c r="W587">
        <f t="shared" si="87"/>
        <v>3.0612244897959183E-2</v>
      </c>
      <c r="X587">
        <f t="shared" si="88"/>
        <v>0</v>
      </c>
      <c r="Y587">
        <f t="shared" si="89"/>
        <v>0.63265306122448983</v>
      </c>
    </row>
    <row r="588" spans="1:25" x14ac:dyDescent="0.3">
      <c r="A588" t="s">
        <v>1023</v>
      </c>
      <c r="B588" t="str">
        <f t="shared" si="81"/>
        <v>38</v>
      </c>
      <c r="C588" t="s">
        <v>58</v>
      </c>
      <c r="D588" t="s">
        <v>934</v>
      </c>
      <c r="E588" t="s">
        <v>1058</v>
      </c>
      <c r="F588">
        <v>280</v>
      </c>
      <c r="G588">
        <v>168</v>
      </c>
      <c r="H588" s="4">
        <v>0.6</v>
      </c>
      <c r="I588">
        <v>166</v>
      </c>
      <c r="J588">
        <v>3</v>
      </c>
      <c r="K588">
        <v>2</v>
      </c>
      <c r="L588">
        <v>7</v>
      </c>
      <c r="M588">
        <v>55</v>
      </c>
      <c r="N588">
        <v>94</v>
      </c>
      <c r="O588">
        <v>2</v>
      </c>
      <c r="P588">
        <v>1</v>
      </c>
      <c r="Q588">
        <v>2</v>
      </c>
      <c r="R588">
        <f t="shared" si="82"/>
        <v>0.33132530120481929</v>
      </c>
      <c r="S588">
        <f t="shared" si="83"/>
        <v>1.8072289156626505E-2</v>
      </c>
      <c r="T588">
        <f t="shared" si="84"/>
        <v>0.5662650602409639</v>
      </c>
      <c r="U588">
        <f t="shared" si="85"/>
        <v>1.2048192771084338E-2</v>
      </c>
      <c r="V588">
        <f t="shared" si="86"/>
        <v>4.2168674698795178E-2</v>
      </c>
      <c r="W588">
        <f t="shared" si="87"/>
        <v>1.2048192771084338E-2</v>
      </c>
      <c r="X588">
        <f t="shared" si="88"/>
        <v>6.024096385542169E-3</v>
      </c>
      <c r="Y588">
        <f t="shared" si="89"/>
        <v>2.5662650602409638</v>
      </c>
    </row>
    <row r="589" spans="1:25" x14ac:dyDescent="0.3">
      <c r="A589" t="s">
        <v>1024</v>
      </c>
      <c r="B589" t="str">
        <f t="shared" si="81"/>
        <v>38</v>
      </c>
      <c r="C589" t="s">
        <v>58</v>
      </c>
      <c r="D589" t="s">
        <v>934</v>
      </c>
      <c r="E589" t="s">
        <v>1059</v>
      </c>
      <c r="F589">
        <v>168</v>
      </c>
      <c r="G589">
        <v>102</v>
      </c>
      <c r="H589" s="4">
        <v>0.60709999999999997</v>
      </c>
      <c r="I589">
        <v>102</v>
      </c>
      <c r="J589">
        <v>8</v>
      </c>
      <c r="K589">
        <v>0</v>
      </c>
      <c r="L589">
        <v>1</v>
      </c>
      <c r="M589">
        <v>35</v>
      </c>
      <c r="N589">
        <v>57</v>
      </c>
      <c r="O589">
        <v>0</v>
      </c>
      <c r="P589">
        <v>0</v>
      </c>
      <c r="Q589">
        <v>1</v>
      </c>
      <c r="R589">
        <f t="shared" si="82"/>
        <v>0.34313725490196079</v>
      </c>
      <c r="S589">
        <f t="shared" si="83"/>
        <v>7.8431372549019607E-2</v>
      </c>
      <c r="T589">
        <f t="shared" si="84"/>
        <v>0.55882352941176472</v>
      </c>
      <c r="U589">
        <f t="shared" si="85"/>
        <v>0</v>
      </c>
      <c r="V589">
        <f t="shared" si="86"/>
        <v>9.8039215686274508E-3</v>
      </c>
      <c r="W589">
        <f t="shared" si="87"/>
        <v>0</v>
      </c>
      <c r="X589">
        <f t="shared" si="88"/>
        <v>0</v>
      </c>
      <c r="Y589">
        <f t="shared" si="89"/>
        <v>2.5588235294117645</v>
      </c>
    </row>
    <row r="590" spans="1:25" x14ac:dyDescent="0.3">
      <c r="A590" t="s">
        <v>1025</v>
      </c>
      <c r="B590" t="str">
        <f t="shared" si="81"/>
        <v>38</v>
      </c>
      <c r="C590" t="s">
        <v>58</v>
      </c>
      <c r="D590" t="s">
        <v>987</v>
      </c>
      <c r="E590" t="s">
        <v>1060</v>
      </c>
      <c r="F590">
        <v>454</v>
      </c>
      <c r="G590">
        <v>228</v>
      </c>
      <c r="H590" s="4">
        <v>0.50219999999999998</v>
      </c>
      <c r="I590">
        <v>228</v>
      </c>
      <c r="J590">
        <v>15</v>
      </c>
      <c r="K590">
        <v>1</v>
      </c>
      <c r="L590">
        <v>4</v>
      </c>
      <c r="M590">
        <v>127</v>
      </c>
      <c r="N590">
        <v>81</v>
      </c>
      <c r="O590">
        <v>0</v>
      </c>
      <c r="P590">
        <v>0</v>
      </c>
      <c r="Q590">
        <v>0</v>
      </c>
      <c r="R590">
        <f t="shared" si="82"/>
        <v>0.55701754385964908</v>
      </c>
      <c r="S590">
        <f t="shared" si="83"/>
        <v>6.5789473684210523E-2</v>
      </c>
      <c r="T590">
        <f t="shared" si="84"/>
        <v>0.35526315789473684</v>
      </c>
      <c r="U590">
        <f t="shared" si="85"/>
        <v>4.3859649122807015E-3</v>
      </c>
      <c r="V590">
        <f t="shared" si="86"/>
        <v>1.7543859649122806E-2</v>
      </c>
      <c r="W590">
        <f t="shared" si="87"/>
        <v>0</v>
      </c>
      <c r="X590">
        <f t="shared" si="88"/>
        <v>0</v>
      </c>
      <c r="Y590">
        <f t="shared" si="89"/>
        <v>0.55701754385964908</v>
      </c>
    </row>
    <row r="591" spans="1:25" x14ac:dyDescent="0.3">
      <c r="A591" t="s">
        <v>1026</v>
      </c>
      <c r="B591" t="str">
        <f t="shared" si="81"/>
        <v>38</v>
      </c>
      <c r="C591" t="s">
        <v>58</v>
      </c>
      <c r="D591" t="s">
        <v>987</v>
      </c>
      <c r="E591" t="s">
        <v>1061</v>
      </c>
      <c r="F591">
        <v>198</v>
      </c>
      <c r="G591">
        <v>69</v>
      </c>
      <c r="H591" s="4">
        <v>0.34849999999999998</v>
      </c>
      <c r="I591">
        <v>68</v>
      </c>
      <c r="J591">
        <v>1</v>
      </c>
      <c r="K591">
        <v>0</v>
      </c>
      <c r="L591">
        <v>2</v>
      </c>
      <c r="M591">
        <v>38</v>
      </c>
      <c r="N591">
        <v>27</v>
      </c>
      <c r="O591">
        <v>0</v>
      </c>
      <c r="P591">
        <v>0</v>
      </c>
      <c r="Q591">
        <v>0</v>
      </c>
      <c r="R591">
        <f t="shared" si="82"/>
        <v>0.55882352941176472</v>
      </c>
      <c r="S591">
        <f t="shared" si="83"/>
        <v>1.4705882352941176E-2</v>
      </c>
      <c r="T591">
        <f t="shared" si="84"/>
        <v>0.39705882352941174</v>
      </c>
      <c r="U591">
        <f t="shared" si="85"/>
        <v>0</v>
      </c>
      <c r="V591">
        <f t="shared" si="86"/>
        <v>2.9411764705882353E-2</v>
      </c>
      <c r="W591">
        <f t="shared" si="87"/>
        <v>0</v>
      </c>
      <c r="X591">
        <f t="shared" si="88"/>
        <v>0</v>
      </c>
      <c r="Y591">
        <f t="shared" si="89"/>
        <v>0.55882352941176472</v>
      </c>
    </row>
    <row r="592" spans="1:25" x14ac:dyDescent="0.3">
      <c r="A592" t="s">
        <v>1755</v>
      </c>
      <c r="B592" t="str">
        <f t="shared" si="81"/>
        <v>38</v>
      </c>
      <c r="C592" t="s">
        <v>59</v>
      </c>
      <c r="E592" t="s">
        <v>1756</v>
      </c>
      <c r="F592">
        <v>8348</v>
      </c>
      <c r="G592">
        <v>325</v>
      </c>
      <c r="H592" s="4">
        <v>3.8899999999999997E-2</v>
      </c>
      <c r="I592">
        <v>316</v>
      </c>
      <c r="J592">
        <v>24</v>
      </c>
      <c r="K592">
        <v>1</v>
      </c>
      <c r="L592">
        <v>3</v>
      </c>
      <c r="M592">
        <v>170</v>
      </c>
      <c r="N592">
        <v>112</v>
      </c>
      <c r="O592">
        <v>4</v>
      </c>
      <c r="P592">
        <v>1</v>
      </c>
      <c r="Q592">
        <v>1</v>
      </c>
      <c r="R592">
        <f t="shared" si="82"/>
        <v>0.53797468354430378</v>
      </c>
      <c r="S592">
        <f t="shared" si="83"/>
        <v>7.5949367088607597E-2</v>
      </c>
      <c r="T592">
        <f t="shared" si="84"/>
        <v>0.35443037974683544</v>
      </c>
      <c r="U592">
        <f t="shared" si="85"/>
        <v>3.1645569620253164E-3</v>
      </c>
      <c r="V592">
        <f t="shared" si="86"/>
        <v>9.4936708860759497E-3</v>
      </c>
      <c r="W592">
        <f t="shared" si="87"/>
        <v>1.2658227848101266E-2</v>
      </c>
      <c r="X592">
        <f t="shared" si="88"/>
        <v>3.1645569620253164E-3</v>
      </c>
      <c r="Y592">
        <f t="shared" si="89"/>
        <v>0.53797468354430378</v>
      </c>
    </row>
    <row r="593" spans="1:25" x14ac:dyDescent="0.3">
      <c r="A593" t="s">
        <v>1757</v>
      </c>
      <c r="B593" t="str">
        <f t="shared" si="81"/>
        <v>38</v>
      </c>
      <c r="C593" t="s">
        <v>60</v>
      </c>
      <c r="E593" t="s">
        <v>1758</v>
      </c>
      <c r="F593">
        <v>8348</v>
      </c>
      <c r="G593">
        <v>293</v>
      </c>
      <c r="H593" s="4">
        <v>3.5099999999999999E-2</v>
      </c>
      <c r="I593">
        <v>285</v>
      </c>
      <c r="J593">
        <v>12</v>
      </c>
      <c r="K593">
        <v>1</v>
      </c>
      <c r="L593">
        <v>6</v>
      </c>
      <c r="M593">
        <v>159</v>
      </c>
      <c r="N593">
        <v>100</v>
      </c>
      <c r="O593">
        <v>3</v>
      </c>
      <c r="P593">
        <v>1</v>
      </c>
      <c r="Q593">
        <v>3</v>
      </c>
      <c r="R593">
        <f t="shared" si="82"/>
        <v>0.55789473684210522</v>
      </c>
      <c r="S593">
        <f t="shared" si="83"/>
        <v>4.2105263157894736E-2</v>
      </c>
      <c r="T593">
        <f t="shared" si="84"/>
        <v>0.35087719298245612</v>
      </c>
      <c r="U593">
        <f t="shared" si="85"/>
        <v>3.5087719298245615E-3</v>
      </c>
      <c r="V593">
        <f t="shared" si="86"/>
        <v>2.1052631578947368E-2</v>
      </c>
      <c r="W593">
        <f t="shared" si="87"/>
        <v>1.0526315789473684E-2</v>
      </c>
      <c r="X593">
        <f t="shared" si="88"/>
        <v>3.5087719298245615E-3</v>
      </c>
      <c r="Y593">
        <f t="shared" si="89"/>
        <v>0.55789473684210522</v>
      </c>
    </row>
    <row r="594" spans="1:25" x14ac:dyDescent="0.3">
      <c r="A594" t="s">
        <v>1759</v>
      </c>
      <c r="B594" t="str">
        <f t="shared" si="81"/>
        <v>38</v>
      </c>
      <c r="C594" t="s">
        <v>1209</v>
      </c>
      <c r="E594" t="s">
        <v>1210</v>
      </c>
      <c r="F594">
        <v>8348</v>
      </c>
      <c r="G594">
        <v>5043</v>
      </c>
      <c r="H594" s="4">
        <v>0.60409999999999997</v>
      </c>
      <c r="I594">
        <v>4976</v>
      </c>
      <c r="J594">
        <v>267</v>
      </c>
      <c r="K594">
        <v>34</v>
      </c>
      <c r="L594">
        <v>108</v>
      </c>
      <c r="M594">
        <v>2467</v>
      </c>
      <c r="N594">
        <v>2015</v>
      </c>
      <c r="O594">
        <v>48</v>
      </c>
      <c r="P594">
        <v>21</v>
      </c>
      <c r="Q594">
        <v>16</v>
      </c>
      <c r="R594">
        <f t="shared" si="82"/>
        <v>0.49577974276527331</v>
      </c>
      <c r="S594">
        <f t="shared" si="83"/>
        <v>5.3657556270096461E-2</v>
      </c>
      <c r="T594">
        <f t="shared" si="84"/>
        <v>0.404943729903537</v>
      </c>
      <c r="U594">
        <f t="shared" si="85"/>
        <v>6.8327974276527334E-3</v>
      </c>
      <c r="V594">
        <f t="shared" si="86"/>
        <v>2.1704180064308683E-2</v>
      </c>
      <c r="W594">
        <f t="shared" si="87"/>
        <v>9.6463022508038593E-3</v>
      </c>
      <c r="X594">
        <f t="shared" si="88"/>
        <v>4.2202572347266884E-3</v>
      </c>
      <c r="Y594">
        <f t="shared" si="89"/>
        <v>0.49577974276527331</v>
      </c>
    </row>
    <row r="595" spans="1:25" x14ac:dyDescent="0.3">
      <c r="A595" t="s">
        <v>1048</v>
      </c>
      <c r="B595" t="str">
        <f t="shared" si="81"/>
        <v>38</v>
      </c>
      <c r="C595" t="s">
        <v>61</v>
      </c>
      <c r="E595" t="s">
        <v>97</v>
      </c>
      <c r="F595">
        <v>8348</v>
      </c>
      <c r="G595">
        <v>5043</v>
      </c>
      <c r="H595" s="4">
        <v>0.60409999999999997</v>
      </c>
      <c r="I595">
        <v>4976</v>
      </c>
      <c r="J595">
        <v>267</v>
      </c>
      <c r="K595">
        <v>34</v>
      </c>
      <c r="L595">
        <v>108</v>
      </c>
      <c r="M595">
        <v>2467</v>
      </c>
      <c r="N595">
        <v>2015</v>
      </c>
      <c r="O595">
        <v>48</v>
      </c>
      <c r="P595">
        <v>21</v>
      </c>
      <c r="Q595">
        <v>16</v>
      </c>
      <c r="R595">
        <f t="shared" si="82"/>
        <v>0.49577974276527331</v>
      </c>
      <c r="S595">
        <f t="shared" si="83"/>
        <v>5.3657556270096461E-2</v>
      </c>
      <c r="T595">
        <f t="shared" si="84"/>
        <v>0.404943729903537</v>
      </c>
      <c r="U595">
        <f t="shared" si="85"/>
        <v>6.8327974276527334E-3</v>
      </c>
      <c r="V595">
        <f t="shared" si="86"/>
        <v>2.1704180064308683E-2</v>
      </c>
      <c r="W595">
        <f t="shared" si="87"/>
        <v>9.6463022508038593E-3</v>
      </c>
      <c r="X595">
        <f t="shared" si="88"/>
        <v>4.2202572347266884E-3</v>
      </c>
      <c r="Y595">
        <f t="shared" si="89"/>
        <v>0.49577974276527331</v>
      </c>
    </row>
    <row r="596" spans="1:25" x14ac:dyDescent="0.3">
      <c r="B596" t="str">
        <f t="shared" si="81"/>
        <v/>
      </c>
      <c r="R596">
        <f t="shared" si="82"/>
        <v>0</v>
      </c>
      <c r="S596">
        <f t="shared" si="83"/>
        <v>0</v>
      </c>
      <c r="T596">
        <f t="shared" si="84"/>
        <v>0</v>
      </c>
      <c r="U596">
        <f t="shared" si="85"/>
        <v>0</v>
      </c>
      <c r="V596">
        <f t="shared" si="86"/>
        <v>0</v>
      </c>
      <c r="W596">
        <f t="shared" si="87"/>
        <v>0</v>
      </c>
      <c r="X596">
        <f t="shared" si="88"/>
        <v>0</v>
      </c>
      <c r="Y596">
        <f t="shared" si="89"/>
        <v>10</v>
      </c>
    </row>
    <row r="597" spans="1:25" x14ac:dyDescent="0.3">
      <c r="A597" t="s">
        <v>1066</v>
      </c>
      <c r="B597" t="str">
        <f t="shared" si="81"/>
        <v>39</v>
      </c>
      <c r="C597" t="s">
        <v>58</v>
      </c>
      <c r="D597" t="s">
        <v>934</v>
      </c>
      <c r="E597" t="s">
        <v>1760</v>
      </c>
      <c r="F597">
        <v>247</v>
      </c>
      <c r="G597">
        <v>121</v>
      </c>
      <c r="H597" s="4">
        <v>0.4899</v>
      </c>
      <c r="I597">
        <v>121</v>
      </c>
      <c r="J597">
        <v>4</v>
      </c>
      <c r="K597">
        <v>1</v>
      </c>
      <c r="L597">
        <v>1</v>
      </c>
      <c r="M597">
        <v>48</v>
      </c>
      <c r="N597">
        <v>62</v>
      </c>
      <c r="O597">
        <v>2</v>
      </c>
      <c r="P597">
        <v>3</v>
      </c>
      <c r="Q597">
        <v>0</v>
      </c>
      <c r="R597">
        <f t="shared" si="82"/>
        <v>0.39669421487603307</v>
      </c>
      <c r="S597">
        <f t="shared" si="83"/>
        <v>3.3057851239669422E-2</v>
      </c>
      <c r="T597">
        <f t="shared" si="84"/>
        <v>0.51239669421487599</v>
      </c>
      <c r="U597">
        <f t="shared" si="85"/>
        <v>8.2644628099173556E-3</v>
      </c>
      <c r="V597">
        <f t="shared" si="86"/>
        <v>8.2644628099173556E-3</v>
      </c>
      <c r="W597">
        <f t="shared" si="87"/>
        <v>1.6528925619834711E-2</v>
      </c>
      <c r="X597">
        <f t="shared" si="88"/>
        <v>2.4793388429752067E-2</v>
      </c>
      <c r="Y597">
        <f t="shared" si="89"/>
        <v>2.5123966942148761</v>
      </c>
    </row>
    <row r="598" spans="1:25" x14ac:dyDescent="0.3">
      <c r="A598" t="s">
        <v>1067</v>
      </c>
      <c r="B598" t="str">
        <f t="shared" si="81"/>
        <v>39</v>
      </c>
      <c r="C598" t="s">
        <v>58</v>
      </c>
      <c r="D598" t="s">
        <v>934</v>
      </c>
      <c r="E598" t="s">
        <v>1761</v>
      </c>
      <c r="F598">
        <v>144</v>
      </c>
      <c r="G598">
        <v>87</v>
      </c>
      <c r="H598" s="4">
        <v>0.60419999999999996</v>
      </c>
      <c r="I598">
        <v>86</v>
      </c>
      <c r="J598">
        <v>4</v>
      </c>
      <c r="K598">
        <v>1</v>
      </c>
      <c r="L598">
        <v>1</v>
      </c>
      <c r="M598">
        <v>34</v>
      </c>
      <c r="N598">
        <v>45</v>
      </c>
      <c r="O598">
        <v>0</v>
      </c>
      <c r="P598">
        <v>1</v>
      </c>
      <c r="Q598">
        <v>0</v>
      </c>
      <c r="R598">
        <f t="shared" si="82"/>
        <v>0.39534883720930231</v>
      </c>
      <c r="S598">
        <f t="shared" si="83"/>
        <v>4.6511627906976744E-2</v>
      </c>
      <c r="T598">
        <f t="shared" si="84"/>
        <v>0.52325581395348841</v>
      </c>
      <c r="U598">
        <f t="shared" si="85"/>
        <v>1.1627906976744186E-2</v>
      </c>
      <c r="V598">
        <f t="shared" si="86"/>
        <v>1.1627906976744186E-2</v>
      </c>
      <c r="W598">
        <f t="shared" si="87"/>
        <v>0</v>
      </c>
      <c r="X598">
        <f t="shared" si="88"/>
        <v>1.1627906976744186E-2</v>
      </c>
      <c r="Y598">
        <f t="shared" si="89"/>
        <v>2.5232558139534884</v>
      </c>
    </row>
    <row r="599" spans="1:25" x14ac:dyDescent="0.3">
      <c r="A599" t="s">
        <v>1068</v>
      </c>
      <c r="B599" t="str">
        <f t="shared" si="81"/>
        <v>39</v>
      </c>
      <c r="C599" t="s">
        <v>58</v>
      </c>
      <c r="D599" t="s">
        <v>1122</v>
      </c>
      <c r="E599" t="s">
        <v>1762</v>
      </c>
      <c r="F599">
        <v>127</v>
      </c>
      <c r="G599">
        <v>56</v>
      </c>
      <c r="H599" s="4">
        <v>0.44090000000000001</v>
      </c>
      <c r="I599">
        <v>55</v>
      </c>
      <c r="J599">
        <v>0</v>
      </c>
      <c r="K599">
        <v>0</v>
      </c>
      <c r="L599">
        <v>1</v>
      </c>
      <c r="M599">
        <v>36</v>
      </c>
      <c r="N599">
        <v>18</v>
      </c>
      <c r="O599">
        <v>0</v>
      </c>
      <c r="P599">
        <v>0</v>
      </c>
      <c r="Q599">
        <v>0</v>
      </c>
      <c r="R599">
        <f t="shared" si="82"/>
        <v>0.65454545454545454</v>
      </c>
      <c r="S599">
        <f t="shared" si="83"/>
        <v>0</v>
      </c>
      <c r="T599">
        <f t="shared" si="84"/>
        <v>0.32727272727272727</v>
      </c>
      <c r="U599">
        <f t="shared" si="85"/>
        <v>0</v>
      </c>
      <c r="V599">
        <f t="shared" si="86"/>
        <v>1.8181818181818181E-2</v>
      </c>
      <c r="W599">
        <f t="shared" si="87"/>
        <v>0</v>
      </c>
      <c r="X599">
        <f t="shared" si="88"/>
        <v>0</v>
      </c>
      <c r="Y599">
        <f t="shared" si="89"/>
        <v>0.65454545454545454</v>
      </c>
    </row>
    <row r="600" spans="1:25" x14ac:dyDescent="0.3">
      <c r="A600" t="s">
        <v>1069</v>
      </c>
      <c r="B600" t="str">
        <f t="shared" si="81"/>
        <v>39</v>
      </c>
      <c r="C600" t="s">
        <v>58</v>
      </c>
      <c r="D600" t="s">
        <v>934</v>
      </c>
      <c r="E600" t="s">
        <v>1763</v>
      </c>
      <c r="F600">
        <v>136</v>
      </c>
      <c r="G600">
        <v>85</v>
      </c>
      <c r="H600" s="4">
        <v>0.625</v>
      </c>
      <c r="I600">
        <v>81</v>
      </c>
      <c r="J600">
        <v>1</v>
      </c>
      <c r="K600">
        <v>2</v>
      </c>
      <c r="L600">
        <v>1</v>
      </c>
      <c r="M600">
        <v>32</v>
      </c>
      <c r="N600">
        <v>40</v>
      </c>
      <c r="O600">
        <v>3</v>
      </c>
      <c r="P600">
        <v>2</v>
      </c>
      <c r="Q600">
        <v>0</v>
      </c>
      <c r="R600">
        <f t="shared" si="82"/>
        <v>0.39506172839506171</v>
      </c>
      <c r="S600">
        <f t="shared" si="83"/>
        <v>1.2345679012345678E-2</v>
      </c>
      <c r="T600">
        <f t="shared" si="84"/>
        <v>0.49382716049382713</v>
      </c>
      <c r="U600">
        <f t="shared" si="85"/>
        <v>2.4691358024691357E-2</v>
      </c>
      <c r="V600">
        <f t="shared" si="86"/>
        <v>1.2345679012345678E-2</v>
      </c>
      <c r="W600">
        <f t="shared" si="87"/>
        <v>3.7037037037037035E-2</v>
      </c>
      <c r="X600">
        <f t="shared" si="88"/>
        <v>2.4691358024691357E-2</v>
      </c>
      <c r="Y600">
        <f t="shared" si="89"/>
        <v>2.4938271604938271</v>
      </c>
    </row>
    <row r="601" spans="1:25" x14ac:dyDescent="0.3">
      <c r="A601" t="s">
        <v>1070</v>
      </c>
      <c r="B601" t="str">
        <f t="shared" si="81"/>
        <v>39</v>
      </c>
      <c r="C601" t="s">
        <v>58</v>
      </c>
      <c r="D601" t="s">
        <v>934</v>
      </c>
      <c r="E601" t="s">
        <v>1764</v>
      </c>
      <c r="F601">
        <v>654</v>
      </c>
      <c r="G601">
        <v>248</v>
      </c>
      <c r="H601" s="4">
        <v>0.37919999999999998</v>
      </c>
      <c r="I601">
        <v>246</v>
      </c>
      <c r="J601">
        <v>34</v>
      </c>
      <c r="K601">
        <v>1</v>
      </c>
      <c r="L601">
        <v>8</v>
      </c>
      <c r="M601">
        <v>93</v>
      </c>
      <c r="N601">
        <v>108</v>
      </c>
      <c r="O601">
        <v>0</v>
      </c>
      <c r="P601">
        <v>1</v>
      </c>
      <c r="Q601">
        <v>1</v>
      </c>
      <c r="R601">
        <f t="shared" si="82"/>
        <v>0.37804878048780488</v>
      </c>
      <c r="S601">
        <f t="shared" si="83"/>
        <v>0.13821138211382114</v>
      </c>
      <c r="T601">
        <f t="shared" si="84"/>
        <v>0.43902439024390244</v>
      </c>
      <c r="U601">
        <f t="shared" si="85"/>
        <v>4.0650406504065045E-3</v>
      </c>
      <c r="V601">
        <f t="shared" si="86"/>
        <v>3.2520325203252036E-2</v>
      </c>
      <c r="W601">
        <f t="shared" si="87"/>
        <v>0</v>
      </c>
      <c r="X601">
        <f t="shared" si="88"/>
        <v>4.0650406504065045E-3</v>
      </c>
      <c r="Y601">
        <f t="shared" si="89"/>
        <v>2.4390243902439024</v>
      </c>
    </row>
    <row r="602" spans="1:25" x14ac:dyDescent="0.3">
      <c r="A602" t="s">
        <v>1071</v>
      </c>
      <c r="B602" t="str">
        <f t="shared" si="81"/>
        <v>39</v>
      </c>
      <c r="C602" t="s">
        <v>58</v>
      </c>
      <c r="D602" t="s">
        <v>934</v>
      </c>
      <c r="E602" t="s">
        <v>1765</v>
      </c>
      <c r="F602">
        <v>1508</v>
      </c>
      <c r="G602">
        <v>617</v>
      </c>
      <c r="H602" s="4">
        <v>0.40920000000000001</v>
      </c>
      <c r="I602">
        <v>613</v>
      </c>
      <c r="J602">
        <v>75</v>
      </c>
      <c r="K602">
        <v>5</v>
      </c>
      <c r="L602">
        <v>7</v>
      </c>
      <c r="M602">
        <v>248</v>
      </c>
      <c r="N602">
        <v>276</v>
      </c>
      <c r="O602">
        <v>1</v>
      </c>
      <c r="P602">
        <v>1</v>
      </c>
      <c r="Q602">
        <v>0</v>
      </c>
      <c r="R602">
        <f t="shared" si="82"/>
        <v>0.40456769983686786</v>
      </c>
      <c r="S602">
        <f t="shared" si="83"/>
        <v>0.12234910277324633</v>
      </c>
      <c r="T602">
        <f t="shared" si="84"/>
        <v>0.45024469820554647</v>
      </c>
      <c r="U602">
        <f t="shared" si="85"/>
        <v>8.1566068515497546E-3</v>
      </c>
      <c r="V602">
        <f t="shared" si="86"/>
        <v>1.1419249592169658E-2</v>
      </c>
      <c r="W602">
        <f t="shared" si="87"/>
        <v>1.6313213703099511E-3</v>
      </c>
      <c r="X602">
        <f t="shared" si="88"/>
        <v>1.6313213703099511E-3</v>
      </c>
      <c r="Y602">
        <f t="shared" si="89"/>
        <v>2.4502446982055464</v>
      </c>
    </row>
    <row r="603" spans="1:25" x14ac:dyDescent="0.3">
      <c r="A603" t="s">
        <v>1072</v>
      </c>
      <c r="B603" t="str">
        <f t="shared" si="81"/>
        <v>39</v>
      </c>
      <c r="C603" t="s">
        <v>58</v>
      </c>
      <c r="D603" t="s">
        <v>934</v>
      </c>
      <c r="E603" t="s">
        <v>1766</v>
      </c>
      <c r="F603">
        <v>960</v>
      </c>
      <c r="G603">
        <v>405</v>
      </c>
      <c r="H603" s="4">
        <v>0.4219</v>
      </c>
      <c r="I603">
        <v>404</v>
      </c>
      <c r="J603">
        <v>27</v>
      </c>
      <c r="K603">
        <v>6</v>
      </c>
      <c r="L603">
        <v>13</v>
      </c>
      <c r="M603">
        <v>186</v>
      </c>
      <c r="N603">
        <v>167</v>
      </c>
      <c r="O603">
        <v>3</v>
      </c>
      <c r="P603">
        <v>0</v>
      </c>
      <c r="Q603">
        <v>2</v>
      </c>
      <c r="R603">
        <f t="shared" si="82"/>
        <v>0.46039603960396042</v>
      </c>
      <c r="S603">
        <f t="shared" si="83"/>
        <v>6.6831683168316836E-2</v>
      </c>
      <c r="T603">
        <f t="shared" si="84"/>
        <v>0.41336633663366334</v>
      </c>
      <c r="U603">
        <f t="shared" si="85"/>
        <v>1.4851485148514851E-2</v>
      </c>
      <c r="V603">
        <f t="shared" si="86"/>
        <v>3.2178217821782179E-2</v>
      </c>
      <c r="W603">
        <f t="shared" si="87"/>
        <v>7.4257425742574254E-3</v>
      </c>
      <c r="X603">
        <f t="shared" si="88"/>
        <v>0</v>
      </c>
      <c r="Y603">
        <f t="shared" si="89"/>
        <v>0.46039603960396042</v>
      </c>
    </row>
    <row r="604" spans="1:25" x14ac:dyDescent="0.3">
      <c r="A604" t="s">
        <v>1073</v>
      </c>
      <c r="B604" t="str">
        <f t="shared" si="81"/>
        <v>39</v>
      </c>
      <c r="C604" t="s">
        <v>58</v>
      </c>
      <c r="D604" t="s">
        <v>934</v>
      </c>
      <c r="E604" t="s">
        <v>1767</v>
      </c>
      <c r="F604">
        <v>195</v>
      </c>
      <c r="G604">
        <v>116</v>
      </c>
      <c r="H604" s="4">
        <v>0.59489999999999998</v>
      </c>
      <c r="I604">
        <v>113</v>
      </c>
      <c r="J604">
        <v>3</v>
      </c>
      <c r="K604">
        <v>1</v>
      </c>
      <c r="L604">
        <v>2</v>
      </c>
      <c r="M604">
        <v>35</v>
      </c>
      <c r="N604">
        <v>65</v>
      </c>
      <c r="O604">
        <v>4</v>
      </c>
      <c r="P604">
        <v>3</v>
      </c>
      <c r="Q604">
        <v>0</v>
      </c>
      <c r="R604">
        <f t="shared" si="82"/>
        <v>0.30973451327433627</v>
      </c>
      <c r="S604">
        <f t="shared" si="83"/>
        <v>2.6548672566371681E-2</v>
      </c>
      <c r="T604">
        <f t="shared" si="84"/>
        <v>0.5752212389380531</v>
      </c>
      <c r="U604">
        <f t="shared" si="85"/>
        <v>8.8495575221238937E-3</v>
      </c>
      <c r="V604">
        <f t="shared" si="86"/>
        <v>1.7699115044247787E-2</v>
      </c>
      <c r="W604">
        <f t="shared" si="87"/>
        <v>3.5398230088495575E-2</v>
      </c>
      <c r="X604">
        <f t="shared" si="88"/>
        <v>2.6548672566371681E-2</v>
      </c>
      <c r="Y604">
        <f t="shared" si="89"/>
        <v>2.5752212389380533</v>
      </c>
    </row>
    <row r="605" spans="1:25" x14ac:dyDescent="0.3">
      <c r="A605" t="s">
        <v>1074</v>
      </c>
      <c r="B605" t="str">
        <f t="shared" si="81"/>
        <v>39</v>
      </c>
      <c r="C605" t="s">
        <v>58</v>
      </c>
      <c r="D605" t="s">
        <v>1122</v>
      </c>
      <c r="E605" t="s">
        <v>1768</v>
      </c>
      <c r="F605">
        <v>57</v>
      </c>
      <c r="G605">
        <v>22</v>
      </c>
      <c r="H605" s="4">
        <v>0.38600000000000001</v>
      </c>
      <c r="I605">
        <v>21</v>
      </c>
      <c r="J605">
        <v>0</v>
      </c>
      <c r="K605">
        <v>0</v>
      </c>
      <c r="L605">
        <v>0</v>
      </c>
      <c r="M605">
        <v>14</v>
      </c>
      <c r="N605">
        <v>7</v>
      </c>
      <c r="O605">
        <v>0</v>
      </c>
      <c r="P605">
        <v>0</v>
      </c>
      <c r="Q605">
        <v>0</v>
      </c>
      <c r="R605">
        <f t="shared" si="82"/>
        <v>0.66666666666666663</v>
      </c>
      <c r="S605">
        <f t="shared" si="83"/>
        <v>0</v>
      </c>
      <c r="T605">
        <f t="shared" si="84"/>
        <v>0.33333333333333331</v>
      </c>
      <c r="U605">
        <f t="shared" si="85"/>
        <v>0</v>
      </c>
      <c r="V605">
        <f t="shared" si="86"/>
        <v>0</v>
      </c>
      <c r="W605">
        <f t="shared" si="87"/>
        <v>0</v>
      </c>
      <c r="X605">
        <f t="shared" si="88"/>
        <v>0</v>
      </c>
      <c r="Y605">
        <f t="shared" si="89"/>
        <v>0.66666666666666663</v>
      </c>
    </row>
    <row r="606" spans="1:25" x14ac:dyDescent="0.3">
      <c r="A606" t="s">
        <v>1075</v>
      </c>
      <c r="B606" t="str">
        <f t="shared" si="81"/>
        <v>39</v>
      </c>
      <c r="C606" t="s">
        <v>58</v>
      </c>
      <c r="D606" t="s">
        <v>1122</v>
      </c>
      <c r="E606" t="s">
        <v>1122</v>
      </c>
      <c r="F606">
        <v>1546</v>
      </c>
      <c r="G606">
        <v>808</v>
      </c>
      <c r="H606" s="4">
        <v>0.52259999999999995</v>
      </c>
      <c r="I606">
        <v>803</v>
      </c>
      <c r="J606">
        <v>60</v>
      </c>
      <c r="K606">
        <v>5</v>
      </c>
      <c r="L606">
        <v>14</v>
      </c>
      <c r="M606">
        <v>395</v>
      </c>
      <c r="N606">
        <v>323</v>
      </c>
      <c r="O606">
        <v>2</v>
      </c>
      <c r="P606">
        <v>1</v>
      </c>
      <c r="Q606">
        <v>3</v>
      </c>
      <c r="R606">
        <f t="shared" si="82"/>
        <v>0.49190535491905357</v>
      </c>
      <c r="S606">
        <f t="shared" si="83"/>
        <v>7.4719800747198001E-2</v>
      </c>
      <c r="T606">
        <f t="shared" si="84"/>
        <v>0.40224159402241594</v>
      </c>
      <c r="U606">
        <f t="shared" si="85"/>
        <v>6.2266500622665004E-3</v>
      </c>
      <c r="V606">
        <f t="shared" si="86"/>
        <v>1.7434620174346202E-2</v>
      </c>
      <c r="W606">
        <f t="shared" si="87"/>
        <v>2.4906600249066002E-3</v>
      </c>
      <c r="X606">
        <f t="shared" si="88"/>
        <v>1.2453300124533001E-3</v>
      </c>
      <c r="Y606">
        <f t="shared" si="89"/>
        <v>0.49190535491905357</v>
      </c>
    </row>
    <row r="607" spans="1:25" x14ac:dyDescent="0.3">
      <c r="A607" t="s">
        <v>1076</v>
      </c>
      <c r="B607" t="str">
        <f t="shared" si="81"/>
        <v>39</v>
      </c>
      <c r="C607" t="s">
        <v>58</v>
      </c>
      <c r="D607" t="s">
        <v>934</v>
      </c>
      <c r="E607" t="s">
        <v>1769</v>
      </c>
      <c r="F607">
        <v>162</v>
      </c>
      <c r="G607">
        <v>102</v>
      </c>
      <c r="H607" s="4">
        <v>0.62960000000000005</v>
      </c>
      <c r="I607">
        <v>102</v>
      </c>
      <c r="J607">
        <v>6</v>
      </c>
      <c r="K607">
        <v>1</v>
      </c>
      <c r="L607">
        <v>0</v>
      </c>
      <c r="M607">
        <v>59</v>
      </c>
      <c r="N607">
        <v>35</v>
      </c>
      <c r="O607">
        <v>0</v>
      </c>
      <c r="P607">
        <v>1</v>
      </c>
      <c r="Q607">
        <v>0</v>
      </c>
      <c r="R607">
        <f t="shared" si="82"/>
        <v>0.57843137254901966</v>
      </c>
      <c r="S607">
        <f t="shared" si="83"/>
        <v>5.8823529411764705E-2</v>
      </c>
      <c r="T607">
        <f t="shared" si="84"/>
        <v>0.34313725490196079</v>
      </c>
      <c r="U607">
        <f t="shared" si="85"/>
        <v>9.8039215686274508E-3</v>
      </c>
      <c r="V607">
        <f t="shared" si="86"/>
        <v>0</v>
      </c>
      <c r="W607">
        <f t="shared" si="87"/>
        <v>0</v>
      </c>
      <c r="X607">
        <f t="shared" si="88"/>
        <v>9.8039215686274508E-3</v>
      </c>
      <c r="Y607">
        <f t="shared" si="89"/>
        <v>0.57843137254901966</v>
      </c>
    </row>
    <row r="608" spans="1:25" x14ac:dyDescent="0.3">
      <c r="A608" t="s">
        <v>1077</v>
      </c>
      <c r="B608" t="str">
        <f t="shared" si="81"/>
        <v>39</v>
      </c>
      <c r="C608" t="s">
        <v>58</v>
      </c>
      <c r="D608" t="s">
        <v>1122</v>
      </c>
      <c r="E608" t="s">
        <v>1770</v>
      </c>
      <c r="F608">
        <v>79</v>
      </c>
      <c r="G608">
        <v>32</v>
      </c>
      <c r="H608" s="4">
        <v>0.40510000000000002</v>
      </c>
      <c r="I608">
        <v>32</v>
      </c>
      <c r="J608">
        <v>1</v>
      </c>
      <c r="K608">
        <v>1</v>
      </c>
      <c r="L608">
        <v>3</v>
      </c>
      <c r="M608">
        <v>19</v>
      </c>
      <c r="N608">
        <v>8</v>
      </c>
      <c r="O608">
        <v>0</v>
      </c>
      <c r="P608">
        <v>0</v>
      </c>
      <c r="Q608">
        <v>0</v>
      </c>
      <c r="R608">
        <f t="shared" si="82"/>
        <v>0.59375</v>
      </c>
      <c r="S608">
        <f t="shared" si="83"/>
        <v>3.125E-2</v>
      </c>
      <c r="T608">
        <f t="shared" si="84"/>
        <v>0.25</v>
      </c>
      <c r="U608">
        <f t="shared" si="85"/>
        <v>3.125E-2</v>
      </c>
      <c r="V608">
        <f t="shared" si="86"/>
        <v>9.375E-2</v>
      </c>
      <c r="W608">
        <f t="shared" si="87"/>
        <v>0</v>
      </c>
      <c r="X608">
        <f t="shared" si="88"/>
        <v>0</v>
      </c>
      <c r="Y608">
        <f t="shared" si="89"/>
        <v>0.59375</v>
      </c>
    </row>
    <row r="609" spans="1:25" x14ac:dyDescent="0.3">
      <c r="A609" t="s">
        <v>1078</v>
      </c>
      <c r="B609" t="str">
        <f t="shared" si="81"/>
        <v>39</v>
      </c>
      <c r="C609" t="s">
        <v>58</v>
      </c>
      <c r="D609" t="s">
        <v>934</v>
      </c>
      <c r="E609" t="s">
        <v>1771</v>
      </c>
      <c r="F609">
        <v>165</v>
      </c>
      <c r="G609">
        <v>81</v>
      </c>
      <c r="H609" s="4">
        <v>0.4909</v>
      </c>
      <c r="I609">
        <v>81</v>
      </c>
      <c r="J609">
        <v>5</v>
      </c>
      <c r="K609">
        <v>2</v>
      </c>
      <c r="L609">
        <v>1</v>
      </c>
      <c r="M609">
        <v>46</v>
      </c>
      <c r="N609">
        <v>24</v>
      </c>
      <c r="O609">
        <v>0</v>
      </c>
      <c r="P609">
        <v>1</v>
      </c>
      <c r="Q609">
        <v>2</v>
      </c>
      <c r="R609">
        <f t="shared" si="82"/>
        <v>0.5679012345679012</v>
      </c>
      <c r="S609">
        <f t="shared" si="83"/>
        <v>6.1728395061728392E-2</v>
      </c>
      <c r="T609">
        <f t="shared" si="84"/>
        <v>0.29629629629629628</v>
      </c>
      <c r="U609">
        <f t="shared" si="85"/>
        <v>2.4691358024691357E-2</v>
      </c>
      <c r="V609">
        <f t="shared" si="86"/>
        <v>1.2345679012345678E-2</v>
      </c>
      <c r="W609">
        <f t="shared" si="87"/>
        <v>0</v>
      </c>
      <c r="X609">
        <f t="shared" si="88"/>
        <v>1.2345679012345678E-2</v>
      </c>
      <c r="Y609">
        <f t="shared" si="89"/>
        <v>0.5679012345679012</v>
      </c>
    </row>
    <row r="610" spans="1:25" x14ac:dyDescent="0.3">
      <c r="A610" t="s">
        <v>1079</v>
      </c>
      <c r="B610" t="str">
        <f t="shared" si="81"/>
        <v>39</v>
      </c>
      <c r="C610" t="s">
        <v>58</v>
      </c>
      <c r="D610" t="s">
        <v>934</v>
      </c>
      <c r="E610" t="s">
        <v>1772</v>
      </c>
      <c r="F610">
        <v>271</v>
      </c>
      <c r="G610">
        <v>124</v>
      </c>
      <c r="H610" s="4">
        <v>0.45760000000000001</v>
      </c>
      <c r="I610">
        <v>122</v>
      </c>
      <c r="J610">
        <v>3</v>
      </c>
      <c r="K610">
        <v>0</v>
      </c>
      <c r="L610">
        <v>2</v>
      </c>
      <c r="M610">
        <v>34</v>
      </c>
      <c r="N610">
        <v>81</v>
      </c>
      <c r="O610">
        <v>1</v>
      </c>
      <c r="P610">
        <v>1</v>
      </c>
      <c r="Q610">
        <v>0</v>
      </c>
      <c r="R610">
        <f t="shared" si="82"/>
        <v>0.27868852459016391</v>
      </c>
      <c r="S610">
        <f t="shared" si="83"/>
        <v>2.4590163934426229E-2</v>
      </c>
      <c r="T610">
        <f t="shared" si="84"/>
        <v>0.66393442622950816</v>
      </c>
      <c r="U610">
        <f t="shared" si="85"/>
        <v>0</v>
      </c>
      <c r="V610">
        <f t="shared" si="86"/>
        <v>1.6393442622950821E-2</v>
      </c>
      <c r="W610">
        <f t="shared" si="87"/>
        <v>8.1967213114754103E-3</v>
      </c>
      <c r="X610">
        <f t="shared" si="88"/>
        <v>8.1967213114754103E-3</v>
      </c>
      <c r="Y610">
        <f t="shared" si="89"/>
        <v>2.6639344262295079</v>
      </c>
    </row>
    <row r="611" spans="1:25" x14ac:dyDescent="0.3">
      <c r="A611" t="s">
        <v>1080</v>
      </c>
      <c r="B611" t="str">
        <f t="shared" si="81"/>
        <v>39</v>
      </c>
      <c r="C611" t="s">
        <v>58</v>
      </c>
      <c r="D611" t="s">
        <v>934</v>
      </c>
      <c r="E611" t="s">
        <v>1773</v>
      </c>
      <c r="F611">
        <v>292</v>
      </c>
      <c r="G611">
        <v>133</v>
      </c>
      <c r="H611" s="4">
        <v>0.45550000000000002</v>
      </c>
      <c r="I611">
        <v>131</v>
      </c>
      <c r="J611">
        <v>4</v>
      </c>
      <c r="K611">
        <v>0</v>
      </c>
      <c r="L611">
        <v>5</v>
      </c>
      <c r="M611">
        <v>42</v>
      </c>
      <c r="N611">
        <v>80</v>
      </c>
      <c r="O611">
        <v>0</v>
      </c>
      <c r="P611">
        <v>0</v>
      </c>
      <c r="Q611">
        <v>0</v>
      </c>
      <c r="R611">
        <f t="shared" si="82"/>
        <v>0.32061068702290074</v>
      </c>
      <c r="S611">
        <f t="shared" si="83"/>
        <v>3.0534351145038167E-2</v>
      </c>
      <c r="T611">
        <f t="shared" si="84"/>
        <v>0.61068702290076338</v>
      </c>
      <c r="U611">
        <f t="shared" si="85"/>
        <v>0</v>
      </c>
      <c r="V611">
        <f t="shared" si="86"/>
        <v>3.8167938931297711E-2</v>
      </c>
      <c r="W611">
        <f t="shared" si="87"/>
        <v>0</v>
      </c>
      <c r="X611">
        <f t="shared" si="88"/>
        <v>0</v>
      </c>
      <c r="Y611">
        <f t="shared" si="89"/>
        <v>2.6106870229007635</v>
      </c>
    </row>
    <row r="612" spans="1:25" x14ac:dyDescent="0.3">
      <c r="A612" t="s">
        <v>1081</v>
      </c>
      <c r="B612" t="str">
        <f t="shared" si="81"/>
        <v>39</v>
      </c>
      <c r="C612" t="s">
        <v>58</v>
      </c>
      <c r="D612" t="s">
        <v>1122</v>
      </c>
      <c r="E612" t="s">
        <v>1774</v>
      </c>
      <c r="F612">
        <v>103</v>
      </c>
      <c r="G612">
        <v>63</v>
      </c>
      <c r="H612" s="4">
        <v>0.61170000000000002</v>
      </c>
      <c r="I612">
        <v>63</v>
      </c>
      <c r="J612">
        <v>1</v>
      </c>
      <c r="K612">
        <v>0</v>
      </c>
      <c r="L612">
        <v>1</v>
      </c>
      <c r="M612">
        <v>47</v>
      </c>
      <c r="N612">
        <v>14</v>
      </c>
      <c r="O612">
        <v>0</v>
      </c>
      <c r="P612">
        <v>0</v>
      </c>
      <c r="Q612">
        <v>0</v>
      </c>
      <c r="R612">
        <f t="shared" si="82"/>
        <v>0.74603174603174605</v>
      </c>
      <c r="S612">
        <f t="shared" si="83"/>
        <v>1.5873015873015872E-2</v>
      </c>
      <c r="T612">
        <f t="shared" si="84"/>
        <v>0.22222222222222221</v>
      </c>
      <c r="U612">
        <f t="shared" si="85"/>
        <v>0</v>
      </c>
      <c r="V612">
        <f t="shared" si="86"/>
        <v>1.5873015873015872E-2</v>
      </c>
      <c r="W612">
        <f t="shared" si="87"/>
        <v>0</v>
      </c>
      <c r="X612">
        <f t="shared" si="88"/>
        <v>0</v>
      </c>
      <c r="Y612">
        <f t="shared" si="89"/>
        <v>0.74603174603174605</v>
      </c>
    </row>
    <row r="613" spans="1:25" x14ac:dyDescent="0.3">
      <c r="A613" t="s">
        <v>1083</v>
      </c>
      <c r="B613" t="str">
        <f t="shared" si="81"/>
        <v>39</v>
      </c>
      <c r="C613" t="s">
        <v>58</v>
      </c>
      <c r="D613" t="s">
        <v>934</v>
      </c>
      <c r="E613" t="s">
        <v>1775</v>
      </c>
      <c r="F613">
        <v>186</v>
      </c>
      <c r="G613">
        <v>102</v>
      </c>
      <c r="H613" s="4">
        <v>0.5484</v>
      </c>
      <c r="I613">
        <v>102</v>
      </c>
      <c r="J613">
        <v>6</v>
      </c>
      <c r="K613">
        <v>1</v>
      </c>
      <c r="L613">
        <v>0</v>
      </c>
      <c r="M613">
        <v>39</v>
      </c>
      <c r="N613">
        <v>56</v>
      </c>
      <c r="O613">
        <v>0</v>
      </c>
      <c r="P613">
        <v>0</v>
      </c>
      <c r="Q613">
        <v>0</v>
      </c>
      <c r="R613">
        <f t="shared" si="82"/>
        <v>0.38235294117647056</v>
      </c>
      <c r="S613">
        <f t="shared" si="83"/>
        <v>5.8823529411764705E-2</v>
      </c>
      <c r="T613">
        <f t="shared" si="84"/>
        <v>0.5490196078431373</v>
      </c>
      <c r="U613">
        <f t="shared" si="85"/>
        <v>9.8039215686274508E-3</v>
      </c>
      <c r="V613">
        <f t="shared" si="86"/>
        <v>0</v>
      </c>
      <c r="W613">
        <f t="shared" si="87"/>
        <v>0</v>
      </c>
      <c r="X613">
        <f t="shared" si="88"/>
        <v>0</v>
      </c>
      <c r="Y613">
        <f t="shared" si="89"/>
        <v>2.5490196078431371</v>
      </c>
    </row>
    <row r="614" spans="1:25" x14ac:dyDescent="0.3">
      <c r="A614" t="s">
        <v>1084</v>
      </c>
      <c r="B614" t="str">
        <f t="shared" si="81"/>
        <v>39</v>
      </c>
      <c r="C614" t="s">
        <v>58</v>
      </c>
      <c r="D614" t="s">
        <v>934</v>
      </c>
      <c r="E614" t="s">
        <v>1776</v>
      </c>
      <c r="F614">
        <v>302</v>
      </c>
      <c r="G614">
        <v>149</v>
      </c>
      <c r="H614" s="4">
        <v>0.49340000000000001</v>
      </c>
      <c r="I614">
        <v>149</v>
      </c>
      <c r="J614">
        <v>10</v>
      </c>
      <c r="K614">
        <v>1</v>
      </c>
      <c r="L614">
        <v>5</v>
      </c>
      <c r="M614">
        <v>46</v>
      </c>
      <c r="N614">
        <v>85</v>
      </c>
      <c r="O614">
        <v>1</v>
      </c>
      <c r="P614">
        <v>1</v>
      </c>
      <c r="Q614">
        <v>0</v>
      </c>
      <c r="R614">
        <f t="shared" si="82"/>
        <v>0.3087248322147651</v>
      </c>
      <c r="S614">
        <f t="shared" si="83"/>
        <v>6.7114093959731544E-2</v>
      </c>
      <c r="T614">
        <f t="shared" si="84"/>
        <v>0.57046979865771807</v>
      </c>
      <c r="U614">
        <f t="shared" si="85"/>
        <v>6.7114093959731542E-3</v>
      </c>
      <c r="V614">
        <f t="shared" si="86"/>
        <v>3.3557046979865772E-2</v>
      </c>
      <c r="W614">
        <f t="shared" si="87"/>
        <v>6.7114093959731542E-3</v>
      </c>
      <c r="X614">
        <f t="shared" si="88"/>
        <v>6.7114093959731542E-3</v>
      </c>
      <c r="Y614">
        <f t="shared" si="89"/>
        <v>2.5704697986577179</v>
      </c>
    </row>
    <row r="615" spans="1:25" x14ac:dyDescent="0.3">
      <c r="A615" t="s">
        <v>1085</v>
      </c>
      <c r="B615" t="str">
        <f t="shared" si="81"/>
        <v>39</v>
      </c>
      <c r="C615" t="s">
        <v>58</v>
      </c>
      <c r="D615" t="s">
        <v>934</v>
      </c>
      <c r="E615" t="s">
        <v>1777</v>
      </c>
      <c r="F615">
        <v>190</v>
      </c>
      <c r="G615">
        <v>87</v>
      </c>
      <c r="H615" s="4">
        <v>0.45789999999999997</v>
      </c>
      <c r="I615">
        <v>86</v>
      </c>
      <c r="J615">
        <v>3</v>
      </c>
      <c r="K615">
        <v>0</v>
      </c>
      <c r="L615">
        <v>3</v>
      </c>
      <c r="M615">
        <v>30</v>
      </c>
      <c r="N615">
        <v>50</v>
      </c>
      <c r="O615">
        <v>0</v>
      </c>
      <c r="P615">
        <v>0</v>
      </c>
      <c r="Q615">
        <v>0</v>
      </c>
      <c r="R615">
        <f t="shared" si="82"/>
        <v>0.34883720930232559</v>
      </c>
      <c r="S615">
        <f t="shared" si="83"/>
        <v>3.4883720930232558E-2</v>
      </c>
      <c r="T615">
        <f t="shared" si="84"/>
        <v>0.58139534883720934</v>
      </c>
      <c r="U615">
        <f t="shared" si="85"/>
        <v>0</v>
      </c>
      <c r="V615">
        <f t="shared" si="86"/>
        <v>3.4883720930232558E-2</v>
      </c>
      <c r="W615">
        <f t="shared" si="87"/>
        <v>0</v>
      </c>
      <c r="X615">
        <f t="shared" si="88"/>
        <v>0</v>
      </c>
      <c r="Y615">
        <f t="shared" si="89"/>
        <v>2.5813953488372094</v>
      </c>
    </row>
    <row r="616" spans="1:25" x14ac:dyDescent="0.3">
      <c r="A616" t="s">
        <v>1086</v>
      </c>
      <c r="B616" t="str">
        <f t="shared" si="81"/>
        <v>39</v>
      </c>
      <c r="C616" t="s">
        <v>58</v>
      </c>
      <c r="D616" t="s">
        <v>1122</v>
      </c>
      <c r="E616" t="s">
        <v>1778</v>
      </c>
      <c r="F616">
        <v>215</v>
      </c>
      <c r="G616">
        <v>93</v>
      </c>
      <c r="H616" s="4">
        <v>0.43259999999999998</v>
      </c>
      <c r="I616">
        <v>92</v>
      </c>
      <c r="J616">
        <v>5</v>
      </c>
      <c r="K616">
        <v>1</v>
      </c>
      <c r="L616">
        <v>3</v>
      </c>
      <c r="M616">
        <v>39</v>
      </c>
      <c r="N616">
        <v>43</v>
      </c>
      <c r="O616">
        <v>1</v>
      </c>
      <c r="P616">
        <v>0</v>
      </c>
      <c r="Q616">
        <v>0</v>
      </c>
      <c r="R616">
        <f t="shared" si="82"/>
        <v>0.42391304347826086</v>
      </c>
      <c r="S616">
        <f t="shared" si="83"/>
        <v>5.434782608695652E-2</v>
      </c>
      <c r="T616">
        <f t="shared" si="84"/>
        <v>0.46739130434782611</v>
      </c>
      <c r="U616">
        <f t="shared" si="85"/>
        <v>1.0869565217391304E-2</v>
      </c>
      <c r="V616">
        <f t="shared" si="86"/>
        <v>3.2608695652173912E-2</v>
      </c>
      <c r="W616">
        <f t="shared" si="87"/>
        <v>1.0869565217391304E-2</v>
      </c>
      <c r="X616">
        <f t="shared" si="88"/>
        <v>0</v>
      </c>
      <c r="Y616">
        <f t="shared" si="89"/>
        <v>2.4673913043478262</v>
      </c>
    </row>
    <row r="617" spans="1:25" x14ac:dyDescent="0.3">
      <c r="A617" t="s">
        <v>1087</v>
      </c>
      <c r="B617" t="str">
        <f t="shared" si="81"/>
        <v>39</v>
      </c>
      <c r="C617" t="s">
        <v>58</v>
      </c>
      <c r="D617" t="s">
        <v>934</v>
      </c>
      <c r="E617" t="s">
        <v>1779</v>
      </c>
      <c r="F617">
        <v>177</v>
      </c>
      <c r="G617">
        <v>76</v>
      </c>
      <c r="H617" s="4">
        <v>0.4294</v>
      </c>
      <c r="I617">
        <v>74</v>
      </c>
      <c r="J617">
        <v>6</v>
      </c>
      <c r="K617">
        <v>0</v>
      </c>
      <c r="L617">
        <v>2</v>
      </c>
      <c r="M617">
        <v>23</v>
      </c>
      <c r="N617">
        <v>41</v>
      </c>
      <c r="O617">
        <v>1</v>
      </c>
      <c r="P617">
        <v>0</v>
      </c>
      <c r="Q617">
        <v>1</v>
      </c>
      <c r="R617">
        <f t="shared" si="82"/>
        <v>0.3108108108108108</v>
      </c>
      <c r="S617">
        <f t="shared" si="83"/>
        <v>8.1081081081081086E-2</v>
      </c>
      <c r="T617">
        <f t="shared" si="84"/>
        <v>0.55405405405405406</v>
      </c>
      <c r="U617">
        <f t="shared" si="85"/>
        <v>0</v>
      </c>
      <c r="V617">
        <f t="shared" si="86"/>
        <v>2.7027027027027029E-2</v>
      </c>
      <c r="W617">
        <f t="shared" si="87"/>
        <v>1.3513513513513514E-2</v>
      </c>
      <c r="X617">
        <f t="shared" si="88"/>
        <v>0</v>
      </c>
      <c r="Y617">
        <f t="shared" si="89"/>
        <v>2.5540540540540539</v>
      </c>
    </row>
    <row r="618" spans="1:25" x14ac:dyDescent="0.3">
      <c r="A618" t="s">
        <v>1088</v>
      </c>
      <c r="B618" t="str">
        <f t="shared" si="81"/>
        <v>39</v>
      </c>
      <c r="C618" t="s">
        <v>58</v>
      </c>
      <c r="D618" t="s">
        <v>934</v>
      </c>
      <c r="E618" t="s">
        <v>1780</v>
      </c>
      <c r="F618">
        <v>191</v>
      </c>
      <c r="G618">
        <v>79</v>
      </c>
      <c r="H618" s="4">
        <v>0.41360000000000002</v>
      </c>
      <c r="I618">
        <v>74</v>
      </c>
      <c r="J618">
        <v>1</v>
      </c>
      <c r="K618">
        <v>0</v>
      </c>
      <c r="L618">
        <v>0</v>
      </c>
      <c r="M618">
        <v>32</v>
      </c>
      <c r="N618">
        <v>40</v>
      </c>
      <c r="O618">
        <v>1</v>
      </c>
      <c r="P618">
        <v>0</v>
      </c>
      <c r="Q618">
        <v>0</v>
      </c>
      <c r="R618">
        <f t="shared" si="82"/>
        <v>0.43243243243243246</v>
      </c>
      <c r="S618">
        <f t="shared" si="83"/>
        <v>1.3513513513513514E-2</v>
      </c>
      <c r="T618">
        <f t="shared" si="84"/>
        <v>0.54054054054054057</v>
      </c>
      <c r="U618">
        <f t="shared" si="85"/>
        <v>0</v>
      </c>
      <c r="V618">
        <f t="shared" si="86"/>
        <v>0</v>
      </c>
      <c r="W618">
        <f t="shared" si="87"/>
        <v>1.3513513513513514E-2</v>
      </c>
      <c r="X618">
        <f t="shared" si="88"/>
        <v>0</v>
      </c>
      <c r="Y618">
        <f t="shared" si="89"/>
        <v>2.5405405405405403</v>
      </c>
    </row>
    <row r="619" spans="1:25" x14ac:dyDescent="0.3">
      <c r="A619" t="s">
        <v>1089</v>
      </c>
      <c r="B619" t="str">
        <f t="shared" si="81"/>
        <v>39</v>
      </c>
      <c r="C619" t="s">
        <v>58</v>
      </c>
      <c r="D619" t="s">
        <v>1122</v>
      </c>
      <c r="E619" t="s">
        <v>1781</v>
      </c>
      <c r="F619">
        <v>256</v>
      </c>
      <c r="G619">
        <v>158</v>
      </c>
      <c r="H619" s="4">
        <v>0.61719999999999997</v>
      </c>
      <c r="I619">
        <v>140</v>
      </c>
      <c r="J619">
        <v>8</v>
      </c>
      <c r="K619">
        <v>1</v>
      </c>
      <c r="L619">
        <v>1</v>
      </c>
      <c r="M619">
        <v>75</v>
      </c>
      <c r="N619">
        <v>55</v>
      </c>
      <c r="O619">
        <v>0</v>
      </c>
      <c r="P619">
        <v>0</v>
      </c>
      <c r="Q619">
        <v>0</v>
      </c>
      <c r="R619">
        <f t="shared" si="82"/>
        <v>0.5357142857142857</v>
      </c>
      <c r="S619">
        <f t="shared" si="83"/>
        <v>5.7142857142857141E-2</v>
      </c>
      <c r="T619">
        <f t="shared" si="84"/>
        <v>0.39285714285714285</v>
      </c>
      <c r="U619">
        <f t="shared" si="85"/>
        <v>7.1428571428571426E-3</v>
      </c>
      <c r="V619">
        <f t="shared" si="86"/>
        <v>7.1428571428571426E-3</v>
      </c>
      <c r="W619">
        <f t="shared" si="87"/>
        <v>0</v>
      </c>
      <c r="X619">
        <f t="shared" si="88"/>
        <v>0</v>
      </c>
      <c r="Y619">
        <f t="shared" si="89"/>
        <v>0.5357142857142857</v>
      </c>
    </row>
    <row r="620" spans="1:25" x14ac:dyDescent="0.3">
      <c r="A620" t="s">
        <v>1090</v>
      </c>
      <c r="B620" t="str">
        <f t="shared" si="81"/>
        <v>39</v>
      </c>
      <c r="C620" t="s">
        <v>58</v>
      </c>
      <c r="D620" t="s">
        <v>934</v>
      </c>
      <c r="E620" t="s">
        <v>1782</v>
      </c>
      <c r="F620">
        <v>227</v>
      </c>
      <c r="G620">
        <v>124</v>
      </c>
      <c r="H620" s="4">
        <v>0.54630000000000001</v>
      </c>
      <c r="I620">
        <v>124</v>
      </c>
      <c r="J620">
        <v>1</v>
      </c>
      <c r="K620">
        <v>0</v>
      </c>
      <c r="L620">
        <v>2</v>
      </c>
      <c r="M620">
        <v>47</v>
      </c>
      <c r="N620">
        <v>70</v>
      </c>
      <c r="O620">
        <v>2</v>
      </c>
      <c r="P620">
        <v>2</v>
      </c>
      <c r="Q620">
        <v>0</v>
      </c>
      <c r="R620">
        <f t="shared" si="82"/>
        <v>0.37903225806451613</v>
      </c>
      <c r="S620">
        <f t="shared" si="83"/>
        <v>8.0645161290322578E-3</v>
      </c>
      <c r="T620">
        <f t="shared" si="84"/>
        <v>0.56451612903225812</v>
      </c>
      <c r="U620">
        <f t="shared" si="85"/>
        <v>0</v>
      </c>
      <c r="V620">
        <f t="shared" si="86"/>
        <v>1.6129032258064516E-2</v>
      </c>
      <c r="W620">
        <f t="shared" si="87"/>
        <v>1.6129032258064516E-2</v>
      </c>
      <c r="X620">
        <f t="shared" si="88"/>
        <v>1.6129032258064516E-2</v>
      </c>
      <c r="Y620">
        <f t="shared" si="89"/>
        <v>2.564516129032258</v>
      </c>
    </row>
    <row r="621" spans="1:25" x14ac:dyDescent="0.3">
      <c r="A621" t="s">
        <v>1091</v>
      </c>
      <c r="B621" t="str">
        <f t="shared" si="81"/>
        <v>39</v>
      </c>
      <c r="C621" t="s">
        <v>58</v>
      </c>
      <c r="D621" t="s">
        <v>934</v>
      </c>
      <c r="E621" t="s">
        <v>1783</v>
      </c>
      <c r="F621">
        <v>277</v>
      </c>
      <c r="G621">
        <v>144</v>
      </c>
      <c r="H621" s="4">
        <v>0.51990000000000003</v>
      </c>
      <c r="I621">
        <v>142</v>
      </c>
      <c r="J621">
        <v>2</v>
      </c>
      <c r="K621">
        <v>2</v>
      </c>
      <c r="L621">
        <v>2</v>
      </c>
      <c r="M621">
        <v>64</v>
      </c>
      <c r="N621">
        <v>71</v>
      </c>
      <c r="O621">
        <v>0</v>
      </c>
      <c r="P621">
        <v>0</v>
      </c>
      <c r="Q621">
        <v>1</v>
      </c>
      <c r="R621">
        <f t="shared" si="82"/>
        <v>0.45070422535211269</v>
      </c>
      <c r="S621">
        <f t="shared" si="83"/>
        <v>1.4084507042253521E-2</v>
      </c>
      <c r="T621">
        <f t="shared" si="84"/>
        <v>0.5</v>
      </c>
      <c r="U621">
        <f t="shared" si="85"/>
        <v>1.4084507042253521E-2</v>
      </c>
      <c r="V621">
        <f t="shared" si="86"/>
        <v>1.4084507042253521E-2</v>
      </c>
      <c r="W621">
        <f t="shared" si="87"/>
        <v>0</v>
      </c>
      <c r="X621">
        <f t="shared" si="88"/>
        <v>0</v>
      </c>
      <c r="Y621">
        <f t="shared" si="89"/>
        <v>2.5</v>
      </c>
    </row>
    <row r="622" spans="1:25" x14ac:dyDescent="0.3">
      <c r="A622" t="s">
        <v>1092</v>
      </c>
      <c r="B622" t="str">
        <f t="shared" si="81"/>
        <v>39</v>
      </c>
      <c r="C622" t="s">
        <v>58</v>
      </c>
      <c r="D622" t="s">
        <v>1122</v>
      </c>
      <c r="E622" t="s">
        <v>1784</v>
      </c>
      <c r="F622">
        <v>417</v>
      </c>
      <c r="G622">
        <v>176</v>
      </c>
      <c r="H622" s="4">
        <v>0.42209999999999998</v>
      </c>
      <c r="I622">
        <v>172</v>
      </c>
      <c r="J622">
        <v>9</v>
      </c>
      <c r="K622">
        <v>2</v>
      </c>
      <c r="L622">
        <v>8</v>
      </c>
      <c r="M622">
        <v>109</v>
      </c>
      <c r="N622">
        <v>43</v>
      </c>
      <c r="O622">
        <v>1</v>
      </c>
      <c r="P622">
        <v>0</v>
      </c>
      <c r="Q622">
        <v>0</v>
      </c>
      <c r="R622">
        <f t="shared" si="82"/>
        <v>0.63372093023255816</v>
      </c>
      <c r="S622">
        <f t="shared" si="83"/>
        <v>5.232558139534884E-2</v>
      </c>
      <c r="T622">
        <f t="shared" si="84"/>
        <v>0.25</v>
      </c>
      <c r="U622">
        <f t="shared" si="85"/>
        <v>1.1627906976744186E-2</v>
      </c>
      <c r="V622">
        <f t="shared" si="86"/>
        <v>4.6511627906976744E-2</v>
      </c>
      <c r="W622">
        <f t="shared" si="87"/>
        <v>5.8139534883720929E-3</v>
      </c>
      <c r="X622">
        <f t="shared" si="88"/>
        <v>0</v>
      </c>
      <c r="Y622">
        <f t="shared" si="89"/>
        <v>0.63372093023255816</v>
      </c>
    </row>
    <row r="623" spans="1:25" x14ac:dyDescent="0.3">
      <c r="A623" t="s">
        <v>1093</v>
      </c>
      <c r="B623" t="str">
        <f t="shared" si="81"/>
        <v>39</v>
      </c>
      <c r="C623" t="s">
        <v>58</v>
      </c>
      <c r="D623" t="s">
        <v>934</v>
      </c>
      <c r="E623" t="s">
        <v>1785</v>
      </c>
      <c r="F623">
        <v>184</v>
      </c>
      <c r="G623">
        <v>96</v>
      </c>
      <c r="H623" s="4">
        <v>0.52170000000000005</v>
      </c>
      <c r="I623">
        <v>96</v>
      </c>
      <c r="J623">
        <v>6</v>
      </c>
      <c r="K623">
        <v>0</v>
      </c>
      <c r="L623">
        <v>1</v>
      </c>
      <c r="M623">
        <v>37</v>
      </c>
      <c r="N623">
        <v>50</v>
      </c>
      <c r="O623">
        <v>0</v>
      </c>
      <c r="P623">
        <v>2</v>
      </c>
      <c r="Q623">
        <v>0</v>
      </c>
      <c r="R623">
        <f t="shared" si="82"/>
        <v>0.38541666666666669</v>
      </c>
      <c r="S623">
        <f t="shared" si="83"/>
        <v>6.25E-2</v>
      </c>
      <c r="T623">
        <f t="shared" si="84"/>
        <v>0.52083333333333337</v>
      </c>
      <c r="U623">
        <f t="shared" si="85"/>
        <v>0</v>
      </c>
      <c r="V623">
        <f t="shared" si="86"/>
        <v>1.0416666666666666E-2</v>
      </c>
      <c r="W623">
        <f t="shared" si="87"/>
        <v>0</v>
      </c>
      <c r="X623">
        <f t="shared" si="88"/>
        <v>2.0833333333333332E-2</v>
      </c>
      <c r="Y623">
        <f t="shared" si="89"/>
        <v>2.5208333333333335</v>
      </c>
    </row>
    <row r="624" spans="1:25" x14ac:dyDescent="0.3">
      <c r="A624" t="s">
        <v>1786</v>
      </c>
      <c r="B624" t="str">
        <f t="shared" si="81"/>
        <v>39</v>
      </c>
      <c r="C624" t="s">
        <v>59</v>
      </c>
      <c r="E624" t="s">
        <v>1787</v>
      </c>
      <c r="F624">
        <v>9268</v>
      </c>
      <c r="G624">
        <v>386</v>
      </c>
      <c r="H624" s="4">
        <v>4.1599999999999998E-2</v>
      </c>
      <c r="I624">
        <v>379</v>
      </c>
      <c r="J624">
        <v>51</v>
      </c>
      <c r="K624">
        <v>2</v>
      </c>
      <c r="L624">
        <v>6</v>
      </c>
      <c r="M624">
        <v>172</v>
      </c>
      <c r="N624">
        <v>144</v>
      </c>
      <c r="O624">
        <v>0</v>
      </c>
      <c r="P624">
        <v>2</v>
      </c>
      <c r="Q624">
        <v>2</v>
      </c>
      <c r="R624">
        <f t="shared" si="82"/>
        <v>0.45382585751978893</v>
      </c>
      <c r="S624">
        <f t="shared" si="83"/>
        <v>0.13456464379947231</v>
      </c>
      <c r="T624">
        <f t="shared" si="84"/>
        <v>0.37994722955145116</v>
      </c>
      <c r="U624">
        <f t="shared" si="85"/>
        <v>5.2770448548812663E-3</v>
      </c>
      <c r="V624">
        <f t="shared" si="86"/>
        <v>1.5831134564643801E-2</v>
      </c>
      <c r="W624">
        <f t="shared" si="87"/>
        <v>0</v>
      </c>
      <c r="X624">
        <f t="shared" si="88"/>
        <v>5.2770448548812663E-3</v>
      </c>
      <c r="Y624">
        <f t="shared" si="89"/>
        <v>0.45382585751978893</v>
      </c>
    </row>
    <row r="625" spans="1:25" x14ac:dyDescent="0.3">
      <c r="A625" t="s">
        <v>1788</v>
      </c>
      <c r="B625" t="str">
        <f t="shared" si="81"/>
        <v>39</v>
      </c>
      <c r="C625" t="s">
        <v>60</v>
      </c>
      <c r="E625" t="s">
        <v>1789</v>
      </c>
      <c r="F625">
        <v>9268</v>
      </c>
      <c r="G625">
        <v>497</v>
      </c>
      <c r="H625" s="4">
        <v>5.3600000000000002E-2</v>
      </c>
      <c r="I625">
        <v>484</v>
      </c>
      <c r="J625">
        <v>47</v>
      </c>
      <c r="K625">
        <v>6</v>
      </c>
      <c r="L625">
        <v>7</v>
      </c>
      <c r="M625">
        <v>240</v>
      </c>
      <c r="N625">
        <v>181</v>
      </c>
      <c r="O625">
        <v>0</v>
      </c>
      <c r="P625">
        <v>2</v>
      </c>
      <c r="Q625">
        <v>1</v>
      </c>
      <c r="R625">
        <f t="shared" si="82"/>
        <v>0.49586776859504134</v>
      </c>
      <c r="S625">
        <f t="shared" si="83"/>
        <v>9.7107438016528921E-2</v>
      </c>
      <c r="T625">
        <f t="shared" si="84"/>
        <v>0.37396694214876031</v>
      </c>
      <c r="U625">
        <f t="shared" si="85"/>
        <v>1.2396694214876033E-2</v>
      </c>
      <c r="V625">
        <f t="shared" si="86"/>
        <v>1.4462809917355372E-2</v>
      </c>
      <c r="W625">
        <f t="shared" si="87"/>
        <v>0</v>
      </c>
      <c r="X625">
        <f t="shared" si="88"/>
        <v>4.1322314049586778E-3</v>
      </c>
      <c r="Y625">
        <f t="shared" si="89"/>
        <v>0.49586776859504134</v>
      </c>
    </row>
    <row r="626" spans="1:25" x14ac:dyDescent="0.3">
      <c r="A626" t="s">
        <v>1790</v>
      </c>
      <c r="B626" t="str">
        <f t="shared" si="81"/>
        <v>39</v>
      </c>
      <c r="C626" t="s">
        <v>1209</v>
      </c>
      <c r="E626" t="s">
        <v>1210</v>
      </c>
      <c r="F626">
        <v>9268</v>
      </c>
      <c r="G626">
        <v>5267</v>
      </c>
      <c r="H626" s="4">
        <v>0.56830000000000003</v>
      </c>
      <c r="I626">
        <v>5188</v>
      </c>
      <c r="J626">
        <v>383</v>
      </c>
      <c r="K626">
        <v>42</v>
      </c>
      <c r="L626">
        <v>100</v>
      </c>
      <c r="M626">
        <v>2321</v>
      </c>
      <c r="N626">
        <v>2282</v>
      </c>
      <c r="O626">
        <v>23</v>
      </c>
      <c r="P626">
        <v>24</v>
      </c>
      <c r="Q626">
        <v>13</v>
      </c>
      <c r="R626">
        <f t="shared" si="82"/>
        <v>0.447378565921357</v>
      </c>
      <c r="S626">
        <f t="shared" si="83"/>
        <v>7.3824209714726294E-2</v>
      </c>
      <c r="T626">
        <f t="shared" si="84"/>
        <v>0.43986121819583657</v>
      </c>
      <c r="U626">
        <f t="shared" si="85"/>
        <v>8.0956052428681567E-3</v>
      </c>
      <c r="V626">
        <f t="shared" si="86"/>
        <v>1.9275250578257519E-2</v>
      </c>
      <c r="W626">
        <f t="shared" si="87"/>
        <v>4.4333076329992286E-3</v>
      </c>
      <c r="X626">
        <f t="shared" si="88"/>
        <v>4.6260601387818042E-3</v>
      </c>
      <c r="Y626">
        <f t="shared" si="89"/>
        <v>0.447378565921357</v>
      </c>
    </row>
    <row r="627" spans="1:25" x14ac:dyDescent="0.3">
      <c r="A627" t="s">
        <v>1118</v>
      </c>
      <c r="B627" t="str">
        <f t="shared" si="81"/>
        <v>39</v>
      </c>
      <c r="C627" t="s">
        <v>61</v>
      </c>
      <c r="E627" t="s">
        <v>97</v>
      </c>
      <c r="F627">
        <v>9268</v>
      </c>
      <c r="G627">
        <v>5267</v>
      </c>
      <c r="H627" s="4">
        <v>0.56830000000000003</v>
      </c>
      <c r="I627">
        <v>5188</v>
      </c>
      <c r="J627">
        <v>383</v>
      </c>
      <c r="K627">
        <v>42</v>
      </c>
      <c r="L627">
        <v>100</v>
      </c>
      <c r="M627">
        <v>2321</v>
      </c>
      <c r="N627">
        <v>2282</v>
      </c>
      <c r="O627">
        <v>23</v>
      </c>
      <c r="P627">
        <v>24</v>
      </c>
      <c r="Q627">
        <v>13</v>
      </c>
      <c r="R627">
        <f t="shared" si="82"/>
        <v>0.447378565921357</v>
      </c>
      <c r="S627">
        <f t="shared" si="83"/>
        <v>7.3824209714726294E-2</v>
      </c>
      <c r="T627">
        <f t="shared" si="84"/>
        <v>0.43986121819583657</v>
      </c>
      <c r="U627">
        <f t="shared" si="85"/>
        <v>8.0956052428681567E-3</v>
      </c>
      <c r="V627">
        <f t="shared" si="86"/>
        <v>1.9275250578257519E-2</v>
      </c>
      <c r="W627">
        <f t="shared" si="87"/>
        <v>4.4333076329992286E-3</v>
      </c>
      <c r="X627">
        <f t="shared" si="88"/>
        <v>4.6260601387818042E-3</v>
      </c>
      <c r="Y627">
        <f t="shared" si="89"/>
        <v>0.447378565921357</v>
      </c>
    </row>
    <row r="628" spans="1:25" x14ac:dyDescent="0.3">
      <c r="B628" t="str">
        <f t="shared" si="81"/>
        <v/>
      </c>
      <c r="R628">
        <f t="shared" si="82"/>
        <v>0</v>
      </c>
      <c r="S628">
        <f t="shared" si="83"/>
        <v>0</v>
      </c>
      <c r="T628">
        <f t="shared" si="84"/>
        <v>0</v>
      </c>
      <c r="U628">
        <f t="shared" si="85"/>
        <v>0</v>
      </c>
      <c r="V628">
        <f t="shared" si="86"/>
        <v>0</v>
      </c>
      <c r="W628">
        <f t="shared" si="87"/>
        <v>0</v>
      </c>
      <c r="X628">
        <f t="shared" si="88"/>
        <v>0</v>
      </c>
      <c r="Y628">
        <f t="shared" si="89"/>
        <v>10</v>
      </c>
    </row>
    <row r="629" spans="1:25" x14ac:dyDescent="0.3">
      <c r="A629" t="s">
        <v>1126</v>
      </c>
      <c r="B629" t="str">
        <f t="shared" si="81"/>
        <v>40</v>
      </c>
      <c r="C629" t="s">
        <v>58</v>
      </c>
      <c r="D629" t="s">
        <v>1166</v>
      </c>
      <c r="E629" t="s">
        <v>1791</v>
      </c>
      <c r="F629">
        <v>157</v>
      </c>
      <c r="G629">
        <v>57</v>
      </c>
      <c r="H629" s="4">
        <v>0.36309999999999998</v>
      </c>
      <c r="I629">
        <v>56</v>
      </c>
      <c r="J629">
        <v>2</v>
      </c>
      <c r="K629">
        <v>0</v>
      </c>
      <c r="L629">
        <v>2</v>
      </c>
      <c r="M629">
        <v>29</v>
      </c>
      <c r="N629">
        <v>22</v>
      </c>
      <c r="O629">
        <v>0</v>
      </c>
      <c r="P629">
        <v>0</v>
      </c>
      <c r="Q629">
        <v>1</v>
      </c>
      <c r="R629">
        <f t="shared" si="82"/>
        <v>0.5178571428571429</v>
      </c>
      <c r="S629">
        <f t="shared" si="83"/>
        <v>3.5714285714285712E-2</v>
      </c>
      <c r="T629">
        <f t="shared" si="84"/>
        <v>0.39285714285714285</v>
      </c>
      <c r="U629">
        <f t="shared" si="85"/>
        <v>0</v>
      </c>
      <c r="V629">
        <f t="shared" si="86"/>
        <v>3.5714285714285712E-2</v>
      </c>
      <c r="W629">
        <f t="shared" si="87"/>
        <v>0</v>
      </c>
      <c r="X629">
        <f t="shared" si="88"/>
        <v>0</v>
      </c>
      <c r="Y629">
        <f t="shared" si="89"/>
        <v>0.5178571428571429</v>
      </c>
    </row>
    <row r="630" spans="1:25" x14ac:dyDescent="0.3">
      <c r="A630" t="s">
        <v>1127</v>
      </c>
      <c r="B630" t="str">
        <f t="shared" si="81"/>
        <v>40</v>
      </c>
      <c r="C630" t="s">
        <v>58</v>
      </c>
      <c r="D630" t="s">
        <v>1167</v>
      </c>
      <c r="E630" t="s">
        <v>1792</v>
      </c>
      <c r="F630">
        <v>561</v>
      </c>
      <c r="G630">
        <v>33</v>
      </c>
      <c r="H630" s="4">
        <v>5.8799999999999998E-2</v>
      </c>
      <c r="I630">
        <v>33</v>
      </c>
      <c r="J630">
        <v>1</v>
      </c>
      <c r="K630">
        <v>0</v>
      </c>
      <c r="L630">
        <v>3</v>
      </c>
      <c r="M630">
        <v>15</v>
      </c>
      <c r="N630">
        <v>12</v>
      </c>
      <c r="O630">
        <v>0</v>
      </c>
      <c r="P630">
        <v>2</v>
      </c>
      <c r="Q630">
        <v>0</v>
      </c>
      <c r="R630">
        <f t="shared" si="82"/>
        <v>0.45454545454545453</v>
      </c>
      <c r="S630">
        <f t="shared" si="83"/>
        <v>3.0303030303030304E-2</v>
      </c>
      <c r="T630">
        <f t="shared" si="84"/>
        <v>0.36363636363636365</v>
      </c>
      <c r="U630">
        <f t="shared" si="85"/>
        <v>0</v>
      </c>
      <c r="V630">
        <f t="shared" si="86"/>
        <v>9.0909090909090912E-2</v>
      </c>
      <c r="W630">
        <f t="shared" si="87"/>
        <v>0</v>
      </c>
      <c r="X630">
        <f t="shared" si="88"/>
        <v>6.0606060606060608E-2</v>
      </c>
      <c r="Y630">
        <f t="shared" si="89"/>
        <v>0.45454545454545453</v>
      </c>
    </row>
    <row r="631" spans="1:25" x14ac:dyDescent="0.3">
      <c r="A631" t="s">
        <v>1128</v>
      </c>
      <c r="B631" t="str">
        <f t="shared" si="81"/>
        <v>40</v>
      </c>
      <c r="C631" t="s">
        <v>58</v>
      </c>
      <c r="D631" t="s">
        <v>1793</v>
      </c>
      <c r="E631" t="s">
        <v>1794</v>
      </c>
      <c r="F631">
        <v>322</v>
      </c>
      <c r="G631">
        <v>27</v>
      </c>
      <c r="H631" s="4">
        <v>8.3900000000000002E-2</v>
      </c>
      <c r="I631">
        <v>27</v>
      </c>
      <c r="J631">
        <v>0</v>
      </c>
      <c r="K631">
        <v>2</v>
      </c>
      <c r="L631">
        <v>0</v>
      </c>
      <c r="M631">
        <v>14</v>
      </c>
      <c r="N631">
        <v>11</v>
      </c>
      <c r="O631">
        <v>0</v>
      </c>
      <c r="P631">
        <v>0</v>
      </c>
      <c r="Q631">
        <v>0</v>
      </c>
      <c r="R631">
        <f t="shared" si="82"/>
        <v>0.51851851851851849</v>
      </c>
      <c r="S631">
        <f t="shared" si="83"/>
        <v>0</v>
      </c>
      <c r="T631">
        <f t="shared" si="84"/>
        <v>0.40740740740740738</v>
      </c>
      <c r="U631">
        <f t="shared" si="85"/>
        <v>7.407407407407407E-2</v>
      </c>
      <c r="V631">
        <f t="shared" si="86"/>
        <v>0</v>
      </c>
      <c r="W631">
        <f t="shared" si="87"/>
        <v>0</v>
      </c>
      <c r="X631">
        <f t="shared" si="88"/>
        <v>0</v>
      </c>
      <c r="Y631">
        <f t="shared" si="89"/>
        <v>0.51851851851851849</v>
      </c>
    </row>
    <row r="632" spans="1:25" x14ac:dyDescent="0.3">
      <c r="A632" t="s">
        <v>1129</v>
      </c>
      <c r="B632" t="str">
        <f t="shared" si="81"/>
        <v>40</v>
      </c>
      <c r="C632" t="s">
        <v>58</v>
      </c>
      <c r="D632" t="s">
        <v>1166</v>
      </c>
      <c r="E632" t="s">
        <v>1795</v>
      </c>
      <c r="F632">
        <v>153</v>
      </c>
      <c r="G632">
        <v>42</v>
      </c>
      <c r="H632" s="4">
        <v>0.27450000000000002</v>
      </c>
      <c r="I632">
        <v>42</v>
      </c>
      <c r="J632">
        <v>0</v>
      </c>
      <c r="K632">
        <v>0</v>
      </c>
      <c r="L632">
        <v>0</v>
      </c>
      <c r="M632">
        <v>34</v>
      </c>
      <c r="N632">
        <v>7</v>
      </c>
      <c r="O632">
        <v>0</v>
      </c>
      <c r="P632">
        <v>0</v>
      </c>
      <c r="Q632">
        <v>1</v>
      </c>
      <c r="R632">
        <f t="shared" si="82"/>
        <v>0.80952380952380953</v>
      </c>
      <c r="S632">
        <f t="shared" si="83"/>
        <v>0</v>
      </c>
      <c r="T632">
        <f t="shared" si="84"/>
        <v>0.16666666666666666</v>
      </c>
      <c r="U632">
        <f t="shared" si="85"/>
        <v>0</v>
      </c>
      <c r="V632">
        <f t="shared" si="86"/>
        <v>0</v>
      </c>
      <c r="W632">
        <f t="shared" si="87"/>
        <v>0</v>
      </c>
      <c r="X632">
        <f t="shared" si="88"/>
        <v>0</v>
      </c>
      <c r="Y632">
        <f t="shared" si="89"/>
        <v>0.80952380952380953</v>
      </c>
    </row>
    <row r="633" spans="1:25" x14ac:dyDescent="0.3">
      <c r="A633" t="s">
        <v>1130</v>
      </c>
      <c r="B633" t="str">
        <f t="shared" si="81"/>
        <v>40</v>
      </c>
      <c r="C633" t="s">
        <v>58</v>
      </c>
      <c r="D633" t="s">
        <v>1793</v>
      </c>
      <c r="E633" t="s">
        <v>1796</v>
      </c>
      <c r="F633">
        <v>191</v>
      </c>
      <c r="G633">
        <v>37</v>
      </c>
      <c r="H633" s="4">
        <v>0.19370000000000001</v>
      </c>
      <c r="I633">
        <v>37</v>
      </c>
      <c r="J633">
        <v>1</v>
      </c>
      <c r="K633">
        <v>1</v>
      </c>
      <c r="L633">
        <v>2</v>
      </c>
      <c r="M633">
        <v>24</v>
      </c>
      <c r="N633">
        <v>7</v>
      </c>
      <c r="O633">
        <v>2</v>
      </c>
      <c r="P633">
        <v>0</v>
      </c>
      <c r="Q633">
        <v>0</v>
      </c>
      <c r="R633">
        <f t="shared" si="82"/>
        <v>0.64864864864864868</v>
      </c>
      <c r="S633">
        <f t="shared" si="83"/>
        <v>2.7027027027027029E-2</v>
      </c>
      <c r="T633">
        <f t="shared" si="84"/>
        <v>0.1891891891891892</v>
      </c>
      <c r="U633">
        <f t="shared" si="85"/>
        <v>2.7027027027027029E-2</v>
      </c>
      <c r="V633">
        <f t="shared" si="86"/>
        <v>5.4054054054054057E-2</v>
      </c>
      <c r="W633">
        <f t="shared" si="87"/>
        <v>5.4054054054054057E-2</v>
      </c>
      <c r="X633">
        <f t="shared" si="88"/>
        <v>0</v>
      </c>
      <c r="Y633">
        <f t="shared" si="89"/>
        <v>0.64864864864864868</v>
      </c>
    </row>
    <row r="634" spans="1:25" x14ac:dyDescent="0.3">
      <c r="A634" t="s">
        <v>1131</v>
      </c>
      <c r="B634" t="str">
        <f t="shared" si="81"/>
        <v>40</v>
      </c>
      <c r="C634" t="s">
        <v>58</v>
      </c>
      <c r="D634" t="s">
        <v>1793</v>
      </c>
      <c r="E634" t="s">
        <v>1797</v>
      </c>
      <c r="F634">
        <v>204</v>
      </c>
      <c r="G634">
        <v>85</v>
      </c>
      <c r="H634" s="4">
        <v>0.41670000000000001</v>
      </c>
      <c r="I634">
        <v>83</v>
      </c>
      <c r="J634">
        <v>2</v>
      </c>
      <c r="K634">
        <v>1</v>
      </c>
      <c r="L634">
        <v>1</v>
      </c>
      <c r="M634">
        <v>43</v>
      </c>
      <c r="N634">
        <v>34</v>
      </c>
      <c r="O634">
        <v>1</v>
      </c>
      <c r="P634">
        <v>0</v>
      </c>
      <c r="Q634">
        <v>1</v>
      </c>
      <c r="R634">
        <f t="shared" si="82"/>
        <v>0.51807228915662651</v>
      </c>
      <c r="S634">
        <f t="shared" si="83"/>
        <v>2.4096385542168676E-2</v>
      </c>
      <c r="T634">
        <f t="shared" si="84"/>
        <v>0.40963855421686746</v>
      </c>
      <c r="U634">
        <f t="shared" si="85"/>
        <v>1.2048192771084338E-2</v>
      </c>
      <c r="V634">
        <f t="shared" si="86"/>
        <v>1.2048192771084338E-2</v>
      </c>
      <c r="W634">
        <f t="shared" si="87"/>
        <v>1.2048192771084338E-2</v>
      </c>
      <c r="X634">
        <f t="shared" si="88"/>
        <v>0</v>
      </c>
      <c r="Y634">
        <f t="shared" si="89"/>
        <v>0.51807228915662651</v>
      </c>
    </row>
    <row r="635" spans="1:25" x14ac:dyDescent="0.3">
      <c r="A635" t="s">
        <v>1132</v>
      </c>
      <c r="B635" t="str">
        <f t="shared" si="81"/>
        <v>40</v>
      </c>
      <c r="C635" t="s">
        <v>58</v>
      </c>
      <c r="D635" t="s">
        <v>1166</v>
      </c>
      <c r="E635" t="s">
        <v>1798</v>
      </c>
      <c r="F635">
        <v>339</v>
      </c>
      <c r="G635">
        <v>122</v>
      </c>
      <c r="H635" s="4">
        <v>0.3599</v>
      </c>
      <c r="I635">
        <v>120</v>
      </c>
      <c r="J635">
        <v>7</v>
      </c>
      <c r="K635">
        <v>2</v>
      </c>
      <c r="L635">
        <v>2</v>
      </c>
      <c r="M635">
        <v>89</v>
      </c>
      <c r="N635">
        <v>20</v>
      </c>
      <c r="O635">
        <v>0</v>
      </c>
      <c r="P635">
        <v>0</v>
      </c>
      <c r="Q635">
        <v>0</v>
      </c>
      <c r="R635">
        <f t="shared" si="82"/>
        <v>0.7416666666666667</v>
      </c>
      <c r="S635">
        <f t="shared" si="83"/>
        <v>5.8333333333333334E-2</v>
      </c>
      <c r="T635">
        <f t="shared" si="84"/>
        <v>0.16666666666666666</v>
      </c>
      <c r="U635">
        <f t="shared" si="85"/>
        <v>1.6666666666666666E-2</v>
      </c>
      <c r="V635">
        <f t="shared" si="86"/>
        <v>1.6666666666666666E-2</v>
      </c>
      <c r="W635">
        <f t="shared" si="87"/>
        <v>0</v>
      </c>
      <c r="X635">
        <f t="shared" si="88"/>
        <v>0</v>
      </c>
      <c r="Y635">
        <f t="shared" si="89"/>
        <v>0.7416666666666667</v>
      </c>
    </row>
    <row r="636" spans="1:25" x14ac:dyDescent="0.3">
      <c r="A636" t="s">
        <v>1133</v>
      </c>
      <c r="B636" t="str">
        <f t="shared" si="81"/>
        <v>40</v>
      </c>
      <c r="C636" t="s">
        <v>58</v>
      </c>
      <c r="D636" t="s">
        <v>1168</v>
      </c>
      <c r="E636" t="s">
        <v>1799</v>
      </c>
      <c r="F636">
        <v>424</v>
      </c>
      <c r="G636">
        <v>190</v>
      </c>
      <c r="H636" s="4">
        <v>0.4481</v>
      </c>
      <c r="I636">
        <v>190</v>
      </c>
      <c r="J636">
        <v>18</v>
      </c>
      <c r="K636">
        <v>1</v>
      </c>
      <c r="L636">
        <v>2</v>
      </c>
      <c r="M636">
        <v>116</v>
      </c>
      <c r="N636">
        <v>51</v>
      </c>
      <c r="O636">
        <v>2</v>
      </c>
      <c r="P636">
        <v>0</v>
      </c>
      <c r="Q636">
        <v>0</v>
      </c>
      <c r="R636">
        <f t="shared" si="82"/>
        <v>0.61052631578947369</v>
      </c>
      <c r="S636">
        <f t="shared" si="83"/>
        <v>9.4736842105263161E-2</v>
      </c>
      <c r="T636">
        <f t="shared" si="84"/>
        <v>0.26842105263157895</v>
      </c>
      <c r="U636">
        <f t="shared" si="85"/>
        <v>5.263157894736842E-3</v>
      </c>
      <c r="V636">
        <f t="shared" si="86"/>
        <v>1.0526315789473684E-2</v>
      </c>
      <c r="W636">
        <f t="shared" si="87"/>
        <v>1.0526315789473684E-2</v>
      </c>
      <c r="X636">
        <f t="shared" si="88"/>
        <v>0</v>
      </c>
      <c r="Y636">
        <f t="shared" si="89"/>
        <v>0.61052631578947369</v>
      </c>
    </row>
    <row r="637" spans="1:25" x14ac:dyDescent="0.3">
      <c r="A637" t="s">
        <v>1134</v>
      </c>
      <c r="B637" t="str">
        <f t="shared" si="81"/>
        <v>40</v>
      </c>
      <c r="C637" t="s">
        <v>58</v>
      </c>
      <c r="D637" t="s">
        <v>1793</v>
      </c>
      <c r="E637" t="s">
        <v>1800</v>
      </c>
      <c r="F637">
        <v>123</v>
      </c>
      <c r="G637">
        <v>56</v>
      </c>
      <c r="H637" s="4">
        <v>0.45529999999999998</v>
      </c>
      <c r="I637">
        <v>56</v>
      </c>
      <c r="J637">
        <v>7</v>
      </c>
      <c r="K637">
        <v>1</v>
      </c>
      <c r="L637">
        <v>2</v>
      </c>
      <c r="M637">
        <v>29</v>
      </c>
      <c r="N637">
        <v>17</v>
      </c>
      <c r="O637">
        <v>0</v>
      </c>
      <c r="P637">
        <v>0</v>
      </c>
      <c r="Q637">
        <v>0</v>
      </c>
      <c r="R637">
        <f t="shared" si="82"/>
        <v>0.5178571428571429</v>
      </c>
      <c r="S637">
        <f t="shared" si="83"/>
        <v>0.125</v>
      </c>
      <c r="T637">
        <f t="shared" si="84"/>
        <v>0.30357142857142855</v>
      </c>
      <c r="U637">
        <f t="shared" si="85"/>
        <v>1.7857142857142856E-2</v>
      </c>
      <c r="V637">
        <f t="shared" si="86"/>
        <v>3.5714285714285712E-2</v>
      </c>
      <c r="W637">
        <f t="shared" si="87"/>
        <v>0</v>
      </c>
      <c r="X637">
        <f t="shared" si="88"/>
        <v>0</v>
      </c>
      <c r="Y637">
        <f t="shared" si="89"/>
        <v>0.5178571428571429</v>
      </c>
    </row>
    <row r="638" spans="1:25" x14ac:dyDescent="0.3">
      <c r="A638" t="s">
        <v>1135</v>
      </c>
      <c r="B638" t="str">
        <f t="shared" si="81"/>
        <v>40</v>
      </c>
      <c r="C638" t="s">
        <v>58</v>
      </c>
      <c r="D638" t="s">
        <v>1793</v>
      </c>
      <c r="E638" t="s">
        <v>1801</v>
      </c>
      <c r="F638">
        <v>68</v>
      </c>
      <c r="G638">
        <v>30</v>
      </c>
      <c r="H638" s="4">
        <v>0.44119999999999998</v>
      </c>
      <c r="I638">
        <v>29</v>
      </c>
      <c r="J638">
        <v>3</v>
      </c>
      <c r="K638">
        <v>0</v>
      </c>
      <c r="L638">
        <v>0</v>
      </c>
      <c r="M638">
        <v>11</v>
      </c>
      <c r="N638">
        <v>15</v>
      </c>
      <c r="O638">
        <v>0</v>
      </c>
      <c r="P638">
        <v>0</v>
      </c>
      <c r="Q638">
        <v>0</v>
      </c>
      <c r="R638">
        <f t="shared" si="82"/>
        <v>0.37931034482758619</v>
      </c>
      <c r="S638">
        <f t="shared" si="83"/>
        <v>0.10344827586206896</v>
      </c>
      <c r="T638">
        <f t="shared" si="84"/>
        <v>0.51724137931034486</v>
      </c>
      <c r="U638">
        <f t="shared" si="85"/>
        <v>0</v>
      </c>
      <c r="V638">
        <f t="shared" si="86"/>
        <v>0</v>
      </c>
      <c r="W638">
        <f t="shared" si="87"/>
        <v>0</v>
      </c>
      <c r="X638">
        <f t="shared" si="88"/>
        <v>0</v>
      </c>
      <c r="Y638">
        <f t="shared" si="89"/>
        <v>2.5172413793103448</v>
      </c>
    </row>
    <row r="639" spans="1:25" x14ac:dyDescent="0.3">
      <c r="A639" t="s">
        <v>1136</v>
      </c>
      <c r="B639" t="str">
        <f t="shared" si="81"/>
        <v>40</v>
      </c>
      <c r="C639" t="s">
        <v>58</v>
      </c>
      <c r="D639" t="s">
        <v>1168</v>
      </c>
      <c r="E639" t="s">
        <v>1802</v>
      </c>
      <c r="F639">
        <v>447</v>
      </c>
      <c r="G639">
        <v>231</v>
      </c>
      <c r="H639" s="4">
        <v>0.51680000000000004</v>
      </c>
      <c r="I639">
        <v>230</v>
      </c>
      <c r="J639">
        <v>29</v>
      </c>
      <c r="K639">
        <v>5</v>
      </c>
      <c r="L639">
        <v>13</v>
      </c>
      <c r="M639">
        <v>105</v>
      </c>
      <c r="N639">
        <v>75</v>
      </c>
      <c r="O639">
        <v>0</v>
      </c>
      <c r="P639">
        <v>2</v>
      </c>
      <c r="Q639">
        <v>1</v>
      </c>
      <c r="R639">
        <f t="shared" si="82"/>
        <v>0.45652173913043476</v>
      </c>
      <c r="S639">
        <f t="shared" si="83"/>
        <v>0.12608695652173912</v>
      </c>
      <c r="T639">
        <f t="shared" si="84"/>
        <v>0.32608695652173914</v>
      </c>
      <c r="U639">
        <f t="shared" si="85"/>
        <v>2.1739130434782608E-2</v>
      </c>
      <c r="V639">
        <f t="shared" si="86"/>
        <v>5.6521739130434782E-2</v>
      </c>
      <c r="W639">
        <f t="shared" si="87"/>
        <v>0</v>
      </c>
      <c r="X639">
        <f t="shared" si="88"/>
        <v>8.6956521739130436E-3</v>
      </c>
      <c r="Y639">
        <f t="shared" si="89"/>
        <v>0.45652173913043476</v>
      </c>
    </row>
    <row r="640" spans="1:25" x14ac:dyDescent="0.3">
      <c r="A640" t="s">
        <v>1137</v>
      </c>
      <c r="B640" t="str">
        <f t="shared" si="81"/>
        <v>40</v>
      </c>
      <c r="C640" t="s">
        <v>58</v>
      </c>
      <c r="D640" t="s">
        <v>1793</v>
      </c>
      <c r="E640" t="s">
        <v>1803</v>
      </c>
      <c r="F640">
        <v>268</v>
      </c>
      <c r="G640">
        <v>76</v>
      </c>
      <c r="H640" s="4">
        <v>0.28360000000000002</v>
      </c>
      <c r="I640">
        <v>76</v>
      </c>
      <c r="J640">
        <v>1</v>
      </c>
      <c r="K640">
        <v>0</v>
      </c>
      <c r="L640">
        <v>0</v>
      </c>
      <c r="M640">
        <v>45</v>
      </c>
      <c r="N640">
        <v>29</v>
      </c>
      <c r="O640">
        <v>0</v>
      </c>
      <c r="P640">
        <v>0</v>
      </c>
      <c r="Q640">
        <v>1</v>
      </c>
      <c r="R640">
        <f t="shared" si="82"/>
        <v>0.59210526315789469</v>
      </c>
      <c r="S640">
        <f t="shared" si="83"/>
        <v>1.3157894736842105E-2</v>
      </c>
      <c r="T640">
        <f t="shared" si="84"/>
        <v>0.38157894736842107</v>
      </c>
      <c r="U640">
        <f t="shared" si="85"/>
        <v>0</v>
      </c>
      <c r="V640">
        <f t="shared" si="86"/>
        <v>0</v>
      </c>
      <c r="W640">
        <f t="shared" si="87"/>
        <v>0</v>
      </c>
      <c r="X640">
        <f t="shared" si="88"/>
        <v>0</v>
      </c>
      <c r="Y640">
        <f t="shared" si="89"/>
        <v>0.59210526315789469</v>
      </c>
    </row>
    <row r="641" spans="1:25" x14ac:dyDescent="0.3">
      <c r="A641" t="s">
        <v>1138</v>
      </c>
      <c r="B641" t="str">
        <f t="shared" si="81"/>
        <v>40</v>
      </c>
      <c r="C641" t="s">
        <v>58</v>
      </c>
      <c r="D641" t="s">
        <v>1793</v>
      </c>
      <c r="E641" t="s">
        <v>1804</v>
      </c>
      <c r="F641">
        <v>51</v>
      </c>
      <c r="G641">
        <v>22</v>
      </c>
      <c r="H641" s="4">
        <v>0.43140000000000001</v>
      </c>
      <c r="I641">
        <v>21</v>
      </c>
      <c r="J641">
        <v>2</v>
      </c>
      <c r="K641">
        <v>0</v>
      </c>
      <c r="L641">
        <v>0</v>
      </c>
      <c r="M641">
        <v>9</v>
      </c>
      <c r="N641">
        <v>10</v>
      </c>
      <c r="O641">
        <v>0</v>
      </c>
      <c r="P641">
        <v>0</v>
      </c>
      <c r="Q641">
        <v>0</v>
      </c>
      <c r="R641">
        <f t="shared" si="82"/>
        <v>0.42857142857142855</v>
      </c>
      <c r="S641">
        <f t="shared" si="83"/>
        <v>9.5238095238095233E-2</v>
      </c>
      <c r="T641">
        <f t="shared" si="84"/>
        <v>0.47619047619047616</v>
      </c>
      <c r="U641">
        <f t="shared" si="85"/>
        <v>0</v>
      </c>
      <c r="V641">
        <f t="shared" si="86"/>
        <v>0</v>
      </c>
      <c r="W641">
        <f t="shared" si="87"/>
        <v>0</v>
      </c>
      <c r="X641">
        <f t="shared" si="88"/>
        <v>0</v>
      </c>
      <c r="Y641">
        <f t="shared" si="89"/>
        <v>2.4761904761904763</v>
      </c>
    </row>
    <row r="642" spans="1:25" x14ac:dyDescent="0.3">
      <c r="A642" t="s">
        <v>1139</v>
      </c>
      <c r="B642" t="str">
        <f t="shared" si="81"/>
        <v>40</v>
      </c>
      <c r="C642" t="s">
        <v>58</v>
      </c>
      <c r="D642" t="s">
        <v>1793</v>
      </c>
      <c r="E642" t="s">
        <v>1805</v>
      </c>
      <c r="F642">
        <v>85</v>
      </c>
      <c r="G642">
        <v>41</v>
      </c>
      <c r="H642" s="4">
        <v>0.4824</v>
      </c>
      <c r="I642">
        <v>40</v>
      </c>
      <c r="J642">
        <v>1</v>
      </c>
      <c r="K642">
        <v>0</v>
      </c>
      <c r="L642">
        <v>1</v>
      </c>
      <c r="M642">
        <v>19</v>
      </c>
      <c r="N642">
        <v>19</v>
      </c>
      <c r="O642">
        <v>0</v>
      </c>
      <c r="P642">
        <v>0</v>
      </c>
      <c r="Q642">
        <v>0</v>
      </c>
      <c r="R642">
        <f t="shared" si="82"/>
        <v>0.47499999999999998</v>
      </c>
      <c r="S642">
        <f t="shared" si="83"/>
        <v>2.5000000000000001E-2</v>
      </c>
      <c r="T642">
        <f t="shared" si="84"/>
        <v>0.47499999999999998</v>
      </c>
      <c r="U642">
        <f t="shared" si="85"/>
        <v>0</v>
      </c>
      <c r="V642">
        <f t="shared" si="86"/>
        <v>2.5000000000000001E-2</v>
      </c>
      <c r="W642">
        <f t="shared" si="87"/>
        <v>0</v>
      </c>
      <c r="X642">
        <f t="shared" si="88"/>
        <v>0</v>
      </c>
      <c r="Y642">
        <f t="shared" si="89"/>
        <v>9</v>
      </c>
    </row>
    <row r="643" spans="1:25" x14ac:dyDescent="0.3">
      <c r="A643" t="s">
        <v>1140</v>
      </c>
      <c r="B643" t="str">
        <f t="shared" ref="B643:B651" si="90">LEFT(A643,2)</f>
        <v>40</v>
      </c>
      <c r="C643" t="s">
        <v>58</v>
      </c>
      <c r="D643" t="s">
        <v>1166</v>
      </c>
      <c r="E643" t="s">
        <v>1806</v>
      </c>
      <c r="F643">
        <v>525</v>
      </c>
      <c r="G643">
        <v>202</v>
      </c>
      <c r="H643" s="4">
        <v>0.38479999999999998</v>
      </c>
      <c r="I643">
        <v>199</v>
      </c>
      <c r="J643">
        <v>8</v>
      </c>
      <c r="K643">
        <v>2</v>
      </c>
      <c r="L643">
        <v>8</v>
      </c>
      <c r="M643">
        <v>143</v>
      </c>
      <c r="N643">
        <v>36</v>
      </c>
      <c r="O643">
        <v>0</v>
      </c>
      <c r="P643">
        <v>1</v>
      </c>
      <c r="Q643">
        <v>1</v>
      </c>
      <c r="R643">
        <f t="shared" ref="R643:R651" si="91">IF(I643=0,0,M643/I643)</f>
        <v>0.71859296482412061</v>
      </c>
      <c r="S643">
        <f t="shared" ref="S643:S651" si="92">IF(I643=0,0,J643/I643)</f>
        <v>4.0201005025125629E-2</v>
      </c>
      <c r="T643">
        <f t="shared" ref="T643:T651" si="93">IF(I643=0,0,N643/I643)</f>
        <v>0.18090452261306533</v>
      </c>
      <c r="U643">
        <f t="shared" ref="U643:U651" si="94">IF(I643=0,0,K643/I643)</f>
        <v>1.0050251256281407E-2</v>
      </c>
      <c r="V643">
        <f t="shared" ref="V643:V651" si="95">IF(I643=0,0,L643/I643)</f>
        <v>4.0201005025125629E-2</v>
      </c>
      <c r="W643">
        <f t="shared" ref="W643:W651" si="96">IF(I643=0,0,O643/I643)</f>
        <v>0</v>
      </c>
      <c r="X643">
        <f t="shared" ref="X643:X651" si="97">IF(I643=0,0,P643/I643)</f>
        <v>5.0251256281407036E-3</v>
      </c>
      <c r="Y643">
        <f t="shared" ref="Y643:Y651" si="98">IF(I643=0,10,IF(MAX(R643:X643)=LARGE(R643:X643,2),9,IF(R643=MAX(R643:X643),R643,IF(S643=MAX(R643:X643),S643+1,IF(T643=MAX(R643:X643),T643+2,IF(U643=MAX(R643:X643),U643+3,IF(V643=MAX(R643:X643),V643+4,IF(W643=MAX(R643:X643),W643+5,IF(X643=MAX(R643:X643),X643+6,-1)))))))))</f>
        <v>0.71859296482412061</v>
      </c>
    </row>
    <row r="644" spans="1:25" x14ac:dyDescent="0.3">
      <c r="A644" t="s">
        <v>1141</v>
      </c>
      <c r="B644" t="str">
        <f t="shared" si="90"/>
        <v>40</v>
      </c>
      <c r="C644" t="s">
        <v>58</v>
      </c>
      <c r="D644" t="s">
        <v>1168</v>
      </c>
      <c r="E644" t="s">
        <v>1807</v>
      </c>
      <c r="F644">
        <v>97</v>
      </c>
      <c r="G644">
        <v>60</v>
      </c>
      <c r="H644" s="4">
        <v>0.61860000000000004</v>
      </c>
      <c r="I644">
        <v>59</v>
      </c>
      <c r="J644">
        <v>8</v>
      </c>
      <c r="K644">
        <v>0</v>
      </c>
      <c r="L644">
        <v>0</v>
      </c>
      <c r="M644">
        <v>29</v>
      </c>
      <c r="N644">
        <v>22</v>
      </c>
      <c r="O644">
        <v>0</v>
      </c>
      <c r="P644">
        <v>0</v>
      </c>
      <c r="Q644">
        <v>0</v>
      </c>
      <c r="R644">
        <f t="shared" si="91"/>
        <v>0.49152542372881358</v>
      </c>
      <c r="S644">
        <f t="shared" si="92"/>
        <v>0.13559322033898305</v>
      </c>
      <c r="T644">
        <f t="shared" si="93"/>
        <v>0.3728813559322034</v>
      </c>
      <c r="U644">
        <f t="shared" si="94"/>
        <v>0</v>
      </c>
      <c r="V644">
        <f t="shared" si="95"/>
        <v>0</v>
      </c>
      <c r="W644">
        <f t="shared" si="96"/>
        <v>0</v>
      </c>
      <c r="X644">
        <f t="shared" si="97"/>
        <v>0</v>
      </c>
      <c r="Y644">
        <f t="shared" si="98"/>
        <v>0.49152542372881358</v>
      </c>
    </row>
    <row r="645" spans="1:25" x14ac:dyDescent="0.3">
      <c r="A645" t="s">
        <v>1142</v>
      </c>
      <c r="B645" t="str">
        <f t="shared" si="90"/>
        <v>40</v>
      </c>
      <c r="C645" t="s">
        <v>58</v>
      </c>
      <c r="D645" t="s">
        <v>1167</v>
      </c>
      <c r="E645" t="s">
        <v>1808</v>
      </c>
      <c r="F645">
        <v>92</v>
      </c>
      <c r="G645">
        <v>45</v>
      </c>
      <c r="H645" s="4">
        <v>0.48909999999999998</v>
      </c>
      <c r="I645">
        <v>45</v>
      </c>
      <c r="J645">
        <v>1</v>
      </c>
      <c r="K645">
        <v>0</v>
      </c>
      <c r="L645">
        <v>0</v>
      </c>
      <c r="M645">
        <v>34</v>
      </c>
      <c r="N645">
        <v>10</v>
      </c>
      <c r="O645">
        <v>0</v>
      </c>
      <c r="P645">
        <v>0</v>
      </c>
      <c r="Q645">
        <v>0</v>
      </c>
      <c r="R645">
        <f t="shared" si="91"/>
        <v>0.75555555555555554</v>
      </c>
      <c r="S645">
        <f t="shared" si="92"/>
        <v>2.2222222222222223E-2</v>
      </c>
      <c r="T645">
        <f t="shared" si="93"/>
        <v>0.22222222222222221</v>
      </c>
      <c r="U645">
        <f t="shared" si="94"/>
        <v>0</v>
      </c>
      <c r="V645">
        <f t="shared" si="95"/>
        <v>0</v>
      </c>
      <c r="W645">
        <f t="shared" si="96"/>
        <v>0</v>
      </c>
      <c r="X645">
        <f t="shared" si="97"/>
        <v>0</v>
      </c>
      <c r="Y645">
        <f t="shared" si="98"/>
        <v>0.75555555555555554</v>
      </c>
    </row>
    <row r="646" spans="1:25" x14ac:dyDescent="0.3">
      <c r="A646" t="s">
        <v>1143</v>
      </c>
      <c r="B646" t="str">
        <f t="shared" si="90"/>
        <v>40</v>
      </c>
      <c r="C646" t="s">
        <v>58</v>
      </c>
      <c r="D646" t="s">
        <v>1167</v>
      </c>
      <c r="E646" t="s">
        <v>1809</v>
      </c>
      <c r="F646">
        <v>374</v>
      </c>
      <c r="G646">
        <v>162</v>
      </c>
      <c r="H646" s="4">
        <v>0.43319999999999997</v>
      </c>
      <c r="I646">
        <v>162</v>
      </c>
      <c r="J646">
        <v>12</v>
      </c>
      <c r="K646">
        <v>1</v>
      </c>
      <c r="L646">
        <v>0</v>
      </c>
      <c r="M646">
        <v>68</v>
      </c>
      <c r="N646">
        <v>79</v>
      </c>
      <c r="O646">
        <v>1</v>
      </c>
      <c r="P646">
        <v>1</v>
      </c>
      <c r="Q646">
        <v>0</v>
      </c>
      <c r="R646">
        <f t="shared" si="91"/>
        <v>0.41975308641975306</v>
      </c>
      <c r="S646">
        <f t="shared" si="92"/>
        <v>7.407407407407407E-2</v>
      </c>
      <c r="T646">
        <f t="shared" si="93"/>
        <v>0.48765432098765432</v>
      </c>
      <c r="U646">
        <f t="shared" si="94"/>
        <v>6.1728395061728392E-3</v>
      </c>
      <c r="V646">
        <f t="shared" si="95"/>
        <v>0</v>
      </c>
      <c r="W646">
        <f t="shared" si="96"/>
        <v>6.1728395061728392E-3</v>
      </c>
      <c r="X646">
        <f t="shared" si="97"/>
        <v>6.1728395061728392E-3</v>
      </c>
      <c r="Y646">
        <f t="shared" si="98"/>
        <v>2.4876543209876543</v>
      </c>
    </row>
    <row r="647" spans="1:25" x14ac:dyDescent="0.3">
      <c r="A647" t="s">
        <v>1144</v>
      </c>
      <c r="B647" t="str">
        <f t="shared" si="90"/>
        <v>40</v>
      </c>
      <c r="C647" t="s">
        <v>58</v>
      </c>
      <c r="D647" t="s">
        <v>1167</v>
      </c>
      <c r="E647" t="s">
        <v>1810</v>
      </c>
      <c r="F647">
        <v>1685</v>
      </c>
      <c r="G647">
        <v>708</v>
      </c>
      <c r="H647" s="4">
        <v>0.42020000000000002</v>
      </c>
      <c r="I647">
        <v>700</v>
      </c>
      <c r="J647">
        <v>70</v>
      </c>
      <c r="K647">
        <v>6</v>
      </c>
      <c r="L647">
        <v>9</v>
      </c>
      <c r="M647">
        <v>341</v>
      </c>
      <c r="N647">
        <v>270</v>
      </c>
      <c r="O647">
        <v>3</v>
      </c>
      <c r="P647">
        <v>0</v>
      </c>
      <c r="Q647">
        <v>1</v>
      </c>
      <c r="R647">
        <f t="shared" si="91"/>
        <v>0.48714285714285716</v>
      </c>
      <c r="S647">
        <f t="shared" si="92"/>
        <v>0.1</v>
      </c>
      <c r="T647">
        <f t="shared" si="93"/>
        <v>0.38571428571428573</v>
      </c>
      <c r="U647">
        <f t="shared" si="94"/>
        <v>8.5714285714285719E-3</v>
      </c>
      <c r="V647">
        <f t="shared" si="95"/>
        <v>1.2857142857142857E-2</v>
      </c>
      <c r="W647">
        <f t="shared" si="96"/>
        <v>4.2857142857142859E-3</v>
      </c>
      <c r="X647">
        <f t="shared" si="97"/>
        <v>0</v>
      </c>
      <c r="Y647">
        <f t="shared" si="98"/>
        <v>0.48714285714285716</v>
      </c>
    </row>
    <row r="648" spans="1:25" x14ac:dyDescent="0.3">
      <c r="A648" t="s">
        <v>1811</v>
      </c>
      <c r="B648" t="str">
        <f t="shared" si="90"/>
        <v>40</v>
      </c>
      <c r="C648" t="s">
        <v>59</v>
      </c>
      <c r="E648" t="s">
        <v>1812</v>
      </c>
      <c r="F648">
        <v>6166</v>
      </c>
      <c r="G648">
        <v>929</v>
      </c>
      <c r="H648" s="4">
        <v>0.1507</v>
      </c>
      <c r="I648">
        <v>918</v>
      </c>
      <c r="J648">
        <v>70</v>
      </c>
      <c r="K648">
        <v>10</v>
      </c>
      <c r="L648">
        <v>10</v>
      </c>
      <c r="M648">
        <v>582</v>
      </c>
      <c r="N648">
        <v>240</v>
      </c>
      <c r="O648">
        <v>4</v>
      </c>
      <c r="P648">
        <v>0</v>
      </c>
      <c r="Q648">
        <v>2</v>
      </c>
      <c r="R648">
        <f t="shared" si="91"/>
        <v>0.63398692810457513</v>
      </c>
      <c r="S648">
        <f t="shared" si="92"/>
        <v>7.6252723311546838E-2</v>
      </c>
      <c r="T648">
        <f t="shared" si="93"/>
        <v>0.26143790849673204</v>
      </c>
      <c r="U648">
        <f t="shared" si="94"/>
        <v>1.0893246187363835E-2</v>
      </c>
      <c r="V648">
        <f t="shared" si="95"/>
        <v>1.0893246187363835E-2</v>
      </c>
      <c r="W648">
        <f t="shared" si="96"/>
        <v>4.3572984749455342E-3</v>
      </c>
      <c r="X648">
        <f t="shared" si="97"/>
        <v>0</v>
      </c>
      <c r="Y648">
        <f t="shared" si="98"/>
        <v>0.63398692810457513</v>
      </c>
    </row>
    <row r="649" spans="1:25" x14ac:dyDescent="0.3">
      <c r="A649" t="s">
        <v>1813</v>
      </c>
      <c r="B649" t="str">
        <f t="shared" si="90"/>
        <v>40</v>
      </c>
      <c r="C649" t="s">
        <v>60</v>
      </c>
      <c r="E649" t="s">
        <v>1814</v>
      </c>
      <c r="F649">
        <v>6166</v>
      </c>
      <c r="G649">
        <v>107</v>
      </c>
      <c r="H649" s="4">
        <v>1.7399999999999999E-2</v>
      </c>
      <c r="I649">
        <v>103</v>
      </c>
      <c r="J649">
        <v>9</v>
      </c>
      <c r="K649">
        <v>0</v>
      </c>
      <c r="L649">
        <v>3</v>
      </c>
      <c r="M649">
        <v>52</v>
      </c>
      <c r="N649">
        <v>38</v>
      </c>
      <c r="O649">
        <v>0</v>
      </c>
      <c r="P649">
        <v>0</v>
      </c>
      <c r="Q649">
        <v>1</v>
      </c>
      <c r="R649">
        <f t="shared" si="91"/>
        <v>0.50485436893203883</v>
      </c>
      <c r="S649">
        <f t="shared" si="92"/>
        <v>8.7378640776699032E-2</v>
      </c>
      <c r="T649">
        <f t="shared" si="93"/>
        <v>0.36893203883495146</v>
      </c>
      <c r="U649">
        <f t="shared" si="94"/>
        <v>0</v>
      </c>
      <c r="V649">
        <f t="shared" si="95"/>
        <v>2.9126213592233011E-2</v>
      </c>
      <c r="W649">
        <f t="shared" si="96"/>
        <v>0</v>
      </c>
      <c r="X649">
        <f t="shared" si="97"/>
        <v>0</v>
      </c>
      <c r="Y649">
        <f t="shared" si="98"/>
        <v>0.50485436893203883</v>
      </c>
    </row>
    <row r="650" spans="1:25" x14ac:dyDescent="0.3">
      <c r="A650" t="s">
        <v>1815</v>
      </c>
      <c r="B650" t="str">
        <f t="shared" si="90"/>
        <v>40</v>
      </c>
      <c r="C650" t="s">
        <v>1209</v>
      </c>
      <c r="E650" t="s">
        <v>1210</v>
      </c>
      <c r="F650">
        <v>6166</v>
      </c>
      <c r="G650">
        <v>3262</v>
      </c>
      <c r="H650" s="4">
        <v>0.52900000000000003</v>
      </c>
      <c r="I650">
        <v>3226</v>
      </c>
      <c r="J650">
        <v>252</v>
      </c>
      <c r="K650">
        <v>32</v>
      </c>
      <c r="L650">
        <v>58</v>
      </c>
      <c r="M650">
        <v>1831</v>
      </c>
      <c r="N650">
        <v>1024</v>
      </c>
      <c r="O650">
        <v>13</v>
      </c>
      <c r="P650">
        <v>6</v>
      </c>
      <c r="Q650">
        <v>10</v>
      </c>
      <c r="R650">
        <f t="shared" si="91"/>
        <v>0.56757594544327339</v>
      </c>
      <c r="S650">
        <f t="shared" si="92"/>
        <v>7.8115313081215124E-2</v>
      </c>
      <c r="T650">
        <f t="shared" si="93"/>
        <v>0.31742095474271542</v>
      </c>
      <c r="U650">
        <f t="shared" si="94"/>
        <v>9.9194048357098569E-3</v>
      </c>
      <c r="V650">
        <f t="shared" si="95"/>
        <v>1.7978921264724116E-2</v>
      </c>
      <c r="W650">
        <f t="shared" si="96"/>
        <v>4.0297582145071295E-3</v>
      </c>
      <c r="X650">
        <f t="shared" si="97"/>
        <v>1.8598884066955983E-3</v>
      </c>
      <c r="Y650">
        <f t="shared" si="98"/>
        <v>0.56757594544327339</v>
      </c>
    </row>
    <row r="651" spans="1:25" x14ac:dyDescent="0.3">
      <c r="A651" t="s">
        <v>1165</v>
      </c>
      <c r="B651" t="str">
        <f t="shared" si="90"/>
        <v>40</v>
      </c>
      <c r="C651" t="s">
        <v>61</v>
      </c>
      <c r="E651" t="s">
        <v>97</v>
      </c>
      <c r="F651">
        <v>6166</v>
      </c>
      <c r="G651">
        <v>3262</v>
      </c>
      <c r="H651" s="4">
        <v>0.52900000000000003</v>
      </c>
      <c r="I651">
        <v>3226</v>
      </c>
      <c r="J651">
        <v>252</v>
      </c>
      <c r="K651">
        <v>32</v>
      </c>
      <c r="L651">
        <v>58</v>
      </c>
      <c r="M651">
        <v>1831</v>
      </c>
      <c r="N651">
        <v>1024</v>
      </c>
      <c r="O651">
        <v>13</v>
      </c>
      <c r="P651">
        <v>6</v>
      </c>
      <c r="Q651">
        <v>10</v>
      </c>
      <c r="R651">
        <f t="shared" si="91"/>
        <v>0.56757594544327339</v>
      </c>
      <c r="S651">
        <f t="shared" si="92"/>
        <v>7.8115313081215124E-2</v>
      </c>
      <c r="T651">
        <f t="shared" si="93"/>
        <v>0.31742095474271542</v>
      </c>
      <c r="U651">
        <f t="shared" si="94"/>
        <v>9.9194048357098569E-3</v>
      </c>
      <c r="V651">
        <f t="shared" si="95"/>
        <v>1.7978921264724116E-2</v>
      </c>
      <c r="W651">
        <f t="shared" si="96"/>
        <v>4.0297582145071295E-3</v>
      </c>
      <c r="X651">
        <f t="shared" si="97"/>
        <v>1.8598884066955983E-3</v>
      </c>
      <c r="Y651">
        <f t="shared" si="98"/>
        <v>0.56757594544327339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B0DA-C905-43FF-8B58-0507621D4EA1}">
  <dimension ref="A1:CZ137"/>
  <sheetViews>
    <sheetView tabSelected="1" topLeftCell="A51" zoomScaleNormal="100" workbookViewId="0">
      <selection activeCell="N67" sqref="N67"/>
    </sheetView>
  </sheetViews>
  <sheetFormatPr defaultRowHeight="14.4" x14ac:dyDescent="0.3"/>
  <sheetData>
    <row r="1" spans="1:95" x14ac:dyDescent="0.3">
      <c r="A1" s="5" t="s">
        <v>2034</v>
      </c>
      <c r="B1" t="s">
        <v>2035</v>
      </c>
      <c r="C1" t="s">
        <v>2036</v>
      </c>
      <c r="D1" t="s">
        <v>2076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19</v>
      </c>
      <c r="M1" t="s">
        <v>2031</v>
      </c>
      <c r="N1" t="s">
        <v>1183</v>
      </c>
      <c r="O1" t="s">
        <v>2030</v>
      </c>
      <c r="P1" t="s">
        <v>1185</v>
      </c>
      <c r="Q1" t="s">
        <v>2032</v>
      </c>
      <c r="R1" t="s">
        <v>1187</v>
      </c>
      <c r="S1" t="s">
        <v>1188</v>
      </c>
      <c r="T1" t="s">
        <v>2033</v>
      </c>
      <c r="U1" t="s">
        <v>1189</v>
      </c>
      <c r="BF1" t="s">
        <v>2081</v>
      </c>
      <c r="BG1" t="s">
        <v>58</v>
      </c>
      <c r="BH1" t="s">
        <v>58</v>
      </c>
      <c r="BI1" t="s">
        <v>58</v>
      </c>
      <c r="BJ1" t="s">
        <v>58</v>
      </c>
      <c r="BK1" t="s">
        <v>58</v>
      </c>
      <c r="BL1" t="s">
        <v>58</v>
      </c>
      <c r="BM1" t="s">
        <v>58</v>
      </c>
      <c r="BN1" t="s">
        <v>58</v>
      </c>
      <c r="BO1" t="s">
        <v>58</v>
      </c>
      <c r="BP1" t="s">
        <v>2082</v>
      </c>
      <c r="BQ1" t="s">
        <v>59</v>
      </c>
      <c r="BR1" t="s">
        <v>59</v>
      </c>
      <c r="BS1" t="s">
        <v>59</v>
      </c>
      <c r="BT1" t="s">
        <v>59</v>
      </c>
      <c r="BU1" t="s">
        <v>59</v>
      </c>
      <c r="BV1" t="s">
        <v>59</v>
      </c>
      <c r="BW1" t="s">
        <v>59</v>
      </c>
      <c r="BX1" t="s">
        <v>59</v>
      </c>
      <c r="BY1" t="s">
        <v>59</v>
      </c>
      <c r="BZ1" t="s">
        <v>60</v>
      </c>
      <c r="CA1" t="s">
        <v>60</v>
      </c>
      <c r="CB1" t="s">
        <v>60</v>
      </c>
      <c r="CC1" t="s">
        <v>60</v>
      </c>
      <c r="CD1" t="s">
        <v>60</v>
      </c>
      <c r="CE1" t="s">
        <v>60</v>
      </c>
      <c r="CF1" t="s">
        <v>60</v>
      </c>
      <c r="CG1" t="s">
        <v>60</v>
      </c>
      <c r="CH1" t="s">
        <v>60</v>
      </c>
      <c r="CI1" t="s">
        <v>61</v>
      </c>
      <c r="CJ1" t="s">
        <v>61</v>
      </c>
      <c r="CK1" t="s">
        <v>61</v>
      </c>
      <c r="CL1" t="s">
        <v>61</v>
      </c>
      <c r="CM1" t="s">
        <v>61</v>
      </c>
      <c r="CN1" t="s">
        <v>61</v>
      </c>
      <c r="CO1" t="s">
        <v>61</v>
      </c>
      <c r="CP1" t="s">
        <v>61</v>
      </c>
      <c r="CQ1" t="s">
        <v>61</v>
      </c>
    </row>
    <row r="2" spans="1:95" x14ac:dyDescent="0.3">
      <c r="A2" t="s">
        <v>2037</v>
      </c>
      <c r="B2" t="s">
        <v>1166</v>
      </c>
      <c r="C2" t="s">
        <v>1166</v>
      </c>
      <c r="D2">
        <f>SUMIFS('1996 Pres Raw'!Q$2:Q$623,'1996 Pres Raw'!$C$2:$C$623,"ED",'1996 Pres Raw'!$D$2:$D$623,$C2)</f>
        <v>366</v>
      </c>
      <c r="E2">
        <f>SUMIFS('1996 Pres Raw'!I$2:I$623,'1996 Pres Raw'!$C$2:$C$623,"ED",'1996 Pres Raw'!$D$2:$D$623,$C2)</f>
        <v>1</v>
      </c>
      <c r="F2">
        <f>SUMIFS('1996 Pres Raw'!J$2:J$623,'1996 Pres Raw'!$C$2:$C$623,"ED",'1996 Pres Raw'!$D$2:$D$623,$C2)</f>
        <v>175</v>
      </c>
      <c r="G2">
        <f>SUMIFS('1996 Pres Raw'!K$2:K$623,'1996 Pres Raw'!$C$2:$C$623,"ED",'1996 Pres Raw'!$D$2:$D$623,$C2)</f>
        <v>157</v>
      </c>
      <c r="H2">
        <f>SUMIFS('1996 Pres Raw'!L$2:L$623,'1996 Pres Raw'!$C$2:$C$623,"ED",'1996 Pres Raw'!$D$2:$D$623,$C2)</f>
        <v>2</v>
      </c>
      <c r="I2">
        <f>SUMIFS('1996 Pres Raw'!M$2:M$623,'1996 Pres Raw'!$C$2:$C$623,"ED",'1996 Pres Raw'!$D$2:$D$623,$C2)</f>
        <v>2</v>
      </c>
      <c r="J2">
        <f>SUMIFS('1996 Pres Raw'!N$2:N$623,'1996 Pres Raw'!$C$2:$C$623,"ED",'1996 Pres Raw'!$D$2:$D$623,$C2)</f>
        <v>27</v>
      </c>
      <c r="K2">
        <f>SUMIFS('1996 Pres Raw'!O$2:O$623,'1996 Pres Raw'!$C$2:$C$623,"ED",'1996 Pres Raw'!$D$2:$D$623,$C2)</f>
        <v>0</v>
      </c>
      <c r="L2">
        <f>SUMIFS('1996 Pres Raw'!P$2:P$623,'1996 Pres Raw'!$C$2:$C$623,"ED",'1996 Pres Raw'!$D$2:$D$623,$C2)</f>
        <v>2</v>
      </c>
      <c r="M2">
        <f>IF(D2=0,0,G2/D2)</f>
        <v>0.42896174863387976</v>
      </c>
      <c r="N2">
        <f>IF(D2=0,0,I2/D2)</f>
        <v>5.4644808743169399E-3</v>
      </c>
      <c r="O2">
        <f>IF(D2=0,0,F2/D2)</f>
        <v>0.47814207650273222</v>
      </c>
      <c r="P2">
        <f>IF(D2=0,0,E2/D2)</f>
        <v>2.7322404371584699E-3</v>
      </c>
      <c r="Q2">
        <f>IF(D2=0,0,J2/D2)</f>
        <v>7.3770491803278687E-2</v>
      </c>
      <c r="R2">
        <f>IF(D2=0,0,H2/D2)</f>
        <v>5.4644808743169399E-3</v>
      </c>
      <c r="S2">
        <f>IF(D2=0,0,K2/D2)</f>
        <v>0</v>
      </c>
      <c r="T2">
        <f>IF(D2=0,0,L2/D2)</f>
        <v>5.4644808743169399E-3</v>
      </c>
      <c r="U2">
        <f>IF(D2=0,10,IF(MAX(M2:S2)=LARGE(M2:S2,2),9,IF(M2=MAX(M2:S2),M2,IF(N2=MAX(M2:S2),N2+1,IF(O2=MAX(M2:S2),O2+2,IF(P2=MAX(M2:S2),P2+3,IF(Q2=MAX(M2:S2),Q2+4,IF(R2=MAX(M2:S2),R2+5,IF(S2=MAX(M2:S2),S2+6,-1)))))))))</f>
        <v>2.4781420765027322</v>
      </c>
      <c r="BE2" t="s">
        <v>56</v>
      </c>
      <c r="BF2" t="s">
        <v>1169</v>
      </c>
      <c r="BG2" t="s">
        <v>2083</v>
      </c>
      <c r="BH2" t="s">
        <v>44</v>
      </c>
      <c r="BI2" t="s">
        <v>45</v>
      </c>
      <c r="BJ2" t="s">
        <v>46</v>
      </c>
      <c r="BK2" t="s">
        <v>47</v>
      </c>
      <c r="BL2" t="s">
        <v>48</v>
      </c>
      <c r="BM2" t="s">
        <v>49</v>
      </c>
      <c r="BN2" t="s">
        <v>50</v>
      </c>
      <c r="BO2" t="s">
        <v>19</v>
      </c>
      <c r="BP2" t="s">
        <v>2084</v>
      </c>
      <c r="BQ2" t="s">
        <v>2085</v>
      </c>
      <c r="BR2" t="s">
        <v>44</v>
      </c>
      <c r="BS2" t="s">
        <v>45</v>
      </c>
      <c r="BT2" t="s">
        <v>46</v>
      </c>
      <c r="BU2" t="s">
        <v>47</v>
      </c>
      <c r="BV2" t="s">
        <v>48</v>
      </c>
      <c r="BW2" t="s">
        <v>49</v>
      </c>
      <c r="BX2" t="s">
        <v>50</v>
      </c>
      <c r="BY2" t="s">
        <v>19</v>
      </c>
      <c r="BZ2" t="s">
        <v>2086</v>
      </c>
      <c r="CA2" t="s">
        <v>44</v>
      </c>
      <c r="CB2" t="s">
        <v>45</v>
      </c>
      <c r="CC2" t="s">
        <v>46</v>
      </c>
      <c r="CD2" t="s">
        <v>47</v>
      </c>
      <c r="CE2" t="s">
        <v>48</v>
      </c>
      <c r="CF2" t="s">
        <v>49</v>
      </c>
      <c r="CG2" t="s">
        <v>50</v>
      </c>
      <c r="CH2" t="s">
        <v>19</v>
      </c>
      <c r="CI2" t="s">
        <v>2087</v>
      </c>
      <c r="CJ2" t="s">
        <v>44</v>
      </c>
      <c r="CK2" t="s">
        <v>45</v>
      </c>
      <c r="CL2" t="s">
        <v>46</v>
      </c>
      <c r="CM2" t="s">
        <v>47</v>
      </c>
      <c r="CN2" t="s">
        <v>48</v>
      </c>
      <c r="CO2" t="s">
        <v>49</v>
      </c>
      <c r="CP2" t="s">
        <v>50</v>
      </c>
      <c r="CQ2" t="s">
        <v>19</v>
      </c>
    </row>
    <row r="3" spans="1:95" x14ac:dyDescent="0.3">
      <c r="A3" t="s">
        <v>2038</v>
      </c>
      <c r="B3" t="s">
        <v>1167</v>
      </c>
      <c r="C3" t="s">
        <v>1167</v>
      </c>
      <c r="D3">
        <f>SUMIFS('1996 Pres Raw'!Q$2:Q$623,'1996 Pres Raw'!$C$2:$C$623,"ED",'1996 Pres Raw'!$D$2:$D$623,$C3)</f>
        <v>933</v>
      </c>
      <c r="E3">
        <f>SUMIFS('1996 Pres Raw'!I$2:I$623,'1996 Pres Raw'!$C$2:$C$623,"ED",'1996 Pres Raw'!$D$2:$D$623,$C3)</f>
        <v>10</v>
      </c>
      <c r="F3">
        <f>SUMIFS('1996 Pres Raw'!J$2:J$623,'1996 Pres Raw'!$C$2:$C$623,"ED",'1996 Pres Raw'!$D$2:$D$623,$C3)</f>
        <v>437</v>
      </c>
      <c r="G3">
        <f>SUMIFS('1996 Pres Raw'!K$2:K$623,'1996 Pres Raw'!$C$2:$C$623,"ED",'1996 Pres Raw'!$D$2:$D$623,$C3)</f>
        <v>327</v>
      </c>
      <c r="H3">
        <f>SUMIFS('1996 Pres Raw'!L$2:L$623,'1996 Pres Raw'!$C$2:$C$623,"ED",'1996 Pres Raw'!$D$2:$D$623,$C3)</f>
        <v>3</v>
      </c>
      <c r="I3">
        <f>SUMIFS('1996 Pres Raw'!M$2:M$623,'1996 Pres Raw'!$C$2:$C$623,"ED",'1996 Pres Raw'!$D$2:$D$623,$C3)</f>
        <v>15</v>
      </c>
      <c r="J3">
        <f>SUMIFS('1996 Pres Raw'!N$2:N$623,'1996 Pres Raw'!$C$2:$C$623,"ED",'1996 Pres Raw'!$D$2:$D$623,$C3)</f>
        <v>136</v>
      </c>
      <c r="K3">
        <f>SUMIFS('1996 Pres Raw'!O$2:O$623,'1996 Pres Raw'!$C$2:$C$623,"ED",'1996 Pres Raw'!$D$2:$D$623,$C3)</f>
        <v>5</v>
      </c>
      <c r="L3">
        <f>SUMIFS('1996 Pres Raw'!P$2:P$623,'1996 Pres Raw'!$C$2:$C$623,"ED",'1996 Pres Raw'!$D$2:$D$623,$C3)</f>
        <v>0</v>
      </c>
      <c r="M3">
        <f t="shared" ref="M3:M31" si="0">IF(D3=0,0,G3/D3)</f>
        <v>0.35048231511254019</v>
      </c>
      <c r="N3">
        <f t="shared" ref="N3:N31" si="1">IF(D3=0,0,I3/D3)</f>
        <v>1.607717041800643E-2</v>
      </c>
      <c r="O3">
        <f t="shared" ref="O3:O31" si="2">IF(D3=0,0,F3/D3)</f>
        <v>0.46838156484458737</v>
      </c>
      <c r="P3">
        <f t="shared" ref="P3:P31" si="3">IF(D3=0,0,E3/D3)</f>
        <v>1.0718113612004287E-2</v>
      </c>
      <c r="Q3">
        <f t="shared" ref="Q3:Q31" si="4">IF(D3=0,0,J3/D3)</f>
        <v>0.14576634512325831</v>
      </c>
      <c r="R3">
        <f t="shared" ref="R3:R31" si="5">IF(D3=0,0,H3/D3)</f>
        <v>3.2154340836012861E-3</v>
      </c>
      <c r="S3">
        <f t="shared" ref="S3:S31" si="6">IF(D3=0,0,K3/D3)</f>
        <v>5.3590568060021436E-3</v>
      </c>
      <c r="T3">
        <f t="shared" ref="T3:T31" si="7">IF(D3=0,0,L3/D3)</f>
        <v>0</v>
      </c>
      <c r="U3">
        <f t="shared" ref="U3:U31" si="8">IF(D3=0,10,IF(MAX(M3:S3)=LARGE(M3:S3,2),9,IF(M3=MAX(M3:S3),M3,IF(N3=MAX(M3:S3),N3+1,IF(O3=MAX(M3:S3),O3+2,IF(P3=MAX(M3:S3),P3+3,IF(Q3=MAX(M3:S3),Q3+4,IF(R3=MAX(M3:S3),R3+5,IF(S3=MAX(M3:S3),S3+6,-1)))))))))</f>
        <v>2.4683815648445875</v>
      </c>
      <c r="BE3" t="s">
        <v>355</v>
      </c>
      <c r="BF3" t="s">
        <v>63</v>
      </c>
      <c r="BG3">
        <f>SUMIFS('1996 Pres Raw'!Q$2:Q$651,'1996 Pres Raw'!$D$2:$D$651,$BF3,'1996 Pres Raw'!$C$2:$C$651,"ED",'1996 Pres Raw'!$B$2:$B$651,$BE3)</f>
        <v>5181</v>
      </c>
      <c r="BH3">
        <f>SUMIFS('1996 Pres Raw'!I$2:I$651,'1996 Pres Raw'!$D$2:$D$651,$BF3,'1996 Pres Raw'!$C$2:$C$651,"ED",'1996 Pres Raw'!$B$2:$B$651,$BE3)</f>
        <v>38</v>
      </c>
      <c r="BI3">
        <f>SUMIFS('1996 Pres Raw'!J$2:J$651,'1996 Pres Raw'!$D$2:$D$651,$BF3,'1996 Pres Raw'!$C$2:$C$651,"ED",'1996 Pres Raw'!$B$2:$B$651,$BE3)</f>
        <v>1144</v>
      </c>
      <c r="BJ3">
        <f>SUMIFS('1996 Pres Raw'!K$2:K$651,'1996 Pres Raw'!$D$2:$D$651,$BF3,'1996 Pres Raw'!$C$2:$C$651,"ED",'1996 Pres Raw'!$B$2:$B$651,$BE3)</f>
        <v>3301</v>
      </c>
      <c r="BK3">
        <f>SUMIFS('1996 Pres Raw'!L$2:L$651,'1996 Pres Raw'!$D$2:$D$651,$BF3,'1996 Pres Raw'!$C$2:$C$651,"ED",'1996 Pres Raw'!$B$2:$B$651,$BE3)</f>
        <v>19</v>
      </c>
      <c r="BL3">
        <f>SUMIFS('1996 Pres Raw'!M$2:M$651,'1996 Pres Raw'!$D$2:$D$651,$BF3,'1996 Pres Raw'!$C$2:$C$651,"ED",'1996 Pres Raw'!$B$2:$B$651,$BE3)</f>
        <v>115</v>
      </c>
      <c r="BM3">
        <f>SUMIFS('1996 Pres Raw'!N$2:N$651,'1996 Pres Raw'!$D$2:$D$651,$BF3,'1996 Pres Raw'!$C$2:$C$651,"ED",'1996 Pres Raw'!$B$2:$B$651,$BE3)</f>
        <v>523</v>
      </c>
      <c r="BN3">
        <f>SUMIFS('1996 Pres Raw'!O$2:O$651,'1996 Pres Raw'!$D$2:$D$651,$BF3,'1996 Pres Raw'!$C$2:$C$651,"ED",'1996 Pres Raw'!$B$2:$B$651,$BE3)</f>
        <v>19</v>
      </c>
      <c r="BO3">
        <f>SUMIFS('1996 Pres Raw'!P$2:P$651,'1996 Pres Raw'!$D$2:$D$651,$BF3,'1996 Pres Raw'!$C$2:$C$651,"ED",'1996 Pres Raw'!$B$2:$B$651,$BE3)</f>
        <v>22</v>
      </c>
      <c r="BP3">
        <f>BG3/SUMIF('By HD'!$A$3:$A$42,$BE3,'By HD'!$B$3:$B$42)</f>
        <v>0.99138920780711826</v>
      </c>
      <c r="BQ3">
        <f>$BP3*SUMIF('By HD'!$A$3:$A$42,$BE3,'By HD'!S$3:S$42)</f>
        <v>967.59586681974747</v>
      </c>
      <c r="BR3">
        <f>$BP3*SUMIF('By HD'!$A$3:$A$42,$BE3,'By HD'!T$3:T$42)</f>
        <v>8.922502870264065</v>
      </c>
      <c r="BS3">
        <f>$BP3*SUMIF('By HD'!$A$3:$A$42,$BE3,'By HD'!U$3:U$42)</f>
        <v>233.9678530424799</v>
      </c>
      <c r="BT3">
        <f>$BP3*SUMIF('By HD'!$A$3:$A$42,$BE3,'By HD'!V$3:V$42)</f>
        <v>611.68714121699202</v>
      </c>
      <c r="BU3">
        <f>$BP3*SUMIF('By HD'!$A$3:$A$42,$BE3,'By HD'!W$3:W$42)</f>
        <v>0.99138920780711826</v>
      </c>
      <c r="BV3">
        <f>$BP3*SUMIF('By HD'!$A$3:$A$42,$BE3,'By HD'!X$3:X$42)</f>
        <v>23.79334098737084</v>
      </c>
      <c r="BW3">
        <f>$BP3*SUMIF('By HD'!$A$3:$A$42,$BE3,'By HD'!Y$3:Y$42)</f>
        <v>80.302525832376574</v>
      </c>
      <c r="BX3">
        <f>$BP3*SUMIF('By HD'!$A$3:$A$42,$BE3,'By HD'!Z$3:Z$42)</f>
        <v>0.99138920780711826</v>
      </c>
      <c r="BY3">
        <f>$BP3*SUMIF('By HD'!$A$3:$A$42,$BE3,'By HD'!AA$3:AA$42)</f>
        <v>6.939724454649828</v>
      </c>
      <c r="BZ3">
        <f>$BP3*SUMIF('By HD'!$A$3:$A$42,$BE3,'By HD'!AJ$3:AJ$42)</f>
        <v>460.99598163030998</v>
      </c>
      <c r="CA3">
        <f>$BP3*SUMIF('By HD'!$A$3:$A$42,$BE3,'By HD'!AK$3:AK$42)</f>
        <v>1.9827784156142365</v>
      </c>
      <c r="CB3">
        <f>$BP3*SUMIF('By HD'!$A$3:$A$42,$BE3,'By HD'!AL$3:AL$42)</f>
        <v>92.199196326061994</v>
      </c>
      <c r="CC3">
        <f>$BP3*SUMIF('By HD'!$A$3:$A$42,$BE3,'By HD'!AM$3:AM$42)</f>
        <v>265.69230769230768</v>
      </c>
      <c r="CD3">
        <f>$BP3*SUMIF('By HD'!$A$3:$A$42,$BE3,'By HD'!AN$3:AN$42)</f>
        <v>1.9827784156142365</v>
      </c>
      <c r="CE3">
        <f>$BP3*SUMIF('By HD'!$A$3:$A$42,$BE3,'By HD'!AO$3:AO$42)</f>
        <v>15.862227324913892</v>
      </c>
      <c r="CF3">
        <f>$BP3*SUMIF('By HD'!$A$3:$A$42,$BE3,'By HD'!AP$3:AP$42)</f>
        <v>80.302525832376574</v>
      </c>
      <c r="CG3">
        <f>$BP3*SUMIF('By HD'!$A$3:$A$42,$BE3,'By HD'!AQ$3:AQ$42)</f>
        <v>2.974167623421355</v>
      </c>
      <c r="CH3">
        <f>$BP3*SUMIF('By HD'!$A$3:$A$42,$BE3,'By HD'!AR$3:AR$42)</f>
        <v>0</v>
      </c>
      <c r="CI3">
        <f>BZ3+BQ3+BG3</f>
        <v>6609.591848450058</v>
      </c>
      <c r="CJ3">
        <f t="shared" ref="CJ3:CQ3" si="9">CA3+BR3+BH3</f>
        <v>48.905281285878303</v>
      </c>
      <c r="CK3">
        <f t="shared" si="9"/>
        <v>1470.1670493685419</v>
      </c>
      <c r="CL3">
        <f t="shared" si="9"/>
        <v>4178.3794489092998</v>
      </c>
      <c r="CM3">
        <f t="shared" si="9"/>
        <v>21.974167623421355</v>
      </c>
      <c r="CN3">
        <f t="shared" si="9"/>
        <v>154.65556831228474</v>
      </c>
      <c r="CO3">
        <f t="shared" si="9"/>
        <v>683.60505166475309</v>
      </c>
      <c r="CP3">
        <f t="shared" si="9"/>
        <v>22.965556831228472</v>
      </c>
      <c r="CQ3">
        <f t="shared" si="9"/>
        <v>28.939724454649827</v>
      </c>
    </row>
    <row r="4" spans="1:95" x14ac:dyDescent="0.3">
      <c r="A4" t="s">
        <v>2039</v>
      </c>
      <c r="B4" t="s">
        <v>337</v>
      </c>
      <c r="C4" t="s">
        <v>337</v>
      </c>
      <c r="D4">
        <f>SUMIFS('1996 Pres Raw'!Q$2:Q$623,'1996 Pres Raw'!$C$2:$C$623,"ED",'1996 Pres Raw'!$D$2:$D$623,$C4)</f>
        <v>77228</v>
      </c>
      <c r="E4">
        <f>SUMIFS('1996 Pres Raw'!I$2:I$623,'1996 Pres Raw'!$C$2:$C$623,"ED",'1996 Pres Raw'!$D$2:$D$623,$C4)</f>
        <v>569</v>
      </c>
      <c r="F4">
        <f>SUMIFS('1996 Pres Raw'!J$2:J$623,'1996 Pres Raw'!$C$2:$C$623,"ED",'1996 Pres Raw'!$D$2:$D$623,$C4)</f>
        <v>26075</v>
      </c>
      <c r="G4">
        <f>SUMIFS('1996 Pres Raw'!K$2:K$623,'1996 Pres Raw'!$C$2:$C$623,"ED",'1996 Pres Raw'!$D$2:$D$623,$C4)</f>
        <v>40252</v>
      </c>
      <c r="H4">
        <f>SUMIFS('1996 Pres Raw'!L$2:L$623,'1996 Pres Raw'!$C$2:$C$623,"ED",'1996 Pres Raw'!$D$2:$D$623,$C4)</f>
        <v>179</v>
      </c>
      <c r="I4">
        <f>SUMIFS('1996 Pres Raw'!M$2:M$623,'1996 Pres Raw'!$C$2:$C$623,"ED",'1996 Pres Raw'!$D$2:$D$623,$C4)</f>
        <v>2127</v>
      </c>
      <c r="J4">
        <f>SUMIFS('1996 Pres Raw'!N$2:N$623,'1996 Pres Raw'!$C$2:$C$623,"ED",'1996 Pres Raw'!$D$2:$D$623,$C4)</f>
        <v>7616</v>
      </c>
      <c r="K4">
        <f>SUMIFS('1996 Pres Raw'!O$2:O$623,'1996 Pres Raw'!$C$2:$C$623,"ED",'1996 Pres Raw'!$D$2:$D$623,$C4)</f>
        <v>222</v>
      </c>
      <c r="L4">
        <f>SUMIFS('1996 Pres Raw'!P$2:P$623,'1996 Pres Raw'!$C$2:$C$623,"ED",'1996 Pres Raw'!$D$2:$D$623,$C4)</f>
        <v>188</v>
      </c>
      <c r="M4">
        <f t="shared" si="0"/>
        <v>0.52120992386181175</v>
      </c>
      <c r="N4">
        <f t="shared" si="1"/>
        <v>2.7541824208836174E-2</v>
      </c>
      <c r="O4">
        <f t="shared" si="2"/>
        <v>0.33763660848396954</v>
      </c>
      <c r="P4">
        <f t="shared" si="3"/>
        <v>7.367794064329E-3</v>
      </c>
      <c r="Q4">
        <f t="shared" si="4"/>
        <v>9.8617081887398358E-2</v>
      </c>
      <c r="R4">
        <f t="shared" si="5"/>
        <v>2.3178121924690527E-3</v>
      </c>
      <c r="S4">
        <f t="shared" si="6"/>
        <v>2.8746050655202777E-3</v>
      </c>
      <c r="T4">
        <f t="shared" si="7"/>
        <v>2.4343502356658207E-3</v>
      </c>
      <c r="U4">
        <f t="shared" si="8"/>
        <v>0.52120992386181175</v>
      </c>
      <c r="BE4" s="1" t="s">
        <v>355</v>
      </c>
      <c r="BF4" t="s">
        <v>197</v>
      </c>
      <c r="BG4">
        <f>SUMIFS('1996 Pres Raw'!Q$2:Q$651,'1996 Pres Raw'!$D$2:$D$651,$BF4,'1996 Pres Raw'!$C$2:$C$651,"ED",'1996 Pres Raw'!$B$2:$B$651,$BE4)</f>
        <v>45</v>
      </c>
      <c r="BH4">
        <f>SUMIFS('1996 Pres Raw'!I$2:I$651,'1996 Pres Raw'!$D$2:$D$651,$BF4,'1996 Pres Raw'!$C$2:$C$651,"ED",'1996 Pres Raw'!$B$2:$B$651,$BE4)</f>
        <v>0</v>
      </c>
      <c r="BI4">
        <f>SUMIFS('1996 Pres Raw'!J$2:J$651,'1996 Pres Raw'!$D$2:$D$651,$BF4,'1996 Pres Raw'!$C$2:$C$651,"ED",'1996 Pres Raw'!$B$2:$B$651,$BE4)</f>
        <v>7</v>
      </c>
      <c r="BJ4">
        <f>SUMIFS('1996 Pres Raw'!K$2:K$651,'1996 Pres Raw'!$D$2:$D$651,$BF4,'1996 Pres Raw'!$C$2:$C$651,"ED",'1996 Pres Raw'!$B$2:$B$651,$BE4)</f>
        <v>23</v>
      </c>
      <c r="BK4">
        <f>SUMIFS('1996 Pres Raw'!L$2:L$651,'1996 Pres Raw'!$D$2:$D$651,$BF4,'1996 Pres Raw'!$C$2:$C$651,"ED",'1996 Pres Raw'!$B$2:$B$651,$BE4)</f>
        <v>0</v>
      </c>
      <c r="BL4">
        <f>SUMIFS('1996 Pres Raw'!M$2:M$651,'1996 Pres Raw'!$D$2:$D$651,$BF4,'1996 Pres Raw'!$C$2:$C$651,"ED",'1996 Pres Raw'!$B$2:$B$651,$BE4)</f>
        <v>1</v>
      </c>
      <c r="BM4">
        <f>SUMIFS('1996 Pres Raw'!N$2:N$651,'1996 Pres Raw'!$D$2:$D$651,$BF4,'1996 Pres Raw'!$C$2:$C$651,"ED",'1996 Pres Raw'!$B$2:$B$651,$BE4)</f>
        <v>11</v>
      </c>
      <c r="BN4">
        <f>SUMIFS('1996 Pres Raw'!O$2:O$651,'1996 Pres Raw'!$D$2:$D$651,$BF4,'1996 Pres Raw'!$C$2:$C$651,"ED",'1996 Pres Raw'!$B$2:$B$651,$BE4)</f>
        <v>3</v>
      </c>
      <c r="BO4">
        <f>SUMIFS('1996 Pres Raw'!P$2:P$651,'1996 Pres Raw'!$D$2:$D$651,$BF4,'1996 Pres Raw'!$C$2:$C$651,"ED",'1996 Pres Raw'!$B$2:$B$651,$BE4)</f>
        <v>0</v>
      </c>
      <c r="BP4">
        <f>BG4/SUMIF('By HD'!$A$3:$A$42,$BE4,'By HD'!$B$3:$B$42)</f>
        <v>8.6107921928817444E-3</v>
      </c>
      <c r="BQ4">
        <f>$BP4*SUMIF('By HD'!$A$3:$A$42,$BE4,'By HD'!S$3:S$42)</f>
        <v>8.4041331802525825</v>
      </c>
      <c r="BR4">
        <f>$BP4*SUMIF('By HD'!$A$3:$A$42,$BE4,'By HD'!T$3:T$42)</f>
        <v>7.7497129735935699E-2</v>
      </c>
      <c r="BS4">
        <f>$BP4*SUMIF('By HD'!$A$3:$A$42,$BE4,'By HD'!U$3:U$42)</f>
        <v>2.0321469575200917</v>
      </c>
      <c r="BT4">
        <f>$BP4*SUMIF('By HD'!$A$3:$A$42,$BE4,'By HD'!V$3:V$42)</f>
        <v>5.3128587830080365</v>
      </c>
      <c r="BU4">
        <f>$BP4*SUMIF('By HD'!$A$3:$A$42,$BE4,'By HD'!W$3:W$42)</f>
        <v>8.6107921928817444E-3</v>
      </c>
      <c r="BV4">
        <f>$BP4*SUMIF('By HD'!$A$3:$A$42,$BE4,'By HD'!X$3:X$42)</f>
        <v>0.20665901262916186</v>
      </c>
      <c r="BW4">
        <f>$BP4*SUMIF('By HD'!$A$3:$A$42,$BE4,'By HD'!Y$3:Y$42)</f>
        <v>0.69747416762342129</v>
      </c>
      <c r="BX4">
        <f>$BP4*SUMIF('By HD'!$A$3:$A$42,$BE4,'By HD'!Z$3:Z$42)</f>
        <v>8.6107921928817444E-3</v>
      </c>
      <c r="BY4">
        <f>$BP4*SUMIF('By HD'!$A$3:$A$42,$BE4,'By HD'!AA$3:AA$42)</f>
        <v>6.027554535017221E-2</v>
      </c>
      <c r="BZ4">
        <f>$BP4*SUMIF('By HD'!$A$3:$A$42,$BE4,'By HD'!AJ$3:AJ$42)</f>
        <v>4.0040183696900113</v>
      </c>
      <c r="CA4">
        <f>$BP4*SUMIF('By HD'!$A$3:$A$42,$BE4,'By HD'!AK$3:AK$42)</f>
        <v>1.7221584385763489E-2</v>
      </c>
      <c r="CB4">
        <f>$BP4*SUMIF('By HD'!$A$3:$A$42,$BE4,'By HD'!AL$3:AL$42)</f>
        <v>0.80080367393800223</v>
      </c>
      <c r="CC4">
        <f>$BP4*SUMIF('By HD'!$A$3:$A$42,$BE4,'By HD'!AM$3:AM$42)</f>
        <v>2.3076923076923075</v>
      </c>
      <c r="CD4">
        <f>$BP4*SUMIF('By HD'!$A$3:$A$42,$BE4,'By HD'!AN$3:AN$42)</f>
        <v>1.7221584385763489E-2</v>
      </c>
      <c r="CE4">
        <f>$BP4*SUMIF('By HD'!$A$3:$A$42,$BE4,'By HD'!AO$3:AO$42)</f>
        <v>0.13777267508610791</v>
      </c>
      <c r="CF4">
        <f>$BP4*SUMIF('By HD'!$A$3:$A$42,$BE4,'By HD'!AP$3:AP$42)</f>
        <v>0.69747416762342129</v>
      </c>
      <c r="CG4">
        <f>$BP4*SUMIF('By HD'!$A$3:$A$42,$BE4,'By HD'!AQ$3:AQ$42)</f>
        <v>2.5832376578645233E-2</v>
      </c>
      <c r="CH4">
        <f>$BP4*SUMIF('By HD'!$A$3:$A$42,$BE4,'By HD'!AR$3:AR$42)</f>
        <v>0</v>
      </c>
      <c r="CI4">
        <f>BZ4+BQ4+BG4</f>
        <v>57.408151549942595</v>
      </c>
      <c r="CJ4">
        <f t="shared" ref="CJ4" si="10">CA4+BR4+BH4</f>
        <v>9.4718714121699188E-2</v>
      </c>
      <c r="CK4">
        <f t="shared" ref="CK4" si="11">CB4+BS4+BI4</f>
        <v>9.8329506314580932</v>
      </c>
      <c r="CL4">
        <f t="shared" ref="CL4" si="12">CC4+BT4+BJ4</f>
        <v>30.620551090700346</v>
      </c>
      <c r="CM4">
        <f t="shared" ref="CM4" si="13">CD4+BU4+BK4</f>
        <v>2.5832376578645233E-2</v>
      </c>
      <c r="CN4">
        <f t="shared" ref="CN4" si="14">CE4+BV4+BL4</f>
        <v>1.3444316877152698</v>
      </c>
      <c r="CO4">
        <f t="shared" ref="CO4" si="15">CF4+BW4+BM4</f>
        <v>12.394948335246843</v>
      </c>
      <c r="CP4">
        <f t="shared" ref="CP4" si="16">CG4+BX4+BN4</f>
        <v>3.034443168771527</v>
      </c>
      <c r="CQ4">
        <f t="shared" ref="CQ4" si="17">CH4+BY4+BO4</f>
        <v>6.027554535017221E-2</v>
      </c>
    </row>
    <row r="5" spans="1:95" x14ac:dyDescent="0.3">
      <c r="A5" t="s">
        <v>2040</v>
      </c>
      <c r="B5" t="s">
        <v>934</v>
      </c>
      <c r="C5" t="s">
        <v>934</v>
      </c>
      <c r="D5">
        <f>SUMIFS('1996 Pres Raw'!Q$2:Q$623,'1996 Pres Raw'!$C$2:$C$623,"ED",'1996 Pres Raw'!$D$2:$D$623,$C5)</f>
        <v>4142</v>
      </c>
      <c r="E5">
        <f>SUMIFS('1996 Pres Raw'!I$2:I$623,'1996 Pres Raw'!$C$2:$C$623,"ED",'1996 Pres Raw'!$D$2:$D$623,$C5)</f>
        <v>33</v>
      </c>
      <c r="F5">
        <f>SUMIFS('1996 Pres Raw'!J$2:J$623,'1996 Pres Raw'!$C$2:$C$623,"ED",'1996 Pres Raw'!$D$2:$D$623,$C5)</f>
        <v>2415</v>
      </c>
      <c r="G5">
        <f>SUMIFS('1996 Pres Raw'!K$2:K$623,'1996 Pres Raw'!$C$2:$C$623,"ED",'1996 Pres Raw'!$D$2:$D$623,$C5)</f>
        <v>1249</v>
      </c>
      <c r="H5">
        <f>SUMIFS('1996 Pres Raw'!L$2:L$623,'1996 Pres Raw'!$C$2:$C$623,"ED",'1996 Pres Raw'!$D$2:$D$623,$C5)</f>
        <v>38</v>
      </c>
      <c r="I5">
        <f>SUMIFS('1996 Pres Raw'!M$2:M$623,'1996 Pres Raw'!$C$2:$C$623,"ED",'1996 Pres Raw'!$D$2:$D$623,$C5)</f>
        <v>64</v>
      </c>
      <c r="J5">
        <f>SUMIFS('1996 Pres Raw'!N$2:N$623,'1996 Pres Raw'!$C$2:$C$623,"ED",'1996 Pres Raw'!$D$2:$D$623,$C5)</f>
        <v>292</v>
      </c>
      <c r="K5">
        <f>SUMIFS('1996 Pres Raw'!O$2:O$623,'1996 Pres Raw'!$C$2:$C$623,"ED",'1996 Pres Raw'!$D$2:$D$623,$C5)</f>
        <v>37</v>
      </c>
      <c r="L5">
        <f>SUMIFS('1996 Pres Raw'!P$2:P$623,'1996 Pres Raw'!$C$2:$C$623,"ED",'1996 Pres Raw'!$D$2:$D$623,$C5)</f>
        <v>14</v>
      </c>
      <c r="M5">
        <f t="shared" si="0"/>
        <v>0.30154514727184933</v>
      </c>
      <c r="N5">
        <f t="shared" si="1"/>
        <v>1.5451472718493481E-2</v>
      </c>
      <c r="O5">
        <f t="shared" si="2"/>
        <v>0.58305166586190249</v>
      </c>
      <c r="P5">
        <f t="shared" si="3"/>
        <v>7.9671656204732006E-3</v>
      </c>
      <c r="Q5">
        <f t="shared" si="4"/>
        <v>7.0497344278126511E-2</v>
      </c>
      <c r="R5">
        <f t="shared" si="5"/>
        <v>9.1743119266055051E-3</v>
      </c>
      <c r="S5">
        <f t="shared" si="6"/>
        <v>8.9328826653790432E-3</v>
      </c>
      <c r="T5">
        <f t="shared" si="7"/>
        <v>3.3800096571704489E-3</v>
      </c>
      <c r="U5">
        <f t="shared" si="8"/>
        <v>2.5830516658619027</v>
      </c>
      <c r="BE5" t="s">
        <v>356</v>
      </c>
      <c r="BF5" t="s">
        <v>98</v>
      </c>
      <c r="BG5">
        <f>SUMIFS('1996 Pres Raw'!Q$2:Q$651,'1996 Pres Raw'!$D$2:$D$651,$BF5,'1996 Pres Raw'!$C$2:$C$651,"ED",'1996 Pres Raw'!$B$2:$B$651,$BE5)</f>
        <v>1270</v>
      </c>
      <c r="BH5">
        <f>SUMIFS('1996 Pres Raw'!I$2:I$651,'1996 Pres Raw'!$D$2:$D$651,$BF5,'1996 Pres Raw'!$C$2:$C$651,"ED",'1996 Pres Raw'!$B$2:$B$651,$BE5)</f>
        <v>9</v>
      </c>
      <c r="BI5">
        <f>SUMIFS('1996 Pres Raw'!J$2:J$651,'1996 Pres Raw'!$D$2:$D$651,$BF5,'1996 Pres Raw'!$C$2:$C$651,"ED",'1996 Pres Raw'!$B$2:$B$651,$BE5)</f>
        <v>458</v>
      </c>
      <c r="BJ5">
        <f>SUMIFS('1996 Pres Raw'!K$2:K$651,'1996 Pres Raw'!$D$2:$D$651,$BF5,'1996 Pres Raw'!$C$2:$C$651,"ED",'1996 Pres Raw'!$B$2:$B$651,$BE5)</f>
        <v>567</v>
      </c>
      <c r="BK5">
        <f>SUMIFS('1996 Pres Raw'!L$2:L$651,'1996 Pres Raw'!$D$2:$D$651,$BF5,'1996 Pres Raw'!$C$2:$C$651,"ED",'1996 Pres Raw'!$B$2:$B$651,$BE5)</f>
        <v>5</v>
      </c>
      <c r="BL5">
        <f>SUMIFS('1996 Pres Raw'!M$2:M$651,'1996 Pres Raw'!$D$2:$D$651,$BF5,'1996 Pres Raw'!$C$2:$C$651,"ED",'1996 Pres Raw'!$B$2:$B$651,$BE5)</f>
        <v>70</v>
      </c>
      <c r="BM5">
        <f>SUMIFS('1996 Pres Raw'!N$2:N$651,'1996 Pres Raw'!$D$2:$D$651,$BF5,'1996 Pres Raw'!$C$2:$C$651,"ED",'1996 Pres Raw'!$B$2:$B$651,$BE5)</f>
        <v>158</v>
      </c>
      <c r="BN5">
        <f>SUMIFS('1996 Pres Raw'!O$2:O$651,'1996 Pres Raw'!$D$2:$D$651,$BF5,'1996 Pres Raw'!$C$2:$C$651,"ED",'1996 Pres Raw'!$B$2:$B$651,$BE5)</f>
        <v>2</v>
      </c>
      <c r="BO5">
        <f>SUMIFS('1996 Pres Raw'!P$2:P$651,'1996 Pres Raw'!$D$2:$D$651,$BF5,'1996 Pres Raw'!$C$2:$C$651,"ED",'1996 Pres Raw'!$B$2:$B$651,$BE5)</f>
        <v>1</v>
      </c>
      <c r="BP5">
        <f>BG5/SUMIF('By HD'!$A$3:$A$42,$BE5,'By HD'!$B$3:$B$42)</f>
        <v>0.22617987533392697</v>
      </c>
      <c r="BQ5">
        <f>$BP5*SUMIF('By HD'!$A$3:$A$42,BE5,'By HD'!S$3:S$42)</f>
        <v>276.84416740872661</v>
      </c>
      <c r="BR5">
        <f>$BP5*SUMIF('By HD'!$A$3:$A$42,$BE5,'By HD'!T$3:T$42)</f>
        <v>2.2617987533392698</v>
      </c>
      <c r="BS5">
        <f>$BP5*SUMIF('By HD'!$A$3:$A$42,$BE5,'By HD'!U$3:U$42)</f>
        <v>96.578806767586812</v>
      </c>
      <c r="BT5">
        <f>$BP5*SUMIF('By HD'!$A$3:$A$42,$BE5,'By HD'!V$3:V$42)</f>
        <v>133.21994657168298</v>
      </c>
      <c r="BU5">
        <f>$BP5*SUMIF('By HD'!$A$3:$A$42,$BE5,'By HD'!W$3:W$42)</f>
        <v>0.90471950133570789</v>
      </c>
      <c r="BV5">
        <f>$BP5*SUMIF('By HD'!$A$3:$A$42,$BE5,'By HD'!X$3:X$42)</f>
        <v>14.475512021371326</v>
      </c>
      <c r="BW5">
        <f>$BP5*SUMIF('By HD'!$A$3:$A$42,$BE5,'By HD'!Y$3:Y$42)</f>
        <v>26.915405164737308</v>
      </c>
      <c r="BX5">
        <f>$BP5*SUMIF('By HD'!$A$3:$A$42,$BE5,'By HD'!Z$3:Z$42)</f>
        <v>1.1308993766696349</v>
      </c>
      <c r="BY5">
        <f>$BP5*SUMIF('By HD'!$A$3:$A$42,$BE5,'By HD'!AA$3:AA$42)</f>
        <v>1.3570792520035617</v>
      </c>
      <c r="BZ5">
        <f>$BP5*SUMIF('By HD'!$A$3:$A$42,$BE5,'By HD'!AJ$3:AJ$42)</f>
        <v>76.222617987533383</v>
      </c>
      <c r="CA5">
        <f>$BP5*SUMIF('By HD'!$A$3:$A$42,$BE5,'By HD'!AK$3:AK$42)</f>
        <v>1.5832591273374887</v>
      </c>
      <c r="CB5">
        <f>$BP5*SUMIF('By HD'!$A$3:$A$42,$BE5,'By HD'!AL$3:AL$42)</f>
        <v>28.724844167408726</v>
      </c>
      <c r="CC5">
        <f>$BP5*SUMIF('By HD'!$A$3:$A$42,$BE5,'By HD'!AM$3:AM$42)</f>
        <v>28.046304541406943</v>
      </c>
      <c r="CD5">
        <f>$BP5*SUMIF('By HD'!$A$3:$A$42,$BE5,'By HD'!AN$3:AN$42)</f>
        <v>0.45235975066785394</v>
      </c>
      <c r="CE5">
        <f>$BP5*SUMIF('By HD'!$A$3:$A$42,$BE5,'By HD'!AO$3:AO$42)</f>
        <v>4.0712377560106852</v>
      </c>
      <c r="CF5">
        <f>$BP5*SUMIF('By HD'!$A$3:$A$42,$BE5,'By HD'!AP$3:AP$42)</f>
        <v>12.892252894033838</v>
      </c>
      <c r="CG5">
        <f>$BP5*SUMIF('By HD'!$A$3:$A$42,$BE5,'By HD'!AQ$3:AQ$42)</f>
        <v>0.45235975066785394</v>
      </c>
      <c r="CH5">
        <f>$BP5*SUMIF('By HD'!$A$3:$A$42,$BE5,'By HD'!AR$3:AR$42)</f>
        <v>0</v>
      </c>
      <c r="CI5">
        <f t="shared" ref="CI5:CQ46" si="18">BZ5+BQ5+BG5</f>
        <v>1623.06678539626</v>
      </c>
      <c r="CJ5">
        <f t="shared" ref="CJ5:CJ19" si="19">CA5+BR5+BH5</f>
        <v>12.845057880676759</v>
      </c>
      <c r="CK5">
        <f t="shared" ref="CK5:CK19" si="20">CB5+BS5+BI5</f>
        <v>583.30365093499552</v>
      </c>
      <c r="CL5">
        <f t="shared" ref="CL5:CL19" si="21">CC5+BT5+BJ5</f>
        <v>728.26625111308999</v>
      </c>
      <c r="CM5">
        <f t="shared" ref="CM5:CM19" si="22">CD5+BU5+BK5</f>
        <v>6.3570792520035617</v>
      </c>
      <c r="CN5">
        <f t="shared" ref="CN5:CN19" si="23">CE5+BV5+BL5</f>
        <v>88.546749777382018</v>
      </c>
      <c r="CO5">
        <f t="shared" ref="CO5:CO19" si="24">CF5+BW5+BM5</f>
        <v>197.80765805877115</v>
      </c>
      <c r="CP5">
        <f t="shared" ref="CP5:CP19" si="25">CG5+BX5+BN5</f>
        <v>3.583259127337489</v>
      </c>
      <c r="CQ5">
        <f t="shared" ref="CQ5:CQ19" si="26">CH5+BY5+BO5</f>
        <v>2.3570792520035617</v>
      </c>
    </row>
    <row r="6" spans="1:95" x14ac:dyDescent="0.3">
      <c r="A6" t="s">
        <v>2041</v>
      </c>
      <c r="B6" t="s">
        <v>1168</v>
      </c>
      <c r="C6" t="s">
        <v>1168</v>
      </c>
      <c r="D6">
        <f>SUMIFS('1996 Pres Raw'!Q$2:Q$623,'1996 Pres Raw'!$C$2:$C$623,"ED",'1996 Pres Raw'!$D$2:$D$623,$C6)</f>
        <v>396</v>
      </c>
      <c r="E6">
        <f>SUMIFS('1996 Pres Raw'!I$2:I$623,'1996 Pres Raw'!$C$2:$C$623,"ED",'1996 Pres Raw'!$D$2:$D$623,$C6)</f>
        <v>1</v>
      </c>
      <c r="F6">
        <f>SUMIFS('1996 Pres Raw'!J$2:J$623,'1996 Pres Raw'!$C$2:$C$623,"ED",'1996 Pres Raw'!$D$2:$D$623,$C6)</f>
        <v>137</v>
      </c>
      <c r="G6">
        <f>SUMIFS('1996 Pres Raw'!K$2:K$623,'1996 Pres Raw'!$C$2:$C$623,"ED",'1996 Pres Raw'!$D$2:$D$623,$C6)</f>
        <v>169</v>
      </c>
      <c r="H6">
        <f>SUMIFS('1996 Pres Raw'!L$2:L$623,'1996 Pres Raw'!$C$2:$C$623,"ED",'1996 Pres Raw'!$D$2:$D$623,$C6)</f>
        <v>0</v>
      </c>
      <c r="I6">
        <f>SUMIFS('1996 Pres Raw'!M$2:M$623,'1996 Pres Raw'!$C$2:$C$623,"ED",'1996 Pres Raw'!$D$2:$D$623,$C6)</f>
        <v>5</v>
      </c>
      <c r="J6">
        <f>SUMIFS('1996 Pres Raw'!N$2:N$623,'1996 Pres Raw'!$C$2:$C$623,"ED",'1996 Pres Raw'!$D$2:$D$623,$C6)</f>
        <v>81</v>
      </c>
      <c r="K6">
        <f>SUMIFS('1996 Pres Raw'!O$2:O$623,'1996 Pres Raw'!$C$2:$C$623,"ED",'1996 Pres Raw'!$D$2:$D$623,$C6)</f>
        <v>3</v>
      </c>
      <c r="L6">
        <f>SUMIFS('1996 Pres Raw'!P$2:P$623,'1996 Pres Raw'!$C$2:$C$623,"ED",'1996 Pres Raw'!$D$2:$D$623,$C6)</f>
        <v>0</v>
      </c>
      <c r="M6">
        <f t="shared" si="0"/>
        <v>0.42676767676767674</v>
      </c>
      <c r="N6">
        <f t="shared" si="1"/>
        <v>1.2626262626262626E-2</v>
      </c>
      <c r="O6">
        <f t="shared" si="2"/>
        <v>0.34595959595959597</v>
      </c>
      <c r="P6">
        <f t="shared" si="3"/>
        <v>2.5252525252525255E-3</v>
      </c>
      <c r="Q6">
        <f t="shared" si="4"/>
        <v>0.20454545454545456</v>
      </c>
      <c r="R6">
        <f t="shared" si="5"/>
        <v>0</v>
      </c>
      <c r="S6">
        <f t="shared" si="6"/>
        <v>7.575757575757576E-3</v>
      </c>
      <c r="T6">
        <f t="shared" si="7"/>
        <v>0</v>
      </c>
      <c r="U6">
        <f t="shared" si="8"/>
        <v>0.42676767676767674</v>
      </c>
      <c r="BE6" t="s">
        <v>356</v>
      </c>
      <c r="BF6" t="s">
        <v>95</v>
      </c>
      <c r="BG6">
        <f>SUMIFS('1996 Pres Raw'!Q$2:Q$651,'1996 Pres Raw'!$D$2:$D$651,$BF6,'1996 Pres Raw'!$C$2:$C$651,"ED",'1996 Pres Raw'!$B$2:$B$651,$BE6)</f>
        <v>957</v>
      </c>
      <c r="BH6">
        <f>SUMIFS('1996 Pres Raw'!I$2:I$651,'1996 Pres Raw'!$D$2:$D$651,$BF6,'1996 Pres Raw'!$C$2:$C$651,"ED",'1996 Pres Raw'!$B$2:$B$651,$BE6)</f>
        <v>6</v>
      </c>
      <c r="BI6">
        <f>SUMIFS('1996 Pres Raw'!J$2:J$651,'1996 Pres Raw'!$D$2:$D$651,$BF6,'1996 Pres Raw'!$C$2:$C$651,"ED",'1996 Pres Raw'!$B$2:$B$651,$BE6)</f>
        <v>195</v>
      </c>
      <c r="BJ6">
        <f>SUMIFS('1996 Pres Raw'!K$2:K$651,'1996 Pres Raw'!$D$2:$D$651,$BF6,'1996 Pres Raw'!$C$2:$C$651,"ED",'1996 Pres Raw'!$B$2:$B$651,$BE6)</f>
        <v>545</v>
      </c>
      <c r="BK6">
        <f>SUMIFS('1996 Pres Raw'!L$2:L$651,'1996 Pres Raw'!$D$2:$D$651,$BF6,'1996 Pres Raw'!$C$2:$C$651,"ED",'1996 Pres Raw'!$B$2:$B$651,$BE6)</f>
        <v>1</v>
      </c>
      <c r="BL6">
        <f>SUMIFS('1996 Pres Raw'!M$2:M$651,'1996 Pres Raw'!$D$2:$D$651,$BF6,'1996 Pres Raw'!$C$2:$C$651,"ED",'1996 Pres Raw'!$B$2:$B$651,$BE6)</f>
        <v>27</v>
      </c>
      <c r="BM6">
        <f>SUMIFS('1996 Pres Raw'!N$2:N$651,'1996 Pres Raw'!$D$2:$D$651,$BF6,'1996 Pres Raw'!$C$2:$C$651,"ED",'1996 Pres Raw'!$B$2:$B$651,$BE6)</f>
        <v>175</v>
      </c>
      <c r="BN6">
        <f>SUMIFS('1996 Pres Raw'!O$2:O$651,'1996 Pres Raw'!$D$2:$D$651,$BF6,'1996 Pres Raw'!$C$2:$C$651,"ED",'1996 Pres Raw'!$B$2:$B$651,$BE6)</f>
        <v>7</v>
      </c>
      <c r="BO6">
        <f>SUMIFS('1996 Pres Raw'!P$2:P$651,'1996 Pres Raw'!$D$2:$D$651,$BF6,'1996 Pres Raw'!$C$2:$C$651,"ED",'1996 Pres Raw'!$B$2:$B$651,$BE6)</f>
        <v>1</v>
      </c>
      <c r="BP6">
        <f>BG6/SUMIF('By HD'!$A$3:$A$42,$BE6,'By HD'!$B$3:$B$42)</f>
        <v>0.17043633125556545</v>
      </c>
      <c r="BQ6">
        <f>$BP6*SUMIF('By HD'!$A$3:$A$42,BE6,'By HD'!S$3:S$42)</f>
        <v>208.6140694568121</v>
      </c>
      <c r="BR6">
        <f>$BP6*SUMIF('By HD'!$A$3:$A$42,$BE6,'By HD'!T$3:T$42)</f>
        <v>1.7043633125556545</v>
      </c>
      <c r="BS6">
        <f>$BP6*SUMIF('By HD'!$A$3:$A$42,$BE6,'By HD'!U$3:U$42)</f>
        <v>72.776313446126451</v>
      </c>
      <c r="BT6">
        <f>$BP6*SUMIF('By HD'!$A$3:$A$42,$BE6,'By HD'!V$3:V$42)</f>
        <v>100.38699910952805</v>
      </c>
      <c r="BU6">
        <f>$BP6*SUMIF('By HD'!$A$3:$A$42,$BE6,'By HD'!W$3:W$42)</f>
        <v>0.68174532502226182</v>
      </c>
      <c r="BV6">
        <f>$BP6*SUMIF('By HD'!$A$3:$A$42,$BE6,'By HD'!X$3:X$42)</f>
        <v>10.907925200356189</v>
      </c>
      <c r="BW6">
        <f>$BP6*SUMIF('By HD'!$A$3:$A$42,$BE6,'By HD'!Y$3:Y$42)</f>
        <v>20.281923419412291</v>
      </c>
      <c r="BX6">
        <f>$BP6*SUMIF('By HD'!$A$3:$A$42,$BE6,'By HD'!Z$3:Z$42)</f>
        <v>0.85218165627782727</v>
      </c>
      <c r="BY6">
        <f>$BP6*SUMIF('By HD'!$A$3:$A$42,$BE6,'By HD'!AA$3:AA$42)</f>
        <v>1.0226179875333927</v>
      </c>
      <c r="BZ6">
        <f>$BP6*SUMIF('By HD'!$A$3:$A$42,$BE6,'By HD'!AJ$3:AJ$42)</f>
        <v>57.437043633125555</v>
      </c>
      <c r="CA6">
        <f>$BP6*SUMIF('By HD'!$A$3:$A$42,$BE6,'By HD'!AK$3:AK$42)</f>
        <v>1.1930543187889582</v>
      </c>
      <c r="CB6">
        <f>$BP6*SUMIF('By HD'!$A$3:$A$42,$BE6,'By HD'!AL$3:AL$42)</f>
        <v>21.645414069456812</v>
      </c>
      <c r="CC6">
        <f>$BP6*SUMIF('By HD'!$A$3:$A$42,$BE6,'By HD'!AM$3:AM$42)</f>
        <v>21.134105075690115</v>
      </c>
      <c r="CD6">
        <f>$BP6*SUMIF('By HD'!$A$3:$A$42,$BE6,'By HD'!AN$3:AN$42)</f>
        <v>0.34087266251113091</v>
      </c>
      <c r="CE6">
        <f>$BP6*SUMIF('By HD'!$A$3:$A$42,$BE6,'By HD'!AO$3:AO$42)</f>
        <v>3.0678539626001782</v>
      </c>
      <c r="CF6">
        <f>$BP6*SUMIF('By HD'!$A$3:$A$42,$BE6,'By HD'!AP$3:AP$42)</f>
        <v>9.7148708815672311</v>
      </c>
      <c r="CG6">
        <f>$BP6*SUMIF('By HD'!$A$3:$A$42,$BE6,'By HD'!AQ$3:AQ$42)</f>
        <v>0.34087266251113091</v>
      </c>
      <c r="CH6">
        <f>$BP6*SUMIF('By HD'!$A$3:$A$42,$BE6,'By HD'!AR$3:AR$42)</f>
        <v>0</v>
      </c>
      <c r="CI6">
        <f t="shared" si="18"/>
        <v>1223.0511130899376</v>
      </c>
      <c r="CJ6">
        <f t="shared" si="19"/>
        <v>8.8974176313446129</v>
      </c>
      <c r="CK6">
        <f t="shared" si="20"/>
        <v>289.42172751558326</v>
      </c>
      <c r="CL6">
        <f t="shared" si="21"/>
        <v>666.52110418521818</v>
      </c>
      <c r="CM6">
        <f t="shared" si="22"/>
        <v>2.0226179875333927</v>
      </c>
      <c r="CN6">
        <f t="shared" si="23"/>
        <v>40.975779162956371</v>
      </c>
      <c r="CO6">
        <f t="shared" si="24"/>
        <v>204.99679430097953</v>
      </c>
      <c r="CP6">
        <f t="shared" si="25"/>
        <v>8.193054318788958</v>
      </c>
      <c r="CQ6">
        <f t="shared" si="26"/>
        <v>2.0226179875333927</v>
      </c>
    </row>
    <row r="7" spans="1:95" x14ac:dyDescent="0.3">
      <c r="A7" t="s">
        <v>2042</v>
      </c>
      <c r="B7" t="s">
        <v>793</v>
      </c>
      <c r="C7" t="s">
        <v>793</v>
      </c>
      <c r="D7">
        <f>SUMIFS('1996 Pres Raw'!Q$2:Q$623,'1996 Pres Raw'!$C$2:$C$623,"ED",'1996 Pres Raw'!$D$2:$D$623,$C7)</f>
        <v>816</v>
      </c>
      <c r="E7">
        <f>SUMIFS('1996 Pres Raw'!I$2:I$623,'1996 Pres Raw'!$C$2:$C$623,"ED",'1996 Pres Raw'!$D$2:$D$623,$C7)</f>
        <v>5</v>
      </c>
      <c r="F7">
        <f>SUMIFS('1996 Pres Raw'!J$2:J$623,'1996 Pres Raw'!$C$2:$C$623,"ED",'1996 Pres Raw'!$D$2:$D$623,$C7)</f>
        <v>282</v>
      </c>
      <c r="G7">
        <f>SUMIFS('1996 Pres Raw'!K$2:K$623,'1996 Pres Raw'!$C$2:$C$623,"ED",'1996 Pres Raw'!$D$2:$D$623,$C7)</f>
        <v>349</v>
      </c>
      <c r="H7">
        <f>SUMIFS('1996 Pres Raw'!L$2:L$623,'1996 Pres Raw'!$C$2:$C$623,"ED",'1996 Pres Raw'!$D$2:$D$623,$C7)</f>
        <v>4</v>
      </c>
      <c r="I7">
        <f>SUMIFS('1996 Pres Raw'!M$2:M$623,'1996 Pres Raw'!$C$2:$C$623,"ED",'1996 Pres Raw'!$D$2:$D$623,$C7)</f>
        <v>42</v>
      </c>
      <c r="J7">
        <f>SUMIFS('1996 Pres Raw'!N$2:N$623,'1996 Pres Raw'!$C$2:$C$623,"ED",'1996 Pres Raw'!$D$2:$D$623,$C7)</f>
        <v>127</v>
      </c>
      <c r="K7">
        <f>SUMIFS('1996 Pres Raw'!O$2:O$623,'1996 Pres Raw'!$C$2:$C$623,"ED",'1996 Pres Raw'!$D$2:$D$623,$C7)</f>
        <v>5</v>
      </c>
      <c r="L7">
        <f>SUMIFS('1996 Pres Raw'!P$2:P$623,'1996 Pres Raw'!$C$2:$C$623,"ED",'1996 Pres Raw'!$D$2:$D$623,$C7)</f>
        <v>2</v>
      </c>
      <c r="M7">
        <f t="shared" si="0"/>
        <v>0.42769607843137253</v>
      </c>
      <c r="N7">
        <f t="shared" si="1"/>
        <v>5.1470588235294115E-2</v>
      </c>
      <c r="O7">
        <f t="shared" si="2"/>
        <v>0.34558823529411764</v>
      </c>
      <c r="P7">
        <f t="shared" si="3"/>
        <v>6.1274509803921568E-3</v>
      </c>
      <c r="Q7">
        <f t="shared" si="4"/>
        <v>0.15563725490196079</v>
      </c>
      <c r="R7">
        <f t="shared" si="5"/>
        <v>4.9019607843137254E-3</v>
      </c>
      <c r="S7">
        <f t="shared" si="6"/>
        <v>6.1274509803921568E-3</v>
      </c>
      <c r="T7">
        <f t="shared" si="7"/>
        <v>2.4509803921568627E-3</v>
      </c>
      <c r="U7">
        <f t="shared" si="8"/>
        <v>0.42769607843137253</v>
      </c>
      <c r="BE7" t="s">
        <v>356</v>
      </c>
      <c r="BF7" t="s">
        <v>96</v>
      </c>
      <c r="BG7">
        <f>SUMIFS('1996 Pres Raw'!Q$2:Q$651,'1996 Pres Raw'!$D$2:$D$651,$BF7,'1996 Pres Raw'!$C$2:$C$651,"ED",'1996 Pres Raw'!$B$2:$B$651,$BE7)</f>
        <v>3388</v>
      </c>
      <c r="BH7">
        <f>SUMIFS('1996 Pres Raw'!I$2:I$651,'1996 Pres Raw'!$D$2:$D$651,$BF7,'1996 Pres Raw'!$C$2:$C$651,"ED",'1996 Pres Raw'!$B$2:$B$651,$BE7)</f>
        <v>31</v>
      </c>
      <c r="BI7">
        <f>SUMIFS('1996 Pres Raw'!J$2:J$651,'1996 Pres Raw'!$D$2:$D$651,$BF7,'1996 Pres Raw'!$C$2:$C$651,"ED",'1996 Pres Raw'!$B$2:$B$651,$BE7)</f>
        <v>1356</v>
      </c>
      <c r="BJ7">
        <f>SUMIFS('1996 Pres Raw'!K$2:K$651,'1996 Pres Raw'!$D$2:$D$651,$BF7,'1996 Pres Raw'!$C$2:$C$651,"ED",'1996 Pres Raw'!$B$2:$B$651,$BE7)</f>
        <v>1422</v>
      </c>
      <c r="BK7">
        <f>SUMIFS('1996 Pres Raw'!L$2:L$651,'1996 Pres Raw'!$D$2:$D$651,$BF7,'1996 Pres Raw'!$C$2:$C$651,"ED",'1996 Pres Raw'!$B$2:$B$651,$BE7)</f>
        <v>12</v>
      </c>
      <c r="BL7">
        <f>SUMIFS('1996 Pres Raw'!M$2:M$651,'1996 Pres Raw'!$D$2:$D$651,$BF7,'1996 Pres Raw'!$C$2:$C$651,"ED",'1996 Pres Raw'!$B$2:$B$651,$BE7)</f>
        <v>143</v>
      </c>
      <c r="BM7">
        <f>SUMIFS('1996 Pres Raw'!N$2:N$651,'1996 Pres Raw'!$D$2:$D$651,$BF7,'1996 Pres Raw'!$C$2:$C$651,"ED",'1996 Pres Raw'!$B$2:$B$651,$BE7)</f>
        <v>403</v>
      </c>
      <c r="BN7">
        <f>SUMIFS('1996 Pres Raw'!O$2:O$651,'1996 Pres Raw'!$D$2:$D$651,$BF7,'1996 Pres Raw'!$C$2:$C$651,"ED",'1996 Pres Raw'!$B$2:$B$651,$BE7)</f>
        <v>12</v>
      </c>
      <c r="BO7">
        <f>SUMIFS('1996 Pres Raw'!P$2:P$651,'1996 Pres Raw'!$D$2:$D$651,$BF7,'1996 Pres Raw'!$C$2:$C$651,"ED",'1996 Pres Raw'!$B$2:$B$651,$BE7)</f>
        <v>9</v>
      </c>
      <c r="BP7">
        <f>BG7/SUMIF('By HD'!$A$3:$A$42,$BE7,'By HD'!$B$3:$B$42)</f>
        <v>0.60338379341050752</v>
      </c>
      <c r="BQ7">
        <f>$BP7*SUMIF('By HD'!$A$3:$A$42,BE7,'By HD'!S$3:S$42)</f>
        <v>738.54176313446123</v>
      </c>
      <c r="BR7">
        <f>$BP7*SUMIF('By HD'!$A$3:$A$42,$BE7,'By HD'!T$3:T$42)</f>
        <v>6.0338379341050752</v>
      </c>
      <c r="BS7">
        <f>$BP7*SUMIF('By HD'!$A$3:$A$42,$BE7,'By HD'!U$3:U$42)</f>
        <v>257.64487978628671</v>
      </c>
      <c r="BT7">
        <f>$BP7*SUMIF('By HD'!$A$3:$A$42,$BE7,'By HD'!V$3:V$42)</f>
        <v>355.39305431878893</v>
      </c>
      <c r="BU7">
        <f>$BP7*SUMIF('By HD'!$A$3:$A$42,$BE7,'By HD'!W$3:W$42)</f>
        <v>2.4135351736420301</v>
      </c>
      <c r="BV7">
        <f>$BP7*SUMIF('By HD'!$A$3:$A$42,$BE7,'By HD'!X$3:X$42)</f>
        <v>38.616562778272481</v>
      </c>
      <c r="BW7">
        <f>$BP7*SUMIF('By HD'!$A$3:$A$42,$BE7,'By HD'!Y$3:Y$42)</f>
        <v>71.802671415850398</v>
      </c>
      <c r="BX7">
        <f>$BP7*SUMIF('By HD'!$A$3:$A$42,$BE7,'By HD'!Z$3:Z$42)</f>
        <v>3.0169189670525376</v>
      </c>
      <c r="BY7">
        <f>$BP7*SUMIF('By HD'!$A$3:$A$42,$BE7,'By HD'!AA$3:AA$42)</f>
        <v>3.6203027604630451</v>
      </c>
      <c r="BZ7">
        <f>$BP7*SUMIF('By HD'!$A$3:$A$42,$BE7,'By HD'!AJ$3:AJ$42)</f>
        <v>203.34033837934103</v>
      </c>
      <c r="CA7">
        <f>$BP7*SUMIF('By HD'!$A$3:$A$42,$BE7,'By HD'!AK$3:AK$42)</f>
        <v>4.2236865538735522</v>
      </c>
      <c r="CB7">
        <f>$BP7*SUMIF('By HD'!$A$3:$A$42,$BE7,'By HD'!AL$3:AL$42)</f>
        <v>76.629741763134462</v>
      </c>
      <c r="CC7">
        <f>$BP7*SUMIF('By HD'!$A$3:$A$42,$BE7,'By HD'!AM$3:AM$42)</f>
        <v>74.819590382902931</v>
      </c>
      <c r="CD7">
        <f>$BP7*SUMIF('By HD'!$A$3:$A$42,$BE7,'By HD'!AN$3:AN$42)</f>
        <v>1.206767586821015</v>
      </c>
      <c r="CE7">
        <f>$BP7*SUMIF('By HD'!$A$3:$A$42,$BE7,'By HD'!AO$3:AO$42)</f>
        <v>10.860908281389136</v>
      </c>
      <c r="CF7">
        <f>$BP7*SUMIF('By HD'!$A$3:$A$42,$BE7,'By HD'!AP$3:AP$42)</f>
        <v>34.392876224398925</v>
      </c>
      <c r="CG7">
        <f>$BP7*SUMIF('By HD'!$A$3:$A$42,$BE7,'By HD'!AQ$3:AQ$42)</f>
        <v>1.206767586821015</v>
      </c>
      <c r="CH7">
        <f>$BP7*SUMIF('By HD'!$A$3:$A$42,$BE7,'By HD'!AR$3:AR$42)</f>
        <v>0</v>
      </c>
      <c r="CI7">
        <f t="shared" si="18"/>
        <v>4329.8821015138019</v>
      </c>
      <c r="CJ7">
        <f t="shared" si="19"/>
        <v>41.257524487978628</v>
      </c>
      <c r="CK7">
        <f t="shared" si="20"/>
        <v>1690.2746215494212</v>
      </c>
      <c r="CL7">
        <f t="shared" si="21"/>
        <v>1852.2126447016917</v>
      </c>
      <c r="CM7">
        <f t="shared" si="22"/>
        <v>15.620302760463044</v>
      </c>
      <c r="CN7">
        <f t="shared" si="23"/>
        <v>192.47747105966161</v>
      </c>
      <c r="CO7">
        <f t="shared" si="24"/>
        <v>509.19554764024929</v>
      </c>
      <c r="CP7">
        <f t="shared" si="25"/>
        <v>16.223686553873552</v>
      </c>
      <c r="CQ7">
        <f t="shared" si="26"/>
        <v>12.620302760463044</v>
      </c>
    </row>
    <row r="8" spans="1:95" x14ac:dyDescent="0.3">
      <c r="A8" t="s">
        <v>2043</v>
      </c>
      <c r="B8" t="s">
        <v>1122</v>
      </c>
      <c r="C8" t="s">
        <v>1122</v>
      </c>
      <c r="D8">
        <f>SUMIFS('1996 Pres Raw'!Q$2:Q$623,'1996 Pres Raw'!$C$2:$C$623,"ED",'1996 Pres Raw'!$D$2:$D$623,$C8)</f>
        <v>1204</v>
      </c>
      <c r="E8">
        <f>SUMIFS('1996 Pres Raw'!I$2:I$623,'1996 Pres Raw'!$C$2:$C$623,"ED",'1996 Pres Raw'!$D$2:$D$623,$C8)</f>
        <v>7</v>
      </c>
      <c r="F8">
        <f>SUMIFS('1996 Pres Raw'!J$2:J$623,'1996 Pres Raw'!$C$2:$C$623,"ED",'1996 Pres Raw'!$D$2:$D$623,$C8)</f>
        <v>555</v>
      </c>
      <c r="G8">
        <f>SUMIFS('1996 Pres Raw'!K$2:K$623,'1996 Pres Raw'!$C$2:$C$623,"ED",'1996 Pres Raw'!$D$2:$D$623,$C8)</f>
        <v>473</v>
      </c>
      <c r="H8">
        <f>SUMIFS('1996 Pres Raw'!L$2:L$623,'1996 Pres Raw'!$C$2:$C$623,"ED",'1996 Pres Raw'!$D$2:$D$623,$C8)</f>
        <v>9</v>
      </c>
      <c r="I8">
        <f>SUMIFS('1996 Pres Raw'!M$2:M$623,'1996 Pres Raw'!$C$2:$C$623,"ED",'1996 Pres Raw'!$D$2:$D$623,$C8)</f>
        <v>36</v>
      </c>
      <c r="J8">
        <f>SUMIFS('1996 Pres Raw'!N$2:N$623,'1996 Pres Raw'!$C$2:$C$623,"ED",'1996 Pres Raw'!$D$2:$D$623,$C8)</f>
        <v>113</v>
      </c>
      <c r="K8">
        <f>SUMIFS('1996 Pres Raw'!O$2:O$623,'1996 Pres Raw'!$C$2:$C$623,"ED",'1996 Pres Raw'!$D$2:$D$623,$C8)</f>
        <v>7</v>
      </c>
      <c r="L8">
        <f>SUMIFS('1996 Pres Raw'!P$2:P$623,'1996 Pres Raw'!$C$2:$C$623,"ED",'1996 Pres Raw'!$D$2:$D$623,$C8)</f>
        <v>4</v>
      </c>
      <c r="M8">
        <f t="shared" si="0"/>
        <v>0.39285714285714285</v>
      </c>
      <c r="N8">
        <f t="shared" si="1"/>
        <v>2.9900332225913623E-2</v>
      </c>
      <c r="O8">
        <f t="shared" si="2"/>
        <v>0.46096345514950166</v>
      </c>
      <c r="P8">
        <f t="shared" si="3"/>
        <v>5.8139534883720929E-3</v>
      </c>
      <c r="Q8">
        <f t="shared" si="4"/>
        <v>9.3853820598006649E-2</v>
      </c>
      <c r="R8">
        <f t="shared" si="5"/>
        <v>7.4750830564784057E-3</v>
      </c>
      <c r="S8">
        <f t="shared" si="6"/>
        <v>5.8139534883720929E-3</v>
      </c>
      <c r="T8">
        <f t="shared" si="7"/>
        <v>3.3222591362126247E-3</v>
      </c>
      <c r="U8">
        <f t="shared" si="8"/>
        <v>2.4609634551495017</v>
      </c>
      <c r="BE8" t="s">
        <v>357</v>
      </c>
      <c r="BF8" t="s">
        <v>125</v>
      </c>
      <c r="BG8">
        <f>SUMIFS('1996 Pres Raw'!Q$2:Q$651,'1996 Pres Raw'!$D$2:$D$651,$BF8,'1996 Pres Raw'!$C$2:$C$651,"ED",'1996 Pres Raw'!$B$2:$B$651,$BE8)</f>
        <v>6088</v>
      </c>
      <c r="BH8">
        <f>SUMIFS('1996 Pres Raw'!I$2:I$651,'1996 Pres Raw'!$D$2:$D$651,$BF8,'1996 Pres Raw'!$C$2:$C$651,"ED",'1996 Pres Raw'!$B$2:$B$651,$BE8)</f>
        <v>49</v>
      </c>
      <c r="BI8">
        <f>SUMIFS('1996 Pres Raw'!J$2:J$651,'1996 Pres Raw'!$D$2:$D$651,$BF8,'1996 Pres Raw'!$C$2:$C$651,"ED",'1996 Pres Raw'!$B$2:$B$651,$BE8)</f>
        <v>2896</v>
      </c>
      <c r="BJ8">
        <f>SUMIFS('1996 Pres Raw'!K$2:K$651,'1996 Pres Raw'!$D$2:$D$651,$BF8,'1996 Pres Raw'!$C$2:$C$651,"ED",'1996 Pres Raw'!$B$2:$B$651,$BE8)</f>
        <v>2064</v>
      </c>
      <c r="BK8">
        <f>SUMIFS('1996 Pres Raw'!L$2:L$651,'1996 Pres Raw'!$D$2:$D$651,$BF8,'1996 Pres Raw'!$C$2:$C$651,"ED",'1996 Pres Raw'!$B$2:$B$651,$BE8)</f>
        <v>18</v>
      </c>
      <c r="BL8">
        <f>SUMIFS('1996 Pres Raw'!M$2:M$651,'1996 Pres Raw'!$D$2:$D$651,$BF8,'1996 Pres Raw'!$C$2:$C$651,"ED",'1996 Pres Raw'!$B$2:$B$651,$BE8)</f>
        <v>507</v>
      </c>
      <c r="BM8">
        <f>SUMIFS('1996 Pres Raw'!N$2:N$651,'1996 Pres Raw'!$D$2:$D$651,$BF8,'1996 Pres Raw'!$C$2:$C$651,"ED",'1996 Pres Raw'!$B$2:$B$651,$BE8)</f>
        <v>519</v>
      </c>
      <c r="BN8">
        <f>SUMIFS('1996 Pres Raw'!O$2:O$651,'1996 Pres Raw'!$D$2:$D$651,$BF8,'1996 Pres Raw'!$C$2:$C$651,"ED",'1996 Pres Raw'!$B$2:$B$651,$BE8)</f>
        <v>12</v>
      </c>
      <c r="BO8">
        <f>SUMIFS('1996 Pres Raw'!P$2:P$651,'1996 Pres Raw'!$D$2:$D$651,$BF8,'1996 Pres Raw'!$C$2:$C$651,"ED",'1996 Pres Raw'!$B$2:$B$651,$BE8)</f>
        <v>23</v>
      </c>
      <c r="BP8">
        <f>BG8/SUMIF('By HD'!$A$3:$A$42,$BE8,'By HD'!$B$3:$B$42)</f>
        <v>1</v>
      </c>
      <c r="BQ8">
        <f>$BP8*SUMIF('By HD'!$A$3:$A$42,BE8,'By HD'!S$3:S$42)</f>
        <v>1239</v>
      </c>
      <c r="BR8">
        <f>$BP8*SUMIF('By HD'!$A$3:$A$42,$BE8,'By HD'!T$3:T$42)</f>
        <v>10</v>
      </c>
      <c r="BS8">
        <f>$BP8*SUMIF('By HD'!$A$3:$A$42,$BE8,'By HD'!U$3:U$42)</f>
        <v>619</v>
      </c>
      <c r="BT8">
        <f>$BP8*SUMIF('By HD'!$A$3:$A$42,$BE8,'By HD'!V$3:V$42)</f>
        <v>449</v>
      </c>
      <c r="BU8">
        <f>$BP8*SUMIF('By HD'!$A$3:$A$42,$BE8,'By HD'!W$3:W$42)</f>
        <v>5</v>
      </c>
      <c r="BV8">
        <f>$BP8*SUMIF('By HD'!$A$3:$A$42,$BE8,'By HD'!X$3:X$42)</f>
        <v>69</v>
      </c>
      <c r="BW8">
        <f>$BP8*SUMIF('By HD'!$A$3:$A$42,$BE8,'By HD'!Y$3:Y$42)</f>
        <v>83</v>
      </c>
      <c r="BX8">
        <f>$BP8*SUMIF('By HD'!$A$3:$A$42,$BE8,'By HD'!Z$3:Z$42)</f>
        <v>2</v>
      </c>
      <c r="BY8">
        <f>$BP8*SUMIF('By HD'!$A$3:$A$42,$BE8,'By HD'!AA$3:AA$42)</f>
        <v>2</v>
      </c>
      <c r="BZ8">
        <f>$BP8*SUMIF('By HD'!$A$3:$A$42,$BE8,'By HD'!AJ$3:AJ$42)</f>
        <v>463</v>
      </c>
      <c r="CA8">
        <f>$BP8*SUMIF('By HD'!$A$3:$A$42,$BE8,'By HD'!AK$3:AK$42)</f>
        <v>6</v>
      </c>
      <c r="CB8">
        <f>$BP8*SUMIF('By HD'!$A$3:$A$42,$BE8,'By HD'!AL$3:AL$42)</f>
        <v>209</v>
      </c>
      <c r="CC8">
        <f>$BP8*SUMIF('By HD'!$A$3:$A$42,$BE8,'By HD'!AM$3:AM$42)</f>
        <v>158</v>
      </c>
      <c r="CD8">
        <f>$BP8*SUMIF('By HD'!$A$3:$A$42,$BE8,'By HD'!AN$3:AN$42)</f>
        <v>4</v>
      </c>
      <c r="CE8">
        <f>$BP8*SUMIF('By HD'!$A$3:$A$42,$BE8,'By HD'!AO$3:AO$42)</f>
        <v>30</v>
      </c>
      <c r="CF8">
        <f>$BP8*SUMIF('By HD'!$A$3:$A$42,$BE8,'By HD'!AP$3:AP$42)</f>
        <v>52</v>
      </c>
      <c r="CG8">
        <f>$BP8*SUMIF('By HD'!$A$3:$A$42,$BE8,'By HD'!AQ$3:AQ$42)</f>
        <v>2</v>
      </c>
      <c r="CH8">
        <f>$BP8*SUMIF('By HD'!$A$3:$A$42,$BE8,'By HD'!AR$3:AR$42)</f>
        <v>2</v>
      </c>
      <c r="CI8">
        <f t="shared" si="18"/>
        <v>7790</v>
      </c>
      <c r="CJ8">
        <f t="shared" si="19"/>
        <v>65</v>
      </c>
      <c r="CK8">
        <f t="shared" si="20"/>
        <v>3724</v>
      </c>
      <c r="CL8">
        <f t="shared" si="21"/>
        <v>2671</v>
      </c>
      <c r="CM8">
        <f t="shared" si="22"/>
        <v>27</v>
      </c>
      <c r="CN8">
        <f t="shared" si="23"/>
        <v>606</v>
      </c>
      <c r="CO8">
        <f t="shared" si="24"/>
        <v>654</v>
      </c>
      <c r="CP8">
        <f t="shared" si="25"/>
        <v>16</v>
      </c>
      <c r="CQ8">
        <f t="shared" si="26"/>
        <v>27</v>
      </c>
    </row>
    <row r="9" spans="1:95" x14ac:dyDescent="0.3">
      <c r="A9" t="s">
        <v>2044</v>
      </c>
      <c r="B9" t="s">
        <v>2045</v>
      </c>
      <c r="C9" t="s">
        <v>682</v>
      </c>
      <c r="D9">
        <f>SUMIFS('1996 Pres Raw'!Q$2:Q$623,'1996 Pres Raw'!$C$2:$C$623,"ED",'1996 Pres Raw'!$D$2:$D$623,$C9)</f>
        <v>27306</v>
      </c>
      <c r="E9">
        <f>SUMIFS('1996 Pres Raw'!I$2:I$623,'1996 Pres Raw'!$C$2:$C$623,"ED",'1996 Pres Raw'!$D$2:$D$623,$C9)</f>
        <v>378</v>
      </c>
      <c r="F9">
        <f>SUMIFS('1996 Pres Raw'!J$2:J$623,'1996 Pres Raw'!$C$2:$C$623,"ED",'1996 Pres Raw'!$D$2:$D$623,$C9)</f>
        <v>8325</v>
      </c>
      <c r="G9">
        <f>SUMIFS('1996 Pres Raw'!K$2:K$623,'1996 Pres Raw'!$C$2:$C$623,"ED",'1996 Pres Raw'!$D$2:$D$623,$C9)</f>
        <v>14196</v>
      </c>
      <c r="H9">
        <f>SUMIFS('1996 Pres Raw'!L$2:L$623,'1996 Pres Raw'!$C$2:$C$623,"ED",'1996 Pres Raw'!$D$2:$D$623,$C9)</f>
        <v>88</v>
      </c>
      <c r="I9">
        <f>SUMIFS('1996 Pres Raw'!M$2:M$623,'1996 Pres Raw'!$C$2:$C$623,"ED",'1996 Pres Raw'!$D$2:$D$623,$C9)</f>
        <v>984</v>
      </c>
      <c r="J9">
        <f>SUMIFS('1996 Pres Raw'!N$2:N$623,'1996 Pres Raw'!$C$2:$C$623,"ED",'1996 Pres Raw'!$D$2:$D$623,$C9)</f>
        <v>3120</v>
      </c>
      <c r="K9">
        <f>SUMIFS('1996 Pres Raw'!O$2:O$623,'1996 Pres Raw'!$C$2:$C$623,"ED",'1996 Pres Raw'!$D$2:$D$623,$C9)</f>
        <v>126</v>
      </c>
      <c r="L9">
        <f>SUMIFS('1996 Pres Raw'!P$2:P$623,'1996 Pres Raw'!$C$2:$C$623,"ED",'1996 Pres Raw'!$D$2:$D$623,$C9)</f>
        <v>89</v>
      </c>
      <c r="M9">
        <f t="shared" si="0"/>
        <v>0.51988573939793448</v>
      </c>
      <c r="N9">
        <f t="shared" si="1"/>
        <v>3.6036036036036036E-2</v>
      </c>
      <c r="O9">
        <f t="shared" si="2"/>
        <v>0.3048780487804878</v>
      </c>
      <c r="P9">
        <f t="shared" si="3"/>
        <v>1.3843111404087014E-2</v>
      </c>
      <c r="Q9">
        <f t="shared" si="4"/>
        <v>0.11426060206548011</v>
      </c>
      <c r="R9">
        <f t="shared" si="5"/>
        <v>3.2227349300520034E-3</v>
      </c>
      <c r="S9">
        <f t="shared" si="6"/>
        <v>4.6143704680290049E-3</v>
      </c>
      <c r="T9">
        <f t="shared" si="7"/>
        <v>3.2593569178935031E-3</v>
      </c>
      <c r="U9">
        <f t="shared" si="8"/>
        <v>0.51988573939793448</v>
      </c>
      <c r="BE9" t="s">
        <v>358</v>
      </c>
      <c r="BF9" t="s">
        <v>125</v>
      </c>
      <c r="BG9">
        <f>SUMIFS('1996 Pres Raw'!Q$2:Q$651,'1996 Pres Raw'!$D$2:$D$651,$BF9,'1996 Pres Raw'!$C$2:$C$651,"ED",'1996 Pres Raw'!$B$2:$B$651,$BE9)</f>
        <v>5869</v>
      </c>
      <c r="BH9">
        <f>SUMIFS('1996 Pres Raw'!I$2:I$651,'1996 Pres Raw'!$D$2:$D$651,$BF9,'1996 Pres Raw'!$C$2:$C$651,"ED",'1996 Pres Raw'!$B$2:$B$651,$BE9)</f>
        <v>39</v>
      </c>
      <c r="BI9">
        <f>SUMIFS('1996 Pres Raw'!J$2:J$651,'1996 Pres Raw'!$D$2:$D$651,$BF9,'1996 Pres Raw'!$C$2:$C$651,"ED",'1996 Pres Raw'!$B$2:$B$651,$BE9)</f>
        <v>2349</v>
      </c>
      <c r="BJ9">
        <f>SUMIFS('1996 Pres Raw'!K$2:K$651,'1996 Pres Raw'!$D$2:$D$651,$BF9,'1996 Pres Raw'!$C$2:$C$651,"ED",'1996 Pres Raw'!$B$2:$B$651,$BE9)</f>
        <v>2644</v>
      </c>
      <c r="BK9">
        <f>SUMIFS('1996 Pres Raw'!L$2:L$651,'1996 Pres Raw'!$D$2:$D$651,$BF9,'1996 Pres Raw'!$C$2:$C$651,"ED",'1996 Pres Raw'!$B$2:$B$651,$BE9)</f>
        <v>13</v>
      </c>
      <c r="BL9">
        <f>SUMIFS('1996 Pres Raw'!M$2:M$651,'1996 Pres Raw'!$D$2:$D$651,$BF9,'1996 Pres Raw'!$C$2:$C$651,"ED",'1996 Pres Raw'!$B$2:$B$651,$BE9)</f>
        <v>256</v>
      </c>
      <c r="BM9">
        <f>SUMIFS('1996 Pres Raw'!N$2:N$651,'1996 Pres Raw'!$D$2:$D$651,$BF9,'1996 Pres Raw'!$C$2:$C$651,"ED",'1996 Pres Raw'!$B$2:$B$651,$BE9)</f>
        <v>550</v>
      </c>
      <c r="BN9">
        <f>SUMIFS('1996 Pres Raw'!O$2:O$651,'1996 Pres Raw'!$D$2:$D$651,$BF9,'1996 Pres Raw'!$C$2:$C$651,"ED",'1996 Pres Raw'!$B$2:$B$651,$BE9)</f>
        <v>11</v>
      </c>
      <c r="BO9">
        <f>SUMIFS('1996 Pres Raw'!P$2:P$651,'1996 Pres Raw'!$D$2:$D$651,$BF9,'1996 Pres Raw'!$C$2:$C$651,"ED",'1996 Pres Raw'!$B$2:$B$651,$BE9)</f>
        <v>7</v>
      </c>
      <c r="BP9">
        <f>BG9/SUMIF('By HD'!$A$3:$A$42,$BE9,'By HD'!$B$3:$B$42)</f>
        <v>1</v>
      </c>
      <c r="BQ9">
        <f>$BP9*SUMIF('By HD'!$A$3:$A$42,BE9,'By HD'!S$3:S$42)</f>
        <v>1137</v>
      </c>
      <c r="BR9">
        <f>$BP9*SUMIF('By HD'!$A$3:$A$42,$BE9,'By HD'!T$3:T$42)</f>
        <v>5</v>
      </c>
      <c r="BS9">
        <f>$BP9*SUMIF('By HD'!$A$3:$A$42,$BE9,'By HD'!U$3:U$42)</f>
        <v>481</v>
      </c>
      <c r="BT9">
        <f>$BP9*SUMIF('By HD'!$A$3:$A$42,$BE9,'By HD'!V$3:V$42)</f>
        <v>519</v>
      </c>
      <c r="BU9">
        <f>$BP9*SUMIF('By HD'!$A$3:$A$42,$BE9,'By HD'!W$3:W$42)</f>
        <v>2</v>
      </c>
      <c r="BV9">
        <f>$BP9*SUMIF('By HD'!$A$3:$A$42,$BE9,'By HD'!X$3:X$42)</f>
        <v>46</v>
      </c>
      <c r="BW9">
        <f>$BP9*SUMIF('By HD'!$A$3:$A$42,$BE9,'By HD'!Y$3:Y$42)</f>
        <v>73</v>
      </c>
      <c r="BX9">
        <f>$BP9*SUMIF('By HD'!$A$3:$A$42,$BE9,'By HD'!Z$3:Z$42)</f>
        <v>5</v>
      </c>
      <c r="BY9">
        <f>$BP9*SUMIF('By HD'!$A$3:$A$42,$BE9,'By HD'!AA$3:AA$42)</f>
        <v>6</v>
      </c>
      <c r="BZ9">
        <f>$BP9*SUMIF('By HD'!$A$3:$A$42,$BE9,'By HD'!AJ$3:AJ$42)</f>
        <v>482</v>
      </c>
      <c r="CA9">
        <f>$BP9*SUMIF('By HD'!$A$3:$A$42,$BE9,'By HD'!AK$3:AK$42)</f>
        <v>5</v>
      </c>
      <c r="CB9">
        <f>$BP9*SUMIF('By HD'!$A$3:$A$42,$BE9,'By HD'!AL$3:AL$42)</f>
        <v>207</v>
      </c>
      <c r="CC9">
        <f>$BP9*SUMIF('By HD'!$A$3:$A$42,$BE9,'By HD'!AM$3:AM$42)</f>
        <v>173</v>
      </c>
      <c r="CD9">
        <f>$BP9*SUMIF('By HD'!$A$3:$A$42,$BE9,'By HD'!AN$3:AN$42)</f>
        <v>3</v>
      </c>
      <c r="CE9">
        <f>$BP9*SUMIF('By HD'!$A$3:$A$42,$BE9,'By HD'!AO$3:AO$42)</f>
        <v>20</v>
      </c>
      <c r="CF9">
        <f>$BP9*SUMIF('By HD'!$A$3:$A$42,$BE9,'By HD'!AP$3:AP$42)</f>
        <v>71</v>
      </c>
      <c r="CG9">
        <f>$BP9*SUMIF('By HD'!$A$3:$A$42,$BE9,'By HD'!AQ$3:AQ$42)</f>
        <v>1</v>
      </c>
      <c r="CH9">
        <f>$BP9*SUMIF('By HD'!$A$3:$A$42,$BE9,'By HD'!AR$3:AR$42)</f>
        <v>2</v>
      </c>
      <c r="CI9">
        <f t="shared" si="18"/>
        <v>7488</v>
      </c>
      <c r="CJ9">
        <f t="shared" si="19"/>
        <v>49</v>
      </c>
      <c r="CK9">
        <f t="shared" si="20"/>
        <v>3037</v>
      </c>
      <c r="CL9">
        <f t="shared" si="21"/>
        <v>3336</v>
      </c>
      <c r="CM9">
        <f t="shared" si="22"/>
        <v>18</v>
      </c>
      <c r="CN9">
        <f t="shared" si="23"/>
        <v>322</v>
      </c>
      <c r="CO9">
        <f t="shared" si="24"/>
        <v>694</v>
      </c>
      <c r="CP9">
        <f t="shared" si="25"/>
        <v>17</v>
      </c>
      <c r="CQ9">
        <f t="shared" si="26"/>
        <v>15</v>
      </c>
    </row>
    <row r="10" spans="1:95" x14ac:dyDescent="0.3">
      <c r="A10" t="s">
        <v>2046</v>
      </c>
      <c r="B10" t="s">
        <v>196</v>
      </c>
      <c r="C10" t="s">
        <v>196</v>
      </c>
      <c r="D10">
        <f>SUMIFS('1996 Pres Raw'!Q$2:Q$623,'1996 Pres Raw'!$C$2:$C$623,"ED",'1996 Pres Raw'!$D$2:$D$623,$C10)</f>
        <v>1158</v>
      </c>
      <c r="E10">
        <f>SUMIFS('1996 Pres Raw'!I$2:I$623,'1996 Pres Raw'!$C$2:$C$623,"ED",'1996 Pres Raw'!$D$2:$D$623,$C10)</f>
        <v>10</v>
      </c>
      <c r="F10">
        <f>SUMIFS('1996 Pres Raw'!J$2:J$623,'1996 Pres Raw'!$C$2:$C$623,"ED",'1996 Pres Raw'!$D$2:$D$623,$C10)</f>
        <v>398</v>
      </c>
      <c r="G10">
        <f>SUMIFS('1996 Pres Raw'!K$2:K$623,'1996 Pres Raw'!$C$2:$C$623,"ED",'1996 Pres Raw'!$D$2:$D$623,$C10)</f>
        <v>519</v>
      </c>
      <c r="H10">
        <f>SUMIFS('1996 Pres Raw'!L$2:L$623,'1996 Pres Raw'!$C$2:$C$623,"ED",'1996 Pres Raw'!$D$2:$D$623,$C10)</f>
        <v>1</v>
      </c>
      <c r="I10">
        <f>SUMIFS('1996 Pres Raw'!M$2:M$623,'1996 Pres Raw'!$C$2:$C$623,"ED",'1996 Pres Raw'!$D$2:$D$623,$C10)</f>
        <v>88</v>
      </c>
      <c r="J10">
        <f>SUMIFS('1996 Pres Raw'!N$2:N$623,'1996 Pres Raw'!$C$2:$C$623,"ED",'1996 Pres Raw'!$D$2:$D$623,$C10)</f>
        <v>133</v>
      </c>
      <c r="K10">
        <f>SUMIFS('1996 Pres Raw'!O$2:O$623,'1996 Pres Raw'!$C$2:$C$623,"ED",'1996 Pres Raw'!$D$2:$D$623,$C10)</f>
        <v>6</v>
      </c>
      <c r="L10">
        <f>SUMIFS('1996 Pres Raw'!P$2:P$623,'1996 Pres Raw'!$C$2:$C$623,"ED",'1996 Pres Raw'!$D$2:$D$623,$C10)</f>
        <v>3</v>
      </c>
      <c r="M10">
        <f t="shared" si="0"/>
        <v>0.44818652849740931</v>
      </c>
      <c r="N10">
        <f t="shared" si="1"/>
        <v>7.599309153713299E-2</v>
      </c>
      <c r="O10">
        <f t="shared" si="2"/>
        <v>0.34369602763385149</v>
      </c>
      <c r="P10">
        <f t="shared" si="3"/>
        <v>8.6355785837651123E-3</v>
      </c>
      <c r="Q10">
        <f t="shared" si="4"/>
        <v>0.11485319516407599</v>
      </c>
      <c r="R10">
        <f t="shared" si="5"/>
        <v>8.6355785837651119E-4</v>
      </c>
      <c r="S10">
        <f t="shared" si="6"/>
        <v>5.1813471502590676E-3</v>
      </c>
      <c r="T10">
        <f t="shared" si="7"/>
        <v>2.5906735751295338E-3</v>
      </c>
      <c r="U10">
        <f t="shared" si="8"/>
        <v>0.44818652849740931</v>
      </c>
      <c r="BE10" t="s">
        <v>359</v>
      </c>
      <c r="BF10" t="s">
        <v>198</v>
      </c>
      <c r="BG10">
        <f>SUMIFS('1996 Pres Raw'!Q$2:Q$651,'1996 Pres Raw'!$D$2:$D$651,$BF10,'1996 Pres Raw'!$C$2:$C$651,"ED",'1996 Pres Raw'!$B$2:$B$651,$BE10)</f>
        <v>723</v>
      </c>
      <c r="BH10">
        <f>SUMIFS('1996 Pres Raw'!I$2:I$651,'1996 Pres Raw'!$D$2:$D$651,$BF10,'1996 Pres Raw'!$C$2:$C$651,"ED",'1996 Pres Raw'!$B$2:$B$651,$BE10)</f>
        <v>8</v>
      </c>
      <c r="BI10">
        <f>SUMIFS('1996 Pres Raw'!J$2:J$651,'1996 Pres Raw'!$D$2:$D$651,$BF10,'1996 Pres Raw'!$C$2:$C$651,"ED",'1996 Pres Raw'!$B$2:$B$651,$BE10)</f>
        <v>338</v>
      </c>
      <c r="BJ10">
        <f>SUMIFS('1996 Pres Raw'!K$2:K$651,'1996 Pres Raw'!$D$2:$D$651,$BF10,'1996 Pres Raw'!$C$2:$C$651,"ED",'1996 Pres Raw'!$B$2:$B$651,$BE10)</f>
        <v>220</v>
      </c>
      <c r="BK10">
        <f>SUMIFS('1996 Pres Raw'!L$2:L$651,'1996 Pres Raw'!$D$2:$D$651,$BF10,'1996 Pres Raw'!$C$2:$C$651,"ED",'1996 Pres Raw'!$B$2:$B$651,$BE10)</f>
        <v>0</v>
      </c>
      <c r="BL10">
        <f>SUMIFS('1996 Pres Raw'!M$2:M$651,'1996 Pres Raw'!$D$2:$D$651,$BF10,'1996 Pres Raw'!$C$2:$C$651,"ED",'1996 Pres Raw'!$B$2:$B$651,$BE10)</f>
        <v>50</v>
      </c>
      <c r="BM10">
        <f>SUMIFS('1996 Pres Raw'!N$2:N$651,'1996 Pres Raw'!$D$2:$D$651,$BF10,'1996 Pres Raw'!$C$2:$C$651,"ED",'1996 Pres Raw'!$B$2:$B$651,$BE10)</f>
        <v>101</v>
      </c>
      <c r="BN10">
        <f>SUMIFS('1996 Pres Raw'!O$2:O$651,'1996 Pres Raw'!$D$2:$D$651,$BF10,'1996 Pres Raw'!$C$2:$C$651,"ED",'1996 Pres Raw'!$B$2:$B$651,$BE10)</f>
        <v>4</v>
      </c>
      <c r="BO10">
        <f>SUMIFS('1996 Pres Raw'!P$2:P$651,'1996 Pres Raw'!$D$2:$D$651,$BF10,'1996 Pres Raw'!$C$2:$C$651,"ED",'1996 Pres Raw'!$B$2:$B$651,$BE10)</f>
        <v>2</v>
      </c>
      <c r="BP10">
        <f>BG10/SUMIF('By HD'!$A$3:$A$42,$BE10,'By HD'!$B$3:$B$42)</f>
        <v>0.15820568927789935</v>
      </c>
      <c r="BQ10">
        <f>$BP10*SUMIF('By HD'!$A$3:$A$42,BE10,'By HD'!S$3:S$42)</f>
        <v>181.30371991247267</v>
      </c>
      <c r="BR10">
        <f>$BP10*SUMIF('By HD'!$A$3:$A$42,$BE10,'By HD'!T$3:T$42)</f>
        <v>1.7402625820568929</v>
      </c>
      <c r="BS10">
        <f>$BP10*SUMIF('By HD'!$A$3:$A$42,$BE10,'By HD'!U$3:U$42)</f>
        <v>62.807658643326043</v>
      </c>
      <c r="BT10">
        <f>$BP10*SUMIF('By HD'!$A$3:$A$42,$BE10,'By HD'!V$3:V$42)</f>
        <v>84.323632385120362</v>
      </c>
      <c r="BU10">
        <f>$BP10*SUMIF('By HD'!$A$3:$A$42,$BE10,'By HD'!W$3:W$42)</f>
        <v>0.15820568927789935</v>
      </c>
      <c r="BV10">
        <f>$BP10*SUMIF('By HD'!$A$3:$A$42,$BE10,'By HD'!X$3:X$42)</f>
        <v>10.125164113785559</v>
      </c>
      <c r="BW10">
        <f>$BP10*SUMIF('By HD'!$A$3:$A$42,$BE10,'By HD'!Y$3:Y$42)</f>
        <v>21.041356673960614</v>
      </c>
      <c r="BX10">
        <f>$BP10*SUMIF('By HD'!$A$3:$A$42,$BE10,'By HD'!Z$3:Z$42)</f>
        <v>0.63282275711159741</v>
      </c>
      <c r="BY10">
        <f>$BP10*SUMIF('By HD'!$A$3:$A$42,$BE10,'By HD'!AA$3:AA$42)</f>
        <v>0.47461706783369806</v>
      </c>
      <c r="BZ10">
        <f>$BP10*SUMIF('By HD'!$A$3:$A$42,$BE10,'By HD'!AJ$3:AJ$42)</f>
        <v>33.064989059080965</v>
      </c>
      <c r="CA10">
        <f>$BP10*SUMIF('By HD'!$A$3:$A$42,$BE10,'By HD'!AK$3:AK$42)</f>
        <v>0.79102844638949676</v>
      </c>
      <c r="CB10">
        <f>$BP10*SUMIF('By HD'!$A$3:$A$42,$BE10,'By HD'!AL$3:AL$42)</f>
        <v>10.441575492341357</v>
      </c>
      <c r="CC10">
        <f>$BP10*SUMIF('By HD'!$A$3:$A$42,$BE10,'By HD'!AM$3:AM$42)</f>
        <v>14.080306345733042</v>
      </c>
      <c r="CD10">
        <f>$BP10*SUMIF('By HD'!$A$3:$A$42,$BE10,'By HD'!AN$3:AN$42)</f>
        <v>0</v>
      </c>
      <c r="CE10">
        <f>$BP10*SUMIF('By HD'!$A$3:$A$42,$BE10,'By HD'!AO$3:AO$42)</f>
        <v>2.2148796498905909</v>
      </c>
      <c r="CF10">
        <f>$BP10*SUMIF('By HD'!$A$3:$A$42,$BE10,'By HD'!AP$3:AP$42)</f>
        <v>5.5371991247264774</v>
      </c>
      <c r="CG10">
        <f>$BP10*SUMIF('By HD'!$A$3:$A$42,$BE10,'By HD'!AQ$3:AQ$42)</f>
        <v>0</v>
      </c>
      <c r="CH10">
        <f>$BP10*SUMIF('By HD'!$A$3:$A$42,$BE10,'By HD'!AR$3:AR$42)</f>
        <v>0</v>
      </c>
      <c r="CI10">
        <f t="shared" si="18"/>
        <v>937.36870897155359</v>
      </c>
      <c r="CJ10">
        <f t="shared" si="19"/>
        <v>10.53129102844639</v>
      </c>
      <c r="CK10">
        <f t="shared" si="20"/>
        <v>411.24923413566739</v>
      </c>
      <c r="CL10">
        <f t="shared" si="21"/>
        <v>318.40393873085338</v>
      </c>
      <c r="CM10">
        <f t="shared" si="22"/>
        <v>0.15820568927789935</v>
      </c>
      <c r="CN10">
        <f t="shared" si="23"/>
        <v>62.34004376367615</v>
      </c>
      <c r="CO10">
        <f t="shared" si="24"/>
        <v>127.57855579868709</v>
      </c>
      <c r="CP10">
        <f t="shared" si="25"/>
        <v>4.6328227571115974</v>
      </c>
      <c r="CQ10">
        <f t="shared" si="26"/>
        <v>2.4746170678336981</v>
      </c>
    </row>
    <row r="11" spans="1:95" x14ac:dyDescent="0.3">
      <c r="A11" t="s">
        <v>2047</v>
      </c>
      <c r="B11" t="s">
        <v>198</v>
      </c>
      <c r="C11" t="s">
        <v>198</v>
      </c>
      <c r="D11">
        <f>SUMIFS('1996 Pres Raw'!Q$2:Q$623,'1996 Pres Raw'!$C$2:$C$623,"ED",'1996 Pres Raw'!$D$2:$D$623,$C11)</f>
        <v>723</v>
      </c>
      <c r="E11">
        <f>SUMIFS('1996 Pres Raw'!I$2:I$623,'1996 Pres Raw'!$C$2:$C$623,"ED",'1996 Pres Raw'!$D$2:$D$623,$C11)</f>
        <v>8</v>
      </c>
      <c r="F11">
        <f>SUMIFS('1996 Pres Raw'!J$2:J$623,'1996 Pres Raw'!$C$2:$C$623,"ED",'1996 Pres Raw'!$D$2:$D$623,$C11)</f>
        <v>338</v>
      </c>
      <c r="G11">
        <f>SUMIFS('1996 Pres Raw'!K$2:K$623,'1996 Pres Raw'!$C$2:$C$623,"ED",'1996 Pres Raw'!$D$2:$D$623,$C11)</f>
        <v>220</v>
      </c>
      <c r="H11">
        <f>SUMIFS('1996 Pres Raw'!L$2:L$623,'1996 Pres Raw'!$C$2:$C$623,"ED",'1996 Pres Raw'!$D$2:$D$623,$C11)</f>
        <v>0</v>
      </c>
      <c r="I11">
        <f>SUMIFS('1996 Pres Raw'!M$2:M$623,'1996 Pres Raw'!$C$2:$C$623,"ED",'1996 Pres Raw'!$D$2:$D$623,$C11)</f>
        <v>50</v>
      </c>
      <c r="J11">
        <f>SUMIFS('1996 Pres Raw'!N$2:N$623,'1996 Pres Raw'!$C$2:$C$623,"ED",'1996 Pres Raw'!$D$2:$D$623,$C11)</f>
        <v>101</v>
      </c>
      <c r="K11">
        <f>SUMIFS('1996 Pres Raw'!O$2:O$623,'1996 Pres Raw'!$C$2:$C$623,"ED",'1996 Pres Raw'!$D$2:$D$623,$C11)</f>
        <v>4</v>
      </c>
      <c r="L11">
        <f>SUMIFS('1996 Pres Raw'!P$2:P$623,'1996 Pres Raw'!$C$2:$C$623,"ED",'1996 Pres Raw'!$D$2:$D$623,$C11)</f>
        <v>2</v>
      </c>
      <c r="M11">
        <f t="shared" si="0"/>
        <v>0.30428769017980634</v>
      </c>
      <c r="N11">
        <f t="shared" si="1"/>
        <v>6.9156293222683268E-2</v>
      </c>
      <c r="O11">
        <f t="shared" si="2"/>
        <v>0.46749654218533887</v>
      </c>
      <c r="P11">
        <f t="shared" si="3"/>
        <v>1.1065006915629323E-2</v>
      </c>
      <c r="Q11">
        <f t="shared" si="4"/>
        <v>0.1396957123098202</v>
      </c>
      <c r="R11">
        <f t="shared" si="5"/>
        <v>0</v>
      </c>
      <c r="S11">
        <f t="shared" si="6"/>
        <v>5.5325034578146614E-3</v>
      </c>
      <c r="T11">
        <f t="shared" si="7"/>
        <v>2.7662517289073307E-3</v>
      </c>
      <c r="U11">
        <f t="shared" si="8"/>
        <v>2.467496542185339</v>
      </c>
      <c r="BE11" t="s">
        <v>359</v>
      </c>
      <c r="BF11" t="s">
        <v>196</v>
      </c>
      <c r="BG11">
        <f>SUMIFS('1996 Pres Raw'!Q$2:Q$651,'1996 Pres Raw'!$D$2:$D$651,$BF11,'1996 Pres Raw'!$C$2:$C$651,"ED",'1996 Pres Raw'!$B$2:$B$651,$BE11)</f>
        <v>1158</v>
      </c>
      <c r="BH11">
        <f>SUMIFS('1996 Pres Raw'!I$2:I$651,'1996 Pres Raw'!$D$2:$D$651,$BF11,'1996 Pres Raw'!$C$2:$C$651,"ED",'1996 Pres Raw'!$B$2:$B$651,$BE11)</f>
        <v>10</v>
      </c>
      <c r="BI11">
        <f>SUMIFS('1996 Pres Raw'!J$2:J$651,'1996 Pres Raw'!$D$2:$D$651,$BF11,'1996 Pres Raw'!$C$2:$C$651,"ED",'1996 Pres Raw'!$B$2:$B$651,$BE11)</f>
        <v>398</v>
      </c>
      <c r="BJ11">
        <f>SUMIFS('1996 Pres Raw'!K$2:K$651,'1996 Pres Raw'!$D$2:$D$651,$BF11,'1996 Pres Raw'!$C$2:$C$651,"ED",'1996 Pres Raw'!$B$2:$B$651,$BE11)</f>
        <v>519</v>
      </c>
      <c r="BK11">
        <f>SUMIFS('1996 Pres Raw'!L$2:L$651,'1996 Pres Raw'!$D$2:$D$651,$BF11,'1996 Pres Raw'!$C$2:$C$651,"ED",'1996 Pres Raw'!$B$2:$B$651,$BE11)</f>
        <v>1</v>
      </c>
      <c r="BL11">
        <f>SUMIFS('1996 Pres Raw'!M$2:M$651,'1996 Pres Raw'!$D$2:$D$651,$BF11,'1996 Pres Raw'!$C$2:$C$651,"ED",'1996 Pres Raw'!$B$2:$B$651,$BE11)</f>
        <v>88</v>
      </c>
      <c r="BM11">
        <f>SUMIFS('1996 Pres Raw'!N$2:N$651,'1996 Pres Raw'!$D$2:$D$651,$BF11,'1996 Pres Raw'!$C$2:$C$651,"ED",'1996 Pres Raw'!$B$2:$B$651,$BE11)</f>
        <v>133</v>
      </c>
      <c r="BN11">
        <f>SUMIFS('1996 Pres Raw'!O$2:O$651,'1996 Pres Raw'!$D$2:$D$651,$BF11,'1996 Pres Raw'!$C$2:$C$651,"ED",'1996 Pres Raw'!$B$2:$B$651,$BE11)</f>
        <v>6</v>
      </c>
      <c r="BO11">
        <f>SUMIFS('1996 Pres Raw'!P$2:P$651,'1996 Pres Raw'!$D$2:$D$651,$BF11,'1996 Pres Raw'!$C$2:$C$651,"ED",'1996 Pres Raw'!$B$2:$B$651,$BE11)</f>
        <v>3</v>
      </c>
      <c r="BP11">
        <f>BG11/SUMIF('By HD'!$A$3:$A$42,$BE11,'By HD'!$B$3:$B$42)</f>
        <v>0.25339168490153174</v>
      </c>
      <c r="BQ11">
        <f>$BP11*SUMIF('By HD'!$A$3:$A$42,BE11,'By HD'!S$3:S$42)</f>
        <v>290.3868708971554</v>
      </c>
      <c r="BR11">
        <f>$BP11*SUMIF('By HD'!$A$3:$A$42,$BE11,'By HD'!T$3:T$42)</f>
        <v>2.7873085339168493</v>
      </c>
      <c r="BS11">
        <f>$BP11*SUMIF('By HD'!$A$3:$A$42,$BE11,'By HD'!U$3:U$42)</f>
        <v>100.59649890590811</v>
      </c>
      <c r="BT11">
        <f>$BP11*SUMIF('By HD'!$A$3:$A$42,$BE11,'By HD'!V$3:V$42)</f>
        <v>135.05776805251642</v>
      </c>
      <c r="BU11">
        <f>$BP11*SUMIF('By HD'!$A$3:$A$42,$BE11,'By HD'!W$3:W$42)</f>
        <v>0.25339168490153174</v>
      </c>
      <c r="BV11">
        <f>$BP11*SUMIF('By HD'!$A$3:$A$42,$BE11,'By HD'!X$3:X$42)</f>
        <v>16.217067833698032</v>
      </c>
      <c r="BW11">
        <f>$BP11*SUMIF('By HD'!$A$3:$A$42,$BE11,'By HD'!Y$3:Y$42)</f>
        <v>33.70109409190372</v>
      </c>
      <c r="BX11">
        <f>$BP11*SUMIF('By HD'!$A$3:$A$42,$BE11,'By HD'!Z$3:Z$42)</f>
        <v>1.013566739606127</v>
      </c>
      <c r="BY11">
        <f>$BP11*SUMIF('By HD'!$A$3:$A$42,$BE11,'By HD'!AA$3:AA$42)</f>
        <v>0.76017505470459523</v>
      </c>
      <c r="BZ11">
        <f>$BP11*SUMIF('By HD'!$A$3:$A$42,$BE11,'By HD'!AJ$3:AJ$42)</f>
        <v>52.958862144420138</v>
      </c>
      <c r="CA11">
        <f>$BP11*SUMIF('By HD'!$A$3:$A$42,$BE11,'By HD'!AK$3:AK$42)</f>
        <v>1.2669584245076586</v>
      </c>
      <c r="CB11">
        <f>$BP11*SUMIF('By HD'!$A$3:$A$42,$BE11,'By HD'!AL$3:AL$42)</f>
        <v>16.723851203501095</v>
      </c>
      <c r="CC11">
        <f>$BP11*SUMIF('By HD'!$A$3:$A$42,$BE11,'By HD'!AM$3:AM$42)</f>
        <v>22.551859956236324</v>
      </c>
      <c r="CD11">
        <f>$BP11*SUMIF('By HD'!$A$3:$A$42,$BE11,'By HD'!AN$3:AN$42)</f>
        <v>0</v>
      </c>
      <c r="CE11">
        <f>$BP11*SUMIF('By HD'!$A$3:$A$42,$BE11,'By HD'!AO$3:AO$42)</f>
        <v>3.5474835886214446</v>
      </c>
      <c r="CF11">
        <f>$BP11*SUMIF('By HD'!$A$3:$A$42,$BE11,'By HD'!AP$3:AP$42)</f>
        <v>8.8687089715536107</v>
      </c>
      <c r="CG11">
        <f>$BP11*SUMIF('By HD'!$A$3:$A$42,$BE11,'By HD'!AQ$3:AQ$42)</f>
        <v>0</v>
      </c>
      <c r="CH11">
        <f>$BP11*SUMIF('By HD'!$A$3:$A$42,$BE11,'By HD'!AR$3:AR$42)</f>
        <v>0</v>
      </c>
      <c r="CI11">
        <f t="shared" si="18"/>
        <v>1501.3457330415756</v>
      </c>
      <c r="CJ11">
        <f t="shared" si="19"/>
        <v>14.054266958424508</v>
      </c>
      <c r="CK11">
        <f t="shared" si="20"/>
        <v>515.32035010940922</v>
      </c>
      <c r="CL11">
        <f t="shared" si="21"/>
        <v>676.60962800875268</v>
      </c>
      <c r="CM11">
        <f t="shared" si="22"/>
        <v>1.2533916849015316</v>
      </c>
      <c r="CN11">
        <f t="shared" si="23"/>
        <v>107.76455142231947</v>
      </c>
      <c r="CO11">
        <f t="shared" si="24"/>
        <v>175.56980306345733</v>
      </c>
      <c r="CP11">
        <f t="shared" si="25"/>
        <v>7.0135667396061265</v>
      </c>
      <c r="CQ11">
        <f t="shared" si="26"/>
        <v>3.7601750547045953</v>
      </c>
    </row>
    <row r="12" spans="1:95" x14ac:dyDescent="0.3">
      <c r="A12" t="s">
        <v>2048</v>
      </c>
      <c r="B12" t="s">
        <v>125</v>
      </c>
      <c r="C12" t="s">
        <v>125</v>
      </c>
      <c r="D12">
        <f>SUMIFS('1996 Pres Raw'!Q$2:Q$623,'1996 Pres Raw'!$C$2:$C$623,"ED",'1996 Pres Raw'!$D$2:$D$623,$C12)</f>
        <v>11957</v>
      </c>
      <c r="E12">
        <f>SUMIFS('1996 Pres Raw'!I$2:I$623,'1996 Pres Raw'!$C$2:$C$623,"ED",'1996 Pres Raw'!$D$2:$D$623,$C12)</f>
        <v>88</v>
      </c>
      <c r="F12">
        <f>SUMIFS('1996 Pres Raw'!J$2:J$623,'1996 Pres Raw'!$C$2:$C$623,"ED",'1996 Pres Raw'!$D$2:$D$623,$C12)</f>
        <v>5245</v>
      </c>
      <c r="G12">
        <f>SUMIFS('1996 Pres Raw'!K$2:K$623,'1996 Pres Raw'!$C$2:$C$623,"ED",'1996 Pres Raw'!$D$2:$D$623,$C12)</f>
        <v>4708</v>
      </c>
      <c r="H12">
        <f>SUMIFS('1996 Pres Raw'!L$2:L$623,'1996 Pres Raw'!$C$2:$C$623,"ED",'1996 Pres Raw'!$D$2:$D$623,$C12)</f>
        <v>31</v>
      </c>
      <c r="I12">
        <f>SUMIFS('1996 Pres Raw'!M$2:M$623,'1996 Pres Raw'!$C$2:$C$623,"ED",'1996 Pres Raw'!$D$2:$D$623,$C12)</f>
        <v>763</v>
      </c>
      <c r="J12">
        <f>SUMIFS('1996 Pres Raw'!N$2:N$623,'1996 Pres Raw'!$C$2:$C$623,"ED",'1996 Pres Raw'!$D$2:$D$623,$C12)</f>
        <v>1069</v>
      </c>
      <c r="K12">
        <f>SUMIFS('1996 Pres Raw'!O$2:O$623,'1996 Pres Raw'!$C$2:$C$623,"ED",'1996 Pres Raw'!$D$2:$D$623,$C12)</f>
        <v>23</v>
      </c>
      <c r="L12">
        <f>SUMIFS('1996 Pres Raw'!P$2:P$623,'1996 Pres Raw'!$C$2:$C$623,"ED",'1996 Pres Raw'!$D$2:$D$623,$C12)</f>
        <v>30</v>
      </c>
      <c r="M12">
        <f t="shared" si="0"/>
        <v>0.39374425022999082</v>
      </c>
      <c r="N12">
        <f t="shared" si="1"/>
        <v>6.3811992974826467E-2</v>
      </c>
      <c r="O12">
        <f t="shared" si="2"/>
        <v>0.43865518106548468</v>
      </c>
      <c r="P12">
        <f t="shared" si="3"/>
        <v>7.3597056117755289E-3</v>
      </c>
      <c r="Q12">
        <f t="shared" si="4"/>
        <v>8.9403696579409553E-2</v>
      </c>
      <c r="R12">
        <f t="shared" si="5"/>
        <v>2.5926235677845612E-3</v>
      </c>
      <c r="S12">
        <f t="shared" si="6"/>
        <v>1.9235594212595132E-3</v>
      </c>
      <c r="T12">
        <f t="shared" si="7"/>
        <v>2.5089905494689304E-3</v>
      </c>
      <c r="U12">
        <f t="shared" si="8"/>
        <v>2.4386551810654846</v>
      </c>
      <c r="BE12" t="s">
        <v>359</v>
      </c>
      <c r="BF12" t="s">
        <v>197</v>
      </c>
      <c r="BG12">
        <f>SUMIFS('1996 Pres Raw'!Q$2:Q$651,'1996 Pres Raw'!$D$2:$D$651,$BF12,'1996 Pres Raw'!$C$2:$C$651,"ED",'1996 Pres Raw'!$B$2:$B$651,$BE12)</f>
        <v>2095</v>
      </c>
      <c r="BH12">
        <f>SUMIFS('1996 Pres Raw'!I$2:I$651,'1996 Pres Raw'!$D$2:$D$651,$BF12,'1996 Pres Raw'!$C$2:$C$651,"ED",'1996 Pres Raw'!$B$2:$B$651,$BE12)</f>
        <v>17</v>
      </c>
      <c r="BI12">
        <f>SUMIFS('1996 Pres Raw'!J$2:J$651,'1996 Pres Raw'!$D$2:$D$651,$BF12,'1996 Pres Raw'!$C$2:$C$651,"ED",'1996 Pres Raw'!$B$2:$B$651,$BE12)</f>
        <v>693</v>
      </c>
      <c r="BJ12">
        <f>SUMIFS('1996 Pres Raw'!K$2:K$651,'1996 Pres Raw'!$D$2:$D$651,$BF12,'1996 Pres Raw'!$C$2:$C$651,"ED",'1996 Pres Raw'!$B$2:$B$651,$BE12)</f>
        <v>989</v>
      </c>
      <c r="BK12">
        <f>SUMIFS('1996 Pres Raw'!L$2:L$651,'1996 Pres Raw'!$D$2:$D$651,$BF12,'1996 Pres Raw'!$C$2:$C$651,"ED",'1996 Pres Raw'!$B$2:$B$651,$BE12)</f>
        <v>6</v>
      </c>
      <c r="BL12">
        <f>SUMIFS('1996 Pres Raw'!M$2:M$651,'1996 Pres Raw'!$D$2:$D$651,$BF12,'1996 Pres Raw'!$C$2:$C$651,"ED",'1996 Pres Raw'!$B$2:$B$651,$BE12)</f>
        <v>52</v>
      </c>
      <c r="BM12">
        <f>SUMIFS('1996 Pres Raw'!N$2:N$651,'1996 Pres Raw'!$D$2:$D$651,$BF12,'1996 Pres Raw'!$C$2:$C$651,"ED",'1996 Pres Raw'!$B$2:$B$651,$BE12)</f>
        <v>334</v>
      </c>
      <c r="BN12">
        <f>SUMIFS('1996 Pres Raw'!O$2:O$651,'1996 Pres Raw'!$D$2:$D$651,$BF12,'1996 Pres Raw'!$C$2:$C$651,"ED",'1996 Pres Raw'!$B$2:$B$651,$BE12)</f>
        <v>3</v>
      </c>
      <c r="BO12">
        <f>SUMIFS('1996 Pres Raw'!P$2:P$651,'1996 Pres Raw'!$D$2:$D$651,$BF12,'1996 Pres Raw'!$C$2:$C$651,"ED",'1996 Pres Raw'!$B$2:$B$651,$BE12)</f>
        <v>1</v>
      </c>
      <c r="BP12">
        <f>BG12/SUMIF('By HD'!$A$3:$A$42,$BE12,'By HD'!$B$3:$B$42)</f>
        <v>0.45842450765864334</v>
      </c>
      <c r="BQ12">
        <f>$BP12*SUMIF('By HD'!$A$3:$A$42,BE12,'By HD'!S$3:S$42)</f>
        <v>525.35448577680529</v>
      </c>
      <c r="BR12">
        <f>$BP12*SUMIF('By HD'!$A$3:$A$42,$BE12,'By HD'!T$3:T$42)</f>
        <v>5.0426695842450764</v>
      </c>
      <c r="BS12">
        <f>$BP12*SUMIF('By HD'!$A$3:$A$42,$BE12,'By HD'!U$3:U$42)</f>
        <v>181.99452954048141</v>
      </c>
      <c r="BT12">
        <f>$BP12*SUMIF('By HD'!$A$3:$A$42,$BE12,'By HD'!V$3:V$42)</f>
        <v>244.34026258205691</v>
      </c>
      <c r="BU12">
        <f>$BP12*SUMIF('By HD'!$A$3:$A$42,$BE12,'By HD'!W$3:W$42)</f>
        <v>0.45842450765864334</v>
      </c>
      <c r="BV12">
        <f>$BP12*SUMIF('By HD'!$A$3:$A$42,$BE12,'By HD'!X$3:X$42)</f>
        <v>29.339168490153174</v>
      </c>
      <c r="BW12">
        <f>$BP12*SUMIF('By HD'!$A$3:$A$42,$BE12,'By HD'!Y$3:Y$42)</f>
        <v>60.970459518599561</v>
      </c>
      <c r="BX12">
        <f>$BP12*SUMIF('By HD'!$A$3:$A$42,$BE12,'By HD'!Z$3:Z$42)</f>
        <v>1.8336980306345734</v>
      </c>
      <c r="BY12">
        <f>$BP12*SUMIF('By HD'!$A$3:$A$42,$BE12,'By HD'!AA$3:AA$42)</f>
        <v>1.3752735229759301</v>
      </c>
      <c r="BZ12">
        <f>$BP12*SUMIF('By HD'!$A$3:$A$42,$BE12,'By HD'!AJ$3:AJ$42)</f>
        <v>95.810722100656463</v>
      </c>
      <c r="CA12">
        <f>$BP12*SUMIF('By HD'!$A$3:$A$42,$BE12,'By HD'!AK$3:AK$42)</f>
        <v>2.2921225382932167</v>
      </c>
      <c r="CB12">
        <f>$BP12*SUMIF('By HD'!$A$3:$A$42,$BE12,'By HD'!AL$3:AL$42)</f>
        <v>30.25601750547046</v>
      </c>
      <c r="CC12">
        <f>$BP12*SUMIF('By HD'!$A$3:$A$42,$BE12,'By HD'!AM$3:AM$42)</f>
        <v>40.799781181619259</v>
      </c>
      <c r="CD12">
        <f>$BP12*SUMIF('By HD'!$A$3:$A$42,$BE12,'By HD'!AN$3:AN$42)</f>
        <v>0</v>
      </c>
      <c r="CE12">
        <f>$BP12*SUMIF('By HD'!$A$3:$A$42,$BE12,'By HD'!AO$3:AO$42)</f>
        <v>6.4179431072210065</v>
      </c>
      <c r="CF12">
        <f>$BP12*SUMIF('By HD'!$A$3:$A$42,$BE12,'By HD'!AP$3:AP$42)</f>
        <v>16.044857768052516</v>
      </c>
      <c r="CG12">
        <f>$BP12*SUMIF('By HD'!$A$3:$A$42,$BE12,'By HD'!AQ$3:AQ$42)</f>
        <v>0</v>
      </c>
      <c r="CH12">
        <f>$BP12*SUMIF('By HD'!$A$3:$A$42,$BE12,'By HD'!AR$3:AR$42)</f>
        <v>0</v>
      </c>
      <c r="CI12">
        <f t="shared" si="18"/>
        <v>2716.1652078774619</v>
      </c>
      <c r="CJ12">
        <f t="shared" si="19"/>
        <v>24.334792122538293</v>
      </c>
      <c r="CK12">
        <f t="shared" si="20"/>
        <v>905.25054704595186</v>
      </c>
      <c r="CL12">
        <f t="shared" si="21"/>
        <v>1274.1400437636762</v>
      </c>
      <c r="CM12">
        <f t="shared" si="22"/>
        <v>6.4584245076586431</v>
      </c>
      <c r="CN12">
        <f t="shared" si="23"/>
        <v>87.757111597374177</v>
      </c>
      <c r="CO12">
        <f t="shared" si="24"/>
        <v>411.01531728665208</v>
      </c>
      <c r="CP12">
        <f t="shared" si="25"/>
        <v>4.8336980306345732</v>
      </c>
      <c r="CQ12">
        <f t="shared" si="26"/>
        <v>2.3752735229759301</v>
      </c>
    </row>
    <row r="13" spans="1:95" x14ac:dyDescent="0.3">
      <c r="A13" t="s">
        <v>2049</v>
      </c>
      <c r="B13" t="s">
        <v>2050</v>
      </c>
      <c r="C13" t="s">
        <v>273</v>
      </c>
      <c r="D13">
        <f>SUMIFS('1996 Pres Raw'!Q$2:Q$623,'1996 Pres Raw'!$C$2:$C$623,"ED",'1996 Pres Raw'!$D$2:$D$623,$C13)</f>
        <v>15097</v>
      </c>
      <c r="E13">
        <f>SUMIFS('1996 Pres Raw'!I$2:I$623,'1996 Pres Raw'!$C$2:$C$623,"ED",'1996 Pres Raw'!$D$2:$D$623,$C13)</f>
        <v>176</v>
      </c>
      <c r="F13">
        <f>SUMIFS('1996 Pres Raw'!J$2:J$623,'1996 Pres Raw'!$C$2:$C$623,"ED",'1996 Pres Raw'!$D$2:$D$623,$C13)</f>
        <v>4049</v>
      </c>
      <c r="G13">
        <f>SUMIFS('1996 Pres Raw'!K$2:K$623,'1996 Pres Raw'!$C$2:$C$623,"ED",'1996 Pres Raw'!$D$2:$D$623,$C13)</f>
        <v>8195</v>
      </c>
      <c r="H13">
        <f>SUMIFS('1996 Pres Raw'!L$2:L$623,'1996 Pres Raw'!$C$2:$C$623,"ED",'1996 Pres Raw'!$D$2:$D$623,$C13)</f>
        <v>46</v>
      </c>
      <c r="I13">
        <f>SUMIFS('1996 Pres Raw'!M$2:M$623,'1996 Pres Raw'!$C$2:$C$623,"ED",'1996 Pres Raw'!$D$2:$D$623,$C13)</f>
        <v>568</v>
      </c>
      <c r="J13">
        <f>SUMIFS('1996 Pres Raw'!N$2:N$623,'1996 Pres Raw'!$C$2:$C$623,"ED",'1996 Pres Raw'!$D$2:$D$623,$C13)</f>
        <v>1987</v>
      </c>
      <c r="K13">
        <f>SUMIFS('1996 Pres Raw'!O$2:O$623,'1996 Pres Raw'!$C$2:$C$623,"ED",'1996 Pres Raw'!$D$2:$D$623,$C13)</f>
        <v>52</v>
      </c>
      <c r="L13">
        <f>SUMIFS('1996 Pres Raw'!P$2:P$623,'1996 Pres Raw'!$C$2:$C$623,"ED",'1996 Pres Raw'!$D$2:$D$623,$C13)</f>
        <v>24</v>
      </c>
      <c r="M13">
        <f t="shared" si="0"/>
        <v>0.5428230774326025</v>
      </c>
      <c r="N13">
        <f t="shared" si="1"/>
        <v>3.762336888123468E-2</v>
      </c>
      <c r="O13">
        <f t="shared" si="2"/>
        <v>0.26819897992978736</v>
      </c>
      <c r="P13">
        <f t="shared" si="3"/>
        <v>1.165794528714314E-2</v>
      </c>
      <c r="Q13">
        <f t="shared" si="4"/>
        <v>0.13161555275882625</v>
      </c>
      <c r="R13">
        <f t="shared" si="5"/>
        <v>3.0469629727760484E-3</v>
      </c>
      <c r="S13">
        <f t="shared" si="6"/>
        <v>3.4443929257468369E-3</v>
      </c>
      <c r="T13">
        <f t="shared" si="7"/>
        <v>1.5897198118831556E-3</v>
      </c>
      <c r="U13">
        <f t="shared" si="8"/>
        <v>0.5428230774326025</v>
      </c>
      <c r="BE13" t="s">
        <v>359</v>
      </c>
      <c r="BF13" t="s">
        <v>205</v>
      </c>
      <c r="BG13">
        <f>SUMIFS('1996 Pres Raw'!Q$2:Q$651,'1996 Pres Raw'!$D$2:$D$651,$BF13,'1996 Pres Raw'!$C$2:$C$651,"ED",'1996 Pres Raw'!$B$2:$B$651,$BE13)</f>
        <v>346</v>
      </c>
      <c r="BH13">
        <f>SUMIFS('1996 Pres Raw'!I$2:I$651,'1996 Pres Raw'!$D$2:$D$651,$BF13,'1996 Pres Raw'!$C$2:$C$651,"ED",'1996 Pres Raw'!$B$2:$B$651,$BE13)</f>
        <v>4</v>
      </c>
      <c r="BI13">
        <f>SUMIFS('1996 Pres Raw'!J$2:J$651,'1996 Pres Raw'!$D$2:$D$651,$BF13,'1996 Pres Raw'!$C$2:$C$651,"ED",'1996 Pres Raw'!$B$2:$B$651,$BE13)</f>
        <v>140</v>
      </c>
      <c r="BJ13">
        <f>SUMIFS('1996 Pres Raw'!K$2:K$651,'1996 Pres Raw'!$D$2:$D$651,$BF13,'1996 Pres Raw'!$C$2:$C$651,"ED",'1996 Pres Raw'!$B$2:$B$651,$BE13)</f>
        <v>123</v>
      </c>
      <c r="BK13">
        <f>SUMIFS('1996 Pres Raw'!L$2:L$651,'1996 Pres Raw'!$D$2:$D$651,$BF13,'1996 Pres Raw'!$C$2:$C$651,"ED",'1996 Pres Raw'!$B$2:$B$651,$BE13)</f>
        <v>1</v>
      </c>
      <c r="BL13">
        <f>SUMIFS('1996 Pres Raw'!M$2:M$651,'1996 Pres Raw'!$D$2:$D$651,$BF13,'1996 Pres Raw'!$C$2:$C$651,"ED",'1996 Pres Raw'!$B$2:$B$651,$BE13)</f>
        <v>16</v>
      </c>
      <c r="BM13">
        <f>SUMIFS('1996 Pres Raw'!N$2:N$651,'1996 Pres Raw'!$D$2:$D$651,$BF13,'1996 Pres Raw'!$C$2:$C$651,"ED",'1996 Pres Raw'!$B$2:$B$651,$BE13)</f>
        <v>55</v>
      </c>
      <c r="BN13">
        <f>SUMIFS('1996 Pres Raw'!O$2:O$651,'1996 Pres Raw'!$D$2:$D$651,$BF13,'1996 Pres Raw'!$C$2:$C$651,"ED",'1996 Pres Raw'!$B$2:$B$651,$BE13)</f>
        <v>3</v>
      </c>
      <c r="BO13">
        <f>SUMIFS('1996 Pres Raw'!P$2:P$651,'1996 Pres Raw'!$D$2:$D$651,$BF13,'1996 Pres Raw'!$C$2:$C$651,"ED",'1996 Pres Raw'!$B$2:$B$651,$BE13)</f>
        <v>4</v>
      </c>
      <c r="BP13">
        <f>BG13/SUMIF('By HD'!$A$3:$A$42,$BE13,'By HD'!$B$3:$B$42)</f>
        <v>7.5711159737417946E-2</v>
      </c>
      <c r="BQ13">
        <f>$BP13*SUMIF('By HD'!$A$3:$A$42,BE13,'By HD'!S$3:S$42)</f>
        <v>86.76498905908096</v>
      </c>
      <c r="BR13">
        <f>$BP13*SUMIF('By HD'!$A$3:$A$42,$BE13,'By HD'!T$3:T$42)</f>
        <v>0.83282275711159737</v>
      </c>
      <c r="BS13">
        <f>$BP13*SUMIF('By HD'!$A$3:$A$42,$BE13,'By HD'!U$3:U$42)</f>
        <v>30.057330415754926</v>
      </c>
      <c r="BT13">
        <f>$BP13*SUMIF('By HD'!$A$3:$A$42,$BE13,'By HD'!V$3:V$42)</f>
        <v>40.354048140043766</v>
      </c>
      <c r="BU13">
        <f>$BP13*SUMIF('By HD'!$A$3:$A$42,$BE13,'By HD'!W$3:W$42)</f>
        <v>7.5711159737417946E-2</v>
      </c>
      <c r="BV13">
        <f>$BP13*SUMIF('By HD'!$A$3:$A$42,$BE13,'By HD'!X$3:X$42)</f>
        <v>4.8455142231947486</v>
      </c>
      <c r="BW13">
        <f>$BP13*SUMIF('By HD'!$A$3:$A$42,$BE13,'By HD'!Y$3:Y$42)</f>
        <v>10.069584245076587</v>
      </c>
      <c r="BX13">
        <f>$BP13*SUMIF('By HD'!$A$3:$A$42,$BE13,'By HD'!Z$3:Z$42)</f>
        <v>0.30284463894967178</v>
      </c>
      <c r="BY13">
        <f>$BP13*SUMIF('By HD'!$A$3:$A$42,$BE13,'By HD'!AA$3:AA$42)</f>
        <v>0.22713347921225385</v>
      </c>
      <c r="BZ13">
        <f>$BP13*SUMIF('By HD'!$A$3:$A$42,$BE13,'By HD'!AJ$3:AJ$42)</f>
        <v>15.823632385120352</v>
      </c>
      <c r="CA13">
        <f>$BP13*SUMIF('By HD'!$A$3:$A$42,$BE13,'By HD'!AK$3:AK$42)</f>
        <v>0.37855579868708972</v>
      </c>
      <c r="CB13">
        <f>$BP13*SUMIF('By HD'!$A$3:$A$42,$BE13,'By HD'!AL$3:AL$42)</f>
        <v>4.9969365426695846</v>
      </c>
      <c r="CC13">
        <f>$BP13*SUMIF('By HD'!$A$3:$A$42,$BE13,'By HD'!AM$3:AM$42)</f>
        <v>6.738293216630197</v>
      </c>
      <c r="CD13">
        <f>$BP13*SUMIF('By HD'!$A$3:$A$42,$BE13,'By HD'!AN$3:AN$42)</f>
        <v>0</v>
      </c>
      <c r="CE13">
        <f>$BP13*SUMIF('By HD'!$A$3:$A$42,$BE13,'By HD'!AO$3:AO$42)</f>
        <v>1.0599562363238513</v>
      </c>
      <c r="CF13">
        <f>$BP13*SUMIF('By HD'!$A$3:$A$42,$BE13,'By HD'!AP$3:AP$42)</f>
        <v>2.649890590809628</v>
      </c>
      <c r="CG13">
        <f>$BP13*SUMIF('By HD'!$A$3:$A$42,$BE13,'By HD'!AQ$3:AQ$42)</f>
        <v>0</v>
      </c>
      <c r="CH13">
        <f>$BP13*SUMIF('By HD'!$A$3:$A$42,$BE13,'By HD'!AR$3:AR$42)</f>
        <v>0</v>
      </c>
      <c r="CI13">
        <f t="shared" si="18"/>
        <v>448.58862144420129</v>
      </c>
      <c r="CJ13">
        <f t="shared" si="19"/>
        <v>5.2113785557986869</v>
      </c>
      <c r="CK13">
        <f t="shared" si="20"/>
        <v>175.05426695842451</v>
      </c>
      <c r="CL13">
        <f t="shared" si="21"/>
        <v>170.09234135667396</v>
      </c>
      <c r="CM13">
        <f t="shared" si="22"/>
        <v>1.075711159737418</v>
      </c>
      <c r="CN13">
        <f t="shared" si="23"/>
        <v>21.9054704595186</v>
      </c>
      <c r="CO13">
        <f t="shared" si="24"/>
        <v>67.719474835886217</v>
      </c>
      <c r="CP13">
        <f t="shared" si="25"/>
        <v>3.3028446389496717</v>
      </c>
      <c r="CQ13">
        <f t="shared" si="26"/>
        <v>4.2271334792122541</v>
      </c>
    </row>
    <row r="14" spans="1:95" x14ac:dyDescent="0.3">
      <c r="A14" t="s">
        <v>2051</v>
      </c>
      <c r="B14" t="s">
        <v>2052</v>
      </c>
      <c r="C14" t="s">
        <v>63</v>
      </c>
      <c r="D14">
        <f>SUMIFS('1996 Pres Raw'!Q$2:Q$623,'1996 Pres Raw'!$C$2:$C$623,"ED",'1996 Pres Raw'!$D$2:$D$623,$C14)</f>
        <v>5181</v>
      </c>
      <c r="E14">
        <f>SUMIFS('1996 Pres Raw'!I$2:I$623,'1996 Pres Raw'!$C$2:$C$623,"ED",'1996 Pres Raw'!$D$2:$D$623,$C14)</f>
        <v>38</v>
      </c>
      <c r="F14">
        <f>SUMIFS('1996 Pres Raw'!J$2:J$623,'1996 Pres Raw'!$C$2:$C$623,"ED",'1996 Pres Raw'!$D$2:$D$623,$C14)</f>
        <v>1144</v>
      </c>
      <c r="G14">
        <f>SUMIFS('1996 Pres Raw'!K$2:K$623,'1996 Pres Raw'!$C$2:$C$623,"ED",'1996 Pres Raw'!$D$2:$D$623,$C14)</f>
        <v>3301</v>
      </c>
      <c r="H14">
        <f>SUMIFS('1996 Pres Raw'!L$2:L$623,'1996 Pres Raw'!$C$2:$C$623,"ED",'1996 Pres Raw'!$D$2:$D$623,$C14)</f>
        <v>19</v>
      </c>
      <c r="I14">
        <f>SUMIFS('1996 Pres Raw'!M$2:M$623,'1996 Pres Raw'!$C$2:$C$623,"ED",'1996 Pres Raw'!$D$2:$D$623,$C14)</f>
        <v>115</v>
      </c>
      <c r="J14">
        <f>SUMIFS('1996 Pres Raw'!N$2:N$623,'1996 Pres Raw'!$C$2:$C$623,"ED",'1996 Pres Raw'!$D$2:$D$623,$C14)</f>
        <v>523</v>
      </c>
      <c r="K14">
        <f>SUMIFS('1996 Pres Raw'!O$2:O$623,'1996 Pres Raw'!$C$2:$C$623,"ED",'1996 Pres Raw'!$D$2:$D$623,$C14)</f>
        <v>19</v>
      </c>
      <c r="L14">
        <f>SUMIFS('1996 Pres Raw'!P$2:P$623,'1996 Pres Raw'!$C$2:$C$623,"ED",'1996 Pres Raw'!$D$2:$D$623,$C14)</f>
        <v>22</v>
      </c>
      <c r="M14">
        <f t="shared" si="0"/>
        <v>0.6371356880911021</v>
      </c>
      <c r="N14">
        <f t="shared" si="1"/>
        <v>2.2196487164640032E-2</v>
      </c>
      <c r="O14">
        <f t="shared" si="2"/>
        <v>0.2208067940552017</v>
      </c>
      <c r="P14">
        <f t="shared" si="3"/>
        <v>7.3344914109245317E-3</v>
      </c>
      <c r="Q14">
        <f t="shared" si="4"/>
        <v>0.10094576336614554</v>
      </c>
      <c r="R14">
        <f t="shared" si="5"/>
        <v>3.6672457054622658E-3</v>
      </c>
      <c r="S14">
        <f t="shared" si="6"/>
        <v>3.6672457054622658E-3</v>
      </c>
      <c r="T14">
        <f t="shared" si="7"/>
        <v>4.246284501061571E-3</v>
      </c>
      <c r="U14">
        <f t="shared" si="8"/>
        <v>0.6371356880911021</v>
      </c>
      <c r="BE14" t="s">
        <v>359</v>
      </c>
      <c r="BF14" t="s">
        <v>207</v>
      </c>
      <c r="BG14">
        <f>SUMIFS('1996 Pres Raw'!Q$2:Q$651,'1996 Pres Raw'!$D$2:$D$651,$BF14,'1996 Pres Raw'!$C$2:$C$651,"ED",'1996 Pres Raw'!$B$2:$B$651,$BE14)</f>
        <v>248</v>
      </c>
      <c r="BH14">
        <f>SUMIFS('1996 Pres Raw'!I$2:I$651,'1996 Pres Raw'!$D$2:$D$651,$BF14,'1996 Pres Raw'!$C$2:$C$651,"ED",'1996 Pres Raw'!$B$2:$B$651,$BE14)</f>
        <v>0</v>
      </c>
      <c r="BI14">
        <f>SUMIFS('1996 Pres Raw'!J$2:J$651,'1996 Pres Raw'!$D$2:$D$651,$BF14,'1996 Pres Raw'!$C$2:$C$651,"ED",'1996 Pres Raw'!$B$2:$B$651,$BE14)</f>
        <v>116</v>
      </c>
      <c r="BJ14">
        <f>SUMIFS('1996 Pres Raw'!K$2:K$651,'1996 Pres Raw'!$D$2:$D$651,$BF14,'1996 Pres Raw'!$C$2:$C$651,"ED",'1996 Pres Raw'!$B$2:$B$651,$BE14)</f>
        <v>91</v>
      </c>
      <c r="BK14">
        <f>SUMIFS('1996 Pres Raw'!L$2:L$651,'1996 Pres Raw'!$D$2:$D$651,$BF14,'1996 Pres Raw'!$C$2:$C$651,"ED",'1996 Pres Raw'!$B$2:$B$651,$BE14)</f>
        <v>1</v>
      </c>
      <c r="BL14">
        <f>SUMIFS('1996 Pres Raw'!M$2:M$651,'1996 Pres Raw'!$D$2:$D$651,$BF14,'1996 Pres Raw'!$C$2:$C$651,"ED",'1996 Pres Raw'!$B$2:$B$651,$BE14)</f>
        <v>5</v>
      </c>
      <c r="BM14">
        <f>SUMIFS('1996 Pres Raw'!N$2:N$651,'1996 Pres Raw'!$D$2:$D$651,$BF14,'1996 Pres Raw'!$C$2:$C$651,"ED",'1996 Pres Raw'!$B$2:$B$651,$BE14)</f>
        <v>35</v>
      </c>
      <c r="BN14">
        <f>SUMIFS('1996 Pres Raw'!O$2:O$651,'1996 Pres Raw'!$D$2:$D$651,$BF14,'1996 Pres Raw'!$C$2:$C$651,"ED",'1996 Pres Raw'!$B$2:$B$651,$BE14)</f>
        <v>0</v>
      </c>
      <c r="BO14">
        <f>SUMIFS('1996 Pres Raw'!P$2:P$651,'1996 Pres Raw'!$D$2:$D$651,$BF14,'1996 Pres Raw'!$C$2:$C$651,"ED",'1996 Pres Raw'!$B$2:$B$651,$BE14)</f>
        <v>0</v>
      </c>
      <c r="BP14">
        <f>BG14/SUMIF('By HD'!$A$3:$A$42,$BE14,'By HD'!$B$3:$B$42)</f>
        <v>5.4266958424507655E-2</v>
      </c>
      <c r="BQ14">
        <f>$BP14*SUMIF('By HD'!$A$3:$A$42,BE14,'By HD'!S$3:S$42)</f>
        <v>62.189934354485771</v>
      </c>
      <c r="BR14">
        <f>$BP14*SUMIF('By HD'!$A$3:$A$42,$BE14,'By HD'!T$3:T$42)</f>
        <v>0.59693654266958418</v>
      </c>
      <c r="BS14">
        <f>$BP14*SUMIF('By HD'!$A$3:$A$42,$BE14,'By HD'!U$3:U$42)</f>
        <v>21.543982494529541</v>
      </c>
      <c r="BT14">
        <f>$BP14*SUMIF('By HD'!$A$3:$A$42,$BE14,'By HD'!V$3:V$42)</f>
        <v>28.92428884026258</v>
      </c>
      <c r="BU14">
        <f>$BP14*SUMIF('By HD'!$A$3:$A$42,$BE14,'By HD'!W$3:W$42)</f>
        <v>5.4266958424507655E-2</v>
      </c>
      <c r="BV14">
        <f>$BP14*SUMIF('By HD'!$A$3:$A$42,$BE14,'By HD'!X$3:X$42)</f>
        <v>3.4730853391684899</v>
      </c>
      <c r="BW14">
        <f>$BP14*SUMIF('By HD'!$A$3:$A$42,$BE14,'By HD'!Y$3:Y$42)</f>
        <v>7.2175054704595185</v>
      </c>
      <c r="BX14">
        <f>$BP14*SUMIF('By HD'!$A$3:$A$42,$BE14,'By HD'!Z$3:Z$42)</f>
        <v>0.21706783369803062</v>
      </c>
      <c r="BY14">
        <f>$BP14*SUMIF('By HD'!$A$3:$A$42,$BE14,'By HD'!AA$3:AA$42)</f>
        <v>0.16280087527352297</v>
      </c>
      <c r="BZ14">
        <f>$BP14*SUMIF('By HD'!$A$3:$A$42,$BE14,'By HD'!AJ$3:AJ$42)</f>
        <v>11.341794310722101</v>
      </c>
      <c r="CA14">
        <f>$BP14*SUMIF('By HD'!$A$3:$A$42,$BE14,'By HD'!AK$3:AK$42)</f>
        <v>0.2713347921225383</v>
      </c>
      <c r="CB14">
        <f>$BP14*SUMIF('By HD'!$A$3:$A$42,$BE14,'By HD'!AL$3:AL$42)</f>
        <v>3.5816192560175053</v>
      </c>
      <c r="CC14">
        <f>$BP14*SUMIF('By HD'!$A$3:$A$42,$BE14,'By HD'!AM$3:AM$42)</f>
        <v>4.8297592997811813</v>
      </c>
      <c r="CD14">
        <f>$BP14*SUMIF('By HD'!$A$3:$A$42,$BE14,'By HD'!AN$3:AN$42)</f>
        <v>0</v>
      </c>
      <c r="CE14">
        <f>$BP14*SUMIF('By HD'!$A$3:$A$42,$BE14,'By HD'!AO$3:AO$42)</f>
        <v>0.75973741794310712</v>
      </c>
      <c r="CF14">
        <f>$BP14*SUMIF('By HD'!$A$3:$A$42,$BE14,'By HD'!AP$3:AP$42)</f>
        <v>1.899343544857768</v>
      </c>
      <c r="CG14">
        <f>$BP14*SUMIF('By HD'!$A$3:$A$42,$BE14,'By HD'!AQ$3:AQ$42)</f>
        <v>0</v>
      </c>
      <c r="CH14">
        <f>$BP14*SUMIF('By HD'!$A$3:$A$42,$BE14,'By HD'!AR$3:AR$42)</f>
        <v>0</v>
      </c>
      <c r="CI14">
        <f t="shared" si="18"/>
        <v>321.53172866520788</v>
      </c>
      <c r="CJ14">
        <f t="shared" si="19"/>
        <v>0.86827133479212248</v>
      </c>
      <c r="CK14">
        <f t="shared" si="20"/>
        <v>141.12560175054705</v>
      </c>
      <c r="CL14">
        <f t="shared" si="21"/>
        <v>124.75404814004376</v>
      </c>
      <c r="CM14">
        <f t="shared" si="22"/>
        <v>1.0542669584245077</v>
      </c>
      <c r="CN14">
        <f t="shared" si="23"/>
        <v>9.2328227571115971</v>
      </c>
      <c r="CO14">
        <f t="shared" si="24"/>
        <v>44.116849015317285</v>
      </c>
      <c r="CP14">
        <f t="shared" si="25"/>
        <v>0.21706783369803062</v>
      </c>
      <c r="CQ14">
        <f t="shared" si="26"/>
        <v>0.16280087527352297</v>
      </c>
    </row>
    <row r="15" spans="1:95" x14ac:dyDescent="0.3">
      <c r="A15" t="s">
        <v>2053</v>
      </c>
      <c r="B15" t="s">
        <v>2054</v>
      </c>
      <c r="C15" t="s">
        <v>241</v>
      </c>
      <c r="D15">
        <f>SUMIFS('1996 Pres Raw'!Q$2:Q$623,'1996 Pres Raw'!$C$2:$C$623,"ED",'1996 Pres Raw'!$D$2:$D$623,$C15)</f>
        <v>3712</v>
      </c>
      <c r="E15">
        <f>SUMIFS('1996 Pres Raw'!I$2:I$623,'1996 Pres Raw'!$C$2:$C$623,"ED",'1996 Pres Raw'!$D$2:$D$623,$C15)</f>
        <v>47</v>
      </c>
      <c r="F15">
        <f>SUMIFS('1996 Pres Raw'!J$2:J$623,'1996 Pres Raw'!$C$2:$C$623,"ED",'1996 Pres Raw'!$D$2:$D$623,$C15)</f>
        <v>1197</v>
      </c>
      <c r="G15">
        <f>SUMIFS('1996 Pres Raw'!K$2:K$623,'1996 Pres Raw'!$C$2:$C$623,"ED",'1996 Pres Raw'!$D$2:$D$623,$C15)</f>
        <v>1913</v>
      </c>
      <c r="H15">
        <f>SUMIFS('1996 Pres Raw'!L$2:L$623,'1996 Pres Raw'!$C$2:$C$623,"ED",'1996 Pres Raw'!$D$2:$D$623,$C15)</f>
        <v>12</v>
      </c>
      <c r="I15">
        <f>SUMIFS('1996 Pres Raw'!M$2:M$623,'1996 Pres Raw'!$C$2:$C$623,"ED",'1996 Pres Raw'!$D$2:$D$623,$C15)</f>
        <v>100</v>
      </c>
      <c r="J15">
        <f>SUMIFS('1996 Pres Raw'!N$2:N$623,'1996 Pres Raw'!$C$2:$C$623,"ED",'1996 Pres Raw'!$D$2:$D$623,$C15)</f>
        <v>417</v>
      </c>
      <c r="K15">
        <f>SUMIFS('1996 Pres Raw'!O$2:O$623,'1996 Pres Raw'!$C$2:$C$623,"ED",'1996 Pres Raw'!$D$2:$D$623,$C15)</f>
        <v>18</v>
      </c>
      <c r="L15">
        <f>SUMIFS('1996 Pres Raw'!P$2:P$623,'1996 Pres Raw'!$C$2:$C$623,"ED",'1996 Pres Raw'!$D$2:$D$623,$C15)</f>
        <v>8</v>
      </c>
      <c r="M15">
        <f t="shared" si="0"/>
        <v>0.51535560344827591</v>
      </c>
      <c r="N15">
        <f t="shared" si="1"/>
        <v>2.6939655172413791E-2</v>
      </c>
      <c r="O15">
        <f t="shared" si="2"/>
        <v>0.32246767241379309</v>
      </c>
      <c r="P15">
        <f t="shared" si="3"/>
        <v>1.2661637931034482E-2</v>
      </c>
      <c r="Q15">
        <f t="shared" si="4"/>
        <v>0.11233836206896551</v>
      </c>
      <c r="R15">
        <f t="shared" si="5"/>
        <v>3.2327586206896551E-3</v>
      </c>
      <c r="S15">
        <f t="shared" si="6"/>
        <v>4.8491379310344829E-3</v>
      </c>
      <c r="T15">
        <f t="shared" si="7"/>
        <v>2.1551724137931034E-3</v>
      </c>
      <c r="U15">
        <f t="shared" si="8"/>
        <v>0.51535560344827591</v>
      </c>
      <c r="BE15" t="s">
        <v>360</v>
      </c>
      <c r="BF15" t="s">
        <v>241</v>
      </c>
      <c r="BG15">
        <f>SUMIFS('1996 Pres Raw'!Q$2:Q$651,'1996 Pres Raw'!$D$2:$D$651,$BF15,'1996 Pres Raw'!$C$2:$C$651,"ED",'1996 Pres Raw'!$B$2:$B$651,$BE15)</f>
        <v>3712</v>
      </c>
      <c r="BH15">
        <f>SUMIFS('1996 Pres Raw'!I$2:I$651,'1996 Pres Raw'!$D$2:$D$651,$BF15,'1996 Pres Raw'!$C$2:$C$651,"ED",'1996 Pres Raw'!$B$2:$B$651,$BE15)</f>
        <v>47</v>
      </c>
      <c r="BI15">
        <f>SUMIFS('1996 Pres Raw'!J$2:J$651,'1996 Pres Raw'!$D$2:$D$651,$BF15,'1996 Pres Raw'!$C$2:$C$651,"ED",'1996 Pres Raw'!$B$2:$B$651,$BE15)</f>
        <v>1197</v>
      </c>
      <c r="BJ15">
        <f>SUMIFS('1996 Pres Raw'!K$2:K$651,'1996 Pres Raw'!$D$2:$D$651,$BF15,'1996 Pres Raw'!$C$2:$C$651,"ED",'1996 Pres Raw'!$B$2:$B$651,$BE15)</f>
        <v>1913</v>
      </c>
      <c r="BK15">
        <f>SUMIFS('1996 Pres Raw'!L$2:L$651,'1996 Pres Raw'!$D$2:$D$651,$BF15,'1996 Pres Raw'!$C$2:$C$651,"ED",'1996 Pres Raw'!$B$2:$B$651,$BE15)</f>
        <v>12</v>
      </c>
      <c r="BL15">
        <f>SUMIFS('1996 Pres Raw'!M$2:M$651,'1996 Pres Raw'!$D$2:$D$651,$BF15,'1996 Pres Raw'!$C$2:$C$651,"ED",'1996 Pres Raw'!$B$2:$B$651,$BE15)</f>
        <v>100</v>
      </c>
      <c r="BM15">
        <f>SUMIFS('1996 Pres Raw'!N$2:N$651,'1996 Pres Raw'!$D$2:$D$651,$BF15,'1996 Pres Raw'!$C$2:$C$651,"ED",'1996 Pres Raw'!$B$2:$B$651,$BE15)</f>
        <v>417</v>
      </c>
      <c r="BN15">
        <f>SUMIFS('1996 Pres Raw'!O$2:O$651,'1996 Pres Raw'!$D$2:$D$651,$BF15,'1996 Pres Raw'!$C$2:$C$651,"ED",'1996 Pres Raw'!$B$2:$B$651,$BE15)</f>
        <v>18</v>
      </c>
      <c r="BO15">
        <f>SUMIFS('1996 Pres Raw'!P$2:P$651,'1996 Pres Raw'!$D$2:$D$651,$BF15,'1996 Pres Raw'!$C$2:$C$651,"ED",'1996 Pres Raw'!$B$2:$B$651,$BE15)</f>
        <v>8</v>
      </c>
      <c r="BP15">
        <f>BG15/SUMIF('By HD'!$A$3:$A$42,$BE15,'By HD'!$B$3:$B$42)</f>
        <v>1</v>
      </c>
      <c r="BQ15">
        <f>$BP15*SUMIF('By HD'!$A$3:$A$42,BE15,'By HD'!S$3:S$42)</f>
        <v>1067</v>
      </c>
      <c r="BR15">
        <f>$BP15*SUMIF('By HD'!$A$3:$A$42,$BE15,'By HD'!T$3:T$42)</f>
        <v>12</v>
      </c>
      <c r="BS15">
        <f>$BP15*SUMIF('By HD'!$A$3:$A$42,$BE15,'By HD'!U$3:U$42)</f>
        <v>290</v>
      </c>
      <c r="BT15">
        <f>$BP15*SUMIF('By HD'!$A$3:$A$42,$BE15,'By HD'!V$3:V$42)</f>
        <v>634</v>
      </c>
      <c r="BU15">
        <f>$BP15*SUMIF('By HD'!$A$3:$A$42,$BE15,'By HD'!W$3:W$42)</f>
        <v>3</v>
      </c>
      <c r="BV15">
        <f>$BP15*SUMIF('By HD'!$A$3:$A$42,$BE15,'By HD'!X$3:X$42)</f>
        <v>32</v>
      </c>
      <c r="BW15">
        <f>$BP15*SUMIF('By HD'!$A$3:$A$42,$BE15,'By HD'!Y$3:Y$42)</f>
        <v>87</v>
      </c>
      <c r="BX15">
        <f>$BP15*SUMIF('By HD'!$A$3:$A$42,$BE15,'By HD'!Z$3:Z$42)</f>
        <v>4</v>
      </c>
      <c r="BY15">
        <f>$BP15*SUMIF('By HD'!$A$3:$A$42,$BE15,'By HD'!AA$3:AA$42)</f>
        <v>5</v>
      </c>
      <c r="BZ15">
        <f>$BP15*SUMIF('By HD'!$A$3:$A$42,$BE15,'By HD'!AJ$3:AJ$42)</f>
        <v>321</v>
      </c>
      <c r="CA15">
        <f>$BP15*SUMIF('By HD'!$A$3:$A$42,$BE15,'By HD'!AK$3:AK$42)</f>
        <v>7</v>
      </c>
      <c r="CB15">
        <f>$BP15*SUMIF('By HD'!$A$3:$A$42,$BE15,'By HD'!AL$3:AL$42)</f>
        <v>89</v>
      </c>
      <c r="CC15">
        <f>$BP15*SUMIF('By HD'!$A$3:$A$42,$BE15,'By HD'!AM$3:AM$42)</f>
        <v>160</v>
      </c>
      <c r="CD15">
        <f>$BP15*SUMIF('By HD'!$A$3:$A$42,$BE15,'By HD'!AN$3:AN$42)</f>
        <v>0</v>
      </c>
      <c r="CE15">
        <f>$BP15*SUMIF('By HD'!$A$3:$A$42,$BE15,'By HD'!AO$3:AO$42)</f>
        <v>10</v>
      </c>
      <c r="CF15">
        <f>$BP15*SUMIF('By HD'!$A$3:$A$42,$BE15,'By HD'!AP$3:AP$42)</f>
        <v>53</v>
      </c>
      <c r="CG15">
        <f>$BP15*SUMIF('By HD'!$A$3:$A$42,$BE15,'By HD'!AQ$3:AQ$42)</f>
        <v>0</v>
      </c>
      <c r="CH15">
        <f>$BP15*SUMIF('By HD'!$A$3:$A$42,$BE15,'By HD'!AR$3:AR$42)</f>
        <v>2</v>
      </c>
      <c r="CI15">
        <f t="shared" si="18"/>
        <v>5100</v>
      </c>
      <c r="CJ15">
        <f t="shared" si="19"/>
        <v>66</v>
      </c>
      <c r="CK15">
        <f t="shared" si="20"/>
        <v>1576</v>
      </c>
      <c r="CL15">
        <f t="shared" si="21"/>
        <v>2707</v>
      </c>
      <c r="CM15">
        <f t="shared" si="22"/>
        <v>15</v>
      </c>
      <c r="CN15">
        <f t="shared" si="23"/>
        <v>142</v>
      </c>
      <c r="CO15">
        <f t="shared" si="24"/>
        <v>557</v>
      </c>
      <c r="CP15">
        <f t="shared" si="25"/>
        <v>22</v>
      </c>
      <c r="CQ15">
        <f t="shared" si="26"/>
        <v>15</v>
      </c>
    </row>
    <row r="16" spans="1:95" x14ac:dyDescent="0.3">
      <c r="A16" t="s">
        <v>2055</v>
      </c>
      <c r="B16" t="s">
        <v>1793</v>
      </c>
      <c r="C16" t="s">
        <v>1793</v>
      </c>
      <c r="D16">
        <f>SUMIFS('1996 Pres Raw'!Q$2:Q$623,'1996 Pres Raw'!$C$2:$C$623,"ED",'1996 Pres Raw'!$D$2:$D$623,$C16)</f>
        <v>369</v>
      </c>
      <c r="E16">
        <f>SUMIFS('1996 Pres Raw'!I$2:I$623,'1996 Pres Raw'!$C$2:$C$623,"ED",'1996 Pres Raw'!$D$2:$D$623,$C16)</f>
        <v>0</v>
      </c>
      <c r="F16">
        <f>SUMIFS('1996 Pres Raw'!J$2:J$623,'1996 Pres Raw'!$C$2:$C$623,"ED",'1996 Pres Raw'!$D$2:$D$623,$C16)</f>
        <v>175</v>
      </c>
      <c r="G16">
        <f>SUMIFS('1996 Pres Raw'!K$2:K$623,'1996 Pres Raw'!$C$2:$C$623,"ED",'1996 Pres Raw'!$D$2:$D$623,$C16)</f>
        <v>147</v>
      </c>
      <c r="H16">
        <f>SUMIFS('1996 Pres Raw'!L$2:L$623,'1996 Pres Raw'!$C$2:$C$623,"ED",'1996 Pres Raw'!$D$2:$D$623,$C16)</f>
        <v>2</v>
      </c>
      <c r="I16">
        <f>SUMIFS('1996 Pres Raw'!M$2:M$623,'1996 Pres Raw'!$C$2:$C$623,"ED",'1996 Pres Raw'!$D$2:$D$623,$C16)</f>
        <v>3</v>
      </c>
      <c r="J16">
        <f>SUMIFS('1996 Pres Raw'!N$2:N$623,'1996 Pres Raw'!$C$2:$C$623,"ED",'1996 Pres Raw'!$D$2:$D$623,$C16)</f>
        <v>40</v>
      </c>
      <c r="K16">
        <f>SUMIFS('1996 Pres Raw'!O$2:O$623,'1996 Pres Raw'!$C$2:$C$623,"ED",'1996 Pres Raw'!$D$2:$D$623,$C16)</f>
        <v>2</v>
      </c>
      <c r="L16">
        <f>SUMIFS('1996 Pres Raw'!P$2:P$623,'1996 Pres Raw'!$C$2:$C$623,"ED",'1996 Pres Raw'!$D$2:$D$623,$C16)</f>
        <v>0</v>
      </c>
      <c r="M16">
        <f t="shared" si="0"/>
        <v>0.3983739837398374</v>
      </c>
      <c r="N16">
        <f t="shared" si="1"/>
        <v>8.130081300813009E-3</v>
      </c>
      <c r="O16">
        <f t="shared" si="2"/>
        <v>0.4742547425474255</v>
      </c>
      <c r="P16">
        <f t="shared" si="3"/>
        <v>0</v>
      </c>
      <c r="Q16">
        <f t="shared" si="4"/>
        <v>0.10840108401084012</v>
      </c>
      <c r="R16">
        <f t="shared" si="5"/>
        <v>5.4200542005420054E-3</v>
      </c>
      <c r="S16">
        <f t="shared" si="6"/>
        <v>5.4200542005420054E-3</v>
      </c>
      <c r="T16">
        <f t="shared" si="7"/>
        <v>0</v>
      </c>
      <c r="U16">
        <f t="shared" si="8"/>
        <v>2.4742547425474255</v>
      </c>
      <c r="BE16" t="s">
        <v>361</v>
      </c>
      <c r="BF16" t="s">
        <v>273</v>
      </c>
      <c r="BG16">
        <f>SUMIFS('1996 Pres Raw'!Q$2:Q$651,'1996 Pres Raw'!$D$2:$D$651,$BF16,'1996 Pres Raw'!$C$2:$C$651,"ED",'1996 Pres Raw'!$B$2:$B$651,$BE16)</f>
        <v>5485</v>
      </c>
      <c r="BH16">
        <f>SUMIFS('1996 Pres Raw'!I$2:I$651,'1996 Pres Raw'!$D$2:$D$651,$BF16,'1996 Pres Raw'!$C$2:$C$651,"ED",'1996 Pres Raw'!$B$2:$B$651,$BE16)</f>
        <v>69</v>
      </c>
      <c r="BI16">
        <f>SUMIFS('1996 Pres Raw'!J$2:J$651,'1996 Pres Raw'!$D$2:$D$651,$BF16,'1996 Pres Raw'!$C$2:$C$651,"ED",'1996 Pres Raw'!$B$2:$B$651,$BE16)</f>
        <v>1672</v>
      </c>
      <c r="BJ16">
        <f>SUMIFS('1996 Pres Raw'!K$2:K$651,'1996 Pres Raw'!$D$2:$D$651,$BF16,'1996 Pres Raw'!$C$2:$C$651,"ED",'1996 Pres Raw'!$B$2:$B$651,$BE16)</f>
        <v>2636</v>
      </c>
      <c r="BK16">
        <f>SUMIFS('1996 Pres Raw'!L$2:L$651,'1996 Pres Raw'!$D$2:$D$651,$BF16,'1996 Pres Raw'!$C$2:$C$651,"ED",'1996 Pres Raw'!$B$2:$B$651,$BE16)</f>
        <v>22</v>
      </c>
      <c r="BL16">
        <f>SUMIFS('1996 Pres Raw'!M$2:M$651,'1996 Pres Raw'!$D$2:$D$651,$BF16,'1996 Pres Raw'!$C$2:$C$651,"ED",'1996 Pres Raw'!$B$2:$B$651,$BE16)</f>
        <v>333</v>
      </c>
      <c r="BM16">
        <f>SUMIFS('1996 Pres Raw'!N$2:N$651,'1996 Pres Raw'!$D$2:$D$651,$BF16,'1996 Pres Raw'!$C$2:$C$651,"ED",'1996 Pres Raw'!$B$2:$B$651,$BE16)</f>
        <v>727</v>
      </c>
      <c r="BN16">
        <f>SUMIFS('1996 Pres Raw'!O$2:O$651,'1996 Pres Raw'!$D$2:$D$651,$BF16,'1996 Pres Raw'!$C$2:$C$651,"ED",'1996 Pres Raw'!$B$2:$B$651,$BE16)</f>
        <v>17</v>
      </c>
      <c r="BO16">
        <f>SUMIFS('1996 Pres Raw'!P$2:P$651,'1996 Pres Raw'!$D$2:$D$651,$BF16,'1996 Pres Raw'!$C$2:$C$651,"ED",'1996 Pres Raw'!$B$2:$B$651,$BE16)</f>
        <v>9</v>
      </c>
      <c r="BP16">
        <f>BG16/SUMIF('By HD'!$A$3:$A$42,$BE16,'By HD'!$B$3:$B$42)</f>
        <v>1</v>
      </c>
      <c r="BQ16">
        <f>$BP16*SUMIF('By HD'!$A$3:$A$42,BE16,'By HD'!S$3:S$42)</f>
        <v>1307</v>
      </c>
      <c r="BR16">
        <f>$BP16*SUMIF('By HD'!$A$3:$A$42,$BE16,'By HD'!T$3:T$42)</f>
        <v>15</v>
      </c>
      <c r="BS16">
        <f>$BP16*SUMIF('By HD'!$A$3:$A$42,$BE16,'By HD'!U$3:U$42)</f>
        <v>383</v>
      </c>
      <c r="BT16">
        <f>$BP16*SUMIF('By HD'!$A$3:$A$42,$BE16,'By HD'!V$3:V$42)</f>
        <v>706</v>
      </c>
      <c r="BU16">
        <f>$BP16*SUMIF('By HD'!$A$3:$A$42,$BE16,'By HD'!W$3:W$42)</f>
        <v>6</v>
      </c>
      <c r="BV16">
        <f>$BP16*SUMIF('By HD'!$A$3:$A$42,$BE16,'By HD'!X$3:X$42)</f>
        <v>84</v>
      </c>
      <c r="BW16">
        <f>$BP16*SUMIF('By HD'!$A$3:$A$42,$BE16,'By HD'!Y$3:Y$42)</f>
        <v>105</v>
      </c>
      <c r="BX16">
        <f>$BP16*SUMIF('By HD'!$A$3:$A$42,$BE16,'By HD'!Z$3:Z$42)</f>
        <v>6</v>
      </c>
      <c r="BY16">
        <f>$BP16*SUMIF('By HD'!$A$3:$A$42,$BE16,'By HD'!AA$3:AA$42)</f>
        <v>2</v>
      </c>
      <c r="BZ16">
        <f>$BP16*SUMIF('By HD'!$A$3:$A$42,$BE16,'By HD'!AJ$3:AJ$42)</f>
        <v>422</v>
      </c>
      <c r="CA16">
        <f>$BP16*SUMIF('By HD'!$A$3:$A$42,$BE16,'By HD'!AK$3:AK$42)</f>
        <v>3</v>
      </c>
      <c r="CB16">
        <f>$BP16*SUMIF('By HD'!$A$3:$A$42,$BE16,'By HD'!AL$3:AL$42)</f>
        <v>122</v>
      </c>
      <c r="CC16">
        <f>$BP16*SUMIF('By HD'!$A$3:$A$42,$BE16,'By HD'!AM$3:AM$42)</f>
        <v>175</v>
      </c>
      <c r="CD16">
        <f>$BP16*SUMIF('By HD'!$A$3:$A$42,$BE16,'By HD'!AN$3:AN$42)</f>
        <v>6</v>
      </c>
      <c r="CE16">
        <f>$BP16*SUMIF('By HD'!$A$3:$A$42,$BE16,'By HD'!AO$3:AO$42)</f>
        <v>35</v>
      </c>
      <c r="CF16">
        <f>$BP16*SUMIF('By HD'!$A$3:$A$42,$BE16,'By HD'!AP$3:AP$42)</f>
        <v>75</v>
      </c>
      <c r="CG16">
        <f>$BP16*SUMIF('By HD'!$A$3:$A$42,$BE16,'By HD'!AQ$3:AQ$42)</f>
        <v>5</v>
      </c>
      <c r="CH16">
        <f>$BP16*SUMIF('By HD'!$A$3:$A$42,$BE16,'By HD'!AR$3:AR$42)</f>
        <v>1</v>
      </c>
      <c r="CI16">
        <f t="shared" si="18"/>
        <v>7214</v>
      </c>
      <c r="CJ16">
        <f t="shared" si="19"/>
        <v>87</v>
      </c>
      <c r="CK16">
        <f t="shared" si="20"/>
        <v>2177</v>
      </c>
      <c r="CL16">
        <f t="shared" si="21"/>
        <v>3517</v>
      </c>
      <c r="CM16">
        <f t="shared" si="22"/>
        <v>34</v>
      </c>
      <c r="CN16">
        <f t="shared" si="23"/>
        <v>452</v>
      </c>
      <c r="CO16">
        <f t="shared" si="24"/>
        <v>907</v>
      </c>
      <c r="CP16">
        <f t="shared" si="25"/>
        <v>28</v>
      </c>
      <c r="CQ16">
        <f t="shared" si="26"/>
        <v>12</v>
      </c>
    </row>
    <row r="17" spans="1:95" x14ac:dyDescent="0.3">
      <c r="A17" t="s">
        <v>2056</v>
      </c>
      <c r="B17" t="s">
        <v>2057</v>
      </c>
      <c r="C17" t="s">
        <v>616</v>
      </c>
      <c r="D17">
        <f>SUMIFS('1996 Pres Raw'!Q$2:Q$623,'1996 Pres Raw'!$C$2:$C$623,"ED",'1996 Pres Raw'!$D$2:$D$623,$C17)</f>
        <v>16047</v>
      </c>
      <c r="E17">
        <f>SUMIFS('1996 Pres Raw'!I$2:I$623,'1996 Pres Raw'!$C$2:$C$623,"ED",'1996 Pres Raw'!$D$2:$D$623,$C17)</f>
        <v>193</v>
      </c>
      <c r="F17">
        <f>SUMIFS('1996 Pres Raw'!J$2:J$623,'1996 Pres Raw'!$C$2:$C$623,"ED",'1996 Pres Raw'!$D$2:$D$623,$C17)</f>
        <v>3681</v>
      </c>
      <c r="G17">
        <f>SUMIFS('1996 Pres Raw'!K$2:K$623,'1996 Pres Raw'!$C$2:$C$623,"ED",'1996 Pres Raw'!$D$2:$D$623,$C17)</f>
        <v>9074</v>
      </c>
      <c r="H17">
        <f>SUMIFS('1996 Pres Raw'!L$2:L$623,'1996 Pres Raw'!$C$2:$C$623,"ED",'1996 Pres Raw'!$D$2:$D$623,$C17)</f>
        <v>33</v>
      </c>
      <c r="I17">
        <f>SUMIFS('1996 Pres Raw'!M$2:M$623,'1996 Pres Raw'!$C$2:$C$623,"ED",'1996 Pres Raw'!$D$2:$D$623,$C17)</f>
        <v>407</v>
      </c>
      <c r="J17">
        <f>SUMIFS('1996 Pres Raw'!N$2:N$623,'1996 Pres Raw'!$C$2:$C$623,"ED",'1996 Pres Raw'!$D$2:$D$623,$C17)</f>
        <v>2544</v>
      </c>
      <c r="K17">
        <f>SUMIFS('1996 Pres Raw'!O$2:O$623,'1996 Pres Raw'!$C$2:$C$623,"ED",'1996 Pres Raw'!$D$2:$D$623,$C17)</f>
        <v>76</v>
      </c>
      <c r="L17">
        <f>SUMIFS('1996 Pres Raw'!P$2:P$623,'1996 Pres Raw'!$C$2:$C$623,"ED",'1996 Pres Raw'!$D$2:$D$623,$C17)</f>
        <v>39</v>
      </c>
      <c r="M17">
        <f t="shared" si="0"/>
        <v>0.56546394964790925</v>
      </c>
      <c r="N17">
        <f t="shared" si="1"/>
        <v>2.5362996198666419E-2</v>
      </c>
      <c r="O17">
        <f t="shared" si="2"/>
        <v>0.22938867077958497</v>
      </c>
      <c r="P17">
        <f t="shared" si="3"/>
        <v>1.2027170187574002E-2</v>
      </c>
      <c r="Q17">
        <f t="shared" si="4"/>
        <v>0.15853430547765937</v>
      </c>
      <c r="R17">
        <f t="shared" si="5"/>
        <v>2.0564591512432229E-3</v>
      </c>
      <c r="S17">
        <f t="shared" si="6"/>
        <v>4.7360877422571194E-3</v>
      </c>
      <c r="T17">
        <f t="shared" si="7"/>
        <v>2.4303608151056274E-3</v>
      </c>
      <c r="U17">
        <f t="shared" si="8"/>
        <v>0.56546394964790925</v>
      </c>
      <c r="BE17" t="s">
        <v>362</v>
      </c>
      <c r="BF17" t="s">
        <v>273</v>
      </c>
      <c r="BG17">
        <f>SUMIFS('1996 Pres Raw'!Q$2:Q$651,'1996 Pres Raw'!$D$2:$D$651,$BF17,'1996 Pres Raw'!$C$2:$C$651,"ED",'1996 Pres Raw'!$B$2:$B$651,$BE17)</f>
        <v>4975</v>
      </c>
      <c r="BH17">
        <f>SUMIFS('1996 Pres Raw'!I$2:I$651,'1996 Pres Raw'!$D$2:$D$651,$BF17,'1996 Pres Raw'!$C$2:$C$651,"ED",'1996 Pres Raw'!$B$2:$B$651,$BE17)</f>
        <v>53</v>
      </c>
      <c r="BI17">
        <f>SUMIFS('1996 Pres Raw'!J$2:J$651,'1996 Pres Raw'!$D$2:$D$651,$BF17,'1996 Pres Raw'!$C$2:$C$651,"ED",'1996 Pres Raw'!$B$2:$B$651,$BE17)</f>
        <v>1305</v>
      </c>
      <c r="BJ17">
        <f>SUMIFS('1996 Pres Raw'!K$2:K$651,'1996 Pres Raw'!$D$2:$D$651,$BF17,'1996 Pres Raw'!$C$2:$C$651,"ED",'1996 Pres Raw'!$B$2:$B$651,$BE17)</f>
        <v>2779</v>
      </c>
      <c r="BK17">
        <f>SUMIFS('1996 Pres Raw'!L$2:L$651,'1996 Pres Raw'!$D$2:$D$651,$BF17,'1996 Pres Raw'!$C$2:$C$651,"ED",'1996 Pres Raw'!$B$2:$B$651,$BE17)</f>
        <v>9</v>
      </c>
      <c r="BL17">
        <f>SUMIFS('1996 Pres Raw'!M$2:M$651,'1996 Pres Raw'!$D$2:$D$651,$BF17,'1996 Pres Raw'!$C$2:$C$651,"ED",'1996 Pres Raw'!$B$2:$B$651,$BE17)</f>
        <v>151</v>
      </c>
      <c r="BM17">
        <f>SUMIFS('1996 Pres Raw'!N$2:N$651,'1996 Pres Raw'!$D$2:$D$651,$BF17,'1996 Pres Raw'!$C$2:$C$651,"ED",'1996 Pres Raw'!$B$2:$B$651,$BE17)</f>
        <v>652</v>
      </c>
      <c r="BN17">
        <f>SUMIFS('1996 Pres Raw'!O$2:O$651,'1996 Pres Raw'!$D$2:$D$651,$BF17,'1996 Pres Raw'!$C$2:$C$651,"ED",'1996 Pres Raw'!$B$2:$B$651,$BE17)</f>
        <v>22</v>
      </c>
      <c r="BO17">
        <f>SUMIFS('1996 Pres Raw'!P$2:P$651,'1996 Pres Raw'!$D$2:$D$651,$BF17,'1996 Pres Raw'!$C$2:$C$651,"ED",'1996 Pres Raw'!$B$2:$B$651,$BE17)</f>
        <v>4</v>
      </c>
      <c r="BP17">
        <f>BG17/SUMIF('By HD'!$A$3:$A$42,$BE17,'By HD'!$B$3:$B$42)</f>
        <v>1</v>
      </c>
      <c r="BQ17">
        <f>$BP17*SUMIF('By HD'!$A$3:$A$42,BE17,'By HD'!S$3:S$42)</f>
        <v>1118</v>
      </c>
      <c r="BR17">
        <f>$BP17*SUMIF('By HD'!$A$3:$A$42,$BE17,'By HD'!T$3:T$42)</f>
        <v>11</v>
      </c>
      <c r="BS17">
        <f>$BP17*SUMIF('By HD'!$A$3:$A$42,$BE17,'By HD'!U$3:U$42)</f>
        <v>279</v>
      </c>
      <c r="BT17">
        <f>$BP17*SUMIF('By HD'!$A$3:$A$42,$BE17,'By HD'!V$3:V$42)</f>
        <v>681</v>
      </c>
      <c r="BU17">
        <f>$BP17*SUMIF('By HD'!$A$3:$A$42,$BE17,'By HD'!W$3:W$42)</f>
        <v>4</v>
      </c>
      <c r="BV17">
        <f>$BP17*SUMIF('By HD'!$A$3:$A$42,$BE17,'By HD'!X$3:X$42)</f>
        <v>32</v>
      </c>
      <c r="BW17">
        <f>$BP17*SUMIF('By HD'!$A$3:$A$42,$BE17,'By HD'!Y$3:Y$42)</f>
        <v>106</v>
      </c>
      <c r="BX17">
        <f>$BP17*SUMIF('By HD'!$A$3:$A$42,$BE17,'By HD'!Z$3:Z$42)</f>
        <v>4</v>
      </c>
      <c r="BY17">
        <f>$BP17*SUMIF('By HD'!$A$3:$A$42,$BE17,'By HD'!AA$3:AA$42)</f>
        <v>1</v>
      </c>
      <c r="BZ17">
        <f>$BP17*SUMIF('By HD'!$A$3:$A$42,$BE17,'By HD'!AJ$3:AJ$42)</f>
        <v>305</v>
      </c>
      <c r="CA17">
        <f>$BP17*SUMIF('By HD'!$A$3:$A$42,$BE17,'By HD'!AK$3:AK$42)</f>
        <v>1</v>
      </c>
      <c r="CB17">
        <f>$BP17*SUMIF('By HD'!$A$3:$A$42,$BE17,'By HD'!AL$3:AL$42)</f>
        <v>59</v>
      </c>
      <c r="CC17">
        <f>$BP17*SUMIF('By HD'!$A$3:$A$42,$BE17,'By HD'!AM$3:AM$42)</f>
        <v>164</v>
      </c>
      <c r="CD17">
        <f>$BP17*SUMIF('By HD'!$A$3:$A$42,$BE17,'By HD'!AN$3:AN$42)</f>
        <v>1</v>
      </c>
      <c r="CE17">
        <f>$BP17*SUMIF('By HD'!$A$3:$A$42,$BE17,'By HD'!AO$3:AO$42)</f>
        <v>11</v>
      </c>
      <c r="CF17">
        <f>$BP17*SUMIF('By HD'!$A$3:$A$42,$BE17,'By HD'!AP$3:AP$42)</f>
        <v>68</v>
      </c>
      <c r="CG17">
        <f>$BP17*SUMIF('By HD'!$A$3:$A$42,$BE17,'By HD'!AQ$3:AQ$42)</f>
        <v>0</v>
      </c>
      <c r="CH17">
        <f>$BP17*SUMIF('By HD'!$A$3:$A$42,$BE17,'By HD'!AR$3:AR$42)</f>
        <v>1</v>
      </c>
      <c r="CI17">
        <f t="shared" si="18"/>
        <v>6398</v>
      </c>
      <c r="CJ17">
        <f t="shared" si="19"/>
        <v>65</v>
      </c>
      <c r="CK17">
        <f t="shared" si="20"/>
        <v>1643</v>
      </c>
      <c r="CL17">
        <f t="shared" si="21"/>
        <v>3624</v>
      </c>
      <c r="CM17">
        <f t="shared" si="22"/>
        <v>14</v>
      </c>
      <c r="CN17">
        <f t="shared" si="23"/>
        <v>194</v>
      </c>
      <c r="CO17">
        <f t="shared" si="24"/>
        <v>826</v>
      </c>
      <c r="CP17">
        <f t="shared" si="25"/>
        <v>26</v>
      </c>
      <c r="CQ17">
        <f t="shared" si="26"/>
        <v>6</v>
      </c>
    </row>
    <row r="18" spans="1:95" x14ac:dyDescent="0.3">
      <c r="A18" t="s">
        <v>2058</v>
      </c>
      <c r="B18" t="s">
        <v>987</v>
      </c>
      <c r="C18" t="s">
        <v>987</v>
      </c>
      <c r="D18">
        <f>SUMIFS('1996 Pres Raw'!Q$2:Q$623,'1996 Pres Raw'!$C$2:$C$623,"ED",'1996 Pres Raw'!$D$2:$D$623,$C18)</f>
        <v>2682</v>
      </c>
      <c r="E18">
        <f>SUMIFS('1996 Pres Raw'!I$2:I$623,'1996 Pres Raw'!$C$2:$C$623,"ED",'1996 Pres Raw'!$D$2:$D$623,$C18)</f>
        <v>10</v>
      </c>
      <c r="F18">
        <f>SUMIFS('1996 Pres Raw'!J$2:J$623,'1996 Pres Raw'!$C$2:$C$623,"ED",'1996 Pres Raw'!$D$2:$D$623,$C18)</f>
        <v>1326</v>
      </c>
      <c r="G18">
        <f>SUMIFS('1996 Pres Raw'!K$2:K$623,'1996 Pres Raw'!$C$2:$C$623,"ED",'1996 Pres Raw'!$D$2:$D$623,$C18)</f>
        <v>1066</v>
      </c>
      <c r="H18">
        <f>SUMIFS('1996 Pres Raw'!L$2:L$623,'1996 Pres Raw'!$C$2:$C$623,"ED",'1996 Pres Raw'!$D$2:$D$623,$C18)</f>
        <v>8</v>
      </c>
      <c r="I18">
        <f>SUMIFS('1996 Pres Raw'!M$2:M$623,'1996 Pres Raw'!$C$2:$C$623,"ED",'1996 Pres Raw'!$D$2:$D$623,$C18)</f>
        <v>47</v>
      </c>
      <c r="J18">
        <f>SUMIFS('1996 Pres Raw'!N$2:N$623,'1996 Pres Raw'!$C$2:$C$623,"ED",'1996 Pres Raw'!$D$2:$D$623,$C18)</f>
        <v>213</v>
      </c>
      <c r="K18">
        <f>SUMIFS('1996 Pres Raw'!O$2:O$623,'1996 Pres Raw'!$C$2:$C$623,"ED",'1996 Pres Raw'!$D$2:$D$623,$C18)</f>
        <v>8</v>
      </c>
      <c r="L18">
        <f>SUMIFS('1996 Pres Raw'!P$2:P$623,'1996 Pres Raw'!$C$2:$C$623,"ED",'1996 Pres Raw'!$D$2:$D$623,$C18)</f>
        <v>4</v>
      </c>
      <c r="M18">
        <f t="shared" si="0"/>
        <v>0.39746457867263235</v>
      </c>
      <c r="N18">
        <f t="shared" si="1"/>
        <v>1.7524235645041013E-2</v>
      </c>
      <c r="O18">
        <f t="shared" si="2"/>
        <v>0.49440715883668906</v>
      </c>
      <c r="P18">
        <f t="shared" si="3"/>
        <v>3.7285607755406414E-3</v>
      </c>
      <c r="Q18">
        <f t="shared" si="4"/>
        <v>7.9418344519015666E-2</v>
      </c>
      <c r="R18">
        <f t="shared" si="5"/>
        <v>2.9828486204325128E-3</v>
      </c>
      <c r="S18">
        <f t="shared" si="6"/>
        <v>2.9828486204325128E-3</v>
      </c>
      <c r="T18">
        <f t="shared" si="7"/>
        <v>1.4914243102162564E-3</v>
      </c>
      <c r="U18">
        <f t="shared" si="8"/>
        <v>2.494407158836689</v>
      </c>
      <c r="BE18" t="s">
        <v>363</v>
      </c>
      <c r="BF18" t="s">
        <v>273</v>
      </c>
      <c r="BG18">
        <f>SUMIFS('1996 Pres Raw'!Q$2:Q$651,'1996 Pres Raw'!$D$2:$D$651,$BF18,'1996 Pres Raw'!$C$2:$C$651,"ED",'1996 Pres Raw'!$B$2:$B$651,$BE18)</f>
        <v>4602</v>
      </c>
      <c r="BH18">
        <f>SUMIFS('1996 Pres Raw'!I$2:I$651,'1996 Pres Raw'!$D$2:$D$651,$BF18,'1996 Pres Raw'!$C$2:$C$651,"ED",'1996 Pres Raw'!$B$2:$B$651,$BE18)</f>
        <v>54</v>
      </c>
      <c r="BI18">
        <f>SUMIFS('1996 Pres Raw'!J$2:J$651,'1996 Pres Raw'!$D$2:$D$651,$BF18,'1996 Pres Raw'!$C$2:$C$651,"ED",'1996 Pres Raw'!$B$2:$B$651,$BE18)</f>
        <v>1048</v>
      </c>
      <c r="BJ18">
        <f>SUMIFS('1996 Pres Raw'!K$2:K$651,'1996 Pres Raw'!$D$2:$D$651,$BF18,'1996 Pres Raw'!$C$2:$C$651,"ED",'1996 Pres Raw'!$B$2:$B$651,$BE18)</f>
        <v>2774</v>
      </c>
      <c r="BK18">
        <f>SUMIFS('1996 Pres Raw'!L$2:L$651,'1996 Pres Raw'!$D$2:$D$651,$BF18,'1996 Pres Raw'!$C$2:$C$651,"ED",'1996 Pres Raw'!$B$2:$B$651,$BE18)</f>
        <v>14</v>
      </c>
      <c r="BL18">
        <f>SUMIFS('1996 Pres Raw'!M$2:M$651,'1996 Pres Raw'!$D$2:$D$651,$BF18,'1996 Pres Raw'!$C$2:$C$651,"ED",'1996 Pres Raw'!$B$2:$B$651,$BE18)</f>
        <v>84</v>
      </c>
      <c r="BM18">
        <f>SUMIFS('1996 Pres Raw'!N$2:N$651,'1996 Pres Raw'!$D$2:$D$651,$BF18,'1996 Pres Raw'!$C$2:$C$651,"ED",'1996 Pres Raw'!$B$2:$B$651,$BE18)</f>
        <v>604</v>
      </c>
      <c r="BN18">
        <f>SUMIFS('1996 Pres Raw'!O$2:O$651,'1996 Pres Raw'!$D$2:$D$651,$BF18,'1996 Pres Raw'!$C$2:$C$651,"ED",'1996 Pres Raw'!$B$2:$B$651,$BE18)</f>
        <v>13</v>
      </c>
      <c r="BO18">
        <f>SUMIFS('1996 Pres Raw'!P$2:P$651,'1996 Pres Raw'!$D$2:$D$651,$BF18,'1996 Pres Raw'!$C$2:$C$651,"ED",'1996 Pres Raw'!$B$2:$B$651,$BE18)</f>
        <v>11</v>
      </c>
      <c r="BP18">
        <f>BG18/SUMIF('By HD'!$A$3:$A$42,$BE18,'By HD'!$B$3:$B$42)</f>
        <v>1</v>
      </c>
      <c r="BQ18">
        <f>$BP18*SUMIF('By HD'!$A$3:$A$42,BE18,'By HD'!S$3:S$42)</f>
        <v>851</v>
      </c>
      <c r="BR18">
        <f>$BP18*SUMIF('By HD'!$A$3:$A$42,$BE18,'By HD'!T$3:T$42)</f>
        <v>7</v>
      </c>
      <c r="BS18">
        <f>$BP18*SUMIF('By HD'!$A$3:$A$42,$BE18,'By HD'!U$3:U$42)</f>
        <v>216</v>
      </c>
      <c r="BT18">
        <f>$BP18*SUMIF('By HD'!$A$3:$A$42,$BE18,'By HD'!V$3:V$42)</f>
        <v>529</v>
      </c>
      <c r="BU18">
        <f>$BP18*SUMIF('By HD'!$A$3:$A$42,$BE18,'By HD'!W$3:W$42)</f>
        <v>2</v>
      </c>
      <c r="BV18">
        <f>$BP18*SUMIF('By HD'!$A$3:$A$42,$BE18,'By HD'!X$3:X$42)</f>
        <v>20</v>
      </c>
      <c r="BW18">
        <f>$BP18*SUMIF('By HD'!$A$3:$A$42,$BE18,'By HD'!Y$3:Y$42)</f>
        <v>75</v>
      </c>
      <c r="BX18">
        <f>$BP18*SUMIF('By HD'!$A$3:$A$42,$BE18,'By HD'!Z$3:Z$42)</f>
        <v>2</v>
      </c>
      <c r="BY18">
        <f>$BP18*SUMIF('By HD'!$A$3:$A$42,$BE18,'By HD'!AA$3:AA$42)</f>
        <v>0</v>
      </c>
      <c r="BZ18">
        <f>$BP18*SUMIF('By HD'!$A$3:$A$42,$BE18,'By HD'!AJ$3:AJ$42)</f>
        <v>280</v>
      </c>
      <c r="CA18">
        <f>$BP18*SUMIF('By HD'!$A$3:$A$42,$BE18,'By HD'!AK$3:AK$42)</f>
        <v>3</v>
      </c>
      <c r="CB18">
        <f>$BP18*SUMIF('By HD'!$A$3:$A$42,$BE18,'By HD'!AL$3:AL$42)</f>
        <v>70</v>
      </c>
      <c r="CC18">
        <f>$BP18*SUMIF('By HD'!$A$3:$A$42,$BE18,'By HD'!AM$3:AM$42)</f>
        <v>156</v>
      </c>
      <c r="CD18">
        <f>$BP18*SUMIF('By HD'!$A$3:$A$42,$BE18,'By HD'!AN$3:AN$42)</f>
        <v>0</v>
      </c>
      <c r="CE18">
        <f>$BP18*SUMIF('By HD'!$A$3:$A$42,$BE18,'By HD'!AO$3:AO$42)</f>
        <v>2</v>
      </c>
      <c r="CF18">
        <f>$BP18*SUMIF('By HD'!$A$3:$A$42,$BE18,'By HD'!AP$3:AP$42)</f>
        <v>48</v>
      </c>
      <c r="CG18">
        <f>$BP18*SUMIF('By HD'!$A$3:$A$42,$BE18,'By HD'!AQ$3:AQ$42)</f>
        <v>1</v>
      </c>
      <c r="CH18">
        <f>$BP18*SUMIF('By HD'!$A$3:$A$42,$BE18,'By HD'!AR$3:AR$42)</f>
        <v>0</v>
      </c>
      <c r="CI18">
        <f t="shared" si="18"/>
        <v>5733</v>
      </c>
      <c r="CJ18">
        <f t="shared" si="19"/>
        <v>64</v>
      </c>
      <c r="CK18">
        <f t="shared" si="20"/>
        <v>1334</v>
      </c>
      <c r="CL18">
        <f t="shared" si="21"/>
        <v>3459</v>
      </c>
      <c r="CM18">
        <f t="shared" si="22"/>
        <v>16</v>
      </c>
      <c r="CN18">
        <f t="shared" si="23"/>
        <v>106</v>
      </c>
      <c r="CO18">
        <f t="shared" si="24"/>
        <v>727</v>
      </c>
      <c r="CP18">
        <f t="shared" si="25"/>
        <v>16</v>
      </c>
      <c r="CQ18">
        <f t="shared" si="26"/>
        <v>11</v>
      </c>
    </row>
    <row r="19" spans="1:95" x14ac:dyDescent="0.3">
      <c r="A19" t="s">
        <v>2059</v>
      </c>
      <c r="B19" t="s">
        <v>986</v>
      </c>
      <c r="C19" t="s">
        <v>986</v>
      </c>
      <c r="D19">
        <f>SUMIFS('1996 Pres Raw'!Q$2:Q$623,'1996 Pres Raw'!$C$2:$C$623,"ED",'1996 Pres Raw'!$D$2:$D$623,$C19)</f>
        <v>1938</v>
      </c>
      <c r="E19">
        <f>SUMIFS('1996 Pres Raw'!I$2:I$623,'1996 Pres Raw'!$C$2:$C$623,"ED",'1996 Pres Raw'!$D$2:$D$623,$C19)</f>
        <v>15</v>
      </c>
      <c r="F19">
        <f>SUMIFS('1996 Pres Raw'!J$2:J$623,'1996 Pres Raw'!$C$2:$C$623,"ED",'1996 Pres Raw'!$D$2:$D$623,$C19)</f>
        <v>831</v>
      </c>
      <c r="G19">
        <f>SUMIFS('1996 Pres Raw'!K$2:K$623,'1996 Pres Raw'!$C$2:$C$623,"ED",'1996 Pres Raw'!$D$2:$D$623,$C19)</f>
        <v>822</v>
      </c>
      <c r="H19">
        <f>SUMIFS('1996 Pres Raw'!L$2:L$623,'1996 Pres Raw'!$C$2:$C$623,"ED",'1996 Pres Raw'!$D$2:$D$623,$C19)</f>
        <v>8</v>
      </c>
      <c r="I19">
        <f>SUMIFS('1996 Pres Raw'!M$2:M$623,'1996 Pres Raw'!$C$2:$C$623,"ED",'1996 Pres Raw'!$D$2:$D$623,$C19)</f>
        <v>29</v>
      </c>
      <c r="J19">
        <f>SUMIFS('1996 Pres Raw'!N$2:N$623,'1996 Pres Raw'!$C$2:$C$623,"ED",'1996 Pres Raw'!$D$2:$D$623,$C19)</f>
        <v>219</v>
      </c>
      <c r="K19">
        <f>SUMIFS('1996 Pres Raw'!O$2:O$623,'1996 Pres Raw'!$C$2:$C$623,"ED",'1996 Pres Raw'!$D$2:$D$623,$C19)</f>
        <v>10</v>
      </c>
      <c r="L19">
        <f>SUMIFS('1996 Pres Raw'!P$2:P$623,'1996 Pres Raw'!$C$2:$C$623,"ED",'1996 Pres Raw'!$D$2:$D$623,$C19)</f>
        <v>4</v>
      </c>
      <c r="M19">
        <f t="shared" si="0"/>
        <v>0.42414860681114552</v>
      </c>
      <c r="N19">
        <f t="shared" si="1"/>
        <v>1.4963880288957688E-2</v>
      </c>
      <c r="O19">
        <f t="shared" si="2"/>
        <v>0.42879256965944273</v>
      </c>
      <c r="P19">
        <f t="shared" si="3"/>
        <v>7.7399380804953561E-3</v>
      </c>
      <c r="Q19">
        <f t="shared" si="4"/>
        <v>0.1130030959752322</v>
      </c>
      <c r="R19">
        <f t="shared" si="5"/>
        <v>4.1279669762641896E-3</v>
      </c>
      <c r="S19">
        <f t="shared" si="6"/>
        <v>5.1599587203302374E-3</v>
      </c>
      <c r="T19">
        <f t="shared" si="7"/>
        <v>2.0639834881320948E-3</v>
      </c>
      <c r="U19">
        <f t="shared" si="8"/>
        <v>2.4287925696594428</v>
      </c>
      <c r="BE19" t="s">
        <v>364</v>
      </c>
      <c r="BF19" t="s">
        <v>337</v>
      </c>
      <c r="BG19">
        <f>SUMIFS('1996 Pres Raw'!Q$2:Q$651,'1996 Pres Raw'!$D$2:$D$651,$BF19,'1996 Pres Raw'!$C$2:$C$651,"ED",'1996 Pres Raw'!$B$2:$B$651,$BE19)</f>
        <v>6003</v>
      </c>
      <c r="BH19">
        <f>SUMIFS('1996 Pres Raw'!I$2:I$651,'1996 Pres Raw'!$D$2:$D$651,$BF19,'1996 Pres Raw'!$C$2:$C$651,"ED",'1996 Pres Raw'!$B$2:$B$651,$BE19)</f>
        <v>33</v>
      </c>
      <c r="BI19">
        <f>SUMIFS('1996 Pres Raw'!J$2:J$651,'1996 Pres Raw'!$D$2:$D$651,$BF19,'1996 Pres Raw'!$C$2:$C$651,"ED",'1996 Pres Raw'!$B$2:$B$651,$BE19)</f>
        <v>1839</v>
      </c>
      <c r="BJ19">
        <f>SUMIFS('1996 Pres Raw'!K$2:K$651,'1996 Pres Raw'!$D$2:$D$651,$BF19,'1996 Pres Raw'!$C$2:$C$651,"ED",'1996 Pres Raw'!$B$2:$B$651,$BE19)</f>
        <v>3431</v>
      </c>
      <c r="BK19">
        <f>SUMIFS('1996 Pres Raw'!L$2:L$651,'1996 Pres Raw'!$D$2:$D$651,$BF19,'1996 Pres Raw'!$C$2:$C$651,"ED",'1996 Pres Raw'!$B$2:$B$651,$BE19)</f>
        <v>12</v>
      </c>
      <c r="BL19">
        <f>SUMIFS('1996 Pres Raw'!M$2:M$651,'1996 Pres Raw'!$D$2:$D$651,$BF19,'1996 Pres Raw'!$C$2:$C$651,"ED",'1996 Pres Raw'!$B$2:$B$651,$BE19)</f>
        <v>122</v>
      </c>
      <c r="BM19">
        <f>SUMIFS('1996 Pres Raw'!N$2:N$651,'1996 Pres Raw'!$D$2:$D$651,$BF19,'1996 Pres Raw'!$C$2:$C$651,"ED",'1996 Pres Raw'!$B$2:$B$651,$BE19)</f>
        <v>535</v>
      </c>
      <c r="BN19">
        <f>SUMIFS('1996 Pres Raw'!O$2:O$651,'1996 Pres Raw'!$D$2:$D$651,$BF19,'1996 Pres Raw'!$C$2:$C$651,"ED",'1996 Pres Raw'!$B$2:$B$651,$BE19)</f>
        <v>21</v>
      </c>
      <c r="BO19">
        <f>SUMIFS('1996 Pres Raw'!P$2:P$651,'1996 Pres Raw'!$D$2:$D$651,$BF19,'1996 Pres Raw'!$C$2:$C$651,"ED",'1996 Pres Raw'!$B$2:$B$651,$BE19)</f>
        <v>10</v>
      </c>
      <c r="BP19">
        <f>BG19/SUMIF('By HD'!$A$3:$A$42,$BE19,'By HD'!$B$3:$B$42)</f>
        <v>1</v>
      </c>
      <c r="BQ19">
        <f>$BP19*SUMIF('By HD'!$A$3:$A$42,BE19,'By HD'!S$3:S$42)</f>
        <v>897</v>
      </c>
      <c r="BR19">
        <f>$BP19*SUMIF('By HD'!$A$3:$A$42,$BE19,'By HD'!T$3:T$42)</f>
        <v>8</v>
      </c>
      <c r="BS19">
        <f>$BP19*SUMIF('By HD'!$A$3:$A$42,$BE19,'By HD'!U$3:U$42)</f>
        <v>257</v>
      </c>
      <c r="BT19">
        <f>$BP19*SUMIF('By HD'!$A$3:$A$42,$BE19,'By HD'!V$3:V$42)</f>
        <v>549</v>
      </c>
      <c r="BU19">
        <f>$BP19*SUMIF('By HD'!$A$3:$A$42,$BE19,'By HD'!W$3:W$42)</f>
        <v>0</v>
      </c>
      <c r="BV19">
        <f>$BP19*SUMIF('By HD'!$A$3:$A$42,$BE19,'By HD'!X$3:X$42)</f>
        <v>21</v>
      </c>
      <c r="BW19">
        <f>$BP19*SUMIF('By HD'!$A$3:$A$42,$BE19,'By HD'!Y$3:Y$42)</f>
        <v>57</v>
      </c>
      <c r="BX19">
        <f>$BP19*SUMIF('By HD'!$A$3:$A$42,$BE19,'By HD'!Z$3:Z$42)</f>
        <v>4</v>
      </c>
      <c r="BY19">
        <f>$BP19*SUMIF('By HD'!$A$3:$A$42,$BE19,'By HD'!AA$3:AA$42)</f>
        <v>1</v>
      </c>
      <c r="BZ19">
        <f>$BP19*SUMIF('By HD'!$A$3:$A$42,$BE19,'By HD'!AJ$3:AJ$42)</f>
        <v>372</v>
      </c>
      <c r="CA19">
        <f>$BP19*SUMIF('By HD'!$A$3:$A$42,$BE19,'By HD'!AK$3:AK$42)</f>
        <v>4</v>
      </c>
      <c r="CB19">
        <f>$BP19*SUMIF('By HD'!$A$3:$A$42,$BE19,'By HD'!AL$3:AL$42)</f>
        <v>107</v>
      </c>
      <c r="CC19">
        <f>$BP19*SUMIF('By HD'!$A$3:$A$42,$BE19,'By HD'!AM$3:AM$42)</f>
        <v>204</v>
      </c>
      <c r="CD19">
        <f>$BP19*SUMIF('By HD'!$A$3:$A$42,$BE19,'By HD'!AN$3:AN$42)</f>
        <v>0</v>
      </c>
      <c r="CE19">
        <f>$BP19*SUMIF('By HD'!$A$3:$A$42,$BE19,'By HD'!AO$3:AO$42)</f>
        <v>5</v>
      </c>
      <c r="CF19">
        <f>$BP19*SUMIF('By HD'!$A$3:$A$42,$BE19,'By HD'!AP$3:AP$42)</f>
        <v>50</v>
      </c>
      <c r="CG19">
        <f>$BP19*SUMIF('By HD'!$A$3:$A$42,$BE19,'By HD'!AQ$3:AQ$42)</f>
        <v>0</v>
      </c>
      <c r="CH19">
        <f>$BP19*SUMIF('By HD'!$A$3:$A$42,$BE19,'By HD'!AR$3:AR$42)</f>
        <v>2</v>
      </c>
      <c r="CI19">
        <f t="shared" si="18"/>
        <v>7272</v>
      </c>
      <c r="CJ19">
        <f t="shared" si="19"/>
        <v>45</v>
      </c>
      <c r="CK19">
        <f t="shared" si="20"/>
        <v>2203</v>
      </c>
      <c r="CL19">
        <f t="shared" si="21"/>
        <v>4184</v>
      </c>
      <c r="CM19">
        <f t="shared" si="22"/>
        <v>12</v>
      </c>
      <c r="CN19">
        <f t="shared" si="23"/>
        <v>148</v>
      </c>
      <c r="CO19">
        <f t="shared" si="24"/>
        <v>642</v>
      </c>
      <c r="CP19">
        <f t="shared" si="25"/>
        <v>25</v>
      </c>
      <c r="CQ19">
        <f t="shared" si="26"/>
        <v>13</v>
      </c>
    </row>
    <row r="20" spans="1:95" x14ac:dyDescent="0.3">
      <c r="A20" t="s">
        <v>2060</v>
      </c>
      <c r="B20" t="s">
        <v>2061</v>
      </c>
      <c r="C20" t="s">
        <v>985</v>
      </c>
      <c r="D20">
        <f>SUMIFS('1996 Pres Raw'!Q$2:Q$623,'1996 Pres Raw'!$C$2:$C$623,"ED",'1996 Pres Raw'!$D$2:$D$623,$C20)</f>
        <v>1831</v>
      </c>
      <c r="E20">
        <f>SUMIFS('1996 Pres Raw'!I$2:I$623,'1996 Pres Raw'!$C$2:$C$623,"ED",'1996 Pres Raw'!$D$2:$D$623,$C20)</f>
        <v>8</v>
      </c>
      <c r="F20">
        <f>SUMIFS('1996 Pres Raw'!J$2:J$623,'1996 Pres Raw'!$C$2:$C$623,"ED",'1996 Pres Raw'!$D$2:$D$623,$C20)</f>
        <v>923</v>
      </c>
      <c r="G20">
        <f>SUMIFS('1996 Pres Raw'!K$2:K$623,'1996 Pres Raw'!$C$2:$C$623,"ED",'1996 Pres Raw'!$D$2:$D$623,$C20)</f>
        <v>678</v>
      </c>
      <c r="H20">
        <f>SUMIFS('1996 Pres Raw'!L$2:L$623,'1996 Pres Raw'!$C$2:$C$623,"ED",'1996 Pres Raw'!$D$2:$D$623,$C20)</f>
        <v>15</v>
      </c>
      <c r="I20">
        <f>SUMIFS('1996 Pres Raw'!M$2:M$623,'1996 Pres Raw'!$C$2:$C$623,"ED",'1996 Pres Raw'!$D$2:$D$623,$C20)</f>
        <v>22</v>
      </c>
      <c r="J20">
        <f>SUMIFS('1996 Pres Raw'!N$2:N$623,'1996 Pres Raw'!$C$2:$C$623,"ED",'1996 Pres Raw'!$D$2:$D$623,$C20)</f>
        <v>173</v>
      </c>
      <c r="K20">
        <f>SUMIFS('1996 Pres Raw'!O$2:O$623,'1996 Pres Raw'!$C$2:$C$623,"ED",'1996 Pres Raw'!$D$2:$D$623,$C20)</f>
        <v>10</v>
      </c>
      <c r="L20">
        <f>SUMIFS('1996 Pres Raw'!P$2:P$623,'1996 Pres Raw'!$C$2:$C$623,"ED",'1996 Pres Raw'!$D$2:$D$623,$C20)</f>
        <v>2</v>
      </c>
      <c r="M20">
        <f t="shared" si="0"/>
        <v>0.37028945931185142</v>
      </c>
      <c r="N20">
        <f t="shared" si="1"/>
        <v>1.2015292190060076E-2</v>
      </c>
      <c r="O20">
        <f t="shared" si="2"/>
        <v>0.50409612233752044</v>
      </c>
      <c r="P20">
        <f t="shared" si="3"/>
        <v>4.3691971600218456E-3</v>
      </c>
      <c r="Q20">
        <f t="shared" si="4"/>
        <v>9.4483888585472423E-2</v>
      </c>
      <c r="R20">
        <f t="shared" si="5"/>
        <v>8.1922446750409619E-3</v>
      </c>
      <c r="S20">
        <f t="shared" si="6"/>
        <v>5.4614964500273077E-3</v>
      </c>
      <c r="T20">
        <f t="shared" si="7"/>
        <v>1.0922992900054614E-3</v>
      </c>
      <c r="U20">
        <f t="shared" si="8"/>
        <v>2.5040961223375202</v>
      </c>
      <c r="BE20" t="s">
        <v>717</v>
      </c>
      <c r="BF20" t="s">
        <v>337</v>
      </c>
      <c r="BG20">
        <f>SUMIFS('1996 Pres Raw'!Q$2:Q$651,'1996 Pres Raw'!$D$2:$D$651,$BF20,'1996 Pres Raw'!$C$2:$C$651,"ED",'1996 Pres Raw'!$B$2:$B$651,$BE20)</f>
        <v>4710</v>
      </c>
      <c r="BH20">
        <f>SUMIFS('1996 Pres Raw'!I$2:I$651,'1996 Pres Raw'!$D$2:$D$651,$BF20,'1996 Pres Raw'!$C$2:$C$651,"ED",'1996 Pres Raw'!$B$2:$B$651,$BE20)</f>
        <v>42</v>
      </c>
      <c r="BI20">
        <f>SUMIFS('1996 Pres Raw'!J$2:J$651,'1996 Pres Raw'!$D$2:$D$651,$BF20,'1996 Pres Raw'!$C$2:$C$651,"ED",'1996 Pres Raw'!$B$2:$B$651,$BE20)</f>
        <v>1549</v>
      </c>
      <c r="BJ20">
        <f>SUMIFS('1996 Pres Raw'!K$2:K$651,'1996 Pres Raw'!$D$2:$D$651,$BF20,'1996 Pres Raw'!$C$2:$C$651,"ED",'1996 Pres Raw'!$B$2:$B$651,$BE20)</f>
        <v>2471</v>
      </c>
      <c r="BK20">
        <f>SUMIFS('1996 Pres Raw'!L$2:L$651,'1996 Pres Raw'!$D$2:$D$651,$BF20,'1996 Pres Raw'!$C$2:$C$651,"ED",'1996 Pres Raw'!$B$2:$B$651,$BE20)</f>
        <v>6</v>
      </c>
      <c r="BL20">
        <f>SUMIFS('1996 Pres Raw'!M$2:M$651,'1996 Pres Raw'!$D$2:$D$651,$BF20,'1996 Pres Raw'!$C$2:$C$651,"ED",'1996 Pres Raw'!$B$2:$B$651,$BE20)</f>
        <v>129</v>
      </c>
      <c r="BM20">
        <f>SUMIFS('1996 Pres Raw'!N$2:N$651,'1996 Pres Raw'!$D$2:$D$651,$BF20,'1996 Pres Raw'!$C$2:$C$651,"ED",'1996 Pres Raw'!$B$2:$B$651,$BE20)</f>
        <v>487</v>
      </c>
      <c r="BN20">
        <f>SUMIFS('1996 Pres Raw'!O$2:O$651,'1996 Pres Raw'!$D$2:$D$651,$BF20,'1996 Pres Raw'!$C$2:$C$651,"ED",'1996 Pres Raw'!$B$2:$B$651,$BE20)</f>
        <v>14</v>
      </c>
      <c r="BO20">
        <f>SUMIFS('1996 Pres Raw'!P$2:P$651,'1996 Pres Raw'!$D$2:$D$651,$BF20,'1996 Pres Raw'!$C$2:$C$651,"ED",'1996 Pres Raw'!$B$2:$B$651,$BE20)</f>
        <v>12</v>
      </c>
      <c r="BP20">
        <f>BG20/SUMIF('By HD'!$A$3:$A$42,$BE20,'By HD'!$B$3:$B$42)</f>
        <v>1</v>
      </c>
      <c r="BQ20">
        <f>$BP20*SUMIF('By HD'!$A$3:$A$42,BE20,'By HD'!S$3:S$42)</f>
        <v>798</v>
      </c>
      <c r="BR20">
        <f>$BP20*SUMIF('By HD'!$A$3:$A$42,$BE20,'By HD'!T$3:T$42)</f>
        <v>7</v>
      </c>
      <c r="BS20">
        <f>$BP20*SUMIF('By HD'!$A$3:$A$42,$BE20,'By HD'!U$3:U$42)</f>
        <v>271</v>
      </c>
      <c r="BT20">
        <f>$BP20*SUMIF('By HD'!$A$3:$A$42,$BE20,'By HD'!V$3:V$42)</f>
        <v>434</v>
      </c>
      <c r="BU20">
        <f>$BP20*SUMIF('By HD'!$A$3:$A$42,$BE20,'By HD'!W$3:W$42)</f>
        <v>2</v>
      </c>
      <c r="BV20">
        <f>$BP20*SUMIF('By HD'!$A$3:$A$42,$BE20,'By HD'!X$3:X$42)</f>
        <v>20</v>
      </c>
      <c r="BW20">
        <f>$BP20*SUMIF('By HD'!$A$3:$A$42,$BE20,'By HD'!Y$3:Y$42)</f>
        <v>61</v>
      </c>
      <c r="BX20">
        <f>$BP20*SUMIF('By HD'!$A$3:$A$42,$BE20,'By HD'!Z$3:Z$42)</f>
        <v>1</v>
      </c>
      <c r="BY20">
        <f>$BP20*SUMIF('By HD'!$A$3:$A$42,$BE20,'By HD'!AA$3:AA$42)</f>
        <v>2</v>
      </c>
      <c r="BZ20">
        <f>$BP20*SUMIF('By HD'!$A$3:$A$42,$BE20,'By HD'!AJ$3:AJ$42)</f>
        <v>369</v>
      </c>
      <c r="CA20">
        <f>$BP20*SUMIF('By HD'!$A$3:$A$42,$BE20,'By HD'!AK$3:AK$42)</f>
        <v>4</v>
      </c>
      <c r="CB20">
        <f>$BP20*SUMIF('By HD'!$A$3:$A$42,$BE20,'By HD'!AL$3:AL$42)</f>
        <v>126</v>
      </c>
      <c r="CC20">
        <f>$BP20*SUMIF('By HD'!$A$3:$A$42,$BE20,'By HD'!AM$3:AM$42)</f>
        <v>168</v>
      </c>
      <c r="CD20">
        <f>$BP20*SUMIF('By HD'!$A$3:$A$42,$BE20,'By HD'!AN$3:AN$42)</f>
        <v>2</v>
      </c>
      <c r="CE20">
        <f>$BP20*SUMIF('By HD'!$A$3:$A$42,$BE20,'By HD'!AO$3:AO$42)</f>
        <v>9</v>
      </c>
      <c r="CF20">
        <f>$BP20*SUMIF('By HD'!$A$3:$A$42,$BE20,'By HD'!AP$3:AP$42)</f>
        <v>55</v>
      </c>
      <c r="CG20">
        <f>$BP20*SUMIF('By HD'!$A$3:$A$42,$BE20,'By HD'!AQ$3:AQ$42)</f>
        <v>0</v>
      </c>
      <c r="CH20">
        <f>$BP20*SUMIF('By HD'!$A$3:$A$42,$BE20,'By HD'!AR$3:AR$42)</f>
        <v>5</v>
      </c>
      <c r="CI20">
        <f t="shared" si="18"/>
        <v>5877</v>
      </c>
      <c r="CJ20">
        <f t="shared" si="18"/>
        <v>53</v>
      </c>
      <c r="CK20">
        <f t="shared" si="18"/>
        <v>1946</v>
      </c>
      <c r="CL20">
        <f t="shared" si="18"/>
        <v>3073</v>
      </c>
      <c r="CM20">
        <f t="shared" si="18"/>
        <v>10</v>
      </c>
      <c r="CN20">
        <f t="shared" si="18"/>
        <v>158</v>
      </c>
      <c r="CO20">
        <f t="shared" si="18"/>
        <v>603</v>
      </c>
      <c r="CP20">
        <f t="shared" si="18"/>
        <v>15</v>
      </c>
      <c r="CQ20">
        <f t="shared" si="18"/>
        <v>19</v>
      </c>
    </row>
    <row r="21" spans="1:95" x14ac:dyDescent="0.3">
      <c r="A21" t="s">
        <v>2062</v>
      </c>
      <c r="B21" t="s">
        <v>98</v>
      </c>
      <c r="C21" t="s">
        <v>98</v>
      </c>
      <c r="D21">
        <f>SUMIFS('1996 Pres Raw'!Q$2:Q$623,'1996 Pres Raw'!$C$2:$C$623,"ED",'1996 Pres Raw'!$D$2:$D$623,$C21)</f>
        <v>1270</v>
      </c>
      <c r="E21">
        <f>SUMIFS('1996 Pres Raw'!I$2:I$623,'1996 Pres Raw'!$C$2:$C$623,"ED",'1996 Pres Raw'!$D$2:$D$623,$C21)</f>
        <v>9</v>
      </c>
      <c r="F21">
        <f>SUMIFS('1996 Pres Raw'!J$2:J$623,'1996 Pres Raw'!$C$2:$C$623,"ED",'1996 Pres Raw'!$D$2:$D$623,$C21)</f>
        <v>458</v>
      </c>
      <c r="G21">
        <f>SUMIFS('1996 Pres Raw'!K$2:K$623,'1996 Pres Raw'!$C$2:$C$623,"ED",'1996 Pres Raw'!$D$2:$D$623,$C21)</f>
        <v>567</v>
      </c>
      <c r="H21">
        <f>SUMIFS('1996 Pres Raw'!L$2:L$623,'1996 Pres Raw'!$C$2:$C$623,"ED",'1996 Pres Raw'!$D$2:$D$623,$C21)</f>
        <v>5</v>
      </c>
      <c r="I21">
        <f>SUMIFS('1996 Pres Raw'!M$2:M$623,'1996 Pres Raw'!$C$2:$C$623,"ED",'1996 Pres Raw'!$D$2:$D$623,$C21)</f>
        <v>70</v>
      </c>
      <c r="J21">
        <f>SUMIFS('1996 Pres Raw'!N$2:N$623,'1996 Pres Raw'!$C$2:$C$623,"ED",'1996 Pres Raw'!$D$2:$D$623,$C21)</f>
        <v>158</v>
      </c>
      <c r="K21">
        <f>SUMIFS('1996 Pres Raw'!O$2:O$623,'1996 Pres Raw'!$C$2:$C$623,"ED",'1996 Pres Raw'!$D$2:$D$623,$C21)</f>
        <v>2</v>
      </c>
      <c r="L21">
        <f>SUMIFS('1996 Pres Raw'!P$2:P$623,'1996 Pres Raw'!$C$2:$C$623,"ED",'1996 Pres Raw'!$D$2:$D$623,$C21)</f>
        <v>1</v>
      </c>
      <c r="M21">
        <f t="shared" si="0"/>
        <v>0.4464566929133858</v>
      </c>
      <c r="N21">
        <f t="shared" si="1"/>
        <v>5.5118110236220472E-2</v>
      </c>
      <c r="O21">
        <f t="shared" si="2"/>
        <v>0.3606299212598425</v>
      </c>
      <c r="P21">
        <f t="shared" si="3"/>
        <v>7.0866141732283464E-3</v>
      </c>
      <c r="Q21">
        <f t="shared" si="4"/>
        <v>0.12440944881889764</v>
      </c>
      <c r="R21">
        <f t="shared" si="5"/>
        <v>3.937007874015748E-3</v>
      </c>
      <c r="S21">
        <f t="shared" si="6"/>
        <v>1.5748031496062992E-3</v>
      </c>
      <c r="T21">
        <f t="shared" si="7"/>
        <v>7.874015748031496E-4</v>
      </c>
      <c r="U21">
        <f t="shared" si="8"/>
        <v>0.4464566929133858</v>
      </c>
      <c r="BE21" t="s">
        <v>718</v>
      </c>
      <c r="BF21" t="s">
        <v>337</v>
      </c>
      <c r="BG21">
        <f>SUMIFS('1996 Pres Raw'!Q$2:Q$651,'1996 Pres Raw'!$D$2:$D$651,$BF21,'1996 Pres Raw'!$C$2:$C$651,"ED",'1996 Pres Raw'!$B$2:$B$651,$BE21)</f>
        <v>4976</v>
      </c>
      <c r="BH21">
        <f>SUMIFS('1996 Pres Raw'!I$2:I$651,'1996 Pres Raw'!$D$2:$D$651,$BF21,'1996 Pres Raw'!$C$2:$C$651,"ED",'1996 Pres Raw'!$B$2:$B$651,$BE21)</f>
        <v>26</v>
      </c>
      <c r="BI21">
        <f>SUMIFS('1996 Pres Raw'!J$2:J$651,'1996 Pres Raw'!$D$2:$D$651,$BF21,'1996 Pres Raw'!$C$2:$C$651,"ED",'1996 Pres Raw'!$B$2:$B$651,$BE21)</f>
        <v>1466</v>
      </c>
      <c r="BJ21">
        <f>SUMIFS('1996 Pres Raw'!K$2:K$651,'1996 Pres Raw'!$D$2:$D$651,$BF21,'1996 Pres Raw'!$C$2:$C$651,"ED",'1996 Pres Raw'!$B$2:$B$651,$BE21)</f>
        <v>2890</v>
      </c>
      <c r="BK21">
        <f>SUMIFS('1996 Pres Raw'!L$2:L$651,'1996 Pres Raw'!$D$2:$D$651,$BF21,'1996 Pres Raw'!$C$2:$C$651,"ED",'1996 Pres Raw'!$B$2:$B$651,$BE21)</f>
        <v>7</v>
      </c>
      <c r="BL21">
        <f>SUMIFS('1996 Pres Raw'!M$2:M$651,'1996 Pres Raw'!$D$2:$D$651,$BF21,'1996 Pres Raw'!$C$2:$C$651,"ED",'1996 Pres Raw'!$B$2:$B$651,$BE21)</f>
        <v>121</v>
      </c>
      <c r="BM21">
        <f>SUMIFS('1996 Pres Raw'!N$2:N$651,'1996 Pres Raw'!$D$2:$D$651,$BF21,'1996 Pres Raw'!$C$2:$C$651,"ED",'1996 Pres Raw'!$B$2:$B$651,$BE21)</f>
        <v>448</v>
      </c>
      <c r="BN21">
        <f>SUMIFS('1996 Pres Raw'!O$2:O$651,'1996 Pres Raw'!$D$2:$D$651,$BF21,'1996 Pres Raw'!$C$2:$C$651,"ED",'1996 Pres Raw'!$B$2:$B$651,$BE21)</f>
        <v>9</v>
      </c>
      <c r="BO21">
        <f>SUMIFS('1996 Pres Raw'!P$2:P$651,'1996 Pres Raw'!$D$2:$D$651,$BF21,'1996 Pres Raw'!$C$2:$C$651,"ED",'1996 Pres Raw'!$B$2:$B$651,$BE21)</f>
        <v>9</v>
      </c>
      <c r="BP21">
        <f>BG21/SUMIF('By HD'!$A$3:$A$42,$BE21,'By HD'!$B$3:$B$42)</f>
        <v>1</v>
      </c>
      <c r="BQ21">
        <f>$BP21*SUMIF('By HD'!$A$3:$A$42,BE21,'By HD'!S$3:S$42)</f>
        <v>709</v>
      </c>
      <c r="BR21">
        <f>$BP21*SUMIF('By HD'!$A$3:$A$42,$BE21,'By HD'!T$3:T$42)</f>
        <v>6</v>
      </c>
      <c r="BS21">
        <f>$BP21*SUMIF('By HD'!$A$3:$A$42,$BE21,'By HD'!U$3:U$42)</f>
        <v>196</v>
      </c>
      <c r="BT21">
        <f>$BP21*SUMIF('By HD'!$A$3:$A$42,$BE21,'By HD'!V$3:V$42)</f>
        <v>454</v>
      </c>
      <c r="BU21">
        <f>$BP21*SUMIF('By HD'!$A$3:$A$42,$BE21,'By HD'!W$3:W$42)</f>
        <v>0</v>
      </c>
      <c r="BV21">
        <f>$BP21*SUMIF('By HD'!$A$3:$A$42,$BE21,'By HD'!X$3:X$42)</f>
        <v>10</v>
      </c>
      <c r="BW21">
        <f>$BP21*SUMIF('By HD'!$A$3:$A$42,$BE21,'By HD'!Y$3:Y$42)</f>
        <v>39</v>
      </c>
      <c r="BX21">
        <f>$BP21*SUMIF('By HD'!$A$3:$A$42,$BE21,'By HD'!Z$3:Z$42)</f>
        <v>2</v>
      </c>
      <c r="BY21">
        <f>$BP21*SUMIF('By HD'!$A$3:$A$42,$BE21,'By HD'!AA$3:AA$42)</f>
        <v>2</v>
      </c>
      <c r="BZ21">
        <f>$BP21*SUMIF('By HD'!$A$3:$A$42,$BE21,'By HD'!AJ$3:AJ$42)</f>
        <v>459</v>
      </c>
      <c r="CA21">
        <f>$BP21*SUMIF('By HD'!$A$3:$A$42,$BE21,'By HD'!AK$3:AK$42)</f>
        <v>1</v>
      </c>
      <c r="CB21">
        <f>$BP21*SUMIF('By HD'!$A$3:$A$42,$BE21,'By HD'!AL$3:AL$42)</f>
        <v>163</v>
      </c>
      <c r="CC21">
        <f>$BP21*SUMIF('By HD'!$A$3:$A$42,$BE21,'By HD'!AM$3:AM$42)</f>
        <v>224</v>
      </c>
      <c r="CD21">
        <f>$BP21*SUMIF('By HD'!$A$3:$A$42,$BE21,'By HD'!AN$3:AN$42)</f>
        <v>1</v>
      </c>
      <c r="CE21">
        <f>$BP21*SUMIF('By HD'!$A$3:$A$42,$BE21,'By HD'!AO$3:AO$42)</f>
        <v>11</v>
      </c>
      <c r="CF21">
        <f>$BP21*SUMIF('By HD'!$A$3:$A$42,$BE21,'By HD'!AP$3:AP$42)</f>
        <v>56</v>
      </c>
      <c r="CG21">
        <f>$BP21*SUMIF('By HD'!$A$3:$A$42,$BE21,'By HD'!AQ$3:AQ$42)</f>
        <v>1</v>
      </c>
      <c r="CH21">
        <f>$BP21*SUMIF('By HD'!$A$3:$A$42,$BE21,'By HD'!AR$3:AR$42)</f>
        <v>2</v>
      </c>
      <c r="CI21">
        <f t="shared" si="18"/>
        <v>6144</v>
      </c>
      <c r="CJ21">
        <f t="shared" si="18"/>
        <v>33</v>
      </c>
      <c r="CK21">
        <f t="shared" si="18"/>
        <v>1825</v>
      </c>
      <c r="CL21">
        <f t="shared" si="18"/>
        <v>3568</v>
      </c>
      <c r="CM21">
        <f t="shared" si="18"/>
        <v>8</v>
      </c>
      <c r="CN21">
        <f t="shared" si="18"/>
        <v>142</v>
      </c>
      <c r="CO21">
        <f t="shared" si="18"/>
        <v>543</v>
      </c>
      <c r="CP21">
        <f t="shared" si="18"/>
        <v>12</v>
      </c>
      <c r="CQ21">
        <f t="shared" si="18"/>
        <v>13</v>
      </c>
    </row>
    <row r="22" spans="1:95" x14ac:dyDescent="0.3">
      <c r="A22" t="s">
        <v>2063</v>
      </c>
      <c r="B22" t="s">
        <v>1256</v>
      </c>
      <c r="C22" t="s">
        <v>197</v>
      </c>
      <c r="D22">
        <f>SUMIFS('1996 Pres Raw'!Q$2:Q$623,'1996 Pres Raw'!$C$2:$C$623,"ED",'1996 Pres Raw'!$D$2:$D$623,$C22)</f>
        <v>2140</v>
      </c>
      <c r="E22">
        <f>SUMIFS('1996 Pres Raw'!I$2:I$623,'1996 Pres Raw'!$C$2:$C$623,"ED",'1996 Pres Raw'!$D$2:$D$623,$C22)</f>
        <v>17</v>
      </c>
      <c r="F22">
        <f>SUMIFS('1996 Pres Raw'!J$2:J$623,'1996 Pres Raw'!$C$2:$C$623,"ED",'1996 Pres Raw'!$D$2:$D$623,$C22)</f>
        <v>700</v>
      </c>
      <c r="G22">
        <f>SUMIFS('1996 Pres Raw'!K$2:K$623,'1996 Pres Raw'!$C$2:$C$623,"ED",'1996 Pres Raw'!$D$2:$D$623,$C22)</f>
        <v>1012</v>
      </c>
      <c r="H22">
        <f>SUMIFS('1996 Pres Raw'!L$2:L$623,'1996 Pres Raw'!$C$2:$C$623,"ED",'1996 Pres Raw'!$D$2:$D$623,$C22)</f>
        <v>6</v>
      </c>
      <c r="I22">
        <f>SUMIFS('1996 Pres Raw'!M$2:M$623,'1996 Pres Raw'!$C$2:$C$623,"ED",'1996 Pres Raw'!$D$2:$D$623,$C22)</f>
        <v>53</v>
      </c>
      <c r="J22">
        <f>SUMIFS('1996 Pres Raw'!N$2:N$623,'1996 Pres Raw'!$C$2:$C$623,"ED",'1996 Pres Raw'!$D$2:$D$623,$C22)</f>
        <v>345</v>
      </c>
      <c r="K22">
        <f>SUMIFS('1996 Pres Raw'!O$2:O$623,'1996 Pres Raw'!$C$2:$C$623,"ED",'1996 Pres Raw'!$D$2:$D$623,$C22)</f>
        <v>6</v>
      </c>
      <c r="L22">
        <f>SUMIFS('1996 Pres Raw'!P$2:P$623,'1996 Pres Raw'!$C$2:$C$623,"ED",'1996 Pres Raw'!$D$2:$D$623,$C22)</f>
        <v>1</v>
      </c>
      <c r="M22">
        <f t="shared" si="0"/>
        <v>0.47289719626168225</v>
      </c>
      <c r="N22">
        <f t="shared" si="1"/>
        <v>2.4766355140186914E-2</v>
      </c>
      <c r="O22">
        <f t="shared" si="2"/>
        <v>0.32710280373831774</v>
      </c>
      <c r="P22">
        <f t="shared" si="3"/>
        <v>7.9439252336448597E-3</v>
      </c>
      <c r="Q22">
        <f t="shared" si="4"/>
        <v>0.16121495327102803</v>
      </c>
      <c r="R22">
        <f t="shared" si="5"/>
        <v>2.8037383177570091E-3</v>
      </c>
      <c r="S22">
        <f t="shared" si="6"/>
        <v>2.8037383177570091E-3</v>
      </c>
      <c r="T22">
        <f t="shared" si="7"/>
        <v>4.6728971962616824E-4</v>
      </c>
      <c r="U22">
        <f t="shared" si="8"/>
        <v>0.47289719626168225</v>
      </c>
      <c r="BE22" t="s">
        <v>719</v>
      </c>
      <c r="BF22" t="s">
        <v>337</v>
      </c>
      <c r="BG22">
        <f>SUMIFS('1996 Pres Raw'!Q$2:Q$651,'1996 Pres Raw'!$D$2:$D$651,$BF22,'1996 Pres Raw'!$C$2:$C$651,"ED",'1996 Pres Raw'!$B$2:$B$651,$BE22)</f>
        <v>5655</v>
      </c>
      <c r="BH22">
        <f>SUMIFS('1996 Pres Raw'!I$2:I$651,'1996 Pres Raw'!$D$2:$D$651,$BF22,'1996 Pres Raw'!$C$2:$C$651,"ED",'1996 Pres Raw'!$B$2:$B$651,$BE22)</f>
        <v>42</v>
      </c>
      <c r="BI22">
        <f>SUMIFS('1996 Pres Raw'!J$2:J$651,'1996 Pres Raw'!$D$2:$D$651,$BF22,'1996 Pres Raw'!$C$2:$C$651,"ED",'1996 Pres Raw'!$B$2:$B$651,$BE22)</f>
        <v>2223</v>
      </c>
      <c r="BJ22">
        <f>SUMIFS('1996 Pres Raw'!K$2:K$651,'1996 Pres Raw'!$D$2:$D$651,$BF22,'1996 Pres Raw'!$C$2:$C$651,"ED",'1996 Pres Raw'!$B$2:$B$651,$BE22)</f>
        <v>2627</v>
      </c>
      <c r="BK22">
        <f>SUMIFS('1996 Pres Raw'!L$2:L$651,'1996 Pres Raw'!$D$2:$D$651,$BF22,'1996 Pres Raw'!$C$2:$C$651,"ED",'1996 Pres Raw'!$B$2:$B$651,$BE22)</f>
        <v>22</v>
      </c>
      <c r="BL22">
        <f>SUMIFS('1996 Pres Raw'!M$2:M$651,'1996 Pres Raw'!$D$2:$D$651,$BF22,'1996 Pres Raw'!$C$2:$C$651,"ED",'1996 Pres Raw'!$B$2:$B$651,$BE22)</f>
        <v>230</v>
      </c>
      <c r="BM22">
        <f>SUMIFS('1996 Pres Raw'!N$2:N$651,'1996 Pres Raw'!$D$2:$D$651,$BF22,'1996 Pres Raw'!$C$2:$C$651,"ED",'1996 Pres Raw'!$B$2:$B$651,$BE22)</f>
        <v>488</v>
      </c>
      <c r="BN22">
        <f>SUMIFS('1996 Pres Raw'!O$2:O$651,'1996 Pres Raw'!$D$2:$D$651,$BF22,'1996 Pres Raw'!$C$2:$C$651,"ED",'1996 Pres Raw'!$B$2:$B$651,$BE22)</f>
        <v>7</v>
      </c>
      <c r="BO22">
        <f>SUMIFS('1996 Pres Raw'!P$2:P$651,'1996 Pres Raw'!$D$2:$D$651,$BF22,'1996 Pres Raw'!$C$2:$C$651,"ED",'1996 Pres Raw'!$B$2:$B$651,$BE22)</f>
        <v>16</v>
      </c>
      <c r="BP22">
        <f>BG22/SUMIF('By HD'!$A$3:$A$42,$BE22,'By HD'!$B$3:$B$42)</f>
        <v>1</v>
      </c>
      <c r="BQ22">
        <f>$BP22*SUMIF('By HD'!$A$3:$A$42,BE22,'By HD'!S$3:S$42)</f>
        <v>900</v>
      </c>
      <c r="BR22">
        <f>$BP22*SUMIF('By HD'!$A$3:$A$42,$BE22,'By HD'!T$3:T$42)</f>
        <v>4</v>
      </c>
      <c r="BS22">
        <f>$BP22*SUMIF('By HD'!$A$3:$A$42,$BE22,'By HD'!U$3:U$42)</f>
        <v>353</v>
      </c>
      <c r="BT22">
        <f>$BP22*SUMIF('By HD'!$A$3:$A$42,$BE22,'By HD'!V$3:V$42)</f>
        <v>454</v>
      </c>
      <c r="BU22">
        <f>$BP22*SUMIF('By HD'!$A$3:$A$42,$BE22,'By HD'!W$3:W$42)</f>
        <v>4</v>
      </c>
      <c r="BV22">
        <f>$BP22*SUMIF('By HD'!$A$3:$A$42,$BE22,'By HD'!X$3:X$42)</f>
        <v>26</v>
      </c>
      <c r="BW22">
        <f>$BP22*SUMIF('By HD'!$A$3:$A$42,$BE22,'By HD'!Y$3:Y$42)</f>
        <v>54</v>
      </c>
      <c r="BX22">
        <f>$BP22*SUMIF('By HD'!$A$3:$A$42,$BE22,'By HD'!Z$3:Z$42)</f>
        <v>2</v>
      </c>
      <c r="BY22">
        <f>$BP22*SUMIF('By HD'!$A$3:$A$42,$BE22,'By HD'!AA$3:AA$42)</f>
        <v>3</v>
      </c>
      <c r="BZ22">
        <f>$BP22*SUMIF('By HD'!$A$3:$A$42,$BE22,'By HD'!AJ$3:AJ$42)</f>
        <v>483</v>
      </c>
      <c r="CA22">
        <f>$BP22*SUMIF('By HD'!$A$3:$A$42,$BE22,'By HD'!AK$3:AK$42)</f>
        <v>4</v>
      </c>
      <c r="CB22">
        <f>$BP22*SUMIF('By HD'!$A$3:$A$42,$BE22,'By HD'!AL$3:AL$42)</f>
        <v>204</v>
      </c>
      <c r="CC22">
        <f>$BP22*SUMIF('By HD'!$A$3:$A$42,$BE22,'By HD'!AM$3:AM$42)</f>
        <v>189</v>
      </c>
      <c r="CD22">
        <f>$BP22*SUMIF('By HD'!$A$3:$A$42,$BE22,'By HD'!AN$3:AN$42)</f>
        <v>4</v>
      </c>
      <c r="CE22">
        <f>$BP22*SUMIF('By HD'!$A$3:$A$42,$BE22,'By HD'!AO$3:AO$42)</f>
        <v>15</v>
      </c>
      <c r="CF22">
        <f>$BP22*SUMIF('By HD'!$A$3:$A$42,$BE22,'By HD'!AP$3:AP$42)</f>
        <v>66</v>
      </c>
      <c r="CG22">
        <f>$BP22*SUMIF('By HD'!$A$3:$A$42,$BE22,'By HD'!AQ$3:AQ$42)</f>
        <v>1</v>
      </c>
      <c r="CH22">
        <f>$BP22*SUMIF('By HD'!$A$3:$A$42,$BE22,'By HD'!AR$3:AR$42)</f>
        <v>0</v>
      </c>
      <c r="CI22">
        <f t="shared" si="18"/>
        <v>7038</v>
      </c>
      <c r="CJ22">
        <f t="shared" si="18"/>
        <v>50</v>
      </c>
      <c r="CK22">
        <f t="shared" si="18"/>
        <v>2780</v>
      </c>
      <c r="CL22">
        <f t="shared" si="18"/>
        <v>3270</v>
      </c>
      <c r="CM22">
        <f t="shared" si="18"/>
        <v>30</v>
      </c>
      <c r="CN22">
        <f t="shared" si="18"/>
        <v>271</v>
      </c>
      <c r="CO22">
        <f t="shared" si="18"/>
        <v>608</v>
      </c>
      <c r="CP22">
        <f t="shared" si="18"/>
        <v>10</v>
      </c>
      <c r="CQ22">
        <f t="shared" si="18"/>
        <v>19</v>
      </c>
    </row>
    <row r="23" spans="1:95" x14ac:dyDescent="0.3">
      <c r="A23" t="s">
        <v>2064</v>
      </c>
      <c r="B23" t="s">
        <v>96</v>
      </c>
      <c r="C23" t="s">
        <v>96</v>
      </c>
      <c r="D23">
        <f>SUMIFS('1996 Pres Raw'!Q$2:Q$623,'1996 Pres Raw'!$C$2:$C$623,"ED",'1996 Pres Raw'!$D$2:$D$623,$C23)</f>
        <v>3388</v>
      </c>
      <c r="E23">
        <f>SUMIFS('1996 Pres Raw'!I$2:I$623,'1996 Pres Raw'!$C$2:$C$623,"ED",'1996 Pres Raw'!$D$2:$D$623,$C23)</f>
        <v>31</v>
      </c>
      <c r="F23">
        <f>SUMIFS('1996 Pres Raw'!J$2:J$623,'1996 Pres Raw'!$C$2:$C$623,"ED",'1996 Pres Raw'!$D$2:$D$623,$C23)</f>
        <v>1356</v>
      </c>
      <c r="G23">
        <f>SUMIFS('1996 Pres Raw'!K$2:K$623,'1996 Pres Raw'!$C$2:$C$623,"ED",'1996 Pres Raw'!$D$2:$D$623,$C23)</f>
        <v>1422</v>
      </c>
      <c r="H23">
        <f>SUMIFS('1996 Pres Raw'!L$2:L$623,'1996 Pres Raw'!$C$2:$C$623,"ED",'1996 Pres Raw'!$D$2:$D$623,$C23)</f>
        <v>12</v>
      </c>
      <c r="I23">
        <f>SUMIFS('1996 Pres Raw'!M$2:M$623,'1996 Pres Raw'!$C$2:$C$623,"ED",'1996 Pres Raw'!$D$2:$D$623,$C23)</f>
        <v>143</v>
      </c>
      <c r="J23">
        <f>SUMIFS('1996 Pres Raw'!N$2:N$623,'1996 Pres Raw'!$C$2:$C$623,"ED",'1996 Pres Raw'!$D$2:$D$623,$C23)</f>
        <v>403</v>
      </c>
      <c r="K23">
        <f>SUMIFS('1996 Pres Raw'!O$2:O$623,'1996 Pres Raw'!$C$2:$C$623,"ED",'1996 Pres Raw'!$D$2:$D$623,$C23)</f>
        <v>12</v>
      </c>
      <c r="L23">
        <f>SUMIFS('1996 Pres Raw'!P$2:P$623,'1996 Pres Raw'!$C$2:$C$623,"ED",'1996 Pres Raw'!$D$2:$D$623,$C23)</f>
        <v>9</v>
      </c>
      <c r="M23">
        <f t="shared" si="0"/>
        <v>0.41971664698937428</v>
      </c>
      <c r="N23">
        <f t="shared" si="1"/>
        <v>4.2207792207792208E-2</v>
      </c>
      <c r="O23">
        <f t="shared" si="2"/>
        <v>0.40023612750885479</v>
      </c>
      <c r="P23">
        <f t="shared" si="3"/>
        <v>9.1499409681227856E-3</v>
      </c>
      <c r="Q23">
        <f t="shared" si="4"/>
        <v>0.11894923258559623</v>
      </c>
      <c r="R23">
        <f t="shared" si="5"/>
        <v>3.5419126328217238E-3</v>
      </c>
      <c r="S23">
        <f t="shared" si="6"/>
        <v>3.5419126328217238E-3</v>
      </c>
      <c r="T23">
        <f t="shared" si="7"/>
        <v>2.6564344746162929E-3</v>
      </c>
      <c r="U23">
        <f t="shared" si="8"/>
        <v>0.41971664698937428</v>
      </c>
      <c r="BE23" t="s">
        <v>720</v>
      </c>
      <c r="BF23" t="s">
        <v>337</v>
      </c>
      <c r="BG23">
        <f>SUMIFS('1996 Pres Raw'!Q$2:Q$651,'1996 Pres Raw'!$D$2:$D$651,$BF23,'1996 Pres Raw'!$C$2:$C$651,"ED",'1996 Pres Raw'!$B$2:$B$651,$BE23)</f>
        <v>3169</v>
      </c>
      <c r="BH23">
        <f>SUMIFS('1996 Pres Raw'!I$2:I$651,'1996 Pres Raw'!$D$2:$D$651,$BF23,'1996 Pres Raw'!$C$2:$C$651,"ED",'1996 Pres Raw'!$B$2:$B$651,$BE23)</f>
        <v>22</v>
      </c>
      <c r="BI23">
        <f>SUMIFS('1996 Pres Raw'!J$2:J$651,'1996 Pres Raw'!$D$2:$D$651,$BF23,'1996 Pres Raw'!$C$2:$C$651,"ED",'1996 Pres Raw'!$B$2:$B$651,$BE23)</f>
        <v>990</v>
      </c>
      <c r="BJ23">
        <f>SUMIFS('1996 Pres Raw'!K$2:K$651,'1996 Pres Raw'!$D$2:$D$651,$BF23,'1996 Pres Raw'!$C$2:$C$651,"ED",'1996 Pres Raw'!$B$2:$B$651,$BE23)</f>
        <v>1761</v>
      </c>
      <c r="BK23">
        <f>SUMIFS('1996 Pres Raw'!L$2:L$651,'1996 Pres Raw'!$D$2:$D$651,$BF23,'1996 Pres Raw'!$C$2:$C$651,"ED",'1996 Pres Raw'!$B$2:$B$651,$BE23)</f>
        <v>2</v>
      </c>
      <c r="BL23">
        <f>SUMIFS('1996 Pres Raw'!M$2:M$651,'1996 Pres Raw'!$D$2:$D$651,$BF23,'1996 Pres Raw'!$C$2:$C$651,"ED",'1996 Pres Raw'!$B$2:$B$651,$BE23)</f>
        <v>52</v>
      </c>
      <c r="BM23">
        <f>SUMIFS('1996 Pres Raw'!N$2:N$651,'1996 Pres Raw'!$D$2:$D$651,$BF23,'1996 Pres Raw'!$C$2:$C$651,"ED",'1996 Pres Raw'!$B$2:$B$651,$BE23)</f>
        <v>325</v>
      </c>
      <c r="BN23">
        <f>SUMIFS('1996 Pres Raw'!O$2:O$651,'1996 Pres Raw'!$D$2:$D$651,$BF23,'1996 Pres Raw'!$C$2:$C$651,"ED",'1996 Pres Raw'!$B$2:$B$651,$BE23)</f>
        <v>5</v>
      </c>
      <c r="BO23">
        <f>SUMIFS('1996 Pres Raw'!P$2:P$651,'1996 Pres Raw'!$D$2:$D$651,$BF23,'1996 Pres Raw'!$C$2:$C$651,"ED",'1996 Pres Raw'!$B$2:$B$651,$BE23)</f>
        <v>12</v>
      </c>
      <c r="BP23">
        <f>BG23/SUMIF('By HD'!$A$3:$A$42,$BE23,'By HD'!$B$3:$B$42)</f>
        <v>1</v>
      </c>
      <c r="BQ23">
        <f>$BP23*SUMIF('By HD'!$A$3:$A$42,BE23,'By HD'!S$3:S$42)</f>
        <v>1274</v>
      </c>
      <c r="BR23">
        <f>$BP23*SUMIF('By HD'!$A$3:$A$42,$BE23,'By HD'!T$3:T$42)</f>
        <v>4</v>
      </c>
      <c r="BS23">
        <f>$BP23*SUMIF('By HD'!$A$3:$A$42,$BE23,'By HD'!U$3:U$42)</f>
        <v>293</v>
      </c>
      <c r="BT23">
        <f>$BP23*SUMIF('By HD'!$A$3:$A$42,$BE23,'By HD'!V$3:V$42)</f>
        <v>890</v>
      </c>
      <c r="BU23">
        <f>$BP23*SUMIF('By HD'!$A$3:$A$42,$BE23,'By HD'!W$3:W$42)</f>
        <v>1</v>
      </c>
      <c r="BV23">
        <f>$BP23*SUMIF('By HD'!$A$3:$A$42,$BE23,'By HD'!X$3:X$42)</f>
        <v>16</v>
      </c>
      <c r="BW23">
        <f>$BP23*SUMIF('By HD'!$A$3:$A$42,$BE23,'By HD'!Y$3:Y$42)</f>
        <v>67</v>
      </c>
      <c r="BX23">
        <f>$BP23*SUMIF('By HD'!$A$3:$A$42,$BE23,'By HD'!Z$3:Z$42)</f>
        <v>1</v>
      </c>
      <c r="BY23">
        <f>$BP23*SUMIF('By HD'!$A$3:$A$42,$BE23,'By HD'!AA$3:AA$42)</f>
        <v>2</v>
      </c>
      <c r="BZ23">
        <f>$BP23*SUMIF('By HD'!$A$3:$A$42,$BE23,'By HD'!AJ$3:AJ$42)</f>
        <v>616</v>
      </c>
      <c r="CA23">
        <f>$BP23*SUMIF('By HD'!$A$3:$A$42,$BE23,'By HD'!AK$3:AK$42)</f>
        <v>3</v>
      </c>
      <c r="CB23">
        <f>$BP23*SUMIF('By HD'!$A$3:$A$42,$BE23,'By HD'!AL$3:AL$42)</f>
        <v>188</v>
      </c>
      <c r="CC23">
        <f>$BP23*SUMIF('By HD'!$A$3:$A$42,$BE23,'By HD'!AM$3:AM$42)</f>
        <v>354</v>
      </c>
      <c r="CD23">
        <f>$BP23*SUMIF('By HD'!$A$3:$A$42,$BE23,'By HD'!AN$3:AN$42)</f>
        <v>0</v>
      </c>
      <c r="CE23">
        <f>$BP23*SUMIF('By HD'!$A$3:$A$42,$BE23,'By HD'!AO$3:AO$42)</f>
        <v>3</v>
      </c>
      <c r="CF23">
        <f>$BP23*SUMIF('By HD'!$A$3:$A$42,$BE23,'By HD'!AP$3:AP$42)</f>
        <v>66</v>
      </c>
      <c r="CG23">
        <f>$BP23*SUMIF('By HD'!$A$3:$A$42,$BE23,'By HD'!AQ$3:AQ$42)</f>
        <v>0</v>
      </c>
      <c r="CH23">
        <f>$BP23*SUMIF('By HD'!$A$3:$A$42,$BE23,'By HD'!AR$3:AR$42)</f>
        <v>2</v>
      </c>
      <c r="CI23">
        <f t="shared" si="18"/>
        <v>5059</v>
      </c>
      <c r="CJ23">
        <f t="shared" si="18"/>
        <v>29</v>
      </c>
      <c r="CK23">
        <f t="shared" si="18"/>
        <v>1471</v>
      </c>
      <c r="CL23">
        <f t="shared" si="18"/>
        <v>3005</v>
      </c>
      <c r="CM23">
        <f t="shared" si="18"/>
        <v>3</v>
      </c>
      <c r="CN23">
        <f t="shared" si="18"/>
        <v>71</v>
      </c>
      <c r="CO23">
        <f t="shared" si="18"/>
        <v>458</v>
      </c>
      <c r="CP23">
        <f t="shared" si="18"/>
        <v>6</v>
      </c>
      <c r="CQ23">
        <f t="shared" si="18"/>
        <v>16</v>
      </c>
    </row>
    <row r="24" spans="1:95" x14ac:dyDescent="0.3">
      <c r="A24" t="s">
        <v>2065</v>
      </c>
      <c r="B24" t="s">
        <v>205</v>
      </c>
      <c r="C24" t="s">
        <v>205</v>
      </c>
      <c r="D24">
        <f>SUMIFS('1996 Pres Raw'!Q$2:Q$623,'1996 Pres Raw'!$C$2:$C$623,"ED",'1996 Pres Raw'!$D$2:$D$623,$C24)</f>
        <v>346</v>
      </c>
      <c r="E24">
        <f>SUMIFS('1996 Pres Raw'!I$2:I$623,'1996 Pres Raw'!$C$2:$C$623,"ED",'1996 Pres Raw'!$D$2:$D$623,$C24)</f>
        <v>4</v>
      </c>
      <c r="F24">
        <f>SUMIFS('1996 Pres Raw'!J$2:J$623,'1996 Pres Raw'!$C$2:$C$623,"ED",'1996 Pres Raw'!$D$2:$D$623,$C24)</f>
        <v>140</v>
      </c>
      <c r="G24">
        <f>SUMIFS('1996 Pres Raw'!K$2:K$623,'1996 Pres Raw'!$C$2:$C$623,"ED",'1996 Pres Raw'!$D$2:$D$623,$C24)</f>
        <v>123</v>
      </c>
      <c r="H24">
        <f>SUMIFS('1996 Pres Raw'!L$2:L$623,'1996 Pres Raw'!$C$2:$C$623,"ED",'1996 Pres Raw'!$D$2:$D$623,$C24)</f>
        <v>1</v>
      </c>
      <c r="I24">
        <f>SUMIFS('1996 Pres Raw'!M$2:M$623,'1996 Pres Raw'!$C$2:$C$623,"ED",'1996 Pres Raw'!$D$2:$D$623,$C24)</f>
        <v>16</v>
      </c>
      <c r="J24">
        <f>SUMIFS('1996 Pres Raw'!N$2:N$623,'1996 Pres Raw'!$C$2:$C$623,"ED",'1996 Pres Raw'!$D$2:$D$623,$C24)</f>
        <v>55</v>
      </c>
      <c r="K24">
        <f>SUMIFS('1996 Pres Raw'!O$2:O$623,'1996 Pres Raw'!$C$2:$C$623,"ED",'1996 Pres Raw'!$D$2:$D$623,$C24)</f>
        <v>3</v>
      </c>
      <c r="L24">
        <f>SUMIFS('1996 Pres Raw'!P$2:P$623,'1996 Pres Raw'!$C$2:$C$623,"ED",'1996 Pres Raw'!$D$2:$D$623,$C24)</f>
        <v>4</v>
      </c>
      <c r="M24">
        <f t="shared" si="0"/>
        <v>0.3554913294797688</v>
      </c>
      <c r="N24">
        <f t="shared" si="1"/>
        <v>4.6242774566473986E-2</v>
      </c>
      <c r="O24">
        <f t="shared" si="2"/>
        <v>0.40462427745664742</v>
      </c>
      <c r="P24">
        <f t="shared" si="3"/>
        <v>1.1560693641618497E-2</v>
      </c>
      <c r="Q24">
        <f t="shared" si="4"/>
        <v>0.15895953757225434</v>
      </c>
      <c r="R24">
        <f t="shared" si="5"/>
        <v>2.8901734104046241E-3</v>
      </c>
      <c r="S24">
        <f t="shared" si="6"/>
        <v>8.670520231213872E-3</v>
      </c>
      <c r="T24">
        <f t="shared" si="7"/>
        <v>1.1560693641618497E-2</v>
      </c>
      <c r="U24">
        <f t="shared" si="8"/>
        <v>2.4046242774566475</v>
      </c>
      <c r="BE24" t="s">
        <v>721</v>
      </c>
      <c r="BF24" t="s">
        <v>337</v>
      </c>
      <c r="BG24">
        <f>SUMIFS('1996 Pres Raw'!Q$2:Q$651,'1996 Pres Raw'!$D$2:$D$651,$BF24,'1996 Pres Raw'!$C$2:$C$651,"ED",'1996 Pres Raw'!$B$2:$B$651,$BE24)</f>
        <v>3818</v>
      </c>
      <c r="BH24">
        <f>SUMIFS('1996 Pres Raw'!I$2:I$651,'1996 Pres Raw'!$D$2:$D$651,$BF24,'1996 Pres Raw'!$C$2:$C$651,"ED",'1996 Pres Raw'!$B$2:$B$651,$BE24)</f>
        <v>40</v>
      </c>
      <c r="BI24">
        <f>SUMIFS('1996 Pres Raw'!J$2:J$651,'1996 Pres Raw'!$D$2:$D$651,$BF24,'1996 Pres Raw'!$C$2:$C$651,"ED",'1996 Pres Raw'!$B$2:$B$651,$BE24)</f>
        <v>1659</v>
      </c>
      <c r="BJ24">
        <f>SUMIFS('1996 Pres Raw'!K$2:K$651,'1996 Pres Raw'!$D$2:$D$651,$BF24,'1996 Pres Raw'!$C$2:$C$651,"ED",'1996 Pres Raw'!$B$2:$B$651,$BE24)</f>
        <v>1477</v>
      </c>
      <c r="BK24">
        <f>SUMIFS('1996 Pres Raw'!L$2:L$651,'1996 Pres Raw'!$D$2:$D$651,$BF24,'1996 Pres Raw'!$C$2:$C$651,"ED",'1996 Pres Raw'!$B$2:$B$651,$BE24)</f>
        <v>18</v>
      </c>
      <c r="BL24">
        <f>SUMIFS('1996 Pres Raw'!M$2:M$651,'1996 Pres Raw'!$D$2:$D$651,$BF24,'1996 Pres Raw'!$C$2:$C$651,"ED",'1996 Pres Raw'!$B$2:$B$651,$BE24)</f>
        <v>164</v>
      </c>
      <c r="BM24">
        <f>SUMIFS('1996 Pres Raw'!N$2:N$651,'1996 Pres Raw'!$D$2:$D$651,$BF24,'1996 Pres Raw'!$C$2:$C$651,"ED",'1996 Pres Raw'!$B$2:$B$651,$BE24)</f>
        <v>437</v>
      </c>
      <c r="BN24">
        <f>SUMIFS('1996 Pres Raw'!O$2:O$651,'1996 Pres Raw'!$D$2:$D$651,$BF24,'1996 Pres Raw'!$C$2:$C$651,"ED",'1996 Pres Raw'!$B$2:$B$651,$BE24)</f>
        <v>12</v>
      </c>
      <c r="BO24">
        <f>SUMIFS('1996 Pres Raw'!P$2:P$651,'1996 Pres Raw'!$D$2:$D$651,$BF24,'1996 Pres Raw'!$C$2:$C$651,"ED",'1996 Pres Raw'!$B$2:$B$651,$BE24)</f>
        <v>11</v>
      </c>
      <c r="BP24">
        <f>BG24/SUMIF('By HD'!$A$3:$A$42,$BE24,'By HD'!$B$3:$B$42)</f>
        <v>1</v>
      </c>
      <c r="BQ24">
        <f>$BP24*SUMIF('By HD'!$A$3:$A$42,BE24,'By HD'!S$3:S$42)</f>
        <v>617</v>
      </c>
      <c r="BR24">
        <f>$BP24*SUMIF('By HD'!$A$3:$A$42,$BE24,'By HD'!T$3:T$42)</f>
        <v>6</v>
      </c>
      <c r="BS24">
        <f>$BP24*SUMIF('By HD'!$A$3:$A$42,$BE24,'By HD'!U$3:U$42)</f>
        <v>253</v>
      </c>
      <c r="BT24">
        <f>$BP24*SUMIF('By HD'!$A$3:$A$42,$BE24,'By HD'!V$3:V$42)</f>
        <v>292</v>
      </c>
      <c r="BU24">
        <f>$BP24*SUMIF('By HD'!$A$3:$A$42,$BE24,'By HD'!W$3:W$42)</f>
        <v>0</v>
      </c>
      <c r="BV24">
        <f>$BP24*SUMIF('By HD'!$A$3:$A$42,$BE24,'By HD'!X$3:X$42)</f>
        <v>23</v>
      </c>
      <c r="BW24">
        <f>$BP24*SUMIF('By HD'!$A$3:$A$42,$BE24,'By HD'!Y$3:Y$42)</f>
        <v>41</v>
      </c>
      <c r="BX24">
        <f>$BP24*SUMIF('By HD'!$A$3:$A$42,$BE24,'By HD'!Z$3:Z$42)</f>
        <v>0</v>
      </c>
      <c r="BY24">
        <f>$BP24*SUMIF('By HD'!$A$3:$A$42,$BE24,'By HD'!AA$3:AA$42)</f>
        <v>2</v>
      </c>
      <c r="BZ24">
        <f>$BP24*SUMIF('By HD'!$A$3:$A$42,$BE24,'By HD'!AJ$3:AJ$42)</f>
        <v>604</v>
      </c>
      <c r="CA24">
        <f>$BP24*SUMIF('By HD'!$A$3:$A$42,$BE24,'By HD'!AK$3:AK$42)</f>
        <v>9</v>
      </c>
      <c r="CB24">
        <f>$BP24*SUMIF('By HD'!$A$3:$A$42,$BE24,'By HD'!AL$3:AL$42)</f>
        <v>266</v>
      </c>
      <c r="CC24">
        <f>$BP24*SUMIF('By HD'!$A$3:$A$42,$BE24,'By HD'!AM$3:AM$42)</f>
        <v>205</v>
      </c>
      <c r="CD24">
        <f>$BP24*SUMIF('By HD'!$A$3:$A$42,$BE24,'By HD'!AN$3:AN$42)</f>
        <v>5</v>
      </c>
      <c r="CE24">
        <f>$BP24*SUMIF('By HD'!$A$3:$A$42,$BE24,'By HD'!AO$3:AO$42)</f>
        <v>36</v>
      </c>
      <c r="CF24">
        <f>$BP24*SUMIF('By HD'!$A$3:$A$42,$BE24,'By HD'!AP$3:AP$42)</f>
        <v>74</v>
      </c>
      <c r="CG24">
        <f>$BP24*SUMIF('By HD'!$A$3:$A$42,$BE24,'By HD'!AQ$3:AQ$42)</f>
        <v>4</v>
      </c>
      <c r="CH24">
        <f>$BP24*SUMIF('By HD'!$A$3:$A$42,$BE24,'By HD'!AR$3:AR$42)</f>
        <v>5</v>
      </c>
      <c r="CI24">
        <f t="shared" si="18"/>
        <v>5039</v>
      </c>
      <c r="CJ24">
        <f t="shared" si="18"/>
        <v>55</v>
      </c>
      <c r="CK24">
        <f t="shared" si="18"/>
        <v>2178</v>
      </c>
      <c r="CL24">
        <f t="shared" si="18"/>
        <v>1974</v>
      </c>
      <c r="CM24">
        <f t="shared" si="18"/>
        <v>23</v>
      </c>
      <c r="CN24">
        <f t="shared" si="18"/>
        <v>223</v>
      </c>
      <c r="CO24">
        <f t="shared" si="18"/>
        <v>552</v>
      </c>
      <c r="CP24">
        <f t="shared" si="18"/>
        <v>16</v>
      </c>
      <c r="CQ24">
        <f t="shared" si="18"/>
        <v>18</v>
      </c>
    </row>
    <row r="25" spans="1:95" x14ac:dyDescent="0.3">
      <c r="A25" t="s">
        <v>2066</v>
      </c>
      <c r="B25" t="s">
        <v>2067</v>
      </c>
      <c r="C25" t="s">
        <v>825</v>
      </c>
      <c r="D25">
        <f>SUMIFS('1996 Pres Raw'!Q$2:Q$623,'1996 Pres Raw'!$C$2:$C$623,"ED",'1996 Pres Raw'!$D$2:$D$623,$C25)</f>
        <v>1931</v>
      </c>
      <c r="E25">
        <f>SUMIFS('1996 Pres Raw'!I$2:I$623,'1996 Pres Raw'!$C$2:$C$623,"ED",'1996 Pres Raw'!$D$2:$D$623,$C25)</f>
        <v>20</v>
      </c>
      <c r="F25">
        <f>SUMIFS('1996 Pres Raw'!J$2:J$623,'1996 Pres Raw'!$C$2:$C$623,"ED",'1996 Pres Raw'!$D$2:$D$623,$C25)</f>
        <v>451</v>
      </c>
      <c r="G25">
        <f>SUMIFS('1996 Pres Raw'!K$2:K$623,'1996 Pres Raw'!$C$2:$C$623,"ED",'1996 Pres Raw'!$D$2:$D$623,$C25)</f>
        <v>1169</v>
      </c>
      <c r="H25">
        <f>SUMIFS('1996 Pres Raw'!L$2:L$623,'1996 Pres Raw'!$C$2:$C$623,"ED",'1996 Pres Raw'!$D$2:$D$623,$C25)</f>
        <v>7</v>
      </c>
      <c r="I25">
        <f>SUMIFS('1996 Pres Raw'!M$2:M$623,'1996 Pres Raw'!$C$2:$C$623,"ED",'1996 Pres Raw'!$D$2:$D$623,$C25)</f>
        <v>38</v>
      </c>
      <c r="J25">
        <f>SUMIFS('1996 Pres Raw'!N$2:N$623,'1996 Pres Raw'!$C$2:$C$623,"ED",'1996 Pres Raw'!$D$2:$D$623,$C25)</f>
        <v>219</v>
      </c>
      <c r="K25">
        <f>SUMIFS('1996 Pres Raw'!O$2:O$623,'1996 Pres Raw'!$C$2:$C$623,"ED",'1996 Pres Raw'!$D$2:$D$623,$C25)</f>
        <v>21</v>
      </c>
      <c r="L25">
        <f>SUMIFS('1996 Pres Raw'!P$2:P$623,'1996 Pres Raw'!$C$2:$C$623,"ED",'1996 Pres Raw'!$D$2:$D$623,$C25)</f>
        <v>6</v>
      </c>
      <c r="M25">
        <f t="shared" si="0"/>
        <v>0.60538581046090112</v>
      </c>
      <c r="N25">
        <f t="shared" si="1"/>
        <v>1.9678922837907821E-2</v>
      </c>
      <c r="O25">
        <f t="shared" si="2"/>
        <v>0.23355774210253755</v>
      </c>
      <c r="P25">
        <f t="shared" si="3"/>
        <v>1.0357327809425169E-2</v>
      </c>
      <c r="Q25">
        <f t="shared" si="4"/>
        <v>0.11341273951320559</v>
      </c>
      <c r="R25">
        <f t="shared" si="5"/>
        <v>3.6250647332988087E-3</v>
      </c>
      <c r="S25">
        <f t="shared" si="6"/>
        <v>1.0875194199896427E-2</v>
      </c>
      <c r="T25">
        <f t="shared" si="7"/>
        <v>3.1071983428275505E-3</v>
      </c>
      <c r="U25">
        <f t="shared" si="8"/>
        <v>0.60538581046090112</v>
      </c>
      <c r="BE25" t="s">
        <v>722</v>
      </c>
      <c r="BF25" t="s">
        <v>337</v>
      </c>
      <c r="BG25">
        <f>SUMIFS('1996 Pres Raw'!Q$2:Q$651,'1996 Pres Raw'!$D$2:$D$651,$BF25,'1996 Pres Raw'!$C$2:$C$651,"ED",'1996 Pres Raw'!$B$2:$B$651,$BE25)</f>
        <v>2825</v>
      </c>
      <c r="BH25">
        <f>SUMIFS('1996 Pres Raw'!I$2:I$651,'1996 Pres Raw'!$D$2:$D$651,$BF25,'1996 Pres Raw'!$C$2:$C$651,"ED",'1996 Pres Raw'!$B$2:$B$651,$BE25)</f>
        <v>28</v>
      </c>
      <c r="BI25">
        <f>SUMIFS('1996 Pres Raw'!J$2:J$651,'1996 Pres Raw'!$D$2:$D$651,$BF25,'1996 Pres Raw'!$C$2:$C$651,"ED",'1996 Pres Raw'!$B$2:$B$651,$BE25)</f>
        <v>1293</v>
      </c>
      <c r="BJ25">
        <f>SUMIFS('1996 Pres Raw'!K$2:K$651,'1996 Pres Raw'!$D$2:$D$651,$BF25,'1996 Pres Raw'!$C$2:$C$651,"ED",'1996 Pres Raw'!$B$2:$B$651,$BE25)</f>
        <v>1043</v>
      </c>
      <c r="BK25">
        <f>SUMIFS('1996 Pres Raw'!L$2:L$651,'1996 Pres Raw'!$D$2:$D$651,$BF25,'1996 Pres Raw'!$C$2:$C$651,"ED",'1996 Pres Raw'!$B$2:$B$651,$BE25)</f>
        <v>4</v>
      </c>
      <c r="BL25">
        <f>SUMIFS('1996 Pres Raw'!M$2:M$651,'1996 Pres Raw'!$D$2:$D$651,$BF25,'1996 Pres Raw'!$C$2:$C$651,"ED",'1996 Pres Raw'!$B$2:$B$651,$BE25)</f>
        <v>92</v>
      </c>
      <c r="BM25">
        <f>SUMIFS('1996 Pres Raw'!N$2:N$651,'1996 Pres Raw'!$D$2:$D$651,$BF25,'1996 Pres Raw'!$C$2:$C$651,"ED",'1996 Pres Raw'!$B$2:$B$651,$BE25)</f>
        <v>340</v>
      </c>
      <c r="BN25">
        <f>SUMIFS('1996 Pres Raw'!O$2:O$651,'1996 Pres Raw'!$D$2:$D$651,$BF25,'1996 Pres Raw'!$C$2:$C$651,"ED",'1996 Pres Raw'!$B$2:$B$651,$BE25)</f>
        <v>15</v>
      </c>
      <c r="BO25">
        <f>SUMIFS('1996 Pres Raw'!P$2:P$651,'1996 Pres Raw'!$D$2:$D$651,$BF25,'1996 Pres Raw'!$C$2:$C$651,"ED",'1996 Pres Raw'!$B$2:$B$651,$BE25)</f>
        <v>10</v>
      </c>
      <c r="BP25">
        <f>BG25/SUMIF('By HD'!$A$3:$A$42,$BE25,'By HD'!$B$3:$B$42)</f>
        <v>1</v>
      </c>
      <c r="BQ25">
        <f>$BP25*SUMIF('By HD'!$A$3:$A$42,BE25,'By HD'!S$3:S$42)</f>
        <v>342</v>
      </c>
      <c r="BR25">
        <f>$BP25*SUMIF('By HD'!$A$3:$A$42,$BE25,'By HD'!T$3:T$42)</f>
        <v>3</v>
      </c>
      <c r="BS25">
        <f>$BP25*SUMIF('By HD'!$A$3:$A$42,$BE25,'By HD'!U$3:U$42)</f>
        <v>152</v>
      </c>
      <c r="BT25">
        <f>$BP25*SUMIF('By HD'!$A$3:$A$42,$BE25,'By HD'!V$3:V$42)</f>
        <v>148</v>
      </c>
      <c r="BU25">
        <f>$BP25*SUMIF('By HD'!$A$3:$A$42,$BE25,'By HD'!W$3:W$42)</f>
        <v>0</v>
      </c>
      <c r="BV25">
        <f>$BP25*SUMIF('By HD'!$A$3:$A$42,$BE25,'By HD'!X$3:X$42)</f>
        <v>13</v>
      </c>
      <c r="BW25">
        <f>$BP25*SUMIF('By HD'!$A$3:$A$42,$BE25,'By HD'!Y$3:Y$42)</f>
        <v>25</v>
      </c>
      <c r="BX25">
        <f>$BP25*SUMIF('By HD'!$A$3:$A$42,$BE25,'By HD'!Z$3:Z$42)</f>
        <v>0</v>
      </c>
      <c r="BY25">
        <f>$BP25*SUMIF('By HD'!$A$3:$A$42,$BE25,'By HD'!AA$3:AA$42)</f>
        <v>1</v>
      </c>
      <c r="BZ25">
        <f>$BP25*SUMIF('By HD'!$A$3:$A$42,$BE25,'By HD'!AJ$3:AJ$42)</f>
        <v>392</v>
      </c>
      <c r="CA25">
        <f>$BP25*SUMIF('By HD'!$A$3:$A$42,$BE25,'By HD'!AK$3:AK$42)</f>
        <v>6</v>
      </c>
      <c r="CB25">
        <f>$BP25*SUMIF('By HD'!$A$3:$A$42,$BE25,'By HD'!AL$3:AL$42)</f>
        <v>184</v>
      </c>
      <c r="CC25">
        <f>$BP25*SUMIF('By HD'!$A$3:$A$42,$BE25,'By HD'!AM$3:AM$42)</f>
        <v>137</v>
      </c>
      <c r="CD25">
        <f>$BP25*SUMIF('By HD'!$A$3:$A$42,$BE25,'By HD'!AN$3:AN$42)</f>
        <v>1</v>
      </c>
      <c r="CE25">
        <f>$BP25*SUMIF('By HD'!$A$3:$A$42,$BE25,'By HD'!AO$3:AO$42)</f>
        <v>11</v>
      </c>
      <c r="CF25">
        <f>$BP25*SUMIF('By HD'!$A$3:$A$42,$BE25,'By HD'!AP$3:AP$42)</f>
        <v>49</v>
      </c>
      <c r="CG25">
        <f>$BP25*SUMIF('By HD'!$A$3:$A$42,$BE25,'By HD'!AQ$3:AQ$42)</f>
        <v>2</v>
      </c>
      <c r="CH25">
        <f>$BP25*SUMIF('By HD'!$A$3:$A$42,$BE25,'By HD'!AR$3:AR$42)</f>
        <v>2</v>
      </c>
      <c r="CI25">
        <f t="shared" si="18"/>
        <v>3559</v>
      </c>
      <c r="CJ25">
        <f t="shared" si="18"/>
        <v>37</v>
      </c>
      <c r="CK25">
        <f t="shared" si="18"/>
        <v>1629</v>
      </c>
      <c r="CL25">
        <f t="shared" si="18"/>
        <v>1328</v>
      </c>
      <c r="CM25">
        <f t="shared" si="18"/>
        <v>5</v>
      </c>
      <c r="CN25">
        <f t="shared" si="18"/>
        <v>116</v>
      </c>
      <c r="CO25">
        <f t="shared" si="18"/>
        <v>414</v>
      </c>
      <c r="CP25">
        <f t="shared" si="18"/>
        <v>17</v>
      </c>
      <c r="CQ25">
        <f t="shared" si="18"/>
        <v>13</v>
      </c>
    </row>
    <row r="26" spans="1:95" x14ac:dyDescent="0.3">
      <c r="A26" t="s">
        <v>2068</v>
      </c>
      <c r="B26" t="s">
        <v>2069</v>
      </c>
      <c r="C26" t="s">
        <v>826</v>
      </c>
      <c r="D26">
        <f>SUMIFS('1996 Pres Raw'!Q$2:Q$623,'1996 Pres Raw'!$C$2:$C$623,"ED",'1996 Pres Raw'!$D$2:$D$623,$C26)</f>
        <v>3441</v>
      </c>
      <c r="E26">
        <f>SUMIFS('1996 Pres Raw'!I$2:I$623,'1996 Pres Raw'!$C$2:$C$623,"ED",'1996 Pres Raw'!$D$2:$D$623,$C26)</f>
        <v>50</v>
      </c>
      <c r="F26">
        <f>SUMIFS('1996 Pres Raw'!J$2:J$623,'1996 Pres Raw'!$C$2:$C$623,"ED",'1996 Pres Raw'!$D$2:$D$623,$C26)</f>
        <v>949</v>
      </c>
      <c r="G26">
        <f>SUMIFS('1996 Pres Raw'!K$2:K$623,'1996 Pres Raw'!$C$2:$C$623,"ED",'1996 Pres Raw'!$D$2:$D$623,$C26)</f>
        <v>1683</v>
      </c>
      <c r="H26">
        <f>SUMIFS('1996 Pres Raw'!L$2:L$623,'1996 Pres Raw'!$C$2:$C$623,"ED",'1996 Pres Raw'!$D$2:$D$623,$C26)</f>
        <v>18</v>
      </c>
      <c r="I26">
        <f>SUMIFS('1996 Pres Raw'!M$2:M$623,'1996 Pres Raw'!$C$2:$C$623,"ED",'1996 Pres Raw'!$D$2:$D$623,$C26)</f>
        <v>123</v>
      </c>
      <c r="J26">
        <f>SUMIFS('1996 Pres Raw'!N$2:N$623,'1996 Pres Raw'!$C$2:$C$623,"ED",'1996 Pres Raw'!$D$2:$D$623,$C26)</f>
        <v>575</v>
      </c>
      <c r="K26">
        <f>SUMIFS('1996 Pres Raw'!O$2:O$623,'1996 Pres Raw'!$C$2:$C$623,"ED",'1996 Pres Raw'!$D$2:$D$623,$C26)</f>
        <v>26</v>
      </c>
      <c r="L26">
        <f>SUMIFS('1996 Pres Raw'!P$2:P$623,'1996 Pres Raw'!$C$2:$C$623,"ED",'1996 Pres Raw'!$D$2:$D$623,$C26)</f>
        <v>17</v>
      </c>
      <c r="M26">
        <f t="shared" si="0"/>
        <v>0.48910200523103747</v>
      </c>
      <c r="N26">
        <f t="shared" si="1"/>
        <v>3.5745422842197033E-2</v>
      </c>
      <c r="O26">
        <f t="shared" si="2"/>
        <v>0.27579192095321126</v>
      </c>
      <c r="P26">
        <f t="shared" si="3"/>
        <v>1.4530659691950014E-2</v>
      </c>
      <c r="Q26">
        <f t="shared" si="4"/>
        <v>0.16710258645742518</v>
      </c>
      <c r="R26">
        <f t="shared" si="5"/>
        <v>5.2310374891020054E-3</v>
      </c>
      <c r="S26">
        <f t="shared" si="6"/>
        <v>7.5559430398140079E-3</v>
      </c>
      <c r="T26">
        <f t="shared" si="7"/>
        <v>4.9404242952630047E-3</v>
      </c>
      <c r="U26">
        <f t="shared" si="8"/>
        <v>0.48910200523103747</v>
      </c>
      <c r="BE26" t="s">
        <v>723</v>
      </c>
      <c r="BF26" t="s">
        <v>337</v>
      </c>
      <c r="BG26">
        <f>SUMIFS('1996 Pres Raw'!Q$2:Q$651,'1996 Pres Raw'!$D$2:$D$651,$BF26,'1996 Pres Raw'!$C$2:$C$651,"ED",'1996 Pres Raw'!$B$2:$B$651,$BE26)</f>
        <v>4759</v>
      </c>
      <c r="BH26">
        <f>SUMIFS('1996 Pres Raw'!I$2:I$651,'1996 Pres Raw'!$D$2:$D$651,$BF26,'1996 Pres Raw'!$C$2:$C$651,"ED",'1996 Pres Raw'!$B$2:$B$651,$BE26)</f>
        <v>26</v>
      </c>
      <c r="BI26">
        <f>SUMIFS('1996 Pres Raw'!J$2:J$651,'1996 Pres Raw'!$D$2:$D$651,$BF26,'1996 Pres Raw'!$C$2:$C$651,"ED",'1996 Pres Raw'!$B$2:$B$651,$BE26)</f>
        <v>1525</v>
      </c>
      <c r="BJ26">
        <f>SUMIFS('1996 Pres Raw'!K$2:K$651,'1996 Pres Raw'!$D$2:$D$651,$BF26,'1996 Pres Raw'!$C$2:$C$651,"ED",'1996 Pres Raw'!$B$2:$B$651,$BE26)</f>
        <v>2563</v>
      </c>
      <c r="BK26">
        <f>SUMIFS('1996 Pres Raw'!L$2:L$651,'1996 Pres Raw'!$D$2:$D$651,$BF26,'1996 Pres Raw'!$C$2:$C$651,"ED",'1996 Pres Raw'!$B$2:$B$651,$BE26)</f>
        <v>14</v>
      </c>
      <c r="BL26">
        <f>SUMIFS('1996 Pres Raw'!M$2:M$651,'1996 Pres Raw'!$D$2:$D$651,$BF26,'1996 Pres Raw'!$C$2:$C$651,"ED",'1996 Pres Raw'!$B$2:$B$651,$BE26)</f>
        <v>98</v>
      </c>
      <c r="BM26">
        <f>SUMIFS('1996 Pres Raw'!N$2:N$651,'1996 Pres Raw'!$D$2:$D$651,$BF26,'1996 Pres Raw'!$C$2:$C$651,"ED",'1996 Pres Raw'!$B$2:$B$651,$BE26)</f>
        <v>516</v>
      </c>
      <c r="BN26">
        <f>SUMIFS('1996 Pres Raw'!O$2:O$651,'1996 Pres Raw'!$D$2:$D$651,$BF26,'1996 Pres Raw'!$C$2:$C$651,"ED",'1996 Pres Raw'!$B$2:$B$651,$BE26)</f>
        <v>8</v>
      </c>
      <c r="BO26">
        <f>SUMIFS('1996 Pres Raw'!P$2:P$651,'1996 Pres Raw'!$D$2:$D$651,$BF26,'1996 Pres Raw'!$C$2:$C$651,"ED",'1996 Pres Raw'!$B$2:$B$651,$BE26)</f>
        <v>9</v>
      </c>
      <c r="BP26">
        <f>BG26/SUMIF('By HD'!$A$3:$A$42,$BE26,'By HD'!$B$3:$B$42)</f>
        <v>1</v>
      </c>
      <c r="BQ26">
        <f>$BP26*SUMIF('By HD'!$A$3:$A$42,BE26,'By HD'!S$3:S$42)</f>
        <v>765</v>
      </c>
      <c r="BR26">
        <f>$BP26*SUMIF('By HD'!$A$3:$A$42,$BE26,'By HD'!T$3:T$42)</f>
        <v>7</v>
      </c>
      <c r="BS26">
        <f>$BP26*SUMIF('By HD'!$A$3:$A$42,$BE26,'By HD'!U$3:U$42)</f>
        <v>209</v>
      </c>
      <c r="BT26">
        <f>$BP26*SUMIF('By HD'!$A$3:$A$42,$BE26,'By HD'!V$3:V$42)</f>
        <v>466</v>
      </c>
      <c r="BU26">
        <f>$BP26*SUMIF('By HD'!$A$3:$A$42,$BE26,'By HD'!W$3:W$42)</f>
        <v>3</v>
      </c>
      <c r="BV26">
        <f>$BP26*SUMIF('By HD'!$A$3:$A$42,$BE26,'By HD'!X$3:X$42)</f>
        <v>11</v>
      </c>
      <c r="BW26">
        <f>$BP26*SUMIF('By HD'!$A$3:$A$42,$BE26,'By HD'!Y$3:Y$42)</f>
        <v>67</v>
      </c>
      <c r="BX26">
        <f>$BP26*SUMIF('By HD'!$A$3:$A$42,$BE26,'By HD'!Z$3:Z$42)</f>
        <v>1</v>
      </c>
      <c r="BY26">
        <f>$BP26*SUMIF('By HD'!$A$3:$A$42,$BE26,'By HD'!AA$3:AA$42)</f>
        <v>1</v>
      </c>
      <c r="BZ26">
        <f>$BP26*SUMIF('By HD'!$A$3:$A$42,$BE26,'By HD'!AJ$3:AJ$42)</f>
        <v>465</v>
      </c>
      <c r="CA26">
        <f>$BP26*SUMIF('By HD'!$A$3:$A$42,$BE26,'By HD'!AK$3:AK$42)</f>
        <v>5</v>
      </c>
      <c r="CB26">
        <f>$BP26*SUMIF('By HD'!$A$3:$A$42,$BE26,'By HD'!AL$3:AL$42)</f>
        <v>134</v>
      </c>
      <c r="CC26">
        <f>$BP26*SUMIF('By HD'!$A$3:$A$42,$BE26,'By HD'!AM$3:AM$42)</f>
        <v>255</v>
      </c>
      <c r="CD26">
        <f>$BP26*SUMIF('By HD'!$A$3:$A$42,$BE26,'By HD'!AN$3:AN$42)</f>
        <v>2</v>
      </c>
      <c r="CE26">
        <f>$BP26*SUMIF('By HD'!$A$3:$A$42,$BE26,'By HD'!AO$3:AO$42)</f>
        <v>12</v>
      </c>
      <c r="CF26">
        <f>$BP26*SUMIF('By HD'!$A$3:$A$42,$BE26,'By HD'!AP$3:AP$42)</f>
        <v>50</v>
      </c>
      <c r="CG26">
        <f>$BP26*SUMIF('By HD'!$A$3:$A$42,$BE26,'By HD'!AQ$3:AQ$42)</f>
        <v>2</v>
      </c>
      <c r="CH26">
        <f>$BP26*SUMIF('By HD'!$A$3:$A$42,$BE26,'By HD'!AR$3:AR$42)</f>
        <v>5</v>
      </c>
      <c r="CI26">
        <f t="shared" si="18"/>
        <v>5989</v>
      </c>
      <c r="CJ26">
        <f t="shared" si="18"/>
        <v>38</v>
      </c>
      <c r="CK26">
        <f t="shared" si="18"/>
        <v>1868</v>
      </c>
      <c r="CL26">
        <f t="shared" si="18"/>
        <v>3284</v>
      </c>
      <c r="CM26">
        <f t="shared" si="18"/>
        <v>19</v>
      </c>
      <c r="CN26">
        <f t="shared" si="18"/>
        <v>121</v>
      </c>
      <c r="CO26">
        <f t="shared" si="18"/>
        <v>633</v>
      </c>
      <c r="CP26">
        <f t="shared" si="18"/>
        <v>11</v>
      </c>
      <c r="CQ26">
        <f t="shared" si="18"/>
        <v>15</v>
      </c>
    </row>
    <row r="27" spans="1:95" x14ac:dyDescent="0.3">
      <c r="A27" t="s">
        <v>2070</v>
      </c>
      <c r="B27" t="s">
        <v>2071</v>
      </c>
      <c r="C27" t="s">
        <v>935</v>
      </c>
      <c r="D27">
        <f>SUMIFS('1996 Pres Raw'!Q$2:Q$623,'1996 Pres Raw'!$C$2:$C$623,"ED",'1996 Pres Raw'!$D$2:$D$623,$C27)</f>
        <v>1602</v>
      </c>
      <c r="E27">
        <f>SUMIFS('1996 Pres Raw'!I$2:I$623,'1996 Pres Raw'!$C$2:$C$623,"ED",'1996 Pres Raw'!$D$2:$D$623,$C27)</f>
        <v>16</v>
      </c>
      <c r="F27">
        <f>SUMIFS('1996 Pres Raw'!J$2:J$623,'1996 Pres Raw'!$C$2:$C$623,"ED",'1996 Pres Raw'!$D$2:$D$623,$C27)</f>
        <v>901</v>
      </c>
      <c r="G27">
        <f>SUMIFS('1996 Pres Raw'!K$2:K$623,'1996 Pres Raw'!$C$2:$C$623,"ED",'1996 Pres Raw'!$D$2:$D$623,$C27)</f>
        <v>490</v>
      </c>
      <c r="H27">
        <f>SUMIFS('1996 Pres Raw'!L$2:L$623,'1996 Pres Raw'!$C$2:$C$623,"ED",'1996 Pres Raw'!$D$2:$D$623,$C27)</f>
        <v>16</v>
      </c>
      <c r="I27">
        <f>SUMIFS('1996 Pres Raw'!M$2:M$623,'1996 Pres Raw'!$C$2:$C$623,"ED",'1996 Pres Raw'!$D$2:$D$623,$C27)</f>
        <v>25</v>
      </c>
      <c r="J27">
        <f>SUMIFS('1996 Pres Raw'!N$2:N$623,'1996 Pres Raw'!$C$2:$C$623,"ED",'1996 Pres Raw'!$D$2:$D$623,$C27)</f>
        <v>133</v>
      </c>
      <c r="K27">
        <f>SUMIFS('1996 Pres Raw'!O$2:O$623,'1996 Pres Raw'!$C$2:$C$623,"ED",'1996 Pres Raw'!$D$2:$D$623,$C27)</f>
        <v>18</v>
      </c>
      <c r="L27">
        <f>SUMIFS('1996 Pres Raw'!P$2:P$623,'1996 Pres Raw'!$C$2:$C$623,"ED",'1996 Pres Raw'!$D$2:$D$623,$C27)</f>
        <v>3</v>
      </c>
      <c r="M27">
        <f t="shared" si="0"/>
        <v>0.30586766541822724</v>
      </c>
      <c r="N27">
        <f t="shared" si="1"/>
        <v>1.5605493133583021E-2</v>
      </c>
      <c r="O27">
        <f t="shared" si="2"/>
        <v>0.56242197253433213</v>
      </c>
      <c r="P27">
        <f t="shared" si="3"/>
        <v>9.9875156054931337E-3</v>
      </c>
      <c r="Q27">
        <f t="shared" si="4"/>
        <v>8.3021223470661668E-2</v>
      </c>
      <c r="R27">
        <f t="shared" si="5"/>
        <v>9.9875156054931337E-3</v>
      </c>
      <c r="S27">
        <f t="shared" si="6"/>
        <v>1.1235955056179775E-2</v>
      </c>
      <c r="T27">
        <f t="shared" si="7"/>
        <v>1.8726591760299626E-3</v>
      </c>
      <c r="U27">
        <f t="shared" si="8"/>
        <v>2.5624219725343322</v>
      </c>
      <c r="BE27" t="s">
        <v>724</v>
      </c>
      <c r="BF27" t="s">
        <v>337</v>
      </c>
      <c r="BG27">
        <f>SUMIFS('1996 Pres Raw'!Q$2:Q$651,'1996 Pres Raw'!$D$2:$D$651,$BF27,'1996 Pres Raw'!$C$2:$C$651,"ED",'1996 Pres Raw'!$B$2:$B$651,$BE27)</f>
        <v>6634</v>
      </c>
      <c r="BH27">
        <f>SUMIFS('1996 Pres Raw'!I$2:I$651,'1996 Pres Raw'!$D$2:$D$651,$BF27,'1996 Pres Raw'!$C$2:$C$651,"ED",'1996 Pres Raw'!$B$2:$B$651,$BE27)</f>
        <v>62</v>
      </c>
      <c r="BI27">
        <f>SUMIFS('1996 Pres Raw'!J$2:J$651,'1996 Pres Raw'!$D$2:$D$651,$BF27,'1996 Pres Raw'!$C$2:$C$651,"ED",'1996 Pres Raw'!$B$2:$B$651,$BE27)</f>
        <v>2239</v>
      </c>
      <c r="BJ27">
        <f>SUMIFS('1996 Pres Raw'!K$2:K$651,'1996 Pres Raw'!$D$2:$D$651,$BF27,'1996 Pres Raw'!$C$2:$C$651,"ED",'1996 Pres Raw'!$B$2:$B$651,$BE27)</f>
        <v>3409</v>
      </c>
      <c r="BK27">
        <f>SUMIFS('1996 Pres Raw'!L$2:L$651,'1996 Pres Raw'!$D$2:$D$651,$BF27,'1996 Pres Raw'!$C$2:$C$651,"ED",'1996 Pres Raw'!$B$2:$B$651,$BE27)</f>
        <v>16</v>
      </c>
      <c r="BL27">
        <f>SUMIFS('1996 Pres Raw'!M$2:M$651,'1996 Pres Raw'!$D$2:$D$651,$BF27,'1996 Pres Raw'!$C$2:$C$651,"ED",'1996 Pres Raw'!$B$2:$B$651,$BE27)</f>
        <v>285</v>
      </c>
      <c r="BM27">
        <f>SUMIFS('1996 Pres Raw'!N$2:N$651,'1996 Pres Raw'!$D$2:$D$651,$BF27,'1996 Pres Raw'!$C$2:$C$651,"ED",'1996 Pres Raw'!$B$2:$B$651,$BE27)</f>
        <v>590</v>
      </c>
      <c r="BN27">
        <f>SUMIFS('1996 Pres Raw'!O$2:O$651,'1996 Pres Raw'!$D$2:$D$651,$BF27,'1996 Pres Raw'!$C$2:$C$651,"ED",'1996 Pres Raw'!$B$2:$B$651,$BE27)</f>
        <v>18</v>
      </c>
      <c r="BO27">
        <f>SUMIFS('1996 Pres Raw'!P$2:P$651,'1996 Pres Raw'!$D$2:$D$651,$BF27,'1996 Pres Raw'!$C$2:$C$651,"ED",'1996 Pres Raw'!$B$2:$B$651,$BE27)</f>
        <v>15</v>
      </c>
      <c r="BP27">
        <f>BG27/SUMIF('By HD'!$A$3:$A$42,$BE27,'By HD'!$B$3:$B$42)</f>
        <v>1</v>
      </c>
      <c r="BQ27">
        <f>$BP27*SUMIF('By HD'!$A$3:$A$42,BE27,'By HD'!S$3:S$42)</f>
        <v>1195</v>
      </c>
      <c r="BR27">
        <f>$BP27*SUMIF('By HD'!$A$3:$A$42,$BE27,'By HD'!T$3:T$42)</f>
        <v>10</v>
      </c>
      <c r="BS27">
        <f>$BP27*SUMIF('By HD'!$A$3:$A$42,$BE27,'By HD'!U$3:U$42)</f>
        <v>371</v>
      </c>
      <c r="BT27">
        <f>$BP27*SUMIF('By HD'!$A$3:$A$42,$BE27,'By HD'!V$3:V$42)</f>
        <v>694</v>
      </c>
      <c r="BU27">
        <f>$BP27*SUMIF('By HD'!$A$3:$A$42,$BE27,'By HD'!W$3:W$42)</f>
        <v>1</v>
      </c>
      <c r="BV27">
        <f>$BP27*SUMIF('By HD'!$A$3:$A$42,$BE27,'By HD'!X$3:X$42)</f>
        <v>44</v>
      </c>
      <c r="BW27">
        <f>$BP27*SUMIF('By HD'!$A$3:$A$42,$BE27,'By HD'!Y$3:Y$42)</f>
        <v>70</v>
      </c>
      <c r="BX27">
        <f>$BP27*SUMIF('By HD'!$A$3:$A$42,$BE27,'By HD'!Z$3:Z$42)</f>
        <v>1</v>
      </c>
      <c r="BY27">
        <f>$BP27*SUMIF('By HD'!$A$3:$A$42,$BE27,'By HD'!AA$3:AA$42)</f>
        <v>4</v>
      </c>
      <c r="BZ27">
        <f>$BP27*SUMIF('By HD'!$A$3:$A$42,$BE27,'By HD'!AJ$3:AJ$42)</f>
        <v>299</v>
      </c>
      <c r="CA27">
        <f>$BP27*SUMIF('By HD'!$A$3:$A$42,$BE27,'By HD'!AK$3:AK$42)</f>
        <v>2</v>
      </c>
      <c r="CB27">
        <f>$BP27*SUMIF('By HD'!$A$3:$A$42,$BE27,'By HD'!AL$3:AL$42)</f>
        <v>98</v>
      </c>
      <c r="CC27">
        <f>$BP27*SUMIF('By HD'!$A$3:$A$42,$BE27,'By HD'!AM$3:AM$42)</f>
        <v>142</v>
      </c>
      <c r="CD27">
        <f>$BP27*SUMIF('By HD'!$A$3:$A$42,$BE27,'By HD'!AN$3:AN$42)</f>
        <v>2</v>
      </c>
      <c r="CE27">
        <f>$BP27*SUMIF('By HD'!$A$3:$A$42,$BE27,'By HD'!AO$3:AO$42)</f>
        <v>21</v>
      </c>
      <c r="CF27">
        <f>$BP27*SUMIF('By HD'!$A$3:$A$42,$BE27,'By HD'!AP$3:AP$42)</f>
        <v>34</v>
      </c>
      <c r="CG27">
        <f>$BP27*SUMIF('By HD'!$A$3:$A$42,$BE27,'By HD'!AQ$3:AQ$42)</f>
        <v>0</v>
      </c>
      <c r="CH27">
        <f>$BP27*SUMIF('By HD'!$A$3:$A$42,$BE27,'By HD'!AR$3:AR$42)</f>
        <v>0</v>
      </c>
      <c r="CI27">
        <f t="shared" si="18"/>
        <v>8128</v>
      </c>
      <c r="CJ27">
        <f t="shared" si="18"/>
        <v>74</v>
      </c>
      <c r="CK27">
        <f t="shared" si="18"/>
        <v>2708</v>
      </c>
      <c r="CL27">
        <f t="shared" si="18"/>
        <v>4245</v>
      </c>
      <c r="CM27">
        <f t="shared" si="18"/>
        <v>19</v>
      </c>
      <c r="CN27">
        <f t="shared" si="18"/>
        <v>350</v>
      </c>
      <c r="CO27">
        <f t="shared" si="18"/>
        <v>694</v>
      </c>
      <c r="CP27">
        <f t="shared" si="18"/>
        <v>19</v>
      </c>
      <c r="CQ27">
        <f t="shared" si="18"/>
        <v>19</v>
      </c>
    </row>
    <row r="28" spans="1:95" x14ac:dyDescent="0.3">
      <c r="A28" t="s">
        <v>2072</v>
      </c>
      <c r="B28" t="s">
        <v>95</v>
      </c>
      <c r="C28" t="s">
        <v>95</v>
      </c>
      <c r="D28">
        <f>SUMIFS('1996 Pres Raw'!Q$2:Q$623,'1996 Pres Raw'!$C$2:$C$623,"ED",'1996 Pres Raw'!$D$2:$D$623,$C28)</f>
        <v>957</v>
      </c>
      <c r="E28">
        <f>SUMIFS('1996 Pres Raw'!I$2:I$623,'1996 Pres Raw'!$C$2:$C$623,"ED",'1996 Pres Raw'!$D$2:$D$623,$C28)</f>
        <v>6</v>
      </c>
      <c r="F28">
        <f>SUMIFS('1996 Pres Raw'!J$2:J$623,'1996 Pres Raw'!$C$2:$C$623,"ED",'1996 Pres Raw'!$D$2:$D$623,$C28)</f>
        <v>195</v>
      </c>
      <c r="G28">
        <f>SUMIFS('1996 Pres Raw'!K$2:K$623,'1996 Pres Raw'!$C$2:$C$623,"ED",'1996 Pres Raw'!$D$2:$D$623,$C28)</f>
        <v>545</v>
      </c>
      <c r="H28">
        <f>SUMIFS('1996 Pres Raw'!L$2:L$623,'1996 Pres Raw'!$C$2:$C$623,"ED",'1996 Pres Raw'!$D$2:$D$623,$C28)</f>
        <v>1</v>
      </c>
      <c r="I28">
        <f>SUMIFS('1996 Pres Raw'!M$2:M$623,'1996 Pres Raw'!$C$2:$C$623,"ED",'1996 Pres Raw'!$D$2:$D$623,$C28)</f>
        <v>27</v>
      </c>
      <c r="J28">
        <f>SUMIFS('1996 Pres Raw'!N$2:N$623,'1996 Pres Raw'!$C$2:$C$623,"ED",'1996 Pres Raw'!$D$2:$D$623,$C28)</f>
        <v>175</v>
      </c>
      <c r="K28">
        <f>SUMIFS('1996 Pres Raw'!O$2:O$623,'1996 Pres Raw'!$C$2:$C$623,"ED",'1996 Pres Raw'!$D$2:$D$623,$C28)</f>
        <v>7</v>
      </c>
      <c r="L28">
        <f>SUMIFS('1996 Pres Raw'!P$2:P$623,'1996 Pres Raw'!$C$2:$C$623,"ED",'1996 Pres Raw'!$D$2:$D$623,$C28)</f>
        <v>1</v>
      </c>
      <c r="M28">
        <f t="shared" si="0"/>
        <v>0.56948798328108674</v>
      </c>
      <c r="N28">
        <f t="shared" si="1"/>
        <v>2.8213166144200628E-2</v>
      </c>
      <c r="O28">
        <f t="shared" si="2"/>
        <v>0.20376175548589343</v>
      </c>
      <c r="P28">
        <f t="shared" si="3"/>
        <v>6.269592476489028E-3</v>
      </c>
      <c r="Q28">
        <f t="shared" si="4"/>
        <v>0.18286311389759666</v>
      </c>
      <c r="R28">
        <f t="shared" si="5"/>
        <v>1.0449320794148381E-3</v>
      </c>
      <c r="S28">
        <f t="shared" si="6"/>
        <v>7.3145245559038665E-3</v>
      </c>
      <c r="T28">
        <f t="shared" si="7"/>
        <v>1.0449320794148381E-3</v>
      </c>
      <c r="U28">
        <f t="shared" si="8"/>
        <v>0.56948798328108674</v>
      </c>
      <c r="BE28" t="s">
        <v>725</v>
      </c>
      <c r="BF28" t="s">
        <v>337</v>
      </c>
      <c r="BG28">
        <f>SUMIFS('1996 Pres Raw'!Q$2:Q$651,'1996 Pres Raw'!$D$2:$D$651,$BF28,'1996 Pres Raw'!$C$2:$C$651,"ED",'1996 Pres Raw'!$B$2:$B$651,$BE28)</f>
        <v>4845</v>
      </c>
      <c r="BH28">
        <f>SUMIFS('1996 Pres Raw'!I$2:I$651,'1996 Pres Raw'!$D$2:$D$651,$BF28,'1996 Pres Raw'!$C$2:$C$651,"ED",'1996 Pres Raw'!$B$2:$B$651,$BE28)</f>
        <v>36</v>
      </c>
      <c r="BI28">
        <f>SUMIFS('1996 Pres Raw'!J$2:J$651,'1996 Pres Raw'!$D$2:$D$651,$BF28,'1996 Pres Raw'!$C$2:$C$651,"ED",'1996 Pres Raw'!$B$2:$B$651,$BE28)</f>
        <v>1626</v>
      </c>
      <c r="BJ28">
        <f>SUMIFS('1996 Pres Raw'!K$2:K$651,'1996 Pres Raw'!$D$2:$D$651,$BF28,'1996 Pres Raw'!$C$2:$C$651,"ED",'1996 Pres Raw'!$B$2:$B$651,$BE28)</f>
        <v>2506</v>
      </c>
      <c r="BK28">
        <f>SUMIFS('1996 Pres Raw'!L$2:L$651,'1996 Pres Raw'!$D$2:$D$651,$BF28,'1996 Pres Raw'!$C$2:$C$651,"ED",'1996 Pres Raw'!$B$2:$B$651,$BE28)</f>
        <v>12</v>
      </c>
      <c r="BL28">
        <f>SUMIFS('1996 Pres Raw'!M$2:M$651,'1996 Pres Raw'!$D$2:$D$651,$BF28,'1996 Pres Raw'!$C$2:$C$651,"ED",'1996 Pres Raw'!$B$2:$B$651,$BE28)</f>
        <v>121</v>
      </c>
      <c r="BM28">
        <f>SUMIFS('1996 Pres Raw'!N$2:N$651,'1996 Pres Raw'!$D$2:$D$651,$BF28,'1996 Pres Raw'!$C$2:$C$651,"ED",'1996 Pres Raw'!$B$2:$B$651,$BE28)</f>
        <v>511</v>
      </c>
      <c r="BN28">
        <f>SUMIFS('1996 Pres Raw'!O$2:O$651,'1996 Pres Raw'!$D$2:$D$651,$BF28,'1996 Pres Raw'!$C$2:$C$651,"ED",'1996 Pres Raw'!$B$2:$B$651,$BE28)</f>
        <v>21</v>
      </c>
      <c r="BO28">
        <f>SUMIFS('1996 Pres Raw'!P$2:P$651,'1996 Pres Raw'!$D$2:$D$651,$BF28,'1996 Pres Raw'!$C$2:$C$651,"ED",'1996 Pres Raw'!$B$2:$B$651,$BE28)</f>
        <v>12</v>
      </c>
      <c r="BP28">
        <f>BG28/SUMIF('By HD'!$A$3:$A$42,$BE28,'By HD'!$B$3:$B$42)</f>
        <v>1</v>
      </c>
      <c r="BQ28">
        <f>$BP28*SUMIF('By HD'!$A$3:$A$42,BE28,'By HD'!S$3:S$42)</f>
        <v>674</v>
      </c>
      <c r="BR28">
        <f>$BP28*SUMIF('By HD'!$A$3:$A$42,$BE28,'By HD'!T$3:T$42)</f>
        <v>6</v>
      </c>
      <c r="BS28">
        <f>$BP28*SUMIF('By HD'!$A$3:$A$42,$BE28,'By HD'!U$3:U$42)</f>
        <v>204</v>
      </c>
      <c r="BT28">
        <f>$BP28*SUMIF('By HD'!$A$3:$A$42,$BE28,'By HD'!V$3:V$42)</f>
        <v>397</v>
      </c>
      <c r="BU28">
        <f>$BP28*SUMIF('By HD'!$A$3:$A$42,$BE28,'By HD'!W$3:W$42)</f>
        <v>3</v>
      </c>
      <c r="BV28">
        <f>$BP28*SUMIF('By HD'!$A$3:$A$42,$BE28,'By HD'!X$3:X$42)</f>
        <v>12</v>
      </c>
      <c r="BW28">
        <f>$BP28*SUMIF('By HD'!$A$3:$A$42,$BE28,'By HD'!Y$3:Y$42)</f>
        <v>47</v>
      </c>
      <c r="BX28">
        <f>$BP28*SUMIF('By HD'!$A$3:$A$42,$BE28,'By HD'!Z$3:Z$42)</f>
        <v>2</v>
      </c>
      <c r="BY28">
        <f>$BP28*SUMIF('By HD'!$A$3:$A$42,$BE28,'By HD'!AA$3:AA$42)</f>
        <v>3</v>
      </c>
      <c r="BZ28">
        <f>$BP28*SUMIF('By HD'!$A$3:$A$42,$BE28,'By HD'!AJ$3:AJ$42)</f>
        <v>549</v>
      </c>
      <c r="CA28">
        <f>$BP28*SUMIF('By HD'!$A$3:$A$42,$BE28,'By HD'!AK$3:AK$42)</f>
        <v>4</v>
      </c>
      <c r="CB28">
        <f>$BP28*SUMIF('By HD'!$A$3:$A$42,$BE28,'By HD'!AL$3:AL$42)</f>
        <v>184</v>
      </c>
      <c r="CC28">
        <f>$BP28*SUMIF('By HD'!$A$3:$A$42,$BE28,'By HD'!AM$3:AM$42)</f>
        <v>256</v>
      </c>
      <c r="CD28">
        <f>$BP28*SUMIF('By HD'!$A$3:$A$42,$BE28,'By HD'!AN$3:AN$42)</f>
        <v>1</v>
      </c>
      <c r="CE28">
        <f>$BP28*SUMIF('By HD'!$A$3:$A$42,$BE28,'By HD'!AO$3:AO$42)</f>
        <v>21</v>
      </c>
      <c r="CF28">
        <f>$BP28*SUMIF('By HD'!$A$3:$A$42,$BE28,'By HD'!AP$3:AP$42)</f>
        <v>78</v>
      </c>
      <c r="CG28">
        <f>$BP28*SUMIF('By HD'!$A$3:$A$42,$BE28,'By HD'!AQ$3:AQ$42)</f>
        <v>2</v>
      </c>
      <c r="CH28">
        <f>$BP28*SUMIF('By HD'!$A$3:$A$42,$BE28,'By HD'!AR$3:AR$42)</f>
        <v>3</v>
      </c>
      <c r="CI28">
        <f t="shared" si="18"/>
        <v>6068</v>
      </c>
      <c r="CJ28">
        <f t="shared" si="18"/>
        <v>46</v>
      </c>
      <c r="CK28">
        <f t="shared" si="18"/>
        <v>2014</v>
      </c>
      <c r="CL28">
        <f t="shared" si="18"/>
        <v>3159</v>
      </c>
      <c r="CM28">
        <f t="shared" si="18"/>
        <v>16</v>
      </c>
      <c r="CN28">
        <f t="shared" si="18"/>
        <v>154</v>
      </c>
      <c r="CO28">
        <f t="shared" si="18"/>
        <v>636</v>
      </c>
      <c r="CP28">
        <f t="shared" si="18"/>
        <v>25</v>
      </c>
      <c r="CQ28">
        <f t="shared" si="18"/>
        <v>18</v>
      </c>
    </row>
    <row r="29" spans="1:95" x14ac:dyDescent="0.3">
      <c r="A29" t="s">
        <v>2073</v>
      </c>
      <c r="B29" t="s">
        <v>207</v>
      </c>
      <c r="C29" t="s">
        <v>207</v>
      </c>
      <c r="D29">
        <f>SUMIFS('1996 Pres Raw'!Q$2:Q$623,'1996 Pres Raw'!$C$2:$C$623,"ED",'1996 Pres Raw'!$D$2:$D$623,$C29)</f>
        <v>248</v>
      </c>
      <c r="E29">
        <f>SUMIFS('1996 Pres Raw'!I$2:I$623,'1996 Pres Raw'!$C$2:$C$623,"ED",'1996 Pres Raw'!$D$2:$D$623,$C29)</f>
        <v>0</v>
      </c>
      <c r="F29">
        <f>SUMIFS('1996 Pres Raw'!J$2:J$623,'1996 Pres Raw'!$C$2:$C$623,"ED",'1996 Pres Raw'!$D$2:$D$623,$C29)</f>
        <v>116</v>
      </c>
      <c r="G29">
        <f>SUMIFS('1996 Pres Raw'!K$2:K$623,'1996 Pres Raw'!$C$2:$C$623,"ED",'1996 Pres Raw'!$D$2:$D$623,$C29)</f>
        <v>91</v>
      </c>
      <c r="H29">
        <f>SUMIFS('1996 Pres Raw'!L$2:L$623,'1996 Pres Raw'!$C$2:$C$623,"ED",'1996 Pres Raw'!$D$2:$D$623,$C29)</f>
        <v>1</v>
      </c>
      <c r="I29">
        <f>SUMIFS('1996 Pres Raw'!M$2:M$623,'1996 Pres Raw'!$C$2:$C$623,"ED",'1996 Pres Raw'!$D$2:$D$623,$C29)</f>
        <v>5</v>
      </c>
      <c r="J29">
        <f>SUMIFS('1996 Pres Raw'!N$2:N$623,'1996 Pres Raw'!$C$2:$C$623,"ED",'1996 Pres Raw'!$D$2:$D$623,$C29)</f>
        <v>35</v>
      </c>
      <c r="K29">
        <f>SUMIFS('1996 Pres Raw'!O$2:O$623,'1996 Pres Raw'!$C$2:$C$623,"ED",'1996 Pres Raw'!$D$2:$D$623,$C29)</f>
        <v>0</v>
      </c>
      <c r="L29">
        <f>SUMIFS('1996 Pres Raw'!P$2:P$623,'1996 Pres Raw'!$C$2:$C$623,"ED",'1996 Pres Raw'!$D$2:$D$623,$C29)</f>
        <v>0</v>
      </c>
      <c r="M29">
        <f t="shared" si="0"/>
        <v>0.36693548387096775</v>
      </c>
      <c r="N29">
        <f t="shared" si="1"/>
        <v>2.0161290322580645E-2</v>
      </c>
      <c r="O29">
        <f t="shared" si="2"/>
        <v>0.46774193548387094</v>
      </c>
      <c r="P29">
        <f t="shared" si="3"/>
        <v>0</v>
      </c>
      <c r="Q29">
        <f t="shared" si="4"/>
        <v>0.14112903225806453</v>
      </c>
      <c r="R29">
        <f t="shared" si="5"/>
        <v>4.0322580645161289E-3</v>
      </c>
      <c r="S29">
        <f t="shared" si="6"/>
        <v>0</v>
      </c>
      <c r="T29">
        <f t="shared" si="7"/>
        <v>0</v>
      </c>
      <c r="U29">
        <f t="shared" si="8"/>
        <v>2.467741935483871</v>
      </c>
      <c r="BE29" t="s">
        <v>726</v>
      </c>
      <c r="BF29" t="s">
        <v>337</v>
      </c>
      <c r="BG29">
        <f>SUMIFS('1996 Pres Raw'!Q$2:Q$651,'1996 Pres Raw'!$D$2:$D$651,$BF29,'1996 Pres Raw'!$C$2:$C$651,"ED",'1996 Pres Raw'!$B$2:$B$651,$BE29)</f>
        <v>4822</v>
      </c>
      <c r="BH29">
        <f>SUMIFS('1996 Pres Raw'!I$2:I$651,'1996 Pres Raw'!$D$2:$D$651,$BF29,'1996 Pres Raw'!$C$2:$C$651,"ED",'1996 Pres Raw'!$B$2:$B$651,$BE29)</f>
        <v>43</v>
      </c>
      <c r="BI29">
        <f>SUMIFS('1996 Pres Raw'!J$2:J$651,'1996 Pres Raw'!$D$2:$D$651,$BF29,'1996 Pres Raw'!$C$2:$C$651,"ED",'1996 Pres Raw'!$B$2:$B$651,$BE29)</f>
        <v>1734</v>
      </c>
      <c r="BJ29">
        <f>SUMIFS('1996 Pres Raw'!K$2:K$651,'1996 Pres Raw'!$D$2:$D$651,$BF29,'1996 Pres Raw'!$C$2:$C$651,"ED",'1996 Pres Raw'!$B$2:$B$651,$BE29)</f>
        <v>2442</v>
      </c>
      <c r="BK29">
        <f>SUMIFS('1996 Pres Raw'!L$2:L$651,'1996 Pres Raw'!$D$2:$D$651,$BF29,'1996 Pres Raw'!$C$2:$C$651,"ED",'1996 Pres Raw'!$B$2:$B$651,$BE29)</f>
        <v>11</v>
      </c>
      <c r="BL29">
        <f>SUMIFS('1996 Pres Raw'!M$2:M$651,'1996 Pres Raw'!$D$2:$D$651,$BF29,'1996 Pres Raw'!$C$2:$C$651,"ED",'1996 Pres Raw'!$B$2:$B$651,$BE29)</f>
        <v>155</v>
      </c>
      <c r="BM29">
        <f>SUMIFS('1996 Pres Raw'!N$2:N$651,'1996 Pres Raw'!$D$2:$D$651,$BF29,'1996 Pres Raw'!$C$2:$C$651,"ED",'1996 Pres Raw'!$B$2:$B$651,$BE29)</f>
        <v>421</v>
      </c>
      <c r="BN29">
        <f>SUMIFS('1996 Pres Raw'!O$2:O$651,'1996 Pres Raw'!$D$2:$D$651,$BF29,'1996 Pres Raw'!$C$2:$C$651,"ED",'1996 Pres Raw'!$B$2:$B$651,$BE29)</f>
        <v>7</v>
      </c>
      <c r="BO29">
        <f>SUMIFS('1996 Pres Raw'!P$2:P$651,'1996 Pres Raw'!$D$2:$D$651,$BF29,'1996 Pres Raw'!$C$2:$C$651,"ED",'1996 Pres Raw'!$B$2:$B$651,$BE29)</f>
        <v>9</v>
      </c>
      <c r="BP29">
        <f>BG29/SUMIF('By HD'!$A$3:$A$42,$BE29,'By HD'!$B$3:$B$42)</f>
        <v>1</v>
      </c>
      <c r="BQ29">
        <f>$BP29*SUMIF('By HD'!$A$3:$A$42,BE29,'By HD'!S$3:S$42)</f>
        <v>778</v>
      </c>
      <c r="BR29">
        <f>$BP29*SUMIF('By HD'!$A$3:$A$42,$BE29,'By HD'!T$3:T$42)</f>
        <v>11</v>
      </c>
      <c r="BS29">
        <f>$BP29*SUMIF('By HD'!$A$3:$A$42,$BE29,'By HD'!U$3:U$42)</f>
        <v>277</v>
      </c>
      <c r="BT29">
        <f>$BP29*SUMIF('By HD'!$A$3:$A$42,$BE29,'By HD'!V$3:V$42)</f>
        <v>406</v>
      </c>
      <c r="BU29">
        <f>$BP29*SUMIF('By HD'!$A$3:$A$42,$BE29,'By HD'!W$3:W$42)</f>
        <v>0</v>
      </c>
      <c r="BV29">
        <f>$BP29*SUMIF('By HD'!$A$3:$A$42,$BE29,'By HD'!X$3:X$42)</f>
        <v>25</v>
      </c>
      <c r="BW29">
        <f>$BP29*SUMIF('By HD'!$A$3:$A$42,$BE29,'By HD'!Y$3:Y$42)</f>
        <v>55</v>
      </c>
      <c r="BX29">
        <f>$BP29*SUMIF('By HD'!$A$3:$A$42,$BE29,'By HD'!Z$3:Z$42)</f>
        <v>0</v>
      </c>
      <c r="BY29">
        <f>$BP29*SUMIF('By HD'!$A$3:$A$42,$BE29,'By HD'!AA$3:AA$42)</f>
        <v>4</v>
      </c>
      <c r="BZ29">
        <f>$BP29*SUMIF('By HD'!$A$3:$A$42,$BE29,'By HD'!AJ$3:AJ$42)</f>
        <v>403</v>
      </c>
      <c r="CA29">
        <f>$BP29*SUMIF('By HD'!$A$3:$A$42,$BE29,'By HD'!AK$3:AK$42)</f>
        <v>6</v>
      </c>
      <c r="CB29">
        <f>$BP29*SUMIF('By HD'!$A$3:$A$42,$BE29,'By HD'!AL$3:AL$42)</f>
        <v>133</v>
      </c>
      <c r="CC29">
        <f>$BP29*SUMIF('By HD'!$A$3:$A$42,$BE29,'By HD'!AM$3:AM$42)</f>
        <v>177</v>
      </c>
      <c r="CD29">
        <f>$BP29*SUMIF('By HD'!$A$3:$A$42,$BE29,'By HD'!AN$3:AN$42)</f>
        <v>0</v>
      </c>
      <c r="CE29">
        <f>$BP29*SUMIF('By HD'!$A$3:$A$42,$BE29,'By HD'!AO$3:AO$42)</f>
        <v>18</v>
      </c>
      <c r="CF29">
        <f>$BP29*SUMIF('By HD'!$A$3:$A$42,$BE29,'By HD'!AP$3:AP$42)</f>
        <v>69</v>
      </c>
      <c r="CG29">
        <f>$BP29*SUMIF('By HD'!$A$3:$A$42,$BE29,'By HD'!AQ$3:AQ$42)</f>
        <v>0</v>
      </c>
      <c r="CH29">
        <f>$BP29*SUMIF('By HD'!$A$3:$A$42,$BE29,'By HD'!AR$3:AR$42)</f>
        <v>0</v>
      </c>
      <c r="CI29">
        <f t="shared" si="18"/>
        <v>6003</v>
      </c>
      <c r="CJ29">
        <f t="shared" si="18"/>
        <v>60</v>
      </c>
      <c r="CK29">
        <f t="shared" si="18"/>
        <v>2144</v>
      </c>
      <c r="CL29">
        <f t="shared" si="18"/>
        <v>3025</v>
      </c>
      <c r="CM29">
        <f t="shared" si="18"/>
        <v>11</v>
      </c>
      <c r="CN29">
        <f t="shared" si="18"/>
        <v>198</v>
      </c>
      <c r="CO29">
        <f t="shared" si="18"/>
        <v>545</v>
      </c>
      <c r="CP29">
        <f t="shared" si="18"/>
        <v>7</v>
      </c>
      <c r="CQ29">
        <f t="shared" si="18"/>
        <v>13</v>
      </c>
    </row>
    <row r="30" spans="1:95" x14ac:dyDescent="0.3">
      <c r="A30" t="s">
        <v>2074</v>
      </c>
      <c r="B30" t="s">
        <v>2075</v>
      </c>
      <c r="C30" t="s">
        <v>933</v>
      </c>
      <c r="D30">
        <f>SUMIFS('1996 Pres Raw'!Q$2:Q$623,'1996 Pres Raw'!$C$2:$C$623,"ED",'1996 Pres Raw'!$D$2:$D$623,$C30)</f>
        <v>2087</v>
      </c>
      <c r="E30">
        <f>SUMIFS('1996 Pres Raw'!I$2:I$623,'1996 Pres Raw'!$C$2:$C$623,"ED",'1996 Pres Raw'!$D$2:$D$623,$C30)</f>
        <v>38</v>
      </c>
      <c r="F30">
        <f>SUMIFS('1996 Pres Raw'!J$2:J$623,'1996 Pres Raw'!$C$2:$C$623,"ED",'1996 Pres Raw'!$D$2:$D$623,$C30)</f>
        <v>1133</v>
      </c>
      <c r="G30">
        <f>SUMIFS('1996 Pres Raw'!K$2:K$623,'1996 Pres Raw'!$C$2:$C$623,"ED",'1996 Pres Raw'!$D$2:$D$623,$C30)</f>
        <v>657</v>
      </c>
      <c r="H30">
        <f>SUMIFS('1996 Pres Raw'!L$2:L$623,'1996 Pres Raw'!$C$2:$C$623,"ED",'1996 Pres Raw'!$D$2:$D$623,$C30)</f>
        <v>3</v>
      </c>
      <c r="I30">
        <f>SUMIFS('1996 Pres Raw'!M$2:M$623,'1996 Pres Raw'!$C$2:$C$623,"ED",'1996 Pres Raw'!$D$2:$D$623,$C30)</f>
        <v>40</v>
      </c>
      <c r="J30">
        <f>SUMIFS('1996 Pres Raw'!N$2:N$623,'1996 Pres Raw'!$C$2:$C$623,"ED",'1996 Pres Raw'!$D$2:$D$623,$C30)</f>
        <v>200</v>
      </c>
      <c r="K30">
        <f>SUMIFS('1996 Pres Raw'!O$2:O$623,'1996 Pres Raw'!$C$2:$C$623,"ED",'1996 Pres Raw'!$D$2:$D$623,$C30)</f>
        <v>14</v>
      </c>
      <c r="L30">
        <f>SUMIFS('1996 Pres Raw'!P$2:P$623,'1996 Pres Raw'!$C$2:$C$623,"ED",'1996 Pres Raw'!$D$2:$D$623,$C30)</f>
        <v>2</v>
      </c>
      <c r="M30">
        <f t="shared" si="0"/>
        <v>0.31480594154288455</v>
      </c>
      <c r="N30">
        <f t="shared" si="1"/>
        <v>1.9166267369429803E-2</v>
      </c>
      <c r="O30">
        <f t="shared" si="2"/>
        <v>0.54288452323909919</v>
      </c>
      <c r="P30">
        <f t="shared" si="3"/>
        <v>1.8207954000958312E-2</v>
      </c>
      <c r="Q30">
        <f t="shared" si="4"/>
        <v>9.5831336847149021E-2</v>
      </c>
      <c r="R30">
        <f t="shared" si="5"/>
        <v>1.4374700527072352E-3</v>
      </c>
      <c r="S30">
        <f t="shared" si="6"/>
        <v>6.7081935793004309E-3</v>
      </c>
      <c r="T30">
        <f t="shared" si="7"/>
        <v>9.5831336847149022E-4</v>
      </c>
      <c r="U30">
        <f t="shared" si="8"/>
        <v>2.5428845232390991</v>
      </c>
      <c r="BE30" t="s">
        <v>727</v>
      </c>
      <c r="BF30" t="s">
        <v>337</v>
      </c>
      <c r="BG30">
        <f>SUMIFS('1996 Pres Raw'!Q$2:Q$651,'1996 Pres Raw'!$D$2:$D$651,$BF30,'1996 Pres Raw'!$C$2:$C$651,"ED",'1996 Pres Raw'!$B$2:$B$651,$BE30)</f>
        <v>4499</v>
      </c>
      <c r="BH30">
        <f>SUMIFS('1996 Pres Raw'!I$2:I$651,'1996 Pres Raw'!$D$2:$D$651,$BF30,'1996 Pres Raw'!$C$2:$C$651,"ED",'1996 Pres Raw'!$B$2:$B$651,$BE30)</f>
        <v>35</v>
      </c>
      <c r="BI30">
        <f>SUMIFS('1996 Pres Raw'!J$2:J$651,'1996 Pres Raw'!$D$2:$D$651,$BF30,'1996 Pres Raw'!$C$2:$C$651,"ED",'1996 Pres Raw'!$B$2:$B$651,$BE30)</f>
        <v>1788</v>
      </c>
      <c r="BJ30">
        <f>SUMIFS('1996 Pres Raw'!K$2:K$651,'1996 Pres Raw'!$D$2:$D$651,$BF30,'1996 Pres Raw'!$C$2:$C$651,"ED",'1996 Pres Raw'!$B$2:$B$651,$BE30)</f>
        <v>2027</v>
      </c>
      <c r="BK30">
        <f>SUMIFS('1996 Pres Raw'!L$2:L$651,'1996 Pres Raw'!$D$2:$D$651,$BF30,'1996 Pres Raw'!$C$2:$C$651,"ED",'1996 Pres Raw'!$B$2:$B$651,$BE30)</f>
        <v>13</v>
      </c>
      <c r="BL30">
        <f>SUMIFS('1996 Pres Raw'!M$2:M$651,'1996 Pres Raw'!$D$2:$D$651,$BF30,'1996 Pres Raw'!$C$2:$C$651,"ED",'1996 Pres Raw'!$B$2:$B$651,$BE30)</f>
        <v>140</v>
      </c>
      <c r="BM30">
        <f>SUMIFS('1996 Pres Raw'!N$2:N$651,'1996 Pres Raw'!$D$2:$D$651,$BF30,'1996 Pres Raw'!$C$2:$C$651,"ED",'1996 Pres Raw'!$B$2:$B$651,$BE30)</f>
        <v>456</v>
      </c>
      <c r="BN30">
        <f>SUMIFS('1996 Pres Raw'!O$2:O$651,'1996 Pres Raw'!$D$2:$D$651,$BF30,'1996 Pres Raw'!$C$2:$C$651,"ED",'1996 Pres Raw'!$B$2:$B$651,$BE30)</f>
        <v>20</v>
      </c>
      <c r="BO30">
        <f>SUMIFS('1996 Pres Raw'!P$2:P$651,'1996 Pres Raw'!$D$2:$D$651,$BF30,'1996 Pres Raw'!$C$2:$C$651,"ED",'1996 Pres Raw'!$B$2:$B$651,$BE30)</f>
        <v>20</v>
      </c>
      <c r="BP30">
        <f>BG30/SUMIF('By HD'!$A$3:$A$42,$BE30,'By HD'!$B$3:$B$42)</f>
        <v>1</v>
      </c>
      <c r="BQ30">
        <f>$BP30*SUMIF('By HD'!$A$3:$A$42,BE30,'By HD'!S$3:S$42)</f>
        <v>610</v>
      </c>
      <c r="BR30">
        <f>$BP30*SUMIF('By HD'!$A$3:$A$42,$BE30,'By HD'!T$3:T$42)</f>
        <v>7</v>
      </c>
      <c r="BS30">
        <f>$BP30*SUMIF('By HD'!$A$3:$A$42,$BE30,'By HD'!U$3:U$42)</f>
        <v>225</v>
      </c>
      <c r="BT30">
        <f>$BP30*SUMIF('By HD'!$A$3:$A$42,$BE30,'By HD'!V$3:V$42)</f>
        <v>312</v>
      </c>
      <c r="BU30">
        <f>$BP30*SUMIF('By HD'!$A$3:$A$42,$BE30,'By HD'!W$3:W$42)</f>
        <v>5</v>
      </c>
      <c r="BV30">
        <f>$BP30*SUMIF('By HD'!$A$3:$A$42,$BE30,'By HD'!X$3:X$42)</f>
        <v>17</v>
      </c>
      <c r="BW30">
        <f>$BP30*SUMIF('By HD'!$A$3:$A$42,$BE30,'By HD'!Y$3:Y$42)</f>
        <v>41</v>
      </c>
      <c r="BX30">
        <f>$BP30*SUMIF('By HD'!$A$3:$A$42,$BE30,'By HD'!Z$3:Z$42)</f>
        <v>1</v>
      </c>
      <c r="BY30">
        <f>$BP30*SUMIF('By HD'!$A$3:$A$42,$BE30,'By HD'!AA$3:AA$42)</f>
        <v>2</v>
      </c>
      <c r="BZ30">
        <f>$BP30*SUMIF('By HD'!$A$3:$A$42,$BE30,'By HD'!AJ$3:AJ$42)</f>
        <v>515</v>
      </c>
      <c r="CA30">
        <f>$BP30*SUMIF('By HD'!$A$3:$A$42,$BE30,'By HD'!AK$3:AK$42)</f>
        <v>7</v>
      </c>
      <c r="CB30">
        <f>$BP30*SUMIF('By HD'!$A$3:$A$42,$BE30,'By HD'!AL$3:AL$42)</f>
        <v>215</v>
      </c>
      <c r="CC30">
        <f>$BP30*SUMIF('By HD'!$A$3:$A$42,$BE30,'By HD'!AM$3:AM$42)</f>
        <v>214</v>
      </c>
      <c r="CD30">
        <f>$BP30*SUMIF('By HD'!$A$3:$A$42,$BE30,'By HD'!AN$3:AN$42)</f>
        <v>2</v>
      </c>
      <c r="CE30">
        <f>$BP30*SUMIF('By HD'!$A$3:$A$42,$BE30,'By HD'!AO$3:AO$42)</f>
        <v>16</v>
      </c>
      <c r="CF30">
        <f>$BP30*SUMIF('By HD'!$A$3:$A$42,$BE30,'By HD'!AP$3:AP$42)</f>
        <v>60</v>
      </c>
      <c r="CG30">
        <f>$BP30*SUMIF('By HD'!$A$3:$A$42,$BE30,'By HD'!AQ$3:AQ$42)</f>
        <v>1</v>
      </c>
      <c r="CH30">
        <f>$BP30*SUMIF('By HD'!$A$3:$A$42,$BE30,'By HD'!AR$3:AR$42)</f>
        <v>0</v>
      </c>
      <c r="CI30">
        <f t="shared" si="18"/>
        <v>5624</v>
      </c>
      <c r="CJ30">
        <f t="shared" si="18"/>
        <v>49</v>
      </c>
      <c r="CK30">
        <f t="shared" si="18"/>
        <v>2228</v>
      </c>
      <c r="CL30">
        <f t="shared" si="18"/>
        <v>2553</v>
      </c>
      <c r="CM30">
        <f t="shared" si="18"/>
        <v>20</v>
      </c>
      <c r="CN30">
        <f t="shared" si="18"/>
        <v>173</v>
      </c>
      <c r="CO30">
        <f t="shared" si="18"/>
        <v>557</v>
      </c>
      <c r="CP30">
        <f t="shared" si="18"/>
        <v>22</v>
      </c>
      <c r="CQ30">
        <f t="shared" si="18"/>
        <v>22</v>
      </c>
    </row>
    <row r="31" spans="1:95" x14ac:dyDescent="0.3">
      <c r="B31" t="s">
        <v>97</v>
      </c>
      <c r="D31">
        <f>SUM(D2:D30)</f>
        <v>190496</v>
      </c>
      <c r="E31">
        <f t="shared" ref="E31:L31" si="27">SUM(E2:E30)</f>
        <v>1788</v>
      </c>
      <c r="F31">
        <f t="shared" si="27"/>
        <v>64107</v>
      </c>
      <c r="G31">
        <f t="shared" si="27"/>
        <v>95574</v>
      </c>
      <c r="H31">
        <f t="shared" si="27"/>
        <v>568</v>
      </c>
      <c r="I31">
        <f t="shared" si="27"/>
        <v>6007</v>
      </c>
      <c r="J31">
        <f t="shared" si="27"/>
        <v>21229</v>
      </c>
      <c r="K31">
        <f t="shared" si="27"/>
        <v>742</v>
      </c>
      <c r="L31">
        <f t="shared" si="27"/>
        <v>481</v>
      </c>
      <c r="M31">
        <f t="shared" si="0"/>
        <v>0.50171132202250968</v>
      </c>
      <c r="N31">
        <f t="shared" si="1"/>
        <v>3.153347051906602E-2</v>
      </c>
      <c r="O31">
        <f t="shared" si="2"/>
        <v>0.33652675121787334</v>
      </c>
      <c r="P31">
        <f t="shared" si="3"/>
        <v>9.3860238535192347E-3</v>
      </c>
      <c r="Q31">
        <f t="shared" si="4"/>
        <v>0.11144066017134217</v>
      </c>
      <c r="R31">
        <f t="shared" si="5"/>
        <v>2.9816899042499579E-3</v>
      </c>
      <c r="S31">
        <f t="shared" si="6"/>
        <v>3.8950949101293464E-3</v>
      </c>
      <c r="T31">
        <f t="shared" si="7"/>
        <v>2.5249874013102639E-3</v>
      </c>
      <c r="U31">
        <f t="shared" si="8"/>
        <v>0.50171132202250968</v>
      </c>
      <c r="BE31" t="s">
        <v>728</v>
      </c>
      <c r="BF31" t="s">
        <v>337</v>
      </c>
      <c r="BG31">
        <f>SUMIFS('1996 Pres Raw'!Q$2:Q$651,'1996 Pres Raw'!$D$2:$D$651,$BF31,'1996 Pres Raw'!$C$2:$C$651,"ED",'1996 Pres Raw'!$B$2:$B$651,$BE31)</f>
        <v>5802</v>
      </c>
      <c r="BH31">
        <f>SUMIFS('1996 Pres Raw'!I$2:I$651,'1996 Pres Raw'!$D$2:$D$651,$BF31,'1996 Pres Raw'!$C$2:$C$651,"ED",'1996 Pres Raw'!$B$2:$B$651,$BE31)</f>
        <v>39</v>
      </c>
      <c r="BI31">
        <f>SUMIFS('1996 Pres Raw'!J$2:J$651,'1996 Pres Raw'!$D$2:$D$651,$BF31,'1996 Pres Raw'!$C$2:$C$651,"ED",'1996 Pres Raw'!$B$2:$B$651,$BE31)</f>
        <v>2043</v>
      </c>
      <c r="BJ31">
        <f>SUMIFS('1996 Pres Raw'!K$2:K$651,'1996 Pres Raw'!$D$2:$D$651,$BF31,'1996 Pres Raw'!$C$2:$C$651,"ED",'1996 Pres Raw'!$B$2:$B$651,$BE31)</f>
        <v>3039</v>
      </c>
      <c r="BK31">
        <f>SUMIFS('1996 Pres Raw'!L$2:L$651,'1996 Pres Raw'!$D$2:$D$651,$BF31,'1996 Pres Raw'!$C$2:$C$651,"ED",'1996 Pres Raw'!$B$2:$B$651,$BE31)</f>
        <v>12</v>
      </c>
      <c r="BL31">
        <f>SUMIFS('1996 Pres Raw'!M$2:M$651,'1996 Pres Raw'!$D$2:$D$651,$BF31,'1996 Pres Raw'!$C$2:$C$651,"ED",'1996 Pres Raw'!$B$2:$B$651,$BE31)</f>
        <v>130</v>
      </c>
      <c r="BM31">
        <f>SUMIFS('1996 Pres Raw'!N$2:N$651,'1996 Pres Raw'!$D$2:$D$651,$BF31,'1996 Pres Raw'!$C$2:$C$651,"ED",'1996 Pres Raw'!$B$2:$B$651,$BE31)</f>
        <v>518</v>
      </c>
      <c r="BN31">
        <f>SUMIFS('1996 Pres Raw'!O$2:O$651,'1996 Pres Raw'!$D$2:$D$651,$BF31,'1996 Pres Raw'!$C$2:$C$651,"ED",'1996 Pres Raw'!$B$2:$B$651,$BE31)</f>
        <v>13</v>
      </c>
      <c r="BO31">
        <f>SUMIFS('1996 Pres Raw'!P$2:P$651,'1996 Pres Raw'!$D$2:$D$651,$BF31,'1996 Pres Raw'!$C$2:$C$651,"ED",'1996 Pres Raw'!$B$2:$B$651,$BE31)</f>
        <v>8</v>
      </c>
      <c r="BP31">
        <f>BG31/SUMIF('By HD'!$A$3:$A$42,$BE31,'By HD'!$B$3:$B$42)</f>
        <v>1</v>
      </c>
      <c r="BQ31">
        <f>$BP31*SUMIF('By HD'!$A$3:$A$42,BE31,'By HD'!S$3:S$42)</f>
        <v>1055</v>
      </c>
      <c r="BR31">
        <f>$BP31*SUMIF('By HD'!$A$3:$A$42,$BE31,'By HD'!T$3:T$42)</f>
        <v>7</v>
      </c>
      <c r="BS31">
        <f>$BP31*SUMIF('By HD'!$A$3:$A$42,$BE31,'By HD'!U$3:U$42)</f>
        <v>323</v>
      </c>
      <c r="BT31">
        <f>$BP31*SUMIF('By HD'!$A$3:$A$42,$BE31,'By HD'!V$3:V$42)</f>
        <v>616</v>
      </c>
      <c r="BU31">
        <f>$BP31*SUMIF('By HD'!$A$3:$A$42,$BE31,'By HD'!W$3:W$42)</f>
        <v>6</v>
      </c>
      <c r="BV31">
        <f>$BP31*SUMIF('By HD'!$A$3:$A$42,$BE31,'By HD'!X$3:X$42)</f>
        <v>30</v>
      </c>
      <c r="BW31">
        <f>$BP31*SUMIF('By HD'!$A$3:$A$42,$BE31,'By HD'!Y$3:Y$42)</f>
        <v>68</v>
      </c>
      <c r="BX31">
        <f>$BP31*SUMIF('By HD'!$A$3:$A$42,$BE31,'By HD'!Z$3:Z$42)</f>
        <v>4</v>
      </c>
      <c r="BY31">
        <f>$BP31*SUMIF('By HD'!$A$3:$A$42,$BE31,'By HD'!AA$3:AA$42)</f>
        <v>1</v>
      </c>
      <c r="BZ31">
        <f>$BP31*SUMIF('By HD'!$A$3:$A$42,$BE31,'By HD'!AJ$3:AJ$42)</f>
        <v>431</v>
      </c>
      <c r="CA31">
        <f>$BP31*SUMIF('By HD'!$A$3:$A$42,$BE31,'By HD'!AK$3:AK$42)</f>
        <v>0</v>
      </c>
      <c r="CB31">
        <f>$BP31*SUMIF('By HD'!$A$3:$A$42,$BE31,'By HD'!AL$3:AL$42)</f>
        <v>145</v>
      </c>
      <c r="CC31">
        <f>$BP31*SUMIF('By HD'!$A$3:$A$42,$BE31,'By HD'!AM$3:AM$42)</f>
        <v>232</v>
      </c>
      <c r="CD31">
        <f>$BP31*SUMIF('By HD'!$A$3:$A$42,$BE31,'By HD'!AN$3:AN$42)</f>
        <v>4</v>
      </c>
      <c r="CE31">
        <f>$BP31*SUMIF('By HD'!$A$3:$A$42,$BE31,'By HD'!AO$3:AO$42)</f>
        <v>7</v>
      </c>
      <c r="CF31">
        <f>$BP31*SUMIF('By HD'!$A$3:$A$42,$BE31,'By HD'!AP$3:AP$42)</f>
        <v>38</v>
      </c>
      <c r="CG31">
        <f>$BP31*SUMIF('By HD'!$A$3:$A$42,$BE31,'By HD'!AQ$3:AQ$42)</f>
        <v>0</v>
      </c>
      <c r="CH31">
        <f>$BP31*SUMIF('By HD'!$A$3:$A$42,$BE31,'By HD'!AR$3:AR$42)</f>
        <v>5</v>
      </c>
      <c r="CI31">
        <f t="shared" si="18"/>
        <v>7288</v>
      </c>
      <c r="CJ31">
        <f t="shared" si="18"/>
        <v>46</v>
      </c>
      <c r="CK31">
        <f t="shared" si="18"/>
        <v>2511</v>
      </c>
      <c r="CL31">
        <f t="shared" si="18"/>
        <v>3887</v>
      </c>
      <c r="CM31">
        <f t="shared" si="18"/>
        <v>22</v>
      </c>
      <c r="CN31">
        <f t="shared" si="18"/>
        <v>167</v>
      </c>
      <c r="CO31">
        <f t="shared" si="18"/>
        <v>624</v>
      </c>
      <c r="CP31">
        <f t="shared" si="18"/>
        <v>17</v>
      </c>
      <c r="CQ31">
        <f t="shared" si="18"/>
        <v>14</v>
      </c>
    </row>
    <row r="32" spans="1:95" x14ac:dyDescent="0.3">
      <c r="BE32" t="s">
        <v>729</v>
      </c>
      <c r="BF32" t="s">
        <v>337</v>
      </c>
      <c r="BG32">
        <f>SUMIFS('1996 Pres Raw'!Q$2:Q$651,'1996 Pres Raw'!$D$2:$D$651,$BF32,'1996 Pres Raw'!$C$2:$C$651,"ED",'1996 Pres Raw'!$B$2:$B$651,$BE32)</f>
        <v>2582</v>
      </c>
      <c r="BH32">
        <f>SUMIFS('1996 Pres Raw'!I$2:I$651,'1996 Pres Raw'!$D$2:$D$651,$BF32,'1996 Pres Raw'!$C$2:$C$651,"ED",'1996 Pres Raw'!$B$2:$B$651,$BE32)</f>
        <v>9</v>
      </c>
      <c r="BI32">
        <f>SUMIFS('1996 Pres Raw'!J$2:J$651,'1996 Pres Raw'!$D$2:$D$651,$BF32,'1996 Pres Raw'!$C$2:$C$651,"ED",'1996 Pres Raw'!$B$2:$B$651,$BE32)</f>
        <v>772</v>
      </c>
      <c r="BJ32">
        <f>SUMIFS('1996 Pres Raw'!K$2:K$651,'1996 Pres Raw'!$D$2:$D$651,$BF32,'1996 Pres Raw'!$C$2:$C$651,"ED",'1996 Pres Raw'!$B$2:$B$651,$BE32)</f>
        <v>1436</v>
      </c>
      <c r="BK32">
        <f>SUMIFS('1996 Pres Raw'!L$2:L$651,'1996 Pres Raw'!$D$2:$D$651,$BF32,'1996 Pres Raw'!$C$2:$C$651,"ED",'1996 Pres Raw'!$B$2:$B$651,$BE32)</f>
        <v>3</v>
      </c>
      <c r="BL32">
        <f>SUMIFS('1996 Pres Raw'!M$2:M$651,'1996 Pres Raw'!$D$2:$D$651,$BF32,'1996 Pres Raw'!$C$2:$C$651,"ED",'1996 Pres Raw'!$B$2:$B$651,$BE32)</f>
        <v>51</v>
      </c>
      <c r="BM32">
        <f>SUMIFS('1996 Pres Raw'!N$2:N$651,'1996 Pres Raw'!$D$2:$D$651,$BF32,'1996 Pres Raw'!$C$2:$C$651,"ED",'1996 Pres Raw'!$B$2:$B$651,$BE32)</f>
        <v>296</v>
      </c>
      <c r="BN32">
        <f>SUMIFS('1996 Pres Raw'!O$2:O$651,'1996 Pres Raw'!$D$2:$D$651,$BF32,'1996 Pres Raw'!$C$2:$C$651,"ED",'1996 Pres Raw'!$B$2:$B$651,$BE32)</f>
        <v>10</v>
      </c>
      <c r="BO32">
        <f>SUMIFS('1996 Pres Raw'!P$2:P$651,'1996 Pres Raw'!$D$2:$D$651,$BF32,'1996 Pres Raw'!$C$2:$C$651,"ED",'1996 Pres Raw'!$B$2:$B$651,$BE32)</f>
        <v>5</v>
      </c>
      <c r="BP32">
        <f>BG32/SUMIF('By HD'!$A$3:$A$42,$BE32,'By HD'!$B$3:$B$42)</f>
        <v>1</v>
      </c>
      <c r="BQ32">
        <f>$BP32*SUMIF('By HD'!$A$3:$A$42,BE32,'By HD'!S$3:S$42)</f>
        <v>729</v>
      </c>
      <c r="BR32">
        <f>$BP32*SUMIF('By HD'!$A$3:$A$42,$BE32,'By HD'!T$3:T$42)</f>
        <v>1</v>
      </c>
      <c r="BS32">
        <f>$BP32*SUMIF('By HD'!$A$3:$A$42,$BE32,'By HD'!U$3:U$42)</f>
        <v>174</v>
      </c>
      <c r="BT32">
        <f>$BP32*SUMIF('By HD'!$A$3:$A$42,$BE32,'By HD'!V$3:V$42)</f>
        <v>503</v>
      </c>
      <c r="BU32">
        <f>$BP32*SUMIF('By HD'!$A$3:$A$42,$BE32,'By HD'!W$3:W$42)</f>
        <v>1</v>
      </c>
      <c r="BV32">
        <f>$BP32*SUMIF('By HD'!$A$3:$A$42,$BE32,'By HD'!X$3:X$42)</f>
        <v>4</v>
      </c>
      <c r="BW32">
        <f>$BP32*SUMIF('By HD'!$A$3:$A$42,$BE32,'By HD'!Y$3:Y$42)</f>
        <v>45</v>
      </c>
      <c r="BX32">
        <f>$BP32*SUMIF('By HD'!$A$3:$A$42,$BE32,'By HD'!Z$3:Z$42)</f>
        <v>0</v>
      </c>
      <c r="BY32">
        <f>$BP32*SUMIF('By HD'!$A$3:$A$42,$BE32,'By HD'!AA$3:AA$42)</f>
        <v>1</v>
      </c>
      <c r="BZ32">
        <f>$BP32*SUMIF('By HD'!$A$3:$A$42,$BE32,'By HD'!AJ$3:AJ$42)</f>
        <v>374</v>
      </c>
      <c r="CA32">
        <f>$BP32*SUMIF('By HD'!$A$3:$A$42,$BE32,'By HD'!AK$3:AK$42)</f>
        <v>3</v>
      </c>
      <c r="CB32">
        <f>$BP32*SUMIF('By HD'!$A$3:$A$42,$BE32,'By HD'!AL$3:AL$42)</f>
        <v>125</v>
      </c>
      <c r="CC32">
        <f>$BP32*SUMIF('By HD'!$A$3:$A$42,$BE32,'By HD'!AM$3:AM$42)</f>
        <v>188</v>
      </c>
      <c r="CD32">
        <f>$BP32*SUMIF('By HD'!$A$3:$A$42,$BE32,'By HD'!AN$3:AN$42)</f>
        <v>0</v>
      </c>
      <c r="CE32">
        <f>$BP32*SUMIF('By HD'!$A$3:$A$42,$BE32,'By HD'!AO$3:AO$42)</f>
        <v>8</v>
      </c>
      <c r="CF32">
        <f>$BP32*SUMIF('By HD'!$A$3:$A$42,$BE32,'By HD'!AP$3:AP$42)</f>
        <v>47</v>
      </c>
      <c r="CG32">
        <f>$BP32*SUMIF('By HD'!$A$3:$A$42,$BE32,'By HD'!AQ$3:AQ$42)</f>
        <v>3</v>
      </c>
      <c r="CH32">
        <f>$BP32*SUMIF('By HD'!$A$3:$A$42,$BE32,'By HD'!AR$3:AR$42)</f>
        <v>0</v>
      </c>
      <c r="CI32">
        <f t="shared" si="18"/>
        <v>3685</v>
      </c>
      <c r="CJ32">
        <f t="shared" si="18"/>
        <v>13</v>
      </c>
      <c r="CK32">
        <f t="shared" si="18"/>
        <v>1071</v>
      </c>
      <c r="CL32">
        <f t="shared" si="18"/>
        <v>2127</v>
      </c>
      <c r="CM32">
        <f t="shared" si="18"/>
        <v>4</v>
      </c>
      <c r="CN32">
        <f t="shared" si="18"/>
        <v>63</v>
      </c>
      <c r="CO32">
        <f t="shared" si="18"/>
        <v>388</v>
      </c>
      <c r="CP32">
        <f t="shared" si="18"/>
        <v>13</v>
      </c>
      <c r="CQ32">
        <f t="shared" si="18"/>
        <v>6</v>
      </c>
    </row>
    <row r="33" spans="1:95" x14ac:dyDescent="0.3">
      <c r="BE33" t="s">
        <v>730</v>
      </c>
      <c r="BF33" t="s">
        <v>337</v>
      </c>
      <c r="BG33">
        <f>SUMIFS('1996 Pres Raw'!Q$2:Q$651,'1996 Pres Raw'!$D$2:$D$651,$BF33,'1996 Pres Raw'!$C$2:$C$651,"ED",'1996 Pres Raw'!$B$2:$B$651,$BE33)</f>
        <v>5002</v>
      </c>
      <c r="BH33">
        <f>SUMIFS('1996 Pres Raw'!I$2:I$651,'1996 Pres Raw'!$D$2:$D$651,$BF33,'1996 Pres Raw'!$C$2:$C$651,"ED",'1996 Pres Raw'!$B$2:$B$651,$BE33)</f>
        <v>31</v>
      </c>
      <c r="BI33">
        <f>SUMIFS('1996 Pres Raw'!J$2:J$651,'1996 Pres Raw'!$D$2:$D$651,$BF33,'1996 Pres Raw'!$C$2:$C$651,"ED",'1996 Pres Raw'!$B$2:$B$651,$BE33)</f>
        <v>1551</v>
      </c>
      <c r="BJ33">
        <f>SUMIFS('1996 Pres Raw'!K$2:K$651,'1996 Pres Raw'!$D$2:$D$651,$BF33,'1996 Pres Raw'!$C$2:$C$651,"ED",'1996 Pres Raw'!$B$2:$B$651,$BE33)</f>
        <v>2833</v>
      </c>
      <c r="BK33">
        <f>SUMIFS('1996 Pres Raw'!L$2:L$651,'1996 Pres Raw'!$D$2:$D$651,$BF33,'1996 Pres Raw'!$C$2:$C$651,"ED",'1996 Pres Raw'!$B$2:$B$651,$BE33)</f>
        <v>9</v>
      </c>
      <c r="BL33">
        <f>SUMIFS('1996 Pres Raw'!M$2:M$651,'1996 Pres Raw'!$D$2:$D$651,$BF33,'1996 Pres Raw'!$C$2:$C$651,"ED",'1996 Pres Raw'!$B$2:$B$651,$BE33)</f>
        <v>108</v>
      </c>
      <c r="BM33">
        <f>SUMIFS('1996 Pres Raw'!N$2:N$651,'1996 Pres Raw'!$D$2:$D$651,$BF33,'1996 Pres Raw'!$C$2:$C$651,"ED",'1996 Pres Raw'!$B$2:$B$651,$BE33)</f>
        <v>441</v>
      </c>
      <c r="BN33">
        <f>SUMIFS('1996 Pres Raw'!O$2:O$651,'1996 Pres Raw'!$D$2:$D$651,$BF33,'1996 Pres Raw'!$C$2:$C$651,"ED",'1996 Pres Raw'!$B$2:$B$651,$BE33)</f>
        <v>19</v>
      </c>
      <c r="BO33">
        <f>SUMIFS('1996 Pres Raw'!P$2:P$651,'1996 Pres Raw'!$D$2:$D$651,$BF33,'1996 Pres Raw'!$C$2:$C$651,"ED",'1996 Pres Raw'!$B$2:$B$651,$BE33)</f>
        <v>10</v>
      </c>
      <c r="BP33">
        <f>BG33/SUMIF('By HD'!$A$3:$A$42,$BE33,'By HD'!$B$3:$B$42)</f>
        <v>1</v>
      </c>
      <c r="BQ33">
        <f>$BP33*SUMIF('By HD'!$A$3:$A$42,BE33,'By HD'!S$3:S$42)</f>
        <v>915</v>
      </c>
      <c r="BR33">
        <f>$BP33*SUMIF('By HD'!$A$3:$A$42,$BE33,'By HD'!T$3:T$42)</f>
        <v>8</v>
      </c>
      <c r="BS33">
        <f>$BP33*SUMIF('By HD'!$A$3:$A$42,$BE33,'By HD'!U$3:U$42)</f>
        <v>223</v>
      </c>
      <c r="BT33">
        <f>$BP33*SUMIF('By HD'!$A$3:$A$42,$BE33,'By HD'!V$3:V$42)</f>
        <v>619</v>
      </c>
      <c r="BU33">
        <f>$BP33*SUMIF('By HD'!$A$3:$A$42,$BE33,'By HD'!W$3:W$42)</f>
        <v>0</v>
      </c>
      <c r="BV33">
        <f>$BP33*SUMIF('By HD'!$A$3:$A$42,$BE33,'By HD'!X$3:X$42)</f>
        <v>13</v>
      </c>
      <c r="BW33">
        <f>$BP33*SUMIF('By HD'!$A$3:$A$42,$BE33,'By HD'!Y$3:Y$42)</f>
        <v>45</v>
      </c>
      <c r="BX33">
        <f>$BP33*SUMIF('By HD'!$A$3:$A$42,$BE33,'By HD'!Z$3:Z$42)</f>
        <v>6</v>
      </c>
      <c r="BY33">
        <f>$BP33*SUMIF('By HD'!$A$3:$A$42,$BE33,'By HD'!AA$3:AA$42)</f>
        <v>1</v>
      </c>
      <c r="BZ33">
        <f>$BP33*SUMIF('By HD'!$A$3:$A$42,$BE33,'By HD'!AJ$3:AJ$42)</f>
        <v>418</v>
      </c>
      <c r="CA33">
        <f>$BP33*SUMIF('By HD'!$A$3:$A$42,$BE33,'By HD'!AK$3:AK$42)</f>
        <v>6</v>
      </c>
      <c r="CB33">
        <f>$BP33*SUMIF('By HD'!$A$3:$A$42,$BE33,'By HD'!AL$3:AL$42)</f>
        <v>140</v>
      </c>
      <c r="CC33">
        <f>$BP33*SUMIF('By HD'!$A$3:$A$42,$BE33,'By HD'!AM$3:AM$42)</f>
        <v>201</v>
      </c>
      <c r="CD33">
        <f>$BP33*SUMIF('By HD'!$A$3:$A$42,$BE33,'By HD'!AN$3:AN$42)</f>
        <v>1</v>
      </c>
      <c r="CE33">
        <f>$BP33*SUMIF('By HD'!$A$3:$A$42,$BE33,'By HD'!AO$3:AO$42)</f>
        <v>7</v>
      </c>
      <c r="CF33">
        <f>$BP33*SUMIF('By HD'!$A$3:$A$42,$BE33,'By HD'!AP$3:AP$42)</f>
        <v>62</v>
      </c>
      <c r="CG33">
        <f>$BP33*SUMIF('By HD'!$A$3:$A$42,$BE33,'By HD'!AQ$3:AQ$42)</f>
        <v>1</v>
      </c>
      <c r="CH33">
        <f>$BP33*SUMIF('By HD'!$A$3:$A$42,$BE33,'By HD'!AR$3:AR$42)</f>
        <v>0</v>
      </c>
      <c r="CI33">
        <f t="shared" si="18"/>
        <v>6335</v>
      </c>
      <c r="CJ33">
        <f t="shared" si="18"/>
        <v>45</v>
      </c>
      <c r="CK33">
        <f t="shared" si="18"/>
        <v>1914</v>
      </c>
      <c r="CL33">
        <f t="shared" si="18"/>
        <v>3653</v>
      </c>
      <c r="CM33">
        <f t="shared" si="18"/>
        <v>10</v>
      </c>
      <c r="CN33">
        <f t="shared" si="18"/>
        <v>128</v>
      </c>
      <c r="CO33">
        <f t="shared" si="18"/>
        <v>548</v>
      </c>
      <c r="CP33">
        <f t="shared" si="18"/>
        <v>26</v>
      </c>
      <c r="CQ33">
        <f t="shared" si="18"/>
        <v>11</v>
      </c>
    </row>
    <row r="34" spans="1:95" x14ac:dyDescent="0.3">
      <c r="A34" s="5" t="s">
        <v>2089</v>
      </c>
      <c r="B34" t="s">
        <v>2035</v>
      </c>
      <c r="C34" t="s">
        <v>2036</v>
      </c>
      <c r="D34" t="s">
        <v>2090</v>
      </c>
      <c r="E34" t="s">
        <v>44</v>
      </c>
      <c r="F34" t="s">
        <v>45</v>
      </c>
      <c r="G34" t="s">
        <v>46</v>
      </c>
      <c r="H34" t="s">
        <v>47</v>
      </c>
      <c r="I34" t="s">
        <v>48</v>
      </c>
      <c r="J34" t="s">
        <v>49</v>
      </c>
      <c r="K34" t="s">
        <v>50</v>
      </c>
      <c r="L34" t="s">
        <v>19</v>
      </c>
      <c r="M34" t="s">
        <v>2031</v>
      </c>
      <c r="N34" t="s">
        <v>1183</v>
      </c>
      <c r="O34" t="s">
        <v>2030</v>
      </c>
      <c r="P34" t="s">
        <v>1185</v>
      </c>
      <c r="Q34" t="s">
        <v>2032</v>
      </c>
      <c r="R34" t="s">
        <v>1187</v>
      </c>
      <c r="S34" t="s">
        <v>1188</v>
      </c>
      <c r="T34" t="s">
        <v>2033</v>
      </c>
      <c r="U34" t="s">
        <v>1189</v>
      </c>
      <c r="X34" t="s">
        <v>2031</v>
      </c>
      <c r="Y34" t="s">
        <v>1183</v>
      </c>
      <c r="Z34" t="s">
        <v>2030</v>
      </c>
      <c r="AA34" t="s">
        <v>1185</v>
      </c>
      <c r="AB34" t="s">
        <v>2032</v>
      </c>
      <c r="AC34" t="s">
        <v>1187</v>
      </c>
      <c r="AD34" t="s">
        <v>1188</v>
      </c>
      <c r="AF34" t="s">
        <v>2031</v>
      </c>
      <c r="AG34" t="s">
        <v>1183</v>
      </c>
      <c r="AH34" t="s">
        <v>2030</v>
      </c>
      <c r="AI34" t="s">
        <v>1185</v>
      </c>
      <c r="AJ34" t="s">
        <v>2032</v>
      </c>
      <c r="AK34" t="s">
        <v>1187</v>
      </c>
      <c r="BE34" t="s">
        <v>731</v>
      </c>
      <c r="BF34" t="s">
        <v>337</v>
      </c>
      <c r="BG34">
        <f>SUMIFS('1996 Pres Raw'!Q$2:Q$651,'1996 Pres Raw'!$D$2:$D$651,$BF34,'1996 Pres Raw'!$C$2:$C$651,"ED",'1996 Pres Raw'!$B$2:$B$651,$BE34)</f>
        <v>5471</v>
      </c>
      <c r="BH34">
        <f>SUMIFS('1996 Pres Raw'!I$2:I$651,'1996 Pres Raw'!$D$2:$D$651,$BF34,'1996 Pres Raw'!$C$2:$C$651,"ED",'1996 Pres Raw'!$B$2:$B$651,$BE34)</f>
        <v>38</v>
      </c>
      <c r="BI34">
        <f>SUMIFS('1996 Pres Raw'!J$2:J$651,'1996 Pres Raw'!$D$2:$D$651,$BF34,'1996 Pres Raw'!$C$2:$C$651,"ED",'1996 Pres Raw'!$B$2:$B$651,$BE34)</f>
        <v>1358</v>
      </c>
      <c r="BJ34">
        <f>SUMIFS('1996 Pres Raw'!K$2:K$651,'1996 Pres Raw'!$D$2:$D$651,$BF34,'1996 Pres Raw'!$C$2:$C$651,"ED",'1996 Pres Raw'!$B$2:$B$651,$BE34)</f>
        <v>3342</v>
      </c>
      <c r="BK34">
        <f>SUMIFS('1996 Pres Raw'!L$2:L$651,'1996 Pres Raw'!$D$2:$D$651,$BF34,'1996 Pres Raw'!$C$2:$C$651,"ED",'1996 Pres Raw'!$B$2:$B$651,$BE34)</f>
        <v>13</v>
      </c>
      <c r="BL34">
        <f>SUMIFS('1996 Pres Raw'!M$2:M$651,'1996 Pres Raw'!$D$2:$D$651,$BF34,'1996 Pres Raw'!$C$2:$C$651,"ED",'1996 Pres Raw'!$B$2:$B$651,$BE34)</f>
        <v>95</v>
      </c>
      <c r="BM34">
        <f>SUMIFS('1996 Pres Raw'!N$2:N$651,'1996 Pres Raw'!$D$2:$D$651,$BF34,'1996 Pres Raw'!$C$2:$C$651,"ED",'1996 Pres Raw'!$B$2:$B$651,$BE34)</f>
        <v>597</v>
      </c>
      <c r="BN34">
        <f>SUMIFS('1996 Pres Raw'!O$2:O$651,'1996 Pres Raw'!$D$2:$D$651,$BF34,'1996 Pres Raw'!$C$2:$C$651,"ED",'1996 Pres Raw'!$B$2:$B$651,$BE34)</f>
        <v>12</v>
      </c>
      <c r="BO34">
        <f>SUMIFS('1996 Pres Raw'!P$2:P$651,'1996 Pres Raw'!$D$2:$D$651,$BF34,'1996 Pres Raw'!$C$2:$C$651,"ED",'1996 Pres Raw'!$B$2:$B$651,$BE34)</f>
        <v>16</v>
      </c>
      <c r="BP34">
        <f>BG34/SUMIF('By HD'!$A$3:$A$42,$BE34,'By HD'!$B$3:$B$42)</f>
        <v>1</v>
      </c>
      <c r="BQ34">
        <f>$BP34*SUMIF('By HD'!$A$3:$A$42,BE34,'By HD'!S$3:S$42)</f>
        <v>818</v>
      </c>
      <c r="BR34">
        <f>$BP34*SUMIF('By HD'!$A$3:$A$42,$BE34,'By HD'!T$3:T$42)</f>
        <v>6</v>
      </c>
      <c r="BS34">
        <f>$BP34*SUMIF('By HD'!$A$3:$A$42,$BE34,'By HD'!U$3:U$42)</f>
        <v>182</v>
      </c>
      <c r="BT34">
        <f>$BP34*SUMIF('By HD'!$A$3:$A$42,$BE34,'By HD'!V$3:V$42)</f>
        <v>556</v>
      </c>
      <c r="BU34">
        <f>$BP34*SUMIF('By HD'!$A$3:$A$42,$BE34,'By HD'!W$3:W$42)</f>
        <v>2</v>
      </c>
      <c r="BV34">
        <f>$BP34*SUMIF('By HD'!$A$3:$A$42,$BE34,'By HD'!X$3:X$42)</f>
        <v>20</v>
      </c>
      <c r="BW34">
        <f>$BP34*SUMIF('By HD'!$A$3:$A$42,$BE34,'By HD'!Y$3:Y$42)</f>
        <v>47</v>
      </c>
      <c r="BX34">
        <f>$BP34*SUMIF('By HD'!$A$3:$A$42,$BE34,'By HD'!Z$3:Z$42)</f>
        <v>3</v>
      </c>
      <c r="BY34">
        <f>$BP34*SUMIF('By HD'!$A$3:$A$42,$BE34,'By HD'!AA$3:AA$42)</f>
        <v>2</v>
      </c>
      <c r="BZ34">
        <f>$BP34*SUMIF('By HD'!$A$3:$A$42,$BE34,'By HD'!AJ$3:AJ$42)</f>
        <v>354</v>
      </c>
      <c r="CA34">
        <f>$BP34*SUMIF('By HD'!$A$3:$A$42,$BE34,'By HD'!AK$3:AK$42)</f>
        <v>5</v>
      </c>
      <c r="CB34">
        <f>$BP34*SUMIF('By HD'!$A$3:$A$42,$BE34,'By HD'!AL$3:AL$42)</f>
        <v>89</v>
      </c>
      <c r="CC34">
        <f>$BP34*SUMIF('By HD'!$A$3:$A$42,$BE34,'By HD'!AM$3:AM$42)</f>
        <v>201</v>
      </c>
      <c r="CD34">
        <f>$BP34*SUMIF('By HD'!$A$3:$A$42,$BE34,'By HD'!AN$3:AN$42)</f>
        <v>0</v>
      </c>
      <c r="CE34">
        <f>$BP34*SUMIF('By HD'!$A$3:$A$42,$BE34,'By HD'!AO$3:AO$42)</f>
        <v>7</v>
      </c>
      <c r="CF34">
        <f>$BP34*SUMIF('By HD'!$A$3:$A$42,$BE34,'By HD'!AP$3:AP$42)</f>
        <v>47</v>
      </c>
      <c r="CG34">
        <f>$BP34*SUMIF('By HD'!$A$3:$A$42,$BE34,'By HD'!AQ$3:AQ$42)</f>
        <v>3</v>
      </c>
      <c r="CH34">
        <f>$BP34*SUMIF('By HD'!$A$3:$A$42,$BE34,'By HD'!AR$3:AR$42)</f>
        <v>2</v>
      </c>
      <c r="CI34">
        <f t="shared" si="18"/>
        <v>6643</v>
      </c>
      <c r="CJ34">
        <f t="shared" si="18"/>
        <v>49</v>
      </c>
      <c r="CK34">
        <f t="shared" si="18"/>
        <v>1629</v>
      </c>
      <c r="CL34">
        <f t="shared" si="18"/>
        <v>4099</v>
      </c>
      <c r="CM34">
        <f t="shared" si="18"/>
        <v>15</v>
      </c>
      <c r="CN34">
        <f t="shared" si="18"/>
        <v>122</v>
      </c>
      <c r="CO34">
        <f t="shared" si="18"/>
        <v>691</v>
      </c>
      <c r="CP34">
        <f t="shared" si="18"/>
        <v>18</v>
      </c>
      <c r="CQ34">
        <f t="shared" si="18"/>
        <v>20</v>
      </c>
    </row>
    <row r="35" spans="1:95" x14ac:dyDescent="0.3">
      <c r="A35" t="s">
        <v>2037</v>
      </c>
      <c r="B35" t="s">
        <v>1166</v>
      </c>
      <c r="C35" t="s">
        <v>1166</v>
      </c>
      <c r="D35">
        <f>SUMIF($BF$3:$BF$65,$C35,CI$3:CI$65)</f>
        <v>532.86337209302326</v>
      </c>
      <c r="E35">
        <f t="shared" ref="E35:E63" si="28">SUMIF($BF$3:$BF$65,$C35,CJ$3:CJ$65)</f>
        <v>2.0639534883720931</v>
      </c>
      <c r="F35">
        <f t="shared" ref="F35:F63" si="29">SUMIF($BF$3:$BF$65,$C35,CK$3:CK$65)</f>
        <v>234.58139534883722</v>
      </c>
      <c r="G35">
        <f t="shared" ref="G35:G63" si="30">SUMIF($BF$3:$BF$65,$C35,CL$3:CL$65)</f>
        <v>242.11627906976744</v>
      </c>
      <c r="H35">
        <f t="shared" ref="H35:H63" si="31">SUMIF($BF$3:$BF$65,$C35,CM$3:CM$65)</f>
        <v>2.5319767441860463</v>
      </c>
      <c r="I35">
        <f t="shared" ref="I35:I63" si="32">SUMIF($BF$3:$BF$65,$C35,CN$3:CN$65)</f>
        <v>5.7238372093023253</v>
      </c>
      <c r="J35">
        <f t="shared" ref="J35:J63" si="33">SUMIF($BF$3:$BF$65,$C35,CO$3:CO$65)</f>
        <v>41.895348837209305</v>
      </c>
      <c r="K35">
        <f t="shared" ref="K35:K63" si="34">SUMIF($BF$3:$BF$65,$C35,CP$3:CP$65)</f>
        <v>1.4186046511627908</v>
      </c>
      <c r="L35">
        <f t="shared" ref="L35:L63" si="35">SUMIF($BF$3:$BF$65,$C35,CQ$3:CQ$65)</f>
        <v>2.5319767441860463</v>
      </c>
      <c r="M35">
        <f>G35/D35</f>
        <v>0.45436840238946019</v>
      </c>
      <c r="N35">
        <f>I35/D35</f>
        <v>1.0741660074738823E-2</v>
      </c>
      <c r="O35">
        <f>F35/D35</f>
        <v>0.44022803524181009</v>
      </c>
      <c r="P35">
        <f>E35/D35</f>
        <v>3.8733258776356347E-3</v>
      </c>
      <c r="Q35">
        <f>J35/D35</f>
        <v>7.8623059927443339E-2</v>
      </c>
      <c r="R35">
        <f>H35/D35</f>
        <v>4.751643435803715E-3</v>
      </c>
      <c r="S35">
        <f>K35/D35</f>
        <v>2.6622296173044926E-3</v>
      </c>
      <c r="T35">
        <f>L35/D35</f>
        <v>4.751643435803715E-3</v>
      </c>
      <c r="U35">
        <f t="shared" ref="U35:U64" si="36">IF(D35=0,10,IF(MAX(M35:S35)=LARGE(M35:S35,2),9,IF(M35=MAX(M35:S35),M35,IF(N35=MAX(M35:S35),N35+1,IF(O35=MAX(M35:S35),O35+2,IF(P35=MAX(M35:S35),P35+3,IF(Q35=MAX(M35:S35),Q35+4,IF(R35=MAX(M35:S35),R35+5,IF(S35=MAX(M35:S35),S35+6,-1)))))))))</f>
        <v>0.45436840238946019</v>
      </c>
      <c r="X35">
        <f t="shared" ref="X35:X64" si="37">M35-M2</f>
        <v>2.5406653755580433E-2</v>
      </c>
      <c r="Y35">
        <f t="shared" ref="Y35:Y64" si="38">N35-N2</f>
        <v>5.277179200421883E-3</v>
      </c>
      <c r="Z35">
        <f t="shared" ref="Z35:Z64" si="39">O35-O2</f>
        <v>-3.7914041260922127E-2</v>
      </c>
      <c r="AA35">
        <f t="shared" ref="AA35:AA64" si="40">P35-P2</f>
        <v>1.1410854404771647E-3</v>
      </c>
      <c r="AB35">
        <f t="shared" ref="AB35:AB64" si="41">Q35-Q2</f>
        <v>4.8525681241646523E-3</v>
      </c>
      <c r="AC35">
        <f t="shared" ref="AC35:AC64" si="42">R35-R2</f>
        <v>-7.1283743851322488E-4</v>
      </c>
      <c r="AD35">
        <f t="shared" ref="AD35:AD64" si="43">S35-S2</f>
        <v>2.6622296173044926E-3</v>
      </c>
      <c r="AF35">
        <f t="shared" ref="AF35:AF64" si="44">M35-M68</f>
        <v>-1.2953185788332211E-2</v>
      </c>
      <c r="AG35">
        <f t="shared" ref="AG35:AG64" si="45">N35-N68</f>
        <v>2.0817620016962447E-3</v>
      </c>
      <c r="AH35">
        <f t="shared" ref="AH35:AH64" si="46">O35-O68</f>
        <v>-9.5407873817285327E-3</v>
      </c>
      <c r="AI35">
        <f t="shared" ref="AI35:AI64" si="47">P35-P68</f>
        <v>9.6502228991414939E-4</v>
      </c>
      <c r="AJ35">
        <f t="shared" ref="AJ35:AJ64" si="48">Q35-Q68</f>
        <v>1.99869049529642E-2</v>
      </c>
      <c r="AK35">
        <f t="shared" ref="AK35:AK64" si="49">R35-R68</f>
        <v>-6.4915159192678595E-4</v>
      </c>
      <c r="BE35" t="s">
        <v>732</v>
      </c>
      <c r="BF35" t="s">
        <v>616</v>
      </c>
      <c r="BG35">
        <f>SUMIFS('1996 Pres Raw'!Q$2:Q$651,'1996 Pres Raw'!$D$2:$D$651,$BF35,'1996 Pres Raw'!$C$2:$C$651,"ED",'1996 Pres Raw'!$B$2:$B$651,$BE35)</f>
        <v>3609</v>
      </c>
      <c r="BH35">
        <f>SUMIFS('1996 Pres Raw'!I$2:I$651,'1996 Pres Raw'!$D$2:$D$651,$BF35,'1996 Pres Raw'!$C$2:$C$651,"ED",'1996 Pres Raw'!$B$2:$B$651,$BE35)</f>
        <v>27</v>
      </c>
      <c r="BI35">
        <f>SUMIFS('1996 Pres Raw'!J$2:J$651,'1996 Pres Raw'!$D$2:$D$651,$BF35,'1996 Pres Raw'!$C$2:$C$651,"ED",'1996 Pres Raw'!$B$2:$B$651,$BE35)</f>
        <v>792</v>
      </c>
      <c r="BJ35">
        <f>SUMIFS('1996 Pres Raw'!K$2:K$651,'1996 Pres Raw'!$D$2:$D$651,$BF35,'1996 Pres Raw'!$C$2:$C$651,"ED",'1996 Pres Raw'!$B$2:$B$651,$BE35)</f>
        <v>2180</v>
      </c>
      <c r="BK35">
        <f>SUMIFS('1996 Pres Raw'!L$2:L$651,'1996 Pres Raw'!$D$2:$D$651,$BF35,'1996 Pres Raw'!$C$2:$C$651,"ED",'1996 Pres Raw'!$B$2:$B$651,$BE35)</f>
        <v>4</v>
      </c>
      <c r="BL35">
        <f>SUMIFS('1996 Pres Raw'!M$2:M$651,'1996 Pres Raw'!$D$2:$D$651,$BF35,'1996 Pres Raw'!$C$2:$C$651,"ED",'1996 Pres Raw'!$B$2:$B$651,$BE35)</f>
        <v>67</v>
      </c>
      <c r="BM35">
        <f>SUMIFS('1996 Pres Raw'!N$2:N$651,'1996 Pres Raw'!$D$2:$D$651,$BF35,'1996 Pres Raw'!$C$2:$C$651,"ED",'1996 Pres Raw'!$B$2:$B$651,$BE35)</f>
        <v>513</v>
      </c>
      <c r="BN35">
        <f>SUMIFS('1996 Pres Raw'!O$2:O$651,'1996 Pres Raw'!$D$2:$D$651,$BF35,'1996 Pres Raw'!$C$2:$C$651,"ED",'1996 Pres Raw'!$B$2:$B$651,$BE35)</f>
        <v>19</v>
      </c>
      <c r="BO35">
        <f>SUMIFS('1996 Pres Raw'!P$2:P$651,'1996 Pres Raw'!$D$2:$D$651,$BF35,'1996 Pres Raw'!$C$2:$C$651,"ED",'1996 Pres Raw'!$B$2:$B$651,$BE35)</f>
        <v>7</v>
      </c>
      <c r="BP35">
        <f>BG35/SUMIF('By HD'!$A$3:$A$42,$BE35,'By HD'!$B$3:$B$42)</f>
        <v>0.68547008547008548</v>
      </c>
      <c r="BQ35">
        <f>$BP35*SUMIF('By HD'!$A$3:$A$42,BE35,'By HD'!S$3:S$42)</f>
        <v>530.55384615384617</v>
      </c>
      <c r="BR35">
        <f>$BP35*SUMIF('By HD'!$A$3:$A$42,$BE35,'By HD'!T$3:T$42)</f>
        <v>3.4273504273504276</v>
      </c>
      <c r="BS35">
        <f>$BP35*SUMIF('By HD'!$A$3:$A$42,$BE35,'By HD'!U$3:U$42)</f>
        <v>125.44102564102565</v>
      </c>
      <c r="BT35">
        <f>$BP35*SUMIF('By HD'!$A$3:$A$42,$BE35,'By HD'!V$3:V$42)</f>
        <v>337.25128205128203</v>
      </c>
      <c r="BU35">
        <f>$BP35*SUMIF('By HD'!$A$3:$A$42,$BE35,'By HD'!W$3:W$42)</f>
        <v>0.68547008547008548</v>
      </c>
      <c r="BV35">
        <f>$BP35*SUMIF('By HD'!$A$3:$A$42,$BE35,'By HD'!X$3:X$42)</f>
        <v>6.8547008547008552</v>
      </c>
      <c r="BW35">
        <f>$BP35*SUMIF('By HD'!$A$3:$A$42,$BE35,'By HD'!Y$3:Y$42)</f>
        <v>50.724786324786322</v>
      </c>
      <c r="BX35">
        <f>$BP35*SUMIF('By HD'!$A$3:$A$42,$BE35,'By HD'!Z$3:Z$42)</f>
        <v>6.1692307692307695</v>
      </c>
      <c r="BY35">
        <f>$BP35*SUMIF('By HD'!$A$3:$A$42,$BE35,'By HD'!AA$3:AA$42)</f>
        <v>0</v>
      </c>
      <c r="BZ35">
        <f>$BP35*SUMIF('By HD'!$A$3:$A$42,$BE35,'By HD'!AJ$3:AJ$42)</f>
        <v>354.38803418803417</v>
      </c>
      <c r="CA35">
        <f>$BP35*SUMIF('By HD'!$A$3:$A$42,$BE35,'By HD'!AK$3:AK$42)</f>
        <v>2.7418803418803419</v>
      </c>
      <c r="CB35">
        <f>$BP35*SUMIF('By HD'!$A$3:$A$42,$BE35,'By HD'!AL$3:AL$42)</f>
        <v>84.998290598290595</v>
      </c>
      <c r="CC35">
        <f>$BP35*SUMIF('By HD'!$A$3:$A$42,$BE35,'By HD'!AM$3:AM$42)</f>
        <v>196.04444444444445</v>
      </c>
      <c r="CD35">
        <f>$BP35*SUMIF('By HD'!$A$3:$A$42,$BE35,'By HD'!AN$3:AN$42)</f>
        <v>1.370940170940171</v>
      </c>
      <c r="CE35">
        <f>$BP35*SUMIF('By HD'!$A$3:$A$42,$BE35,'By HD'!AO$3:AO$42)</f>
        <v>6.8547008547008552</v>
      </c>
      <c r="CF35">
        <f>$BP35*SUMIF('By HD'!$A$3:$A$42,$BE35,'By HD'!AP$3:AP$42)</f>
        <v>58.950427350427354</v>
      </c>
      <c r="CG35">
        <f>$BP35*SUMIF('By HD'!$A$3:$A$42,$BE35,'By HD'!AQ$3:AQ$42)</f>
        <v>2.7418803418803419</v>
      </c>
      <c r="CH35">
        <f>$BP35*SUMIF('By HD'!$A$3:$A$42,$BE35,'By HD'!AR$3:AR$42)</f>
        <v>0.68547008547008548</v>
      </c>
      <c r="CI35">
        <f t="shared" si="18"/>
        <v>4493.9418803418803</v>
      </c>
      <c r="CJ35">
        <f t="shared" si="18"/>
        <v>33.169230769230772</v>
      </c>
      <c r="CK35">
        <f t="shared" si="18"/>
        <v>1002.4393162393162</v>
      </c>
      <c r="CL35">
        <f t="shared" si="18"/>
        <v>2713.2957264957267</v>
      </c>
      <c r="CM35">
        <f t="shared" si="18"/>
        <v>6.0564102564102562</v>
      </c>
      <c r="CN35">
        <f t="shared" si="18"/>
        <v>80.709401709401703</v>
      </c>
      <c r="CO35">
        <f t="shared" si="18"/>
        <v>622.67521367521363</v>
      </c>
      <c r="CP35">
        <f t="shared" si="18"/>
        <v>27.911111111111111</v>
      </c>
      <c r="CQ35">
        <f t="shared" si="18"/>
        <v>7.6854700854700857</v>
      </c>
    </row>
    <row r="36" spans="1:95" x14ac:dyDescent="0.3">
      <c r="A36" t="s">
        <v>2038</v>
      </c>
      <c r="B36" t="s">
        <v>1167</v>
      </c>
      <c r="C36" t="s">
        <v>1167</v>
      </c>
      <c r="D36">
        <f t="shared" ref="D36:D63" si="50">SUMIF($BF$3:$BF$65,$C36,CI$3:CI$65)</f>
        <v>1358.3648255813953</v>
      </c>
      <c r="E36">
        <f t="shared" si="28"/>
        <v>12.712209302325581</v>
      </c>
      <c r="F36">
        <f t="shared" si="29"/>
        <v>588.88372093023258</v>
      </c>
      <c r="G36">
        <f t="shared" si="30"/>
        <v>543.97674418604652</v>
      </c>
      <c r="H36">
        <f t="shared" si="31"/>
        <v>4.3561046511627906</v>
      </c>
      <c r="I36">
        <f t="shared" si="32"/>
        <v>24.492732558139537</v>
      </c>
      <c r="J36">
        <f t="shared" si="33"/>
        <v>173.97093023255815</v>
      </c>
      <c r="K36">
        <f t="shared" si="34"/>
        <v>8.6162790697674421</v>
      </c>
      <c r="L36">
        <f t="shared" si="35"/>
        <v>1.3561046511627908</v>
      </c>
      <c r="M36">
        <f t="shared" ref="M36:M64" si="51">G36/D36</f>
        <v>0.4004643921438546</v>
      </c>
      <c r="N36">
        <f t="shared" ref="N36:N64" si="52">I36/D36</f>
        <v>1.8031041511735534E-2</v>
      </c>
      <c r="O36">
        <f t="shared" ref="O36:O64" si="53">F36/D36</f>
        <v>0.4335239766519895</v>
      </c>
      <c r="P36">
        <f t="shared" ref="P36:P64" si="54">E36/D36</f>
        <v>9.3584647238525286E-3</v>
      </c>
      <c r="Q36">
        <f t="shared" ref="Q36:Q64" si="55">J36/D36</f>
        <v>0.12807378912958575</v>
      </c>
      <c r="R36">
        <f t="shared" ref="R36:R64" si="56">H36/D36</f>
        <v>3.2068738597514326E-3</v>
      </c>
      <c r="S36">
        <f t="shared" ref="S36:S64" si="57">K36/D36</f>
        <v>6.3431258727415724E-3</v>
      </c>
      <c r="T36">
        <f t="shared" ref="T36:T64" si="58">L36/D36</f>
        <v>9.9833610648918472E-4</v>
      </c>
      <c r="U36">
        <f t="shared" si="36"/>
        <v>2.4335239766519896</v>
      </c>
      <c r="X36">
        <f t="shared" si="37"/>
        <v>4.9982077031314409E-2</v>
      </c>
      <c r="Y36">
        <f t="shared" si="38"/>
        <v>1.9538710937291037E-3</v>
      </c>
      <c r="Z36">
        <f t="shared" si="39"/>
        <v>-3.4857588192597877E-2</v>
      </c>
      <c r="AA36">
        <f t="shared" si="40"/>
        <v>-1.3596488881517585E-3</v>
      </c>
      <c r="AB36">
        <f t="shared" si="41"/>
        <v>-1.769255599367256E-2</v>
      </c>
      <c r="AC36">
        <f t="shared" si="42"/>
        <v>-8.5602238498534884E-6</v>
      </c>
      <c r="AD36">
        <f t="shared" si="43"/>
        <v>9.8406906673942883E-4</v>
      </c>
      <c r="AF36">
        <f t="shared" si="44"/>
        <v>1.1622237487401821E-2</v>
      </c>
      <c r="AG36">
        <f t="shared" si="45"/>
        <v>-1.2415461049965354E-3</v>
      </c>
      <c r="AH36">
        <f t="shared" si="46"/>
        <v>-6.484334313404283E-3</v>
      </c>
      <c r="AI36">
        <f t="shared" si="47"/>
        <v>-1.5357120387147743E-3</v>
      </c>
      <c r="AJ36">
        <f t="shared" si="48"/>
        <v>-2.5582191648730046E-3</v>
      </c>
      <c r="AK36">
        <f t="shared" si="49"/>
        <v>5.5125622736585007E-5</v>
      </c>
      <c r="BE36" t="s">
        <v>732</v>
      </c>
      <c r="BF36" t="s">
        <v>337</v>
      </c>
      <c r="BG36">
        <f>SUMIFS('1996 Pres Raw'!Q$2:Q$651,'1996 Pres Raw'!$D$2:$D$651,$BF36,'1996 Pres Raw'!$C$2:$C$651,"ED",'1996 Pres Raw'!$B$2:$B$651,$BE36)</f>
        <v>1656</v>
      </c>
      <c r="BH36">
        <f>SUMIFS('1996 Pres Raw'!I$2:I$651,'1996 Pres Raw'!$D$2:$D$651,$BF36,'1996 Pres Raw'!$C$2:$C$651,"ED",'1996 Pres Raw'!$B$2:$B$651,$BE36)</f>
        <v>17</v>
      </c>
      <c r="BI36">
        <f>SUMIFS('1996 Pres Raw'!J$2:J$651,'1996 Pres Raw'!$D$2:$D$651,$BF36,'1996 Pres Raw'!$C$2:$C$651,"ED",'1996 Pres Raw'!$B$2:$B$651,$BE36)</f>
        <v>420</v>
      </c>
      <c r="BJ36">
        <f>SUMIFS('1996 Pres Raw'!K$2:K$651,'1996 Pres Raw'!$D$2:$D$651,$BF36,'1996 Pres Raw'!$C$2:$C$651,"ED",'1996 Pres Raw'!$B$2:$B$651,$BE36)</f>
        <v>955</v>
      </c>
      <c r="BK36">
        <f>SUMIFS('1996 Pres Raw'!L$2:L$651,'1996 Pres Raw'!$D$2:$D$651,$BF36,'1996 Pres Raw'!$C$2:$C$651,"ED",'1996 Pres Raw'!$B$2:$B$651,$BE36)</f>
        <v>5</v>
      </c>
      <c r="BL36">
        <f>SUMIFS('1996 Pres Raw'!M$2:M$651,'1996 Pres Raw'!$D$2:$D$651,$BF36,'1996 Pres Raw'!$C$2:$C$651,"ED",'1996 Pres Raw'!$B$2:$B$651,$BE36)</f>
        <v>34</v>
      </c>
      <c r="BM36">
        <f>SUMIFS('1996 Pres Raw'!N$2:N$651,'1996 Pres Raw'!$D$2:$D$651,$BF36,'1996 Pres Raw'!$C$2:$C$651,"ED",'1996 Pres Raw'!$B$2:$B$651,$BE36)</f>
        <v>210</v>
      </c>
      <c r="BN36">
        <f>SUMIFS('1996 Pres Raw'!O$2:O$651,'1996 Pres Raw'!$D$2:$D$651,$BF36,'1996 Pres Raw'!$C$2:$C$651,"ED",'1996 Pres Raw'!$B$2:$B$651,$BE36)</f>
        <v>11</v>
      </c>
      <c r="BO36">
        <f>SUMIFS('1996 Pres Raw'!P$2:P$651,'1996 Pres Raw'!$D$2:$D$651,$BF36,'1996 Pres Raw'!$C$2:$C$651,"ED",'1996 Pres Raw'!$B$2:$B$651,$BE36)</f>
        <v>4</v>
      </c>
      <c r="BP36">
        <f>BG36/SUMIF('By HD'!$A$3:$A$42,$BE36,'By HD'!$B$3:$B$42)</f>
        <v>0.31452991452991452</v>
      </c>
      <c r="BQ36">
        <f>$BP36*SUMIF('By HD'!$A$3:$A$42,BE36,'By HD'!S$3:S$42)</f>
        <v>243.44615384615383</v>
      </c>
      <c r="BR36">
        <f>$BP36*SUMIF('By HD'!$A$3:$A$42,$BE36,'By HD'!T$3:T$42)</f>
        <v>1.5726495726495726</v>
      </c>
      <c r="BS36">
        <f>$BP36*SUMIF('By HD'!$A$3:$A$42,$BE36,'By HD'!U$3:U$42)</f>
        <v>57.558974358974361</v>
      </c>
      <c r="BT36">
        <f>$BP36*SUMIF('By HD'!$A$3:$A$42,$BE36,'By HD'!V$3:V$42)</f>
        <v>154.74871794871794</v>
      </c>
      <c r="BU36">
        <f>$BP36*SUMIF('By HD'!$A$3:$A$42,$BE36,'By HD'!W$3:W$42)</f>
        <v>0.31452991452991452</v>
      </c>
      <c r="BV36">
        <f>$BP36*SUMIF('By HD'!$A$3:$A$42,$BE36,'By HD'!X$3:X$42)</f>
        <v>3.1452991452991452</v>
      </c>
      <c r="BW36">
        <f>$BP36*SUMIF('By HD'!$A$3:$A$42,$BE36,'By HD'!Y$3:Y$42)</f>
        <v>23.275213675213674</v>
      </c>
      <c r="BX36">
        <f>$BP36*SUMIF('By HD'!$A$3:$A$42,$BE36,'By HD'!Z$3:Z$42)</f>
        <v>2.8307692307692305</v>
      </c>
      <c r="BY36">
        <f>$BP36*SUMIF('By HD'!$A$3:$A$42,$BE36,'By HD'!AA$3:AA$42)</f>
        <v>0</v>
      </c>
      <c r="BZ36">
        <f>$BP36*SUMIF('By HD'!$A$3:$A$42,$BE36,'By HD'!AJ$3:AJ$42)</f>
        <v>162.6119658119658</v>
      </c>
      <c r="CA36">
        <f>$BP36*SUMIF('By HD'!$A$3:$A$42,$BE36,'By HD'!AK$3:AK$42)</f>
        <v>1.2581196581196581</v>
      </c>
      <c r="CB36">
        <f>$BP36*SUMIF('By HD'!$A$3:$A$42,$BE36,'By HD'!AL$3:AL$42)</f>
        <v>39.001709401709398</v>
      </c>
      <c r="CC36">
        <f>$BP36*SUMIF('By HD'!$A$3:$A$42,$BE36,'By HD'!AM$3:AM$42)</f>
        <v>89.955555555555549</v>
      </c>
      <c r="CD36">
        <f>$BP36*SUMIF('By HD'!$A$3:$A$42,$BE36,'By HD'!AN$3:AN$42)</f>
        <v>0.62905982905982905</v>
      </c>
      <c r="CE36">
        <f>$BP36*SUMIF('By HD'!$A$3:$A$42,$BE36,'By HD'!AO$3:AO$42)</f>
        <v>3.1452991452991452</v>
      </c>
      <c r="CF36">
        <f>$BP36*SUMIF('By HD'!$A$3:$A$42,$BE36,'By HD'!AP$3:AP$42)</f>
        <v>27.049572649572649</v>
      </c>
      <c r="CG36">
        <f>$BP36*SUMIF('By HD'!$A$3:$A$42,$BE36,'By HD'!AQ$3:AQ$42)</f>
        <v>1.2581196581196581</v>
      </c>
      <c r="CH36">
        <f>$BP36*SUMIF('By HD'!$A$3:$A$42,$BE36,'By HD'!AR$3:AR$42)</f>
        <v>0.31452991452991452</v>
      </c>
      <c r="CI36">
        <f t="shared" si="18"/>
        <v>2062.0581196581197</v>
      </c>
      <c r="CJ36">
        <f t="shared" si="18"/>
        <v>19.830769230769231</v>
      </c>
      <c r="CK36">
        <f t="shared" si="18"/>
        <v>516.56068376068379</v>
      </c>
      <c r="CL36">
        <f t="shared" si="18"/>
        <v>1199.7042735042735</v>
      </c>
      <c r="CM36">
        <f t="shared" si="18"/>
        <v>5.9435897435897438</v>
      </c>
      <c r="CN36">
        <f t="shared" si="18"/>
        <v>40.29059829059829</v>
      </c>
      <c r="CO36">
        <f t="shared" si="18"/>
        <v>260.32478632478632</v>
      </c>
      <c r="CP36">
        <f t="shared" si="18"/>
        <v>15.088888888888889</v>
      </c>
      <c r="CQ36">
        <f t="shared" si="18"/>
        <v>4.3145299145299143</v>
      </c>
    </row>
    <row r="37" spans="1:95" x14ac:dyDescent="0.3">
      <c r="A37" t="s">
        <v>2039</v>
      </c>
      <c r="B37" t="s">
        <v>337</v>
      </c>
      <c r="C37" t="s">
        <v>337</v>
      </c>
      <c r="D37">
        <f t="shared" si="50"/>
        <v>97813.058119658119</v>
      </c>
      <c r="E37">
        <f t="shared" si="28"/>
        <v>741.83076923076919</v>
      </c>
      <c r="F37">
        <f t="shared" si="29"/>
        <v>32635.560683760683</v>
      </c>
      <c r="G37">
        <f t="shared" si="30"/>
        <v>51633.704273504271</v>
      </c>
      <c r="H37">
        <f t="shared" si="31"/>
        <v>232.94358974358974</v>
      </c>
      <c r="I37">
        <f t="shared" si="32"/>
        <v>2645.2905982905982</v>
      </c>
      <c r="J37">
        <f t="shared" si="33"/>
        <v>9396.3247863247871</v>
      </c>
      <c r="K37">
        <f t="shared" si="34"/>
        <v>274.0888888888889</v>
      </c>
      <c r="L37">
        <f t="shared" si="35"/>
        <v>253.31452991452991</v>
      </c>
      <c r="M37">
        <f t="shared" si="51"/>
        <v>0.52788150443409065</v>
      </c>
      <c r="N37">
        <f t="shared" si="52"/>
        <v>2.7044350203778742E-2</v>
      </c>
      <c r="O37">
        <f t="shared" si="53"/>
        <v>0.33365239070468961</v>
      </c>
      <c r="P37">
        <f t="shared" si="54"/>
        <v>7.5841690617960414E-3</v>
      </c>
      <c r="Q37">
        <f t="shared" si="55"/>
        <v>9.6064114208860907E-2</v>
      </c>
      <c r="R37">
        <f t="shared" si="56"/>
        <v>2.3815183189408282E-3</v>
      </c>
      <c r="S37">
        <f t="shared" si="57"/>
        <v>2.8021707342345478E-3</v>
      </c>
      <c r="T37">
        <f t="shared" si="58"/>
        <v>2.5897823336086829E-3</v>
      </c>
      <c r="U37">
        <f t="shared" si="36"/>
        <v>0.52788150443409065</v>
      </c>
      <c r="X37">
        <f t="shared" si="37"/>
        <v>6.6715805722789012E-3</v>
      </c>
      <c r="Y37">
        <f t="shared" si="38"/>
        <v>-4.9747400505743139E-4</v>
      </c>
      <c r="Z37">
        <f t="shared" si="39"/>
        <v>-3.9842177792799305E-3</v>
      </c>
      <c r="AA37">
        <f t="shared" si="40"/>
        <v>2.1637499746704134E-4</v>
      </c>
      <c r="AB37">
        <f t="shared" si="41"/>
        <v>-2.5529676785374517E-3</v>
      </c>
      <c r="AC37">
        <f t="shared" si="42"/>
        <v>6.3706126471775506E-5</v>
      </c>
      <c r="AD37">
        <f t="shared" si="43"/>
        <v>-7.2434331285729878E-5</v>
      </c>
      <c r="AF37">
        <f t="shared" si="44"/>
        <v>7.7841386971089221E-5</v>
      </c>
      <c r="AG37">
        <f t="shared" si="45"/>
        <v>-5.5965236104814353E-6</v>
      </c>
      <c r="AH37">
        <f t="shared" si="46"/>
        <v>-9.7240669042042427E-5</v>
      </c>
      <c r="AI37">
        <f t="shared" si="47"/>
        <v>-7.9234090013544436E-6</v>
      </c>
      <c r="AJ37">
        <f t="shared" si="48"/>
        <v>4.3632315009090039E-5</v>
      </c>
      <c r="AK37">
        <f t="shared" si="49"/>
        <v>-5.4379697256457665E-6</v>
      </c>
      <c r="BE37" t="s">
        <v>733</v>
      </c>
      <c r="BF37" t="s">
        <v>616</v>
      </c>
      <c r="BG37">
        <f>SUMIFS('1996 Pres Raw'!Q$2:Q$651,'1996 Pres Raw'!$D$2:$D$651,$BF37,'1996 Pres Raw'!$C$2:$C$651,"ED",'1996 Pres Raw'!$B$2:$B$651,$BE37)</f>
        <v>6350</v>
      </c>
      <c r="BH37">
        <f>SUMIFS('1996 Pres Raw'!I$2:I$651,'1996 Pres Raw'!$D$2:$D$651,$BF37,'1996 Pres Raw'!$C$2:$C$651,"ED",'1996 Pres Raw'!$B$2:$B$651,$BE37)</f>
        <v>85</v>
      </c>
      <c r="BI37">
        <f>SUMIFS('1996 Pres Raw'!J$2:J$651,'1996 Pres Raw'!$D$2:$D$651,$BF37,'1996 Pres Raw'!$C$2:$C$651,"ED",'1996 Pres Raw'!$B$2:$B$651,$BE37)</f>
        <v>1547</v>
      </c>
      <c r="BJ37">
        <f>SUMIFS('1996 Pres Raw'!K$2:K$651,'1996 Pres Raw'!$D$2:$D$651,$BF37,'1996 Pres Raw'!$C$2:$C$651,"ED",'1996 Pres Raw'!$B$2:$B$651,$BE37)</f>
        <v>3557</v>
      </c>
      <c r="BK37">
        <f>SUMIFS('1996 Pres Raw'!L$2:L$651,'1996 Pres Raw'!$D$2:$D$651,$BF37,'1996 Pres Raw'!$C$2:$C$651,"ED",'1996 Pres Raw'!$B$2:$B$651,$BE37)</f>
        <v>15</v>
      </c>
      <c r="BL37">
        <f>SUMIFS('1996 Pres Raw'!M$2:M$651,'1996 Pres Raw'!$D$2:$D$651,$BF37,'1996 Pres Raw'!$C$2:$C$651,"ED",'1996 Pres Raw'!$B$2:$B$651,$BE37)</f>
        <v>165</v>
      </c>
      <c r="BM37">
        <f>SUMIFS('1996 Pres Raw'!N$2:N$651,'1996 Pres Raw'!$D$2:$D$651,$BF37,'1996 Pres Raw'!$C$2:$C$651,"ED",'1996 Pres Raw'!$B$2:$B$651,$BE37)</f>
        <v>948</v>
      </c>
      <c r="BN37">
        <f>SUMIFS('1996 Pres Raw'!O$2:O$651,'1996 Pres Raw'!$D$2:$D$651,$BF37,'1996 Pres Raw'!$C$2:$C$651,"ED",'1996 Pres Raw'!$B$2:$B$651,$BE37)</f>
        <v>19</v>
      </c>
      <c r="BO37">
        <f>SUMIFS('1996 Pres Raw'!P$2:P$651,'1996 Pres Raw'!$D$2:$D$651,$BF37,'1996 Pres Raw'!$C$2:$C$651,"ED",'1996 Pres Raw'!$B$2:$B$651,$BE37)</f>
        <v>14</v>
      </c>
      <c r="BP37">
        <f>BG37/SUMIF('By HD'!$A$3:$A$42,$BE37,'By HD'!$B$3:$B$42)</f>
        <v>1</v>
      </c>
      <c r="BQ37">
        <f>$BP37*SUMIF('By HD'!$A$3:$A$42,BE37,'By HD'!S$3:S$42)</f>
        <v>954</v>
      </c>
      <c r="BR37">
        <f>$BP37*SUMIF('By HD'!$A$3:$A$42,$BE37,'By HD'!T$3:T$42)</f>
        <v>4</v>
      </c>
      <c r="BS37">
        <f>$BP37*SUMIF('By HD'!$A$3:$A$42,$BE37,'By HD'!U$3:U$42)</f>
        <v>242</v>
      </c>
      <c r="BT37">
        <f>$BP37*SUMIF('By HD'!$A$3:$A$42,$BE37,'By HD'!V$3:V$42)</f>
        <v>601</v>
      </c>
      <c r="BU37">
        <f>$BP37*SUMIF('By HD'!$A$3:$A$42,$BE37,'By HD'!W$3:W$42)</f>
        <v>3</v>
      </c>
      <c r="BV37">
        <f>$BP37*SUMIF('By HD'!$A$3:$A$42,$BE37,'By HD'!X$3:X$42)</f>
        <v>19</v>
      </c>
      <c r="BW37">
        <f>$BP37*SUMIF('By HD'!$A$3:$A$42,$BE37,'By HD'!Y$3:Y$42)</f>
        <v>79</v>
      </c>
      <c r="BX37">
        <f>$BP37*SUMIF('By HD'!$A$3:$A$42,$BE37,'By HD'!Z$3:Z$42)</f>
        <v>5</v>
      </c>
      <c r="BY37">
        <f>$BP37*SUMIF('By HD'!$A$3:$A$42,$BE37,'By HD'!AA$3:AA$42)</f>
        <v>1</v>
      </c>
      <c r="BZ37">
        <f>$BP37*SUMIF('By HD'!$A$3:$A$42,$BE37,'By HD'!AJ$3:AJ$42)</f>
        <v>445</v>
      </c>
      <c r="CA37">
        <f>$BP37*SUMIF('By HD'!$A$3:$A$42,$BE37,'By HD'!AK$3:AK$42)</f>
        <v>5</v>
      </c>
      <c r="CB37">
        <f>$BP37*SUMIF('By HD'!$A$3:$A$42,$BE37,'By HD'!AL$3:AL$42)</f>
        <v>98</v>
      </c>
      <c r="CC37">
        <f>$BP37*SUMIF('By HD'!$A$3:$A$42,$BE37,'By HD'!AM$3:AM$42)</f>
        <v>226</v>
      </c>
      <c r="CD37">
        <f>$BP37*SUMIF('By HD'!$A$3:$A$42,$BE37,'By HD'!AN$3:AN$42)</f>
        <v>3</v>
      </c>
      <c r="CE37">
        <f>$BP37*SUMIF('By HD'!$A$3:$A$42,$BE37,'By HD'!AO$3:AO$42)</f>
        <v>14</v>
      </c>
      <c r="CF37">
        <f>$BP37*SUMIF('By HD'!$A$3:$A$42,$BE37,'By HD'!AP$3:AP$42)</f>
        <v>95</v>
      </c>
      <c r="CG37">
        <f>$BP37*SUMIF('By HD'!$A$3:$A$42,$BE37,'By HD'!AQ$3:AQ$42)</f>
        <v>2</v>
      </c>
      <c r="CH37">
        <f>$BP37*SUMIF('By HD'!$A$3:$A$42,$BE37,'By HD'!AR$3:AR$42)</f>
        <v>2</v>
      </c>
      <c r="CI37">
        <f t="shared" si="18"/>
        <v>7749</v>
      </c>
      <c r="CJ37">
        <f t="shared" si="18"/>
        <v>94</v>
      </c>
      <c r="CK37">
        <f t="shared" si="18"/>
        <v>1887</v>
      </c>
      <c r="CL37">
        <f t="shared" si="18"/>
        <v>4384</v>
      </c>
      <c r="CM37">
        <f t="shared" si="18"/>
        <v>21</v>
      </c>
      <c r="CN37">
        <f t="shared" si="18"/>
        <v>198</v>
      </c>
      <c r="CO37">
        <f t="shared" si="18"/>
        <v>1122</v>
      </c>
      <c r="CP37">
        <f t="shared" si="18"/>
        <v>26</v>
      </c>
      <c r="CQ37">
        <f t="shared" si="18"/>
        <v>17</v>
      </c>
    </row>
    <row r="38" spans="1:95" x14ac:dyDescent="0.3">
      <c r="A38" t="s">
        <v>2040</v>
      </c>
      <c r="B38" t="s">
        <v>934</v>
      </c>
      <c r="C38" t="s">
        <v>934</v>
      </c>
      <c r="D38">
        <f t="shared" si="50"/>
        <v>4827.3451444733319</v>
      </c>
      <c r="E38">
        <f t="shared" si="28"/>
        <v>41.3848429128616</v>
      </c>
      <c r="F38">
        <f t="shared" si="29"/>
        <v>2754.8064504618924</v>
      </c>
      <c r="G38">
        <f t="shared" si="30"/>
        <v>1494.4553990324061</v>
      </c>
      <c r="H38">
        <f t="shared" si="31"/>
        <v>40.815184661087649</v>
      </c>
      <c r="I38">
        <f t="shared" si="32"/>
        <v>83.140291617660196</v>
      </c>
      <c r="J38">
        <f t="shared" si="33"/>
        <v>353.92107680301916</v>
      </c>
      <c r="K38">
        <f t="shared" si="34"/>
        <v>42.587070703146225</v>
      </c>
      <c r="L38">
        <f t="shared" si="35"/>
        <v>16.234828281258487</v>
      </c>
      <c r="M38">
        <f t="shared" si="51"/>
        <v>0.30958121996794841</v>
      </c>
      <c r="N38">
        <f t="shared" si="52"/>
        <v>1.7222777557731661E-2</v>
      </c>
      <c r="O38">
        <f t="shared" si="53"/>
        <v>0.57066697491389851</v>
      </c>
      <c r="P38">
        <f t="shared" si="54"/>
        <v>8.5730026907733618E-3</v>
      </c>
      <c r="Q38">
        <f t="shared" si="55"/>
        <v>7.3315884033734721E-2</v>
      </c>
      <c r="R38">
        <f t="shared" si="56"/>
        <v>8.4549961603254346E-3</v>
      </c>
      <c r="S38">
        <f t="shared" si="57"/>
        <v>8.8220480261086698E-3</v>
      </c>
      <c r="T38">
        <f t="shared" si="58"/>
        <v>3.3630966494793118E-3</v>
      </c>
      <c r="U38">
        <f t="shared" si="36"/>
        <v>2.5706669749138986</v>
      </c>
      <c r="X38">
        <f t="shared" si="37"/>
        <v>8.0360726960990725E-3</v>
      </c>
      <c r="Y38">
        <f t="shared" si="38"/>
        <v>1.7713048392381803E-3</v>
      </c>
      <c r="Z38">
        <f t="shared" si="39"/>
        <v>-1.2384690948003985E-2</v>
      </c>
      <c r="AA38">
        <f t="shared" si="40"/>
        <v>6.0583707030016122E-4</v>
      </c>
      <c r="AB38">
        <f t="shared" si="41"/>
        <v>2.8185397556082098E-3</v>
      </c>
      <c r="AC38">
        <f t="shared" si="42"/>
        <v>-7.1931576628007053E-4</v>
      </c>
      <c r="AD38">
        <f t="shared" si="43"/>
        <v>-1.1083463927037338E-4</v>
      </c>
      <c r="AF38">
        <f t="shared" si="44"/>
        <v>5.1779188915013763E-3</v>
      </c>
      <c r="AG38">
        <f t="shared" si="45"/>
        <v>4.6971476236358847E-4</v>
      </c>
      <c r="AH38">
        <f t="shared" si="46"/>
        <v>-6.8627197549414598E-3</v>
      </c>
      <c r="AI38">
        <f t="shared" si="47"/>
        <v>1.2308005716087783E-4</v>
      </c>
      <c r="AJ38">
        <f t="shared" si="48"/>
        <v>1.8415639548595014E-3</v>
      </c>
      <c r="AK38">
        <f t="shared" si="49"/>
        <v>-3.0109067658803945E-4</v>
      </c>
      <c r="BE38" t="s">
        <v>734</v>
      </c>
      <c r="BF38" t="s">
        <v>616</v>
      </c>
      <c r="BG38">
        <f>SUMIFS('1996 Pres Raw'!Q$2:Q$651,'1996 Pres Raw'!$D$2:$D$651,$BF38,'1996 Pres Raw'!$C$2:$C$651,"ED",'1996 Pres Raw'!$B$2:$B$651,$BE38)</f>
        <v>6088</v>
      </c>
      <c r="BH38">
        <f>SUMIFS('1996 Pres Raw'!I$2:I$651,'1996 Pres Raw'!$D$2:$D$651,$BF38,'1996 Pres Raw'!$C$2:$C$651,"ED",'1996 Pres Raw'!$B$2:$B$651,$BE38)</f>
        <v>81</v>
      </c>
      <c r="BI38">
        <f>SUMIFS('1996 Pres Raw'!J$2:J$651,'1996 Pres Raw'!$D$2:$D$651,$BF38,'1996 Pres Raw'!$C$2:$C$651,"ED",'1996 Pres Raw'!$B$2:$B$651,$BE38)</f>
        <v>1342</v>
      </c>
      <c r="BJ38">
        <f>SUMIFS('1996 Pres Raw'!K$2:K$651,'1996 Pres Raw'!$D$2:$D$651,$BF38,'1996 Pres Raw'!$C$2:$C$651,"ED",'1996 Pres Raw'!$B$2:$B$651,$BE38)</f>
        <v>3337</v>
      </c>
      <c r="BK38">
        <f>SUMIFS('1996 Pres Raw'!L$2:L$651,'1996 Pres Raw'!$D$2:$D$651,$BF38,'1996 Pres Raw'!$C$2:$C$651,"ED",'1996 Pres Raw'!$B$2:$B$651,$BE38)</f>
        <v>14</v>
      </c>
      <c r="BL38">
        <f>SUMIFS('1996 Pres Raw'!M$2:M$651,'1996 Pres Raw'!$D$2:$D$651,$BF38,'1996 Pres Raw'!$C$2:$C$651,"ED",'1996 Pres Raw'!$B$2:$B$651,$BE38)</f>
        <v>175</v>
      </c>
      <c r="BM38">
        <f>SUMIFS('1996 Pres Raw'!N$2:N$651,'1996 Pres Raw'!$D$2:$D$651,$BF38,'1996 Pres Raw'!$C$2:$C$651,"ED",'1996 Pres Raw'!$B$2:$B$651,$BE38)</f>
        <v>1083</v>
      </c>
      <c r="BN38">
        <f>SUMIFS('1996 Pres Raw'!O$2:O$651,'1996 Pres Raw'!$D$2:$D$651,$BF38,'1996 Pres Raw'!$C$2:$C$651,"ED",'1996 Pres Raw'!$B$2:$B$651,$BE38)</f>
        <v>38</v>
      </c>
      <c r="BO38">
        <f>SUMIFS('1996 Pres Raw'!P$2:P$651,'1996 Pres Raw'!$D$2:$D$651,$BF38,'1996 Pres Raw'!$C$2:$C$651,"ED",'1996 Pres Raw'!$B$2:$B$651,$BE38)</f>
        <v>18</v>
      </c>
      <c r="BP38">
        <f>BG38/SUMIF('By HD'!$A$3:$A$42,$BE38,'By HD'!$B$3:$B$42)</f>
        <v>1</v>
      </c>
      <c r="BQ38">
        <f>$BP38*SUMIF('By HD'!$A$3:$A$42,BE38,'By HD'!S$3:S$42)</f>
        <v>1013</v>
      </c>
      <c r="BR38">
        <f>$BP38*SUMIF('By HD'!$A$3:$A$42,$BE38,'By HD'!T$3:T$42)</f>
        <v>15</v>
      </c>
      <c r="BS38">
        <f>$BP38*SUMIF('By HD'!$A$3:$A$42,$BE38,'By HD'!U$3:U$42)</f>
        <v>218</v>
      </c>
      <c r="BT38">
        <f>$BP38*SUMIF('By HD'!$A$3:$A$42,$BE38,'By HD'!V$3:V$42)</f>
        <v>604</v>
      </c>
      <c r="BU38">
        <f>$BP38*SUMIF('By HD'!$A$3:$A$42,$BE38,'By HD'!W$3:W$42)</f>
        <v>1</v>
      </c>
      <c r="BV38">
        <f>$BP38*SUMIF('By HD'!$A$3:$A$42,$BE38,'By HD'!X$3:X$42)</f>
        <v>40</v>
      </c>
      <c r="BW38">
        <f>$BP38*SUMIF('By HD'!$A$3:$A$42,$BE38,'By HD'!Y$3:Y$42)</f>
        <v>126</v>
      </c>
      <c r="BX38">
        <f>$BP38*SUMIF('By HD'!$A$3:$A$42,$BE38,'By HD'!Z$3:Z$42)</f>
        <v>3</v>
      </c>
      <c r="BY38">
        <f>$BP38*SUMIF('By HD'!$A$3:$A$42,$BE38,'By HD'!AA$3:AA$42)</f>
        <v>6</v>
      </c>
      <c r="BZ38">
        <f>$BP38*SUMIF('By HD'!$A$3:$A$42,$BE38,'By HD'!AJ$3:AJ$42)</f>
        <v>491</v>
      </c>
      <c r="CA38">
        <f>$BP38*SUMIF('By HD'!$A$3:$A$42,$BE38,'By HD'!AK$3:AK$42)</f>
        <v>4</v>
      </c>
      <c r="CB38">
        <f>$BP38*SUMIF('By HD'!$A$3:$A$42,$BE38,'By HD'!AL$3:AL$42)</f>
        <v>85</v>
      </c>
      <c r="CC38">
        <f>$BP38*SUMIF('By HD'!$A$3:$A$42,$BE38,'By HD'!AM$3:AM$42)</f>
        <v>261</v>
      </c>
      <c r="CD38">
        <f>$BP38*SUMIF('By HD'!$A$3:$A$42,$BE38,'By HD'!AN$3:AN$42)</f>
        <v>1</v>
      </c>
      <c r="CE38">
        <f>$BP38*SUMIF('By HD'!$A$3:$A$42,$BE38,'By HD'!AO$3:AO$42)</f>
        <v>11</v>
      </c>
      <c r="CF38">
        <f>$BP38*SUMIF('By HD'!$A$3:$A$42,$BE38,'By HD'!AP$3:AP$42)</f>
        <v>124</v>
      </c>
      <c r="CG38">
        <f>$BP38*SUMIF('By HD'!$A$3:$A$42,$BE38,'By HD'!AQ$3:AQ$42)</f>
        <v>3</v>
      </c>
      <c r="CH38">
        <f>$BP38*SUMIF('By HD'!$A$3:$A$42,$BE38,'By HD'!AR$3:AR$42)</f>
        <v>2</v>
      </c>
      <c r="CI38">
        <f t="shared" si="18"/>
        <v>7592</v>
      </c>
      <c r="CJ38">
        <f t="shared" si="18"/>
        <v>100</v>
      </c>
      <c r="CK38">
        <f t="shared" si="18"/>
        <v>1645</v>
      </c>
      <c r="CL38">
        <f t="shared" si="18"/>
        <v>4202</v>
      </c>
      <c r="CM38">
        <f t="shared" si="18"/>
        <v>16</v>
      </c>
      <c r="CN38">
        <f t="shared" si="18"/>
        <v>226</v>
      </c>
      <c r="CO38">
        <f t="shared" si="18"/>
        <v>1333</v>
      </c>
      <c r="CP38">
        <f t="shared" si="18"/>
        <v>44</v>
      </c>
      <c r="CQ38">
        <f t="shared" si="18"/>
        <v>26</v>
      </c>
    </row>
    <row r="39" spans="1:95" x14ac:dyDescent="0.3">
      <c r="A39" t="s">
        <v>2041</v>
      </c>
      <c r="B39" t="s">
        <v>1168</v>
      </c>
      <c r="C39" t="s">
        <v>1168</v>
      </c>
      <c r="D39">
        <f t="shared" si="50"/>
        <v>576.54069767441865</v>
      </c>
      <c r="E39">
        <f t="shared" si="28"/>
        <v>2.1511627906976747</v>
      </c>
      <c r="F39">
        <f t="shared" si="29"/>
        <v>201.46511627906978</v>
      </c>
      <c r="G39">
        <f t="shared" si="30"/>
        <v>261.09302325581393</v>
      </c>
      <c r="H39">
        <f t="shared" si="31"/>
        <v>0.57558139534883723</v>
      </c>
      <c r="I39">
        <f t="shared" si="32"/>
        <v>9.029069767441861</v>
      </c>
      <c r="J39">
        <f t="shared" si="33"/>
        <v>97.116279069767444</v>
      </c>
      <c r="K39">
        <f t="shared" si="34"/>
        <v>4.5348837209302326</v>
      </c>
      <c r="L39">
        <f t="shared" si="35"/>
        <v>0.57558139534883723</v>
      </c>
      <c r="M39">
        <f t="shared" si="51"/>
        <v>0.45286139262844749</v>
      </c>
      <c r="N39">
        <f t="shared" si="52"/>
        <v>1.5660767407855592E-2</v>
      </c>
      <c r="O39">
        <f t="shared" si="53"/>
        <v>0.34943780567740634</v>
      </c>
      <c r="P39">
        <f t="shared" si="54"/>
        <v>3.7311551454646298E-3</v>
      </c>
      <c r="Q39">
        <f t="shared" si="55"/>
        <v>0.16844652851308425</v>
      </c>
      <c r="R39">
        <f t="shared" si="56"/>
        <v>9.9833610648918472E-4</v>
      </c>
      <c r="S39">
        <f t="shared" si="57"/>
        <v>7.8656784147632733E-3</v>
      </c>
      <c r="T39">
        <f t="shared" si="58"/>
        <v>9.9833610648918472E-4</v>
      </c>
      <c r="U39">
        <f t="shared" si="36"/>
        <v>0.45286139262844749</v>
      </c>
      <c r="X39">
        <f t="shared" si="37"/>
        <v>2.609371586077075E-2</v>
      </c>
      <c r="Y39">
        <f t="shared" si="38"/>
        <v>3.0345047815929661E-3</v>
      </c>
      <c r="Z39">
        <f t="shared" si="39"/>
        <v>3.4782097178103766E-3</v>
      </c>
      <c r="AA39">
        <f t="shared" si="40"/>
        <v>1.2059026202121043E-3</v>
      </c>
      <c r="AB39">
        <f t="shared" si="41"/>
        <v>-3.6098926032370304E-2</v>
      </c>
      <c r="AC39">
        <f t="shared" si="42"/>
        <v>9.9833610648918472E-4</v>
      </c>
      <c r="AD39">
        <f t="shared" si="43"/>
        <v>2.8992083900569732E-4</v>
      </c>
      <c r="AF39">
        <f t="shared" si="44"/>
        <v>-1.2266123683141839E-2</v>
      </c>
      <c r="AG39">
        <f t="shared" si="45"/>
        <v>-1.6091241713267132E-4</v>
      </c>
      <c r="AH39">
        <f t="shared" si="46"/>
        <v>3.1851463597003971E-2</v>
      </c>
      <c r="AI39">
        <f t="shared" si="47"/>
        <v>1.0298394696490899E-3</v>
      </c>
      <c r="AJ39">
        <f t="shared" si="48"/>
        <v>-2.0964589203570749E-2</v>
      </c>
      <c r="AK39">
        <f t="shared" si="49"/>
        <v>1.0620219530756232E-3</v>
      </c>
      <c r="BE39" t="s">
        <v>735</v>
      </c>
      <c r="BF39" t="s">
        <v>682</v>
      </c>
      <c r="BG39">
        <f>SUMIFS('1996 Pres Raw'!Q$2:Q$651,'1996 Pres Raw'!$D$2:$D$651,$BF39,'1996 Pres Raw'!$C$2:$C$651,"ED",'1996 Pres Raw'!$B$2:$B$651,$BE39)</f>
        <v>6029</v>
      </c>
      <c r="BH39">
        <f>SUMIFS('1996 Pres Raw'!I$2:I$651,'1996 Pres Raw'!$D$2:$D$651,$BF39,'1996 Pres Raw'!$C$2:$C$651,"ED",'1996 Pres Raw'!$B$2:$B$651,$BE39)</f>
        <v>121</v>
      </c>
      <c r="BI39">
        <f>SUMIFS('1996 Pres Raw'!J$2:J$651,'1996 Pres Raw'!$D$2:$D$651,$BF39,'1996 Pres Raw'!$C$2:$C$651,"ED",'1996 Pres Raw'!$B$2:$B$651,$BE39)</f>
        <v>2368</v>
      </c>
      <c r="BJ39">
        <f>SUMIFS('1996 Pres Raw'!K$2:K$651,'1996 Pres Raw'!$D$2:$D$651,$BF39,'1996 Pres Raw'!$C$2:$C$651,"ED",'1996 Pres Raw'!$B$2:$B$651,$BE39)</f>
        <v>2457</v>
      </c>
      <c r="BK39">
        <f>SUMIFS('1996 Pres Raw'!L$2:L$651,'1996 Pres Raw'!$D$2:$D$651,$BF39,'1996 Pres Raw'!$C$2:$C$651,"ED",'1996 Pres Raw'!$B$2:$B$651,$BE39)</f>
        <v>30</v>
      </c>
      <c r="BL39">
        <f>SUMIFS('1996 Pres Raw'!M$2:M$651,'1996 Pres Raw'!$D$2:$D$651,$BF39,'1996 Pres Raw'!$C$2:$C$651,"ED",'1996 Pres Raw'!$B$2:$B$651,$BE39)</f>
        <v>472</v>
      </c>
      <c r="BM39">
        <f>SUMIFS('1996 Pres Raw'!N$2:N$651,'1996 Pres Raw'!$D$2:$D$651,$BF39,'1996 Pres Raw'!$C$2:$C$651,"ED",'1996 Pres Raw'!$B$2:$B$651,$BE39)</f>
        <v>541</v>
      </c>
      <c r="BN39">
        <f>SUMIFS('1996 Pres Raw'!O$2:O$651,'1996 Pres Raw'!$D$2:$D$651,$BF39,'1996 Pres Raw'!$C$2:$C$651,"ED",'1996 Pres Raw'!$B$2:$B$651,$BE39)</f>
        <v>20</v>
      </c>
      <c r="BO39">
        <f>SUMIFS('1996 Pres Raw'!P$2:P$651,'1996 Pres Raw'!$D$2:$D$651,$BF39,'1996 Pres Raw'!$C$2:$C$651,"ED",'1996 Pres Raw'!$B$2:$B$651,$BE39)</f>
        <v>20</v>
      </c>
      <c r="BP39">
        <f>BG39/SUMIF('By HD'!$A$3:$A$42,$BE39,'By HD'!$B$3:$B$42)</f>
        <v>1</v>
      </c>
      <c r="BQ39">
        <f>$BP39*SUMIF('By HD'!$A$3:$A$42,BE39,'By HD'!S$3:S$42)</f>
        <v>952</v>
      </c>
      <c r="BR39">
        <f>$BP39*SUMIF('By HD'!$A$3:$A$42,$BE39,'By HD'!T$3:T$42)</f>
        <v>20</v>
      </c>
      <c r="BS39">
        <f>$BP39*SUMIF('By HD'!$A$3:$A$42,$BE39,'By HD'!U$3:U$42)</f>
        <v>447</v>
      </c>
      <c r="BT39">
        <f>$BP39*SUMIF('By HD'!$A$3:$A$42,$BE39,'By HD'!V$3:V$42)</f>
        <v>374</v>
      </c>
      <c r="BU39">
        <f>$BP39*SUMIF('By HD'!$A$3:$A$42,$BE39,'By HD'!W$3:W$42)</f>
        <v>5</v>
      </c>
      <c r="BV39">
        <f>$BP39*SUMIF('By HD'!$A$3:$A$42,$BE39,'By HD'!X$3:X$42)</f>
        <v>50</v>
      </c>
      <c r="BW39">
        <f>$BP39*SUMIF('By HD'!$A$3:$A$42,$BE39,'By HD'!Y$3:Y$42)</f>
        <v>50</v>
      </c>
      <c r="BX39">
        <f>$BP39*SUMIF('By HD'!$A$3:$A$42,$BE39,'By HD'!Z$3:Z$42)</f>
        <v>1</v>
      </c>
      <c r="BY39">
        <f>$BP39*SUMIF('By HD'!$A$3:$A$42,$BE39,'By HD'!AA$3:AA$42)</f>
        <v>5</v>
      </c>
      <c r="BZ39">
        <f>$BP39*SUMIF('By HD'!$A$3:$A$42,$BE39,'By HD'!AJ$3:AJ$42)</f>
        <v>529</v>
      </c>
      <c r="CA39">
        <f>$BP39*SUMIF('By HD'!$A$3:$A$42,$BE39,'By HD'!AK$3:AK$42)</f>
        <v>9</v>
      </c>
      <c r="CB39">
        <f>$BP39*SUMIF('By HD'!$A$3:$A$42,$BE39,'By HD'!AL$3:AL$42)</f>
        <v>208</v>
      </c>
      <c r="CC39">
        <f>$BP39*SUMIF('By HD'!$A$3:$A$42,$BE39,'By HD'!AM$3:AM$42)</f>
        <v>181</v>
      </c>
      <c r="CD39">
        <f>$BP39*SUMIF('By HD'!$A$3:$A$42,$BE39,'By HD'!AN$3:AN$42)</f>
        <v>4</v>
      </c>
      <c r="CE39">
        <f>$BP39*SUMIF('By HD'!$A$3:$A$42,$BE39,'By HD'!AO$3:AO$42)</f>
        <v>58</v>
      </c>
      <c r="CF39">
        <f>$BP39*SUMIF('By HD'!$A$3:$A$42,$BE39,'By HD'!AP$3:AP$42)</f>
        <v>67</v>
      </c>
      <c r="CG39">
        <f>$BP39*SUMIF('By HD'!$A$3:$A$42,$BE39,'By HD'!AQ$3:AQ$42)</f>
        <v>1</v>
      </c>
      <c r="CH39">
        <f>$BP39*SUMIF('By HD'!$A$3:$A$42,$BE39,'By HD'!AR$3:AR$42)</f>
        <v>1</v>
      </c>
      <c r="CI39">
        <f t="shared" si="18"/>
        <v>7510</v>
      </c>
      <c r="CJ39">
        <f t="shared" si="18"/>
        <v>150</v>
      </c>
      <c r="CK39">
        <f t="shared" si="18"/>
        <v>3023</v>
      </c>
      <c r="CL39">
        <f t="shared" si="18"/>
        <v>3012</v>
      </c>
      <c r="CM39">
        <f t="shared" si="18"/>
        <v>39</v>
      </c>
      <c r="CN39">
        <f t="shared" si="18"/>
        <v>580</v>
      </c>
      <c r="CO39">
        <f t="shared" si="18"/>
        <v>658</v>
      </c>
      <c r="CP39">
        <f t="shared" si="18"/>
        <v>22</v>
      </c>
      <c r="CQ39">
        <f t="shared" si="18"/>
        <v>26</v>
      </c>
    </row>
    <row r="40" spans="1:95" x14ac:dyDescent="0.3">
      <c r="A40" t="s">
        <v>2042</v>
      </c>
      <c r="B40" t="s">
        <v>793</v>
      </c>
      <c r="C40" t="s">
        <v>793</v>
      </c>
      <c r="D40">
        <f t="shared" si="50"/>
        <v>1163.3161503901633</v>
      </c>
      <c r="E40">
        <f t="shared" si="28"/>
        <v>7.3154410026010881</v>
      </c>
      <c r="F40">
        <f t="shared" si="29"/>
        <v>361.68976117285411</v>
      </c>
      <c r="G40">
        <f t="shared" si="30"/>
        <v>567.80917474580281</v>
      </c>
      <c r="H40">
        <f t="shared" si="31"/>
        <v>5.1577205013005436</v>
      </c>
      <c r="I40">
        <f t="shared" si="32"/>
        <v>47.981555923386146</v>
      </c>
      <c r="J40">
        <f t="shared" si="33"/>
        <v>164.62591629226768</v>
      </c>
      <c r="K40">
        <f t="shared" si="34"/>
        <v>6.1577205013005436</v>
      </c>
      <c r="L40">
        <f t="shared" si="35"/>
        <v>2.5788602506502718</v>
      </c>
      <c r="M40">
        <f t="shared" si="51"/>
        <v>0.48809532520920124</v>
      </c>
      <c r="N40">
        <f t="shared" si="52"/>
        <v>4.1245499692661933E-2</v>
      </c>
      <c r="O40">
        <f t="shared" si="53"/>
        <v>0.31091269647683251</v>
      </c>
      <c r="P40">
        <f t="shared" si="54"/>
        <v>6.2884375843553541E-3</v>
      </c>
      <c r="Q40">
        <f t="shared" si="55"/>
        <v>0.14151433919064391</v>
      </c>
      <c r="R40">
        <f t="shared" si="56"/>
        <v>4.4336361182389684E-3</v>
      </c>
      <c r="S40">
        <f t="shared" si="57"/>
        <v>5.2932476689464963E-3</v>
      </c>
      <c r="T40">
        <f t="shared" si="58"/>
        <v>2.2168180591194842E-3</v>
      </c>
      <c r="U40">
        <f t="shared" si="36"/>
        <v>0.48809532520920124</v>
      </c>
      <c r="X40">
        <f t="shared" si="37"/>
        <v>6.0399246777828708E-2</v>
      </c>
      <c r="Y40">
        <f t="shared" si="38"/>
        <v>-1.0225088542632182E-2</v>
      </c>
      <c r="Z40">
        <f t="shared" si="39"/>
        <v>-3.4675538817285134E-2</v>
      </c>
      <c r="AA40">
        <f t="shared" si="40"/>
        <v>1.6098660396319728E-4</v>
      </c>
      <c r="AB40">
        <f t="shared" si="41"/>
        <v>-1.412291571131688E-2</v>
      </c>
      <c r="AC40">
        <f t="shared" si="42"/>
        <v>-4.6832466607475698E-4</v>
      </c>
      <c r="AD40">
        <f t="shared" si="43"/>
        <v>-8.3420331144566044E-4</v>
      </c>
      <c r="AF40">
        <f t="shared" si="44"/>
        <v>5.1837883733967416E-2</v>
      </c>
      <c r="AG40">
        <f t="shared" si="45"/>
        <v>-9.2249175789354265E-3</v>
      </c>
      <c r="AH40">
        <f t="shared" si="46"/>
        <v>-3.4345181575325234E-2</v>
      </c>
      <c r="AI40">
        <f t="shared" si="47"/>
        <v>4.2972788639330291E-4</v>
      </c>
      <c r="AJ40">
        <f t="shared" si="48"/>
        <v>-8.4145167108367613E-3</v>
      </c>
      <c r="AK40">
        <f t="shared" si="49"/>
        <v>-6.8694169880467552E-4</v>
      </c>
      <c r="BE40" t="s">
        <v>736</v>
      </c>
      <c r="BF40" t="s">
        <v>682</v>
      </c>
      <c r="BG40">
        <f>SUMIFS('1996 Pres Raw'!Q$2:Q$651,'1996 Pres Raw'!$D$2:$D$651,$BF40,'1996 Pres Raw'!$C$2:$C$651,"ED",'1996 Pres Raw'!$B$2:$B$651,$BE40)</f>
        <v>4379</v>
      </c>
      <c r="BH40">
        <f>SUMIFS('1996 Pres Raw'!I$2:I$651,'1996 Pres Raw'!$D$2:$D$651,$BF40,'1996 Pres Raw'!$C$2:$C$651,"ED",'1996 Pres Raw'!$B$2:$B$651,$BE40)</f>
        <v>48</v>
      </c>
      <c r="BI40">
        <f>SUMIFS('1996 Pres Raw'!J$2:J$651,'1996 Pres Raw'!$D$2:$D$651,$BF40,'1996 Pres Raw'!$C$2:$C$651,"ED",'1996 Pres Raw'!$B$2:$B$651,$BE40)</f>
        <v>1417</v>
      </c>
      <c r="BJ40">
        <f>SUMIFS('1996 Pres Raw'!K$2:K$651,'1996 Pres Raw'!$D$2:$D$651,$BF40,'1996 Pres Raw'!$C$2:$C$651,"ED",'1996 Pres Raw'!$B$2:$B$651,$BE40)</f>
        <v>2228</v>
      </c>
      <c r="BK40">
        <f>SUMIFS('1996 Pres Raw'!L$2:L$651,'1996 Pres Raw'!$D$2:$D$651,$BF40,'1996 Pres Raw'!$C$2:$C$651,"ED",'1996 Pres Raw'!$B$2:$B$651,$BE40)</f>
        <v>12</v>
      </c>
      <c r="BL40">
        <f>SUMIFS('1996 Pres Raw'!M$2:M$651,'1996 Pres Raw'!$D$2:$D$651,$BF40,'1996 Pres Raw'!$C$2:$C$651,"ED",'1996 Pres Raw'!$B$2:$B$651,$BE40)</f>
        <v>152</v>
      </c>
      <c r="BM40">
        <f>SUMIFS('1996 Pres Raw'!N$2:N$651,'1996 Pres Raw'!$D$2:$D$651,$BF40,'1996 Pres Raw'!$C$2:$C$651,"ED",'1996 Pres Raw'!$B$2:$B$651,$BE40)</f>
        <v>494</v>
      </c>
      <c r="BN40">
        <f>SUMIFS('1996 Pres Raw'!O$2:O$651,'1996 Pres Raw'!$D$2:$D$651,$BF40,'1996 Pres Raw'!$C$2:$C$651,"ED",'1996 Pres Raw'!$B$2:$B$651,$BE40)</f>
        <v>17</v>
      </c>
      <c r="BO40">
        <f>SUMIFS('1996 Pres Raw'!P$2:P$651,'1996 Pres Raw'!$D$2:$D$651,$BF40,'1996 Pres Raw'!$C$2:$C$651,"ED",'1996 Pres Raw'!$B$2:$B$651,$BE40)</f>
        <v>11</v>
      </c>
      <c r="BP40">
        <f>BG40/SUMIF('By HD'!$A$3:$A$42,$BE40,'By HD'!$B$3:$B$42)</f>
        <v>1</v>
      </c>
      <c r="BQ40">
        <f>$BP40*SUMIF('By HD'!$A$3:$A$42,BE40,'By HD'!S$3:S$42)</f>
        <v>680</v>
      </c>
      <c r="BR40">
        <f>$BP40*SUMIF('By HD'!$A$3:$A$42,$BE40,'By HD'!T$3:T$42)</f>
        <v>7</v>
      </c>
      <c r="BS40">
        <f>$BP40*SUMIF('By HD'!$A$3:$A$42,$BE40,'By HD'!U$3:U$42)</f>
        <v>248</v>
      </c>
      <c r="BT40">
        <f>$BP40*SUMIF('By HD'!$A$3:$A$42,$BE40,'By HD'!V$3:V$42)</f>
        <v>358</v>
      </c>
      <c r="BU40">
        <f>$BP40*SUMIF('By HD'!$A$3:$A$42,$BE40,'By HD'!W$3:W$42)</f>
        <v>1</v>
      </c>
      <c r="BV40">
        <f>$BP40*SUMIF('By HD'!$A$3:$A$42,$BE40,'By HD'!X$3:X$42)</f>
        <v>11</v>
      </c>
      <c r="BW40">
        <f>$BP40*SUMIF('By HD'!$A$3:$A$42,$BE40,'By HD'!Y$3:Y$42)</f>
        <v>51</v>
      </c>
      <c r="BX40">
        <f>$BP40*SUMIF('By HD'!$A$3:$A$42,$BE40,'By HD'!Z$3:Z$42)</f>
        <v>2</v>
      </c>
      <c r="BY40">
        <f>$BP40*SUMIF('By HD'!$A$3:$A$42,$BE40,'By HD'!AA$3:AA$42)</f>
        <v>2</v>
      </c>
      <c r="BZ40">
        <f>$BP40*SUMIF('By HD'!$A$3:$A$42,$BE40,'By HD'!AJ$3:AJ$42)</f>
        <v>416</v>
      </c>
      <c r="CA40">
        <f>$BP40*SUMIF('By HD'!$A$3:$A$42,$BE40,'By HD'!AK$3:AK$42)</f>
        <v>6</v>
      </c>
      <c r="CB40">
        <f>$BP40*SUMIF('By HD'!$A$3:$A$42,$BE40,'By HD'!AL$3:AL$42)</f>
        <v>129</v>
      </c>
      <c r="CC40">
        <f>$BP40*SUMIF('By HD'!$A$3:$A$42,$BE40,'By HD'!AM$3:AM$42)</f>
        <v>199</v>
      </c>
      <c r="CD40">
        <f>$BP40*SUMIF('By HD'!$A$3:$A$42,$BE40,'By HD'!AN$3:AN$42)</f>
        <v>4</v>
      </c>
      <c r="CE40">
        <f>$BP40*SUMIF('By HD'!$A$3:$A$42,$BE40,'By HD'!AO$3:AO$42)</f>
        <v>21</v>
      </c>
      <c r="CF40">
        <f>$BP40*SUMIF('By HD'!$A$3:$A$42,$BE40,'By HD'!AP$3:AP$42)</f>
        <v>56</v>
      </c>
      <c r="CG40">
        <f>$BP40*SUMIF('By HD'!$A$3:$A$42,$BE40,'By HD'!AQ$3:AQ$42)</f>
        <v>1</v>
      </c>
      <c r="CH40">
        <f>$BP40*SUMIF('By HD'!$A$3:$A$42,$BE40,'By HD'!AR$3:AR$42)</f>
        <v>0</v>
      </c>
      <c r="CI40">
        <f t="shared" si="18"/>
        <v>5475</v>
      </c>
      <c r="CJ40">
        <f t="shared" si="18"/>
        <v>61</v>
      </c>
      <c r="CK40">
        <f t="shared" si="18"/>
        <v>1794</v>
      </c>
      <c r="CL40">
        <f t="shared" si="18"/>
        <v>2785</v>
      </c>
      <c r="CM40">
        <f t="shared" si="18"/>
        <v>17</v>
      </c>
      <c r="CN40">
        <f t="shared" si="18"/>
        <v>184</v>
      </c>
      <c r="CO40">
        <f t="shared" si="18"/>
        <v>601</v>
      </c>
      <c r="CP40">
        <f t="shared" si="18"/>
        <v>20</v>
      </c>
      <c r="CQ40">
        <f t="shared" si="18"/>
        <v>13</v>
      </c>
    </row>
    <row r="41" spans="1:95" x14ac:dyDescent="0.3">
      <c r="A41" t="s">
        <v>2043</v>
      </c>
      <c r="B41" t="s">
        <v>1122</v>
      </c>
      <c r="C41" t="s">
        <v>1122</v>
      </c>
      <c r="D41">
        <f t="shared" si="50"/>
        <v>1394.9676208352885</v>
      </c>
      <c r="E41">
        <f t="shared" si="28"/>
        <v>8.6949788831534498</v>
      </c>
      <c r="F41">
        <f t="shared" si="29"/>
        <v>658.9587048334115</v>
      </c>
      <c r="G41">
        <f t="shared" si="30"/>
        <v>532.60675739089629</v>
      </c>
      <c r="H41">
        <f t="shared" si="31"/>
        <v>9.8474894415767249</v>
      </c>
      <c r="I41">
        <f t="shared" si="32"/>
        <v>41.367433129985926</v>
      </c>
      <c r="J41">
        <f t="shared" si="33"/>
        <v>130.51478179258564</v>
      </c>
      <c r="K41">
        <f t="shared" si="34"/>
        <v>8.4124824026278748</v>
      </c>
      <c r="L41">
        <f t="shared" si="35"/>
        <v>4.5649929610511499</v>
      </c>
      <c r="M41">
        <f t="shared" si="51"/>
        <v>0.38180582074871267</v>
      </c>
      <c r="N41">
        <f t="shared" si="52"/>
        <v>2.9654762241159149E-2</v>
      </c>
      <c r="O41">
        <f t="shared" si="53"/>
        <v>0.47238279583782428</v>
      </c>
      <c r="P41">
        <f t="shared" si="54"/>
        <v>6.2331044486516538E-3</v>
      </c>
      <c r="Q41">
        <f t="shared" si="55"/>
        <v>9.356115499973762E-2</v>
      </c>
      <c r="R41">
        <f t="shared" si="56"/>
        <v>7.059296068592744E-3</v>
      </c>
      <c r="S41">
        <f t="shared" si="57"/>
        <v>6.030593310539057E-3</v>
      </c>
      <c r="T41">
        <f t="shared" si="58"/>
        <v>3.2724723447829502E-3</v>
      </c>
      <c r="U41">
        <f t="shared" si="36"/>
        <v>2.4723827958378242</v>
      </c>
      <c r="X41">
        <f t="shared" si="37"/>
        <v>-1.1051322108430184E-2</v>
      </c>
      <c r="Y41">
        <f t="shared" si="38"/>
        <v>-2.4556998475447345E-4</v>
      </c>
      <c r="Z41">
        <f t="shared" si="39"/>
        <v>1.1419340688322621E-2</v>
      </c>
      <c r="AA41">
        <f t="shared" si="40"/>
        <v>4.1915096027956081E-4</v>
      </c>
      <c r="AB41">
        <f t="shared" si="41"/>
        <v>-2.9266559826902905E-4</v>
      </c>
      <c r="AC41">
        <f t="shared" si="42"/>
        <v>-4.1578698788566175E-4</v>
      </c>
      <c r="AD41">
        <f t="shared" si="43"/>
        <v>2.1663982216696409E-4</v>
      </c>
      <c r="AF41">
        <f t="shared" si="44"/>
        <v>-8.5876424953053587E-3</v>
      </c>
      <c r="AG41">
        <f t="shared" si="45"/>
        <v>-1.4594014099596347E-3</v>
      </c>
      <c r="AH41">
        <f t="shared" si="46"/>
        <v>1.1543261159509266E-2</v>
      </c>
      <c r="AI41">
        <f t="shared" si="47"/>
        <v>1.6769883853111778E-4</v>
      </c>
      <c r="AJ41">
        <f t="shared" si="48"/>
        <v>-1.8631485022806565E-3</v>
      </c>
      <c r="AK41">
        <f t="shared" si="49"/>
        <v>1.3301724608911179E-4</v>
      </c>
      <c r="BE41" t="s">
        <v>821</v>
      </c>
      <c r="BF41" t="s">
        <v>682</v>
      </c>
      <c r="BG41">
        <f>SUMIFS('1996 Pres Raw'!Q$2:Q$651,'1996 Pres Raw'!$D$2:$D$651,$BF41,'1996 Pres Raw'!$C$2:$C$651,"ED",'1996 Pres Raw'!$B$2:$B$651,$BE41)</f>
        <v>4420</v>
      </c>
      <c r="BH41">
        <f>SUMIFS('1996 Pres Raw'!I$2:I$651,'1996 Pres Raw'!$D$2:$D$651,$BF41,'1996 Pres Raw'!$C$2:$C$651,"ED",'1996 Pres Raw'!$B$2:$B$651,$BE41)</f>
        <v>53</v>
      </c>
      <c r="BI41">
        <f>SUMIFS('1996 Pres Raw'!J$2:J$651,'1996 Pres Raw'!$D$2:$D$651,$BF41,'1996 Pres Raw'!$C$2:$C$651,"ED",'1996 Pres Raw'!$B$2:$B$651,$BE41)</f>
        <v>1495</v>
      </c>
      <c r="BJ41">
        <f>SUMIFS('1996 Pres Raw'!K$2:K$651,'1996 Pres Raw'!$D$2:$D$651,$BF41,'1996 Pres Raw'!$C$2:$C$651,"ED",'1996 Pres Raw'!$B$2:$B$651,$BE41)</f>
        <v>2180</v>
      </c>
      <c r="BK41">
        <f>SUMIFS('1996 Pres Raw'!L$2:L$651,'1996 Pres Raw'!$D$2:$D$651,$BF41,'1996 Pres Raw'!$C$2:$C$651,"ED",'1996 Pres Raw'!$B$2:$B$651,$BE41)</f>
        <v>15</v>
      </c>
      <c r="BL41">
        <f>SUMIFS('1996 Pres Raw'!M$2:M$651,'1996 Pres Raw'!$D$2:$D$651,$BF41,'1996 Pres Raw'!$C$2:$C$651,"ED",'1996 Pres Raw'!$B$2:$B$651,$BE41)</f>
        <v>92</v>
      </c>
      <c r="BM41">
        <f>SUMIFS('1996 Pres Raw'!N$2:N$651,'1996 Pres Raw'!$D$2:$D$651,$BF41,'1996 Pres Raw'!$C$2:$C$651,"ED",'1996 Pres Raw'!$B$2:$B$651,$BE41)</f>
        <v>549</v>
      </c>
      <c r="BN41">
        <f>SUMIFS('1996 Pres Raw'!O$2:O$651,'1996 Pres Raw'!$D$2:$D$651,$BF41,'1996 Pres Raw'!$C$2:$C$651,"ED",'1996 Pres Raw'!$B$2:$B$651,$BE41)</f>
        <v>20</v>
      </c>
      <c r="BO41">
        <f>SUMIFS('1996 Pres Raw'!P$2:P$651,'1996 Pres Raw'!$D$2:$D$651,$BF41,'1996 Pres Raw'!$C$2:$C$651,"ED",'1996 Pres Raw'!$B$2:$B$651,$BE41)</f>
        <v>16</v>
      </c>
      <c r="BP41">
        <f>BG41/SUMIF('By HD'!$A$3:$A$42,$BE41,'By HD'!$B$3:$B$42)</f>
        <v>1</v>
      </c>
      <c r="BQ41">
        <f>$BP41*SUMIF('By HD'!$A$3:$A$42,BE41,'By HD'!S$3:S$42)</f>
        <v>616</v>
      </c>
      <c r="BR41">
        <f>$BP41*SUMIF('By HD'!$A$3:$A$42,$BE41,'By HD'!T$3:T$42)</f>
        <v>8</v>
      </c>
      <c r="BS41">
        <f>$BP41*SUMIF('By HD'!$A$3:$A$42,$BE41,'By HD'!U$3:U$42)</f>
        <v>228</v>
      </c>
      <c r="BT41">
        <f>$BP41*SUMIF('By HD'!$A$3:$A$42,$BE41,'By HD'!V$3:V$42)</f>
        <v>305</v>
      </c>
      <c r="BU41">
        <f>$BP41*SUMIF('By HD'!$A$3:$A$42,$BE41,'By HD'!W$3:W$42)</f>
        <v>2</v>
      </c>
      <c r="BV41">
        <f>$BP41*SUMIF('By HD'!$A$3:$A$42,$BE41,'By HD'!X$3:X$42)</f>
        <v>13</v>
      </c>
      <c r="BW41">
        <f>$BP41*SUMIF('By HD'!$A$3:$A$42,$BE41,'By HD'!Y$3:Y$42)</f>
        <v>53</v>
      </c>
      <c r="BX41">
        <f>$BP41*SUMIF('By HD'!$A$3:$A$42,$BE41,'By HD'!Z$3:Z$42)</f>
        <v>4</v>
      </c>
      <c r="BY41">
        <f>$BP41*SUMIF('By HD'!$A$3:$A$42,$BE41,'By HD'!AA$3:AA$42)</f>
        <v>3</v>
      </c>
      <c r="BZ41">
        <f>$BP41*SUMIF('By HD'!$A$3:$A$42,$BE41,'By HD'!AJ$3:AJ$42)</f>
        <v>521</v>
      </c>
      <c r="CA41">
        <f>$BP41*SUMIF('By HD'!$A$3:$A$42,$BE41,'By HD'!AK$3:AK$42)</f>
        <v>7</v>
      </c>
      <c r="CB41">
        <f>$BP41*SUMIF('By HD'!$A$3:$A$42,$BE41,'By HD'!AL$3:AL$42)</f>
        <v>180</v>
      </c>
      <c r="CC41">
        <f>$BP41*SUMIF('By HD'!$A$3:$A$42,$BE41,'By HD'!AM$3:AM$42)</f>
        <v>236</v>
      </c>
      <c r="CD41">
        <f>$BP41*SUMIF('By HD'!$A$3:$A$42,$BE41,'By HD'!AN$3:AN$42)</f>
        <v>3</v>
      </c>
      <c r="CE41">
        <f>$BP41*SUMIF('By HD'!$A$3:$A$42,$BE41,'By HD'!AO$3:AO$42)</f>
        <v>10</v>
      </c>
      <c r="CF41">
        <f>$BP41*SUMIF('By HD'!$A$3:$A$42,$BE41,'By HD'!AP$3:AP$42)</f>
        <v>82</v>
      </c>
      <c r="CG41">
        <f>$BP41*SUMIF('By HD'!$A$3:$A$42,$BE41,'By HD'!AQ$3:AQ$42)</f>
        <v>3</v>
      </c>
      <c r="CH41">
        <f>$BP41*SUMIF('By HD'!$A$3:$A$42,$BE41,'By HD'!AR$3:AR$42)</f>
        <v>0</v>
      </c>
      <c r="CI41">
        <f t="shared" si="18"/>
        <v>5557</v>
      </c>
      <c r="CJ41">
        <f t="shared" si="18"/>
        <v>68</v>
      </c>
      <c r="CK41">
        <f t="shared" si="18"/>
        <v>1903</v>
      </c>
      <c r="CL41">
        <f t="shared" si="18"/>
        <v>2721</v>
      </c>
      <c r="CM41">
        <f t="shared" si="18"/>
        <v>20</v>
      </c>
      <c r="CN41">
        <f t="shared" si="18"/>
        <v>115</v>
      </c>
      <c r="CO41">
        <f t="shared" si="18"/>
        <v>684</v>
      </c>
      <c r="CP41">
        <f t="shared" si="18"/>
        <v>27</v>
      </c>
      <c r="CQ41">
        <f t="shared" si="18"/>
        <v>19</v>
      </c>
    </row>
    <row r="42" spans="1:95" x14ac:dyDescent="0.3">
      <c r="A42" t="s">
        <v>2044</v>
      </c>
      <c r="B42" t="s">
        <v>2045</v>
      </c>
      <c r="C42" t="s">
        <v>682</v>
      </c>
      <c r="D42">
        <f t="shared" si="50"/>
        <v>35345.683849609835</v>
      </c>
      <c r="E42">
        <f t="shared" si="28"/>
        <v>465.68455899739888</v>
      </c>
      <c r="F42">
        <f t="shared" si="29"/>
        <v>10873.310238827145</v>
      </c>
      <c r="G42">
        <f t="shared" si="30"/>
        <v>18452.190825254198</v>
      </c>
      <c r="H42">
        <f t="shared" si="31"/>
        <v>120.84227949869945</v>
      </c>
      <c r="I42">
        <f t="shared" si="32"/>
        <v>1225.0184440766138</v>
      </c>
      <c r="J42">
        <f t="shared" si="33"/>
        <v>3946.3740837077321</v>
      </c>
      <c r="K42">
        <f t="shared" si="34"/>
        <v>150.84227949869944</v>
      </c>
      <c r="L42">
        <f t="shared" si="35"/>
        <v>111.42113974934972</v>
      </c>
      <c r="M42">
        <f t="shared" si="51"/>
        <v>0.52204933716278579</v>
      </c>
      <c r="N42">
        <f t="shared" si="52"/>
        <v>3.465821878815159E-2</v>
      </c>
      <c r="O42">
        <f t="shared" si="53"/>
        <v>0.30762766636773309</v>
      </c>
      <c r="P42">
        <f t="shared" si="54"/>
        <v>1.3175146390682702E-2</v>
      </c>
      <c r="Q42">
        <f t="shared" si="55"/>
        <v>0.1116508058098102</v>
      </c>
      <c r="R42">
        <f t="shared" si="56"/>
        <v>3.4188694725178835E-3</v>
      </c>
      <c r="S42">
        <f t="shared" si="57"/>
        <v>4.2676293982741691E-3</v>
      </c>
      <c r="T42">
        <f t="shared" si="58"/>
        <v>3.1523266100446277E-3</v>
      </c>
      <c r="U42">
        <f t="shared" si="36"/>
        <v>0.52204933716278579</v>
      </c>
      <c r="X42">
        <f t="shared" si="37"/>
        <v>2.1635977648513105E-3</v>
      </c>
      <c r="Y42">
        <f t="shared" si="38"/>
        <v>-1.3778172478844455E-3</v>
      </c>
      <c r="Z42">
        <f t="shared" si="39"/>
        <v>2.7496175872452899E-3</v>
      </c>
      <c r="AA42">
        <f t="shared" si="40"/>
        <v>-6.6796501340431191E-4</v>
      </c>
      <c r="AB42">
        <f t="shared" si="41"/>
        <v>-2.6097962556699134E-3</v>
      </c>
      <c r="AC42">
        <f t="shared" si="42"/>
        <v>1.9613454246588009E-4</v>
      </c>
      <c r="AD42">
        <f t="shared" si="43"/>
        <v>-3.4674106975483582E-4</v>
      </c>
      <c r="AF42">
        <f t="shared" si="44"/>
        <v>-1.7061162999804091E-3</v>
      </c>
      <c r="AG42">
        <f t="shared" si="45"/>
        <v>3.0361544711525468E-4</v>
      </c>
      <c r="AH42">
        <f t="shared" si="46"/>
        <v>1.1303870816209982E-3</v>
      </c>
      <c r="AI42">
        <f t="shared" si="47"/>
        <v>-1.4143435239262481E-5</v>
      </c>
      <c r="AJ42">
        <f t="shared" si="48"/>
        <v>2.7694309803408257E-4</v>
      </c>
      <c r="AK42">
        <f t="shared" si="49"/>
        <v>2.2608994523803938E-5</v>
      </c>
      <c r="BE42" t="s">
        <v>822</v>
      </c>
      <c r="BF42" t="s">
        <v>682</v>
      </c>
      <c r="BG42">
        <f>SUMIFS('1996 Pres Raw'!Q$2:Q$651,'1996 Pres Raw'!$D$2:$D$651,$BF42,'1996 Pres Raw'!$C$2:$C$651,"ED",'1996 Pres Raw'!$B$2:$B$651,$BE42)</f>
        <v>3348</v>
      </c>
      <c r="BH42">
        <f>SUMIFS('1996 Pres Raw'!I$2:I$651,'1996 Pres Raw'!$D$2:$D$651,$BF42,'1996 Pres Raw'!$C$2:$C$651,"ED",'1996 Pres Raw'!$B$2:$B$651,$BE42)</f>
        <v>26</v>
      </c>
      <c r="BI42">
        <f>SUMIFS('1996 Pres Raw'!J$2:J$651,'1996 Pres Raw'!$D$2:$D$651,$BF42,'1996 Pres Raw'!$C$2:$C$651,"ED",'1996 Pres Raw'!$B$2:$B$651,$BE42)</f>
        <v>886</v>
      </c>
      <c r="BJ42">
        <f>SUMIFS('1996 Pres Raw'!K$2:K$651,'1996 Pres Raw'!$D$2:$D$651,$BF42,'1996 Pres Raw'!$C$2:$C$651,"ED",'1996 Pres Raw'!$B$2:$B$651,$BE42)</f>
        <v>1851</v>
      </c>
      <c r="BK42">
        <f>SUMIFS('1996 Pres Raw'!L$2:L$651,'1996 Pres Raw'!$D$2:$D$651,$BF42,'1996 Pres Raw'!$C$2:$C$651,"ED",'1996 Pres Raw'!$B$2:$B$651,$BE42)</f>
        <v>7</v>
      </c>
      <c r="BL42">
        <f>SUMIFS('1996 Pres Raw'!M$2:M$651,'1996 Pres Raw'!$D$2:$D$651,$BF42,'1996 Pres Raw'!$C$2:$C$651,"ED",'1996 Pres Raw'!$B$2:$B$651,$BE42)</f>
        <v>52</v>
      </c>
      <c r="BM42">
        <f>SUMIFS('1996 Pres Raw'!N$2:N$651,'1996 Pres Raw'!$D$2:$D$651,$BF42,'1996 Pres Raw'!$C$2:$C$651,"ED",'1996 Pres Raw'!$B$2:$B$651,$BE42)</f>
        <v>502</v>
      </c>
      <c r="BN42">
        <f>SUMIFS('1996 Pres Raw'!O$2:O$651,'1996 Pres Raw'!$D$2:$D$651,$BF42,'1996 Pres Raw'!$C$2:$C$651,"ED",'1996 Pres Raw'!$B$2:$B$651,$BE42)</f>
        <v>19</v>
      </c>
      <c r="BO42">
        <f>SUMIFS('1996 Pres Raw'!P$2:P$651,'1996 Pres Raw'!$D$2:$D$651,$BF42,'1996 Pres Raw'!$C$2:$C$651,"ED",'1996 Pres Raw'!$B$2:$B$651,$BE42)</f>
        <v>5</v>
      </c>
      <c r="BP42">
        <f>BG42/SUMIF('By HD'!$A$3:$A$42,$BE42,'By HD'!$B$3:$B$42)</f>
        <v>1</v>
      </c>
      <c r="BQ42">
        <f>$BP42*SUMIF('By HD'!$A$3:$A$42,BE42,'By HD'!S$3:S$42)</f>
        <v>951</v>
      </c>
      <c r="BR42">
        <f>$BP42*SUMIF('By HD'!$A$3:$A$42,$BE42,'By HD'!T$3:T$42)</f>
        <v>2</v>
      </c>
      <c r="BS42">
        <f>$BP42*SUMIF('By HD'!$A$3:$A$42,$BE42,'By HD'!U$3:U$42)</f>
        <v>226</v>
      </c>
      <c r="BT42">
        <f>$BP42*SUMIF('By HD'!$A$3:$A$42,$BE42,'By HD'!V$3:V$42)</f>
        <v>640</v>
      </c>
      <c r="BU42">
        <f>$BP42*SUMIF('By HD'!$A$3:$A$42,$BE42,'By HD'!W$3:W$42)</f>
        <v>2</v>
      </c>
      <c r="BV42">
        <f>$BP42*SUMIF('By HD'!$A$3:$A$42,$BE42,'By HD'!X$3:X$42)</f>
        <v>8</v>
      </c>
      <c r="BW42">
        <f>$BP42*SUMIF('By HD'!$A$3:$A$42,$BE42,'By HD'!Y$3:Y$42)</f>
        <v>68</v>
      </c>
      <c r="BX42">
        <f>$BP42*SUMIF('By HD'!$A$3:$A$42,$BE42,'By HD'!Z$3:Z$42)</f>
        <v>2</v>
      </c>
      <c r="BY42">
        <f>$BP42*SUMIF('By HD'!$A$3:$A$42,$BE42,'By HD'!AA$3:AA$42)</f>
        <v>3</v>
      </c>
      <c r="BZ42">
        <f>$BP42*SUMIF('By HD'!$A$3:$A$42,$BE42,'By HD'!AJ$3:AJ$42)</f>
        <v>527</v>
      </c>
      <c r="CA42">
        <f>$BP42*SUMIF('By HD'!$A$3:$A$42,$BE42,'By HD'!AK$3:AK$42)</f>
        <v>5</v>
      </c>
      <c r="CB42">
        <f>$BP42*SUMIF('By HD'!$A$3:$A$42,$BE42,'By HD'!AL$3:AL$42)</f>
        <v>163</v>
      </c>
      <c r="CC42">
        <f>$BP42*SUMIF('By HD'!$A$3:$A$42,$BE42,'By HD'!AM$3:AM$42)</f>
        <v>245</v>
      </c>
      <c r="CD42">
        <f>$BP42*SUMIF('By HD'!$A$3:$A$42,$BE42,'By HD'!AN$3:AN$42)</f>
        <v>0</v>
      </c>
      <c r="CE42">
        <f>$BP42*SUMIF('By HD'!$A$3:$A$42,$BE42,'By HD'!AO$3:AO$42)</f>
        <v>6</v>
      </c>
      <c r="CF42">
        <f>$BP42*SUMIF('By HD'!$A$3:$A$42,$BE42,'By HD'!AP$3:AP$42)</f>
        <v>105</v>
      </c>
      <c r="CG42">
        <f>$BP42*SUMIF('By HD'!$A$3:$A$42,$BE42,'By HD'!AQ$3:AQ$42)</f>
        <v>0</v>
      </c>
      <c r="CH42">
        <f>$BP42*SUMIF('By HD'!$A$3:$A$42,$BE42,'By HD'!AR$3:AR$42)</f>
        <v>3</v>
      </c>
      <c r="CI42">
        <f t="shared" si="18"/>
        <v>4826</v>
      </c>
      <c r="CJ42">
        <f t="shared" si="18"/>
        <v>33</v>
      </c>
      <c r="CK42">
        <f t="shared" si="18"/>
        <v>1275</v>
      </c>
      <c r="CL42">
        <f t="shared" si="18"/>
        <v>2736</v>
      </c>
      <c r="CM42">
        <f t="shared" si="18"/>
        <v>9</v>
      </c>
      <c r="CN42">
        <f t="shared" si="18"/>
        <v>66</v>
      </c>
      <c r="CO42">
        <f t="shared" si="18"/>
        <v>675</v>
      </c>
      <c r="CP42">
        <f t="shared" si="18"/>
        <v>21</v>
      </c>
      <c r="CQ42">
        <f t="shared" si="18"/>
        <v>11</v>
      </c>
    </row>
    <row r="43" spans="1:95" x14ac:dyDescent="0.3">
      <c r="A43" t="s">
        <v>2046</v>
      </c>
      <c r="B43" t="s">
        <v>196</v>
      </c>
      <c r="C43" t="s">
        <v>196</v>
      </c>
      <c r="D43">
        <f t="shared" si="50"/>
        <v>1501.3457330415756</v>
      </c>
      <c r="E43">
        <f t="shared" si="28"/>
        <v>14.054266958424508</v>
      </c>
      <c r="F43">
        <f t="shared" si="29"/>
        <v>515.32035010940922</v>
      </c>
      <c r="G43">
        <f t="shared" si="30"/>
        <v>676.60962800875268</v>
      </c>
      <c r="H43">
        <f t="shared" si="31"/>
        <v>1.2533916849015316</v>
      </c>
      <c r="I43">
        <f t="shared" si="32"/>
        <v>107.76455142231947</v>
      </c>
      <c r="J43">
        <f t="shared" si="33"/>
        <v>175.56980306345733</v>
      </c>
      <c r="K43">
        <f t="shared" si="34"/>
        <v>7.0135667396061265</v>
      </c>
      <c r="L43">
        <f t="shared" si="35"/>
        <v>3.7601750547045953</v>
      </c>
      <c r="M43">
        <f t="shared" si="51"/>
        <v>0.4506687654401958</v>
      </c>
      <c r="N43">
        <f t="shared" si="52"/>
        <v>7.1778637691932101E-2</v>
      </c>
      <c r="O43">
        <f t="shared" si="53"/>
        <v>0.34323896139859933</v>
      </c>
      <c r="P43">
        <f t="shared" si="54"/>
        <v>9.3611129329631317E-3</v>
      </c>
      <c r="Q43">
        <f t="shared" si="55"/>
        <v>0.1169416205738105</v>
      </c>
      <c r="R43">
        <f t="shared" si="56"/>
        <v>8.3484547051150299E-4</v>
      </c>
      <c r="S43">
        <f t="shared" si="57"/>
        <v>4.6715200804529847E-3</v>
      </c>
      <c r="T43">
        <f t="shared" si="58"/>
        <v>2.5045364115345095E-3</v>
      </c>
      <c r="U43">
        <f t="shared" si="36"/>
        <v>0.4506687654401958</v>
      </c>
      <c r="X43">
        <f t="shared" si="37"/>
        <v>2.4822369427864865E-3</v>
      </c>
      <c r="Y43">
        <f t="shared" si="38"/>
        <v>-4.2144538452008884E-3</v>
      </c>
      <c r="Z43">
        <f t="shared" si="39"/>
        <v>-4.5706623525215706E-4</v>
      </c>
      <c r="AA43">
        <f t="shared" si="40"/>
        <v>7.2553434919801936E-4</v>
      </c>
      <c r="AB43">
        <f t="shared" si="41"/>
        <v>2.0884254097345012E-3</v>
      </c>
      <c r="AC43">
        <f t="shared" si="42"/>
        <v>-2.8712387865008197E-5</v>
      </c>
      <c r="AD43">
        <f t="shared" si="43"/>
        <v>-5.0982706980608281E-4</v>
      </c>
      <c r="AF43">
        <f t="shared" si="44"/>
        <v>-5.3150836861547424E-3</v>
      </c>
      <c r="AG43">
        <f t="shared" si="45"/>
        <v>-6.8201468162374518E-3</v>
      </c>
      <c r="AH43">
        <f t="shared" si="46"/>
        <v>5.7202597487381324E-3</v>
      </c>
      <c r="AI43">
        <f t="shared" si="47"/>
        <v>-2.32492237275915E-5</v>
      </c>
      <c r="AJ43">
        <f t="shared" si="48"/>
        <v>6.6616372388530604E-3</v>
      </c>
      <c r="AK43">
        <f t="shared" si="49"/>
        <v>2.5288932575066555E-4</v>
      </c>
      <c r="BE43" t="s">
        <v>823</v>
      </c>
      <c r="BF43" t="s">
        <v>682</v>
      </c>
      <c r="BG43">
        <f>SUMIFS('1996 Pres Raw'!Q$2:Q$651,'1996 Pres Raw'!$D$2:$D$651,$BF43,'1996 Pres Raw'!$C$2:$C$651,"ED",'1996 Pres Raw'!$B$2:$B$651,$BE43)</f>
        <v>5717</v>
      </c>
      <c r="BH43">
        <f>SUMIFS('1996 Pres Raw'!I$2:I$651,'1996 Pres Raw'!$D$2:$D$651,$BF43,'1996 Pres Raw'!$C$2:$C$651,"ED",'1996 Pres Raw'!$B$2:$B$651,$BE43)</f>
        <v>103</v>
      </c>
      <c r="BI43">
        <f>SUMIFS('1996 Pres Raw'!J$2:J$651,'1996 Pres Raw'!$D$2:$D$651,$BF43,'1996 Pres Raw'!$C$2:$C$651,"ED",'1996 Pres Raw'!$B$2:$B$651,$BE43)</f>
        <v>1466</v>
      </c>
      <c r="BJ43">
        <f>SUMIFS('1996 Pres Raw'!K$2:K$651,'1996 Pres Raw'!$D$2:$D$651,$BF43,'1996 Pres Raw'!$C$2:$C$651,"ED",'1996 Pres Raw'!$B$2:$B$651,$BE43)</f>
        <v>3286</v>
      </c>
      <c r="BK43">
        <f>SUMIFS('1996 Pres Raw'!L$2:L$651,'1996 Pres Raw'!$D$2:$D$651,$BF43,'1996 Pres Raw'!$C$2:$C$651,"ED",'1996 Pres Raw'!$B$2:$B$651,$BE43)</f>
        <v>17</v>
      </c>
      <c r="BL43">
        <f>SUMIFS('1996 Pres Raw'!M$2:M$651,'1996 Pres Raw'!$D$2:$D$651,$BF43,'1996 Pres Raw'!$C$2:$C$651,"ED",'1996 Pres Raw'!$B$2:$B$651,$BE43)</f>
        <v>171</v>
      </c>
      <c r="BM43">
        <f>SUMIFS('1996 Pres Raw'!N$2:N$651,'1996 Pres Raw'!$D$2:$D$651,$BF43,'1996 Pres Raw'!$C$2:$C$651,"ED",'1996 Pres Raw'!$B$2:$B$651,$BE43)</f>
        <v>622</v>
      </c>
      <c r="BN43">
        <f>SUMIFS('1996 Pres Raw'!O$2:O$651,'1996 Pres Raw'!$D$2:$D$651,$BF43,'1996 Pres Raw'!$C$2:$C$651,"ED",'1996 Pres Raw'!$B$2:$B$651,$BE43)</f>
        <v>30</v>
      </c>
      <c r="BO43">
        <f>SUMIFS('1996 Pres Raw'!P$2:P$651,'1996 Pres Raw'!$D$2:$D$651,$BF43,'1996 Pres Raw'!$C$2:$C$651,"ED",'1996 Pres Raw'!$B$2:$B$651,$BE43)</f>
        <v>22</v>
      </c>
      <c r="BP43">
        <f>BG43/SUMIF('By HD'!$A$3:$A$42,$BE43,'By HD'!$B$3:$B$42)</f>
        <v>1</v>
      </c>
      <c r="BQ43">
        <f>$BP43*SUMIF('By HD'!$A$3:$A$42,BE43,'By HD'!S$3:S$42)</f>
        <v>910</v>
      </c>
      <c r="BR43">
        <f>$BP43*SUMIF('By HD'!$A$3:$A$42,$BE43,'By HD'!T$3:T$42)</f>
        <v>11</v>
      </c>
      <c r="BS43">
        <f>$BP43*SUMIF('By HD'!$A$3:$A$42,$BE43,'By HD'!U$3:U$42)</f>
        <v>259</v>
      </c>
      <c r="BT43">
        <f>$BP43*SUMIF('By HD'!$A$3:$A$42,$BE43,'By HD'!V$3:V$42)</f>
        <v>551</v>
      </c>
      <c r="BU43">
        <f>$BP43*SUMIF('By HD'!$A$3:$A$42,$BE43,'By HD'!W$3:W$42)</f>
        <v>5</v>
      </c>
      <c r="BV43">
        <f>$BP43*SUMIF('By HD'!$A$3:$A$42,$BE43,'By HD'!X$3:X$42)</f>
        <v>27</v>
      </c>
      <c r="BW43">
        <f>$BP43*SUMIF('By HD'!$A$3:$A$42,$BE43,'By HD'!Y$3:Y$42)</f>
        <v>55</v>
      </c>
      <c r="BX43">
        <f>$BP43*SUMIF('By HD'!$A$3:$A$42,$BE43,'By HD'!Z$3:Z$42)</f>
        <v>0</v>
      </c>
      <c r="BY43">
        <f>$BP43*SUMIF('By HD'!$A$3:$A$42,$BE43,'By HD'!AA$3:AA$42)</f>
        <v>2</v>
      </c>
      <c r="BZ43">
        <f>$BP43*SUMIF('By HD'!$A$3:$A$42,$BE43,'By HD'!AJ$3:AJ$42)</f>
        <v>485</v>
      </c>
      <c r="CA43">
        <f>$BP43*SUMIF('By HD'!$A$3:$A$42,$BE43,'By HD'!AK$3:AK$42)</f>
        <v>3</v>
      </c>
      <c r="CB43">
        <f>$BP43*SUMIF('By HD'!$A$3:$A$42,$BE43,'By HD'!AL$3:AL$42)</f>
        <v>127</v>
      </c>
      <c r="CC43">
        <f>$BP43*SUMIF('By HD'!$A$3:$A$42,$BE43,'By HD'!AM$3:AM$42)</f>
        <v>252</v>
      </c>
      <c r="CD43">
        <f>$BP43*SUMIF('By HD'!$A$3:$A$42,$BE43,'By HD'!AN$3:AN$42)</f>
        <v>2</v>
      </c>
      <c r="CE43">
        <f>$BP43*SUMIF('By HD'!$A$3:$A$42,$BE43,'By HD'!AO$3:AO$42)</f>
        <v>12</v>
      </c>
      <c r="CF43">
        <f>$BP43*SUMIF('By HD'!$A$3:$A$42,$BE43,'By HD'!AP$3:AP$42)</f>
        <v>82</v>
      </c>
      <c r="CG43">
        <f>$BP43*SUMIF('By HD'!$A$3:$A$42,$BE43,'By HD'!AQ$3:AQ$42)</f>
        <v>6</v>
      </c>
      <c r="CH43">
        <f>$BP43*SUMIF('By HD'!$A$3:$A$42,$BE43,'By HD'!AR$3:AR$42)</f>
        <v>1</v>
      </c>
      <c r="CI43">
        <f t="shared" si="18"/>
        <v>7112</v>
      </c>
      <c r="CJ43">
        <f t="shared" si="18"/>
        <v>117</v>
      </c>
      <c r="CK43">
        <f t="shared" si="18"/>
        <v>1852</v>
      </c>
      <c r="CL43">
        <f t="shared" si="18"/>
        <v>4089</v>
      </c>
      <c r="CM43">
        <f t="shared" si="18"/>
        <v>24</v>
      </c>
      <c r="CN43">
        <f t="shared" si="18"/>
        <v>210</v>
      </c>
      <c r="CO43">
        <f t="shared" si="18"/>
        <v>759</v>
      </c>
      <c r="CP43">
        <f t="shared" si="18"/>
        <v>36</v>
      </c>
      <c r="CQ43">
        <f t="shared" si="18"/>
        <v>25</v>
      </c>
    </row>
    <row r="44" spans="1:95" x14ac:dyDescent="0.3">
      <c r="A44" t="s">
        <v>2047</v>
      </c>
      <c r="B44" t="s">
        <v>198</v>
      </c>
      <c r="C44" t="s">
        <v>198</v>
      </c>
      <c r="D44">
        <f t="shared" si="50"/>
        <v>937.36870897155359</v>
      </c>
      <c r="E44">
        <f t="shared" si="28"/>
        <v>10.53129102844639</v>
      </c>
      <c r="F44">
        <f t="shared" si="29"/>
        <v>411.24923413566739</v>
      </c>
      <c r="G44">
        <f t="shared" si="30"/>
        <v>318.40393873085338</v>
      </c>
      <c r="H44">
        <f t="shared" si="31"/>
        <v>0.15820568927789935</v>
      </c>
      <c r="I44">
        <f t="shared" si="32"/>
        <v>62.34004376367615</v>
      </c>
      <c r="J44">
        <f t="shared" si="33"/>
        <v>127.57855579868709</v>
      </c>
      <c r="K44">
        <f t="shared" si="34"/>
        <v>4.6328227571115974</v>
      </c>
      <c r="L44">
        <f t="shared" si="35"/>
        <v>2.4746170678336981</v>
      </c>
      <c r="M44">
        <f t="shared" si="51"/>
        <v>0.3396784378264498</v>
      </c>
      <c r="N44">
        <f t="shared" si="52"/>
        <v>6.6505360342221528E-2</v>
      </c>
      <c r="O44">
        <f t="shared" si="53"/>
        <v>0.43872729076573819</v>
      </c>
      <c r="P44">
        <f t="shared" si="54"/>
        <v>1.1234950481759664E-2</v>
      </c>
      <c r="Q44">
        <f t="shared" si="55"/>
        <v>0.13610285320774318</v>
      </c>
      <c r="R44">
        <f t="shared" si="56"/>
        <v>1.687763713080169E-4</v>
      </c>
      <c r="S44">
        <f t="shared" si="57"/>
        <v>4.9423697556477643E-3</v>
      </c>
      <c r="T44">
        <f t="shared" si="58"/>
        <v>2.6399612491318988E-3</v>
      </c>
      <c r="U44">
        <f t="shared" si="36"/>
        <v>2.4387272907657382</v>
      </c>
      <c r="X44">
        <f t="shared" si="37"/>
        <v>3.5390747646643461E-2</v>
      </c>
      <c r="Y44">
        <f t="shared" si="38"/>
        <v>-2.6509328804617399E-3</v>
      </c>
      <c r="Z44">
        <f t="shared" si="39"/>
        <v>-2.8769251419600683E-2</v>
      </c>
      <c r="AA44">
        <f t="shared" si="40"/>
        <v>1.6994356613034105E-4</v>
      </c>
      <c r="AB44">
        <f t="shared" si="41"/>
        <v>-3.5928591020770173E-3</v>
      </c>
      <c r="AC44">
        <f t="shared" si="42"/>
        <v>1.687763713080169E-4</v>
      </c>
      <c r="AD44">
        <f t="shared" si="43"/>
        <v>-5.9013370216689717E-4</v>
      </c>
      <c r="AF44">
        <f t="shared" si="44"/>
        <v>2.7593427017702177E-2</v>
      </c>
      <c r="AG44">
        <f t="shared" si="45"/>
        <v>-5.2566258514983172E-3</v>
      </c>
      <c r="AH44">
        <f t="shared" si="46"/>
        <v>-2.2591925435610449E-2</v>
      </c>
      <c r="AI44">
        <f t="shared" si="47"/>
        <v>-5.7884000679526981E-4</v>
      </c>
      <c r="AJ44">
        <f t="shared" si="48"/>
        <v>9.8035272704152798E-4</v>
      </c>
      <c r="AK44">
        <f t="shared" si="49"/>
        <v>4.5037808492369067E-4</v>
      </c>
      <c r="BE44" t="s">
        <v>824</v>
      </c>
      <c r="BF44" t="s">
        <v>793</v>
      </c>
      <c r="BG44">
        <f>SUMIFS('1996 Pres Raw'!Q$2:Q$651,'1996 Pres Raw'!$D$2:$D$651,$BF44,'1996 Pres Raw'!$C$2:$C$651,"ED",'1996 Pres Raw'!$B$2:$B$651,$BE44)</f>
        <v>816</v>
      </c>
      <c r="BH44">
        <f>SUMIFS('1996 Pres Raw'!I$2:I$651,'1996 Pres Raw'!$D$2:$D$651,$BF44,'1996 Pres Raw'!$C$2:$C$651,"ED",'1996 Pres Raw'!$B$2:$B$651,$BE44)</f>
        <v>5</v>
      </c>
      <c r="BI44">
        <f>SUMIFS('1996 Pres Raw'!J$2:J$651,'1996 Pres Raw'!$D$2:$D$651,$BF44,'1996 Pres Raw'!$C$2:$C$651,"ED",'1996 Pres Raw'!$B$2:$B$651,$BE44)</f>
        <v>282</v>
      </c>
      <c r="BJ44">
        <f>SUMIFS('1996 Pres Raw'!K$2:K$651,'1996 Pres Raw'!$D$2:$D$651,$BF44,'1996 Pres Raw'!$C$2:$C$651,"ED",'1996 Pres Raw'!$B$2:$B$651,$BE44)</f>
        <v>349</v>
      </c>
      <c r="BK44">
        <f>SUMIFS('1996 Pres Raw'!L$2:L$651,'1996 Pres Raw'!$D$2:$D$651,$BF44,'1996 Pres Raw'!$C$2:$C$651,"ED",'1996 Pres Raw'!$B$2:$B$651,$BE44)</f>
        <v>4</v>
      </c>
      <c r="BL44">
        <f>SUMIFS('1996 Pres Raw'!M$2:M$651,'1996 Pres Raw'!$D$2:$D$651,$BF44,'1996 Pres Raw'!$C$2:$C$651,"ED",'1996 Pres Raw'!$B$2:$B$651,$BE44)</f>
        <v>42</v>
      </c>
      <c r="BM44">
        <f>SUMIFS('1996 Pres Raw'!N$2:N$651,'1996 Pres Raw'!$D$2:$D$651,$BF44,'1996 Pres Raw'!$C$2:$C$651,"ED",'1996 Pres Raw'!$B$2:$B$651,$BE44)</f>
        <v>127</v>
      </c>
      <c r="BN44">
        <f>SUMIFS('1996 Pres Raw'!O$2:O$651,'1996 Pres Raw'!$D$2:$D$651,$BF44,'1996 Pres Raw'!$C$2:$C$651,"ED",'1996 Pres Raw'!$B$2:$B$651,$BE44)</f>
        <v>5</v>
      </c>
      <c r="BO44">
        <f>SUMIFS('1996 Pres Raw'!P$2:P$651,'1996 Pres Raw'!$D$2:$D$651,$BF44,'1996 Pres Raw'!$C$2:$C$651,"ED",'1996 Pres Raw'!$B$2:$B$651,$BE44)</f>
        <v>2</v>
      </c>
      <c r="BP44">
        <f>BG44/SUMIF('By HD'!$A$3:$A$42,$BE44,'By HD'!$B$3:$B$42)</f>
        <v>0.19295341688342399</v>
      </c>
      <c r="BQ44">
        <f>$BP44*SUMIF('By HD'!$A$3:$A$42,BE44,'By HD'!S$3:S$42)</f>
        <v>252.38306928351858</v>
      </c>
      <c r="BR44">
        <f>$BP44*SUMIF('By HD'!$A$3:$A$42,$BE44,'By HD'!T$3:T$42)</f>
        <v>0.96476708441711989</v>
      </c>
      <c r="BS44">
        <f>$BP44*SUMIF('By HD'!$A$3:$A$42,$BE44,'By HD'!U$3:U$42)</f>
        <v>56.342397729959806</v>
      </c>
      <c r="BT44">
        <f>$BP44*SUMIF('By HD'!$A$3:$A$42,$BE44,'By HD'!V$3:V$42)</f>
        <v>168.06242610546229</v>
      </c>
      <c r="BU44">
        <f>$BP44*SUMIF('By HD'!$A$3:$A$42,$BE44,'By HD'!W$3:W$42)</f>
        <v>0.38590683376684798</v>
      </c>
      <c r="BV44">
        <f>$BP44*SUMIF('By HD'!$A$3:$A$42,$BE44,'By HD'!X$3:X$42)</f>
        <v>5.209742255852448</v>
      </c>
      <c r="BW44">
        <f>$BP44*SUMIF('By HD'!$A$3:$A$42,$BE44,'By HD'!Y$3:Y$42)</f>
        <v>20.260108772759519</v>
      </c>
      <c r="BX44">
        <f>$BP44*SUMIF('By HD'!$A$3:$A$42,$BE44,'By HD'!Z$3:Z$42)</f>
        <v>0.77181366753369596</v>
      </c>
      <c r="BY44">
        <f>$BP44*SUMIF('By HD'!$A$3:$A$42,$BE44,'By HD'!AA$3:AA$42)</f>
        <v>0.38590683376684798</v>
      </c>
      <c r="BZ44">
        <f>$BP44*SUMIF('By HD'!$A$3:$A$42,$BE44,'By HD'!AJ$3:AJ$42)</f>
        <v>94.933081106644607</v>
      </c>
      <c r="CA44">
        <f>$BP44*SUMIF('By HD'!$A$3:$A$42,$BE44,'By HD'!AK$3:AK$42)</f>
        <v>1.350673918183968</v>
      </c>
      <c r="CB44">
        <f>$BP44*SUMIF('By HD'!$A$3:$A$42,$BE44,'By HD'!AL$3:AL$42)</f>
        <v>23.347363442894302</v>
      </c>
      <c r="CC44">
        <f>$BP44*SUMIF('By HD'!$A$3:$A$42,$BE44,'By HD'!AM$3:AM$42)</f>
        <v>50.746748640340506</v>
      </c>
      <c r="CD44">
        <f>$BP44*SUMIF('By HD'!$A$3:$A$42,$BE44,'By HD'!AN$3:AN$42)</f>
        <v>0.77181366753369596</v>
      </c>
      <c r="CE44">
        <f>$BP44*SUMIF('By HD'!$A$3:$A$42,$BE44,'By HD'!AO$3:AO$42)</f>
        <v>0.77181366753369596</v>
      </c>
      <c r="CF44">
        <f>$BP44*SUMIF('By HD'!$A$3:$A$42,$BE44,'By HD'!AP$3:AP$42)</f>
        <v>17.365807519508159</v>
      </c>
      <c r="CG44">
        <f>$BP44*SUMIF('By HD'!$A$3:$A$42,$BE44,'By HD'!AQ$3:AQ$42)</f>
        <v>0.38590683376684798</v>
      </c>
      <c r="CH44">
        <f>$BP44*SUMIF('By HD'!$A$3:$A$42,$BE44,'By HD'!AR$3:AR$42)</f>
        <v>0.19295341688342399</v>
      </c>
      <c r="CI44">
        <f t="shared" si="18"/>
        <v>1163.3161503901633</v>
      </c>
      <c r="CJ44">
        <f t="shared" si="18"/>
        <v>7.3154410026010881</v>
      </c>
      <c r="CK44">
        <f t="shared" si="18"/>
        <v>361.68976117285411</v>
      </c>
      <c r="CL44">
        <f t="shared" si="18"/>
        <v>567.80917474580281</v>
      </c>
      <c r="CM44">
        <f t="shared" si="18"/>
        <v>5.1577205013005436</v>
      </c>
      <c r="CN44">
        <f t="shared" si="18"/>
        <v>47.981555923386146</v>
      </c>
      <c r="CO44">
        <f t="shared" si="18"/>
        <v>164.62591629226768</v>
      </c>
      <c r="CP44">
        <f t="shared" si="18"/>
        <v>6.1577205013005436</v>
      </c>
      <c r="CQ44">
        <f t="shared" si="18"/>
        <v>2.5788602506502718</v>
      </c>
    </row>
    <row r="45" spans="1:95" x14ac:dyDescent="0.3">
      <c r="A45" t="s">
        <v>2048</v>
      </c>
      <c r="B45" t="s">
        <v>125</v>
      </c>
      <c r="C45" t="s">
        <v>125</v>
      </c>
      <c r="D45">
        <f t="shared" si="50"/>
        <v>15278</v>
      </c>
      <c r="E45">
        <f t="shared" si="28"/>
        <v>114</v>
      </c>
      <c r="F45">
        <f t="shared" si="29"/>
        <v>6761</v>
      </c>
      <c r="G45">
        <f t="shared" si="30"/>
        <v>6007</v>
      </c>
      <c r="H45">
        <f t="shared" si="31"/>
        <v>45</v>
      </c>
      <c r="I45">
        <f t="shared" si="32"/>
        <v>928</v>
      </c>
      <c r="J45">
        <f t="shared" si="33"/>
        <v>1348</v>
      </c>
      <c r="K45">
        <f t="shared" si="34"/>
        <v>33</v>
      </c>
      <c r="L45">
        <f t="shared" si="35"/>
        <v>42</v>
      </c>
      <c r="M45">
        <f t="shared" si="51"/>
        <v>0.39317973556748265</v>
      </c>
      <c r="N45">
        <f t="shared" si="52"/>
        <v>6.0740934677313785E-2</v>
      </c>
      <c r="O45">
        <f t="shared" si="53"/>
        <v>0.44253174499280012</v>
      </c>
      <c r="P45">
        <f t="shared" si="54"/>
        <v>7.4617096478596674E-3</v>
      </c>
      <c r="Q45">
        <f t="shared" si="55"/>
        <v>8.8231443906270454E-2</v>
      </c>
      <c r="R45">
        <f t="shared" si="56"/>
        <v>2.9454117031025005E-3</v>
      </c>
      <c r="S45">
        <f t="shared" si="57"/>
        <v>2.1599685822751668E-3</v>
      </c>
      <c r="T45">
        <f t="shared" si="58"/>
        <v>2.7490509228956669E-3</v>
      </c>
      <c r="U45">
        <f t="shared" si="36"/>
        <v>2.4425317449928001</v>
      </c>
      <c r="X45">
        <f t="shared" si="37"/>
        <v>-5.6451466250817539E-4</v>
      </c>
      <c r="Y45">
        <f t="shared" si="38"/>
        <v>-3.0710582975126827E-3</v>
      </c>
      <c r="Z45">
        <f t="shared" si="39"/>
        <v>3.8765639273154462E-3</v>
      </c>
      <c r="AA45">
        <f t="shared" si="40"/>
        <v>1.0200403608413844E-4</v>
      </c>
      <c r="AB45">
        <f t="shared" si="41"/>
        <v>-1.1722526731390986E-3</v>
      </c>
      <c r="AC45">
        <f t="shared" si="42"/>
        <v>3.5278813531793929E-4</v>
      </c>
      <c r="AD45">
        <f t="shared" si="43"/>
        <v>2.3640916101565364E-4</v>
      </c>
      <c r="AF45">
        <f t="shared" si="44"/>
        <v>0</v>
      </c>
      <c r="AG45">
        <f t="shared" si="45"/>
        <v>0</v>
      </c>
      <c r="AH45">
        <f t="shared" si="46"/>
        <v>0</v>
      </c>
      <c r="AI45">
        <f t="shared" si="47"/>
        <v>0</v>
      </c>
      <c r="AJ45">
        <f t="shared" si="48"/>
        <v>0</v>
      </c>
      <c r="AK45">
        <f t="shared" si="49"/>
        <v>0</v>
      </c>
      <c r="BE45" t="s">
        <v>824</v>
      </c>
      <c r="BF45" t="s">
        <v>682</v>
      </c>
      <c r="BG45">
        <f>SUMIFS('1996 Pres Raw'!Q$2:Q$651,'1996 Pres Raw'!$D$2:$D$651,$BF45,'1996 Pres Raw'!$C$2:$C$651,"ED",'1996 Pres Raw'!$B$2:$B$651,$BE45)</f>
        <v>3413</v>
      </c>
      <c r="BH45">
        <f>SUMIFS('1996 Pres Raw'!I$2:I$651,'1996 Pres Raw'!$D$2:$D$651,$BF45,'1996 Pres Raw'!$C$2:$C$651,"ED",'1996 Pres Raw'!$B$2:$B$651,$BE45)</f>
        <v>27</v>
      </c>
      <c r="BI45">
        <f>SUMIFS('1996 Pres Raw'!J$2:J$651,'1996 Pres Raw'!$D$2:$D$651,$BF45,'1996 Pres Raw'!$C$2:$C$651,"ED",'1996 Pres Raw'!$B$2:$B$651,$BE45)</f>
        <v>693</v>
      </c>
      <c r="BJ45">
        <f>SUMIFS('1996 Pres Raw'!K$2:K$651,'1996 Pres Raw'!$D$2:$D$651,$BF45,'1996 Pres Raw'!$C$2:$C$651,"ED",'1996 Pres Raw'!$B$2:$B$651,$BE45)</f>
        <v>2194</v>
      </c>
      <c r="BK45">
        <f>SUMIFS('1996 Pres Raw'!L$2:L$651,'1996 Pres Raw'!$D$2:$D$651,$BF45,'1996 Pres Raw'!$C$2:$C$651,"ED",'1996 Pres Raw'!$B$2:$B$651,$BE45)</f>
        <v>7</v>
      </c>
      <c r="BL45">
        <f>SUMIFS('1996 Pres Raw'!M$2:M$651,'1996 Pres Raw'!$D$2:$D$651,$BF45,'1996 Pres Raw'!$C$2:$C$651,"ED",'1996 Pres Raw'!$B$2:$B$651,$BE45)</f>
        <v>45</v>
      </c>
      <c r="BM45">
        <f>SUMIFS('1996 Pres Raw'!N$2:N$651,'1996 Pres Raw'!$D$2:$D$651,$BF45,'1996 Pres Raw'!$C$2:$C$651,"ED",'1996 Pres Raw'!$B$2:$B$651,$BE45)</f>
        <v>412</v>
      </c>
      <c r="BN45">
        <f>SUMIFS('1996 Pres Raw'!O$2:O$651,'1996 Pres Raw'!$D$2:$D$651,$BF45,'1996 Pres Raw'!$C$2:$C$651,"ED",'1996 Pres Raw'!$B$2:$B$651,$BE45)</f>
        <v>20</v>
      </c>
      <c r="BO45">
        <f>SUMIFS('1996 Pres Raw'!P$2:P$651,'1996 Pres Raw'!$D$2:$D$651,$BF45,'1996 Pres Raw'!$C$2:$C$651,"ED",'1996 Pres Raw'!$B$2:$B$651,$BE45)</f>
        <v>15</v>
      </c>
      <c r="BP45">
        <f>BG45/SUMIF('By HD'!$A$3:$A$42,$BE45,'By HD'!$B$3:$B$42)</f>
        <v>0.80704658311657607</v>
      </c>
      <c r="BQ45">
        <f>$BP45*SUMIF('By HD'!$A$3:$A$42,BE45,'By HD'!S$3:S$42)</f>
        <v>1055.6169307164814</v>
      </c>
      <c r="BR45">
        <f>$BP45*SUMIF('By HD'!$A$3:$A$42,$BE45,'By HD'!T$3:T$42)</f>
        <v>4.0352329155828803</v>
      </c>
      <c r="BS45">
        <f>$BP45*SUMIF('By HD'!$A$3:$A$42,$BE45,'By HD'!U$3:U$42)</f>
        <v>235.6576022700402</v>
      </c>
      <c r="BT45">
        <f>$BP45*SUMIF('By HD'!$A$3:$A$42,$BE45,'By HD'!V$3:V$42)</f>
        <v>702.93757389453776</v>
      </c>
      <c r="BU45">
        <f>$BP45*SUMIF('By HD'!$A$3:$A$42,$BE45,'By HD'!W$3:W$42)</f>
        <v>1.6140931662331521</v>
      </c>
      <c r="BV45">
        <f>$BP45*SUMIF('By HD'!$A$3:$A$42,$BE45,'By HD'!X$3:X$42)</f>
        <v>21.790257744147553</v>
      </c>
      <c r="BW45">
        <f>$BP45*SUMIF('By HD'!$A$3:$A$42,$BE45,'By HD'!Y$3:Y$42)</f>
        <v>84.739891227240491</v>
      </c>
      <c r="BX45">
        <f>$BP45*SUMIF('By HD'!$A$3:$A$42,$BE45,'By HD'!Z$3:Z$42)</f>
        <v>3.2281863324663043</v>
      </c>
      <c r="BY45">
        <f>$BP45*SUMIF('By HD'!$A$3:$A$42,$BE45,'By HD'!AA$3:AA$42)</f>
        <v>1.6140931662331521</v>
      </c>
      <c r="BZ45">
        <f>$BP45*SUMIF('By HD'!$A$3:$A$42,$BE45,'By HD'!AJ$3:AJ$42)</f>
        <v>397.06691889335542</v>
      </c>
      <c r="CA45">
        <f>$BP45*SUMIF('By HD'!$A$3:$A$42,$BE45,'By HD'!AK$3:AK$42)</f>
        <v>5.6493260818160325</v>
      </c>
      <c r="CB45">
        <f>$BP45*SUMIF('By HD'!$A$3:$A$42,$BE45,'By HD'!AL$3:AL$42)</f>
        <v>97.652636557105708</v>
      </c>
      <c r="CC45">
        <f>$BP45*SUMIF('By HD'!$A$3:$A$42,$BE45,'By HD'!AM$3:AM$42)</f>
        <v>212.25325135965952</v>
      </c>
      <c r="CD45">
        <f>$BP45*SUMIF('By HD'!$A$3:$A$42,$BE45,'By HD'!AN$3:AN$42)</f>
        <v>3.2281863324663043</v>
      </c>
      <c r="CE45">
        <f>$BP45*SUMIF('By HD'!$A$3:$A$42,$BE45,'By HD'!AO$3:AO$42)</f>
        <v>3.2281863324663043</v>
      </c>
      <c r="CF45">
        <f>$BP45*SUMIF('By HD'!$A$3:$A$42,$BE45,'By HD'!AP$3:AP$42)</f>
        <v>72.634192480491848</v>
      </c>
      <c r="CG45">
        <f>$BP45*SUMIF('By HD'!$A$3:$A$42,$BE45,'By HD'!AQ$3:AQ$42)</f>
        <v>1.6140931662331521</v>
      </c>
      <c r="CH45">
        <f>$BP45*SUMIF('By HD'!$A$3:$A$42,$BE45,'By HD'!AR$3:AR$42)</f>
        <v>0.80704658311657607</v>
      </c>
      <c r="CI45">
        <f t="shared" si="18"/>
        <v>4865.6838496098371</v>
      </c>
      <c r="CJ45">
        <f t="shared" si="18"/>
        <v>36.684558997398909</v>
      </c>
      <c r="CK45">
        <f t="shared" si="18"/>
        <v>1026.3102388271459</v>
      </c>
      <c r="CL45">
        <f t="shared" si="18"/>
        <v>3109.1908252541971</v>
      </c>
      <c r="CM45">
        <f t="shared" si="18"/>
        <v>11.842279498699456</v>
      </c>
      <c r="CN45">
        <f t="shared" si="18"/>
        <v>70.018444076613861</v>
      </c>
      <c r="CO45">
        <f t="shared" si="18"/>
        <v>569.37408370773232</v>
      </c>
      <c r="CP45">
        <f t="shared" si="18"/>
        <v>24.842279498699455</v>
      </c>
      <c r="CQ45">
        <f t="shared" si="18"/>
        <v>17.421139749349727</v>
      </c>
    </row>
    <row r="46" spans="1:95" x14ac:dyDescent="0.3">
      <c r="A46" t="s">
        <v>2049</v>
      </c>
      <c r="B46" t="s">
        <v>2050</v>
      </c>
      <c r="C46" t="s">
        <v>273</v>
      </c>
      <c r="D46">
        <f t="shared" si="50"/>
        <v>19389.014489133151</v>
      </c>
      <c r="E46">
        <f t="shared" si="28"/>
        <v>216.23607294529103</v>
      </c>
      <c r="F46">
        <f t="shared" si="29"/>
        <v>5181.2525605795654</v>
      </c>
      <c r="G46">
        <f t="shared" si="30"/>
        <v>10610.362977766676</v>
      </c>
      <c r="H46">
        <f t="shared" si="31"/>
        <v>65.026230327254552</v>
      </c>
      <c r="I46">
        <f t="shared" si="32"/>
        <v>752.27104671496375</v>
      </c>
      <c r="J46">
        <f t="shared" si="33"/>
        <v>2464.743192605546</v>
      </c>
      <c r="K46">
        <f t="shared" si="34"/>
        <v>70.087434424181865</v>
      </c>
      <c r="L46">
        <f t="shared" si="35"/>
        <v>29.034973769672746</v>
      </c>
      <c r="M46">
        <f t="shared" si="51"/>
        <v>0.5472358063228745</v>
      </c>
      <c r="N46">
        <f t="shared" si="52"/>
        <v>3.8798828436410977E-2</v>
      </c>
      <c r="O46">
        <f t="shared" si="53"/>
        <v>0.26722619468274017</v>
      </c>
      <c r="P46">
        <f t="shared" si="54"/>
        <v>1.1152504582761728E-2</v>
      </c>
      <c r="Q46">
        <f t="shared" si="55"/>
        <v>0.12712060192574234</v>
      </c>
      <c r="R46">
        <f t="shared" si="56"/>
        <v>3.3537666581093862E-3</v>
      </c>
      <c r="S46">
        <f t="shared" si="57"/>
        <v>3.6148012815949652E-3</v>
      </c>
      <c r="T46">
        <f t="shared" si="58"/>
        <v>1.4974961097659609E-3</v>
      </c>
      <c r="U46">
        <f t="shared" si="36"/>
        <v>0.5472358063228745</v>
      </c>
      <c r="X46">
        <f t="shared" si="37"/>
        <v>4.4127288902719997E-3</v>
      </c>
      <c r="Y46">
        <f t="shared" si="38"/>
        <v>1.1754595551762975E-3</v>
      </c>
      <c r="Z46">
        <f t="shared" si="39"/>
        <v>-9.7278524704719205E-4</v>
      </c>
      <c r="AA46">
        <f t="shared" si="40"/>
        <v>-5.0544070438141193E-4</v>
      </c>
      <c r="AB46">
        <f t="shared" si="41"/>
        <v>-4.494950833083905E-3</v>
      </c>
      <c r="AC46">
        <f t="shared" si="42"/>
        <v>3.0680368533333785E-4</v>
      </c>
      <c r="AD46">
        <f t="shared" si="43"/>
        <v>1.7040835584812824E-4</v>
      </c>
      <c r="AF46">
        <f t="shared" si="44"/>
        <v>9.3702311345644773E-5</v>
      </c>
      <c r="AG46">
        <f t="shared" si="45"/>
        <v>8.943150089466001E-6</v>
      </c>
      <c r="AH46">
        <f t="shared" si="46"/>
        <v>-9.2441310590829495E-5</v>
      </c>
      <c r="AI46">
        <f t="shared" si="47"/>
        <v>6.3879643496175809E-6</v>
      </c>
      <c r="AJ46">
        <f t="shared" si="48"/>
        <v>-1.0393300957395324E-5</v>
      </c>
      <c r="AK46">
        <f t="shared" si="49"/>
        <v>-1.107689610339033E-5</v>
      </c>
      <c r="BE46" t="s">
        <v>931</v>
      </c>
      <c r="BF46" t="s">
        <v>825</v>
      </c>
      <c r="BG46">
        <f>SUMIFS('1996 Pres Raw'!Q$2:Q$651,'1996 Pres Raw'!$D$2:$D$651,$BF46,'1996 Pres Raw'!$C$2:$C$651,"ED",'1996 Pres Raw'!$B$2:$B$651,$BE46)</f>
        <v>1201</v>
      </c>
      <c r="BH46">
        <f>SUMIFS('1996 Pres Raw'!I$2:I$651,'1996 Pres Raw'!$D$2:$D$651,$BF46,'1996 Pres Raw'!$C$2:$C$651,"ED",'1996 Pres Raw'!$B$2:$B$651,$BE46)</f>
        <v>8</v>
      </c>
      <c r="BI46">
        <f>SUMIFS('1996 Pres Raw'!J$2:J$651,'1996 Pres Raw'!$D$2:$D$651,$BF46,'1996 Pres Raw'!$C$2:$C$651,"ED",'1996 Pres Raw'!$B$2:$B$651,$BE46)</f>
        <v>237</v>
      </c>
      <c r="BJ46">
        <f>SUMIFS('1996 Pres Raw'!K$2:K$651,'1996 Pres Raw'!$D$2:$D$651,$BF46,'1996 Pres Raw'!$C$2:$C$651,"ED",'1996 Pres Raw'!$B$2:$B$651,$BE46)</f>
        <v>748</v>
      </c>
      <c r="BK46">
        <f>SUMIFS('1996 Pres Raw'!L$2:L$651,'1996 Pres Raw'!$D$2:$D$651,$BF46,'1996 Pres Raw'!$C$2:$C$651,"ED",'1996 Pres Raw'!$B$2:$B$651,$BE46)</f>
        <v>3</v>
      </c>
      <c r="BL46">
        <f>SUMIFS('1996 Pres Raw'!M$2:M$651,'1996 Pres Raw'!$D$2:$D$651,$BF46,'1996 Pres Raw'!$C$2:$C$651,"ED",'1996 Pres Raw'!$B$2:$B$651,$BE46)</f>
        <v>27</v>
      </c>
      <c r="BM46">
        <f>SUMIFS('1996 Pres Raw'!N$2:N$651,'1996 Pres Raw'!$D$2:$D$651,$BF46,'1996 Pres Raw'!$C$2:$C$651,"ED",'1996 Pres Raw'!$B$2:$B$651,$BE46)</f>
        <v>157</v>
      </c>
      <c r="BN46">
        <f>SUMIFS('1996 Pres Raw'!O$2:O$651,'1996 Pres Raw'!$D$2:$D$651,$BF46,'1996 Pres Raw'!$C$2:$C$651,"ED",'1996 Pres Raw'!$B$2:$B$651,$BE46)</f>
        <v>18</v>
      </c>
      <c r="BO46">
        <f>SUMIFS('1996 Pres Raw'!P$2:P$651,'1996 Pres Raw'!$D$2:$D$651,$BF46,'1996 Pres Raw'!$C$2:$C$651,"ED",'1996 Pres Raw'!$B$2:$B$651,$BE46)</f>
        <v>3</v>
      </c>
      <c r="BP46">
        <f>BG46/SUMIF('By HD'!$A$3:$A$42,$BE46,'By HD'!$B$3:$B$42)</f>
        <v>0.2765369560211835</v>
      </c>
      <c r="BQ46">
        <f>$BP46*SUMIF('By HD'!$A$3:$A$42,BE46,'By HD'!S$3:S$42)</f>
        <v>286.21574948192495</v>
      </c>
      <c r="BR46">
        <f>$BP46*SUMIF('By HD'!$A$3:$A$42,$BE46,'By HD'!T$3:T$42)</f>
        <v>1.9357586921482846</v>
      </c>
      <c r="BS46">
        <f>$BP46*SUMIF('By HD'!$A$3:$A$42,$BE46,'By HD'!U$3:U$42)</f>
        <v>77.153810729910191</v>
      </c>
      <c r="BT46">
        <f>$BP46*SUMIF('By HD'!$A$3:$A$42,$BE46,'By HD'!V$3:V$42)</f>
        <v>159.83836058024406</v>
      </c>
      <c r="BU46">
        <f>$BP46*SUMIF('By HD'!$A$3:$A$42,$BE46,'By HD'!W$3:W$42)</f>
        <v>0.553073912042367</v>
      </c>
      <c r="BV46">
        <f>$BP46*SUMIF('By HD'!$A$3:$A$42,$BE46,'By HD'!X$3:X$42)</f>
        <v>9.6787934607414225</v>
      </c>
      <c r="BW46">
        <f>$BP46*SUMIF('By HD'!$A$3:$A$42,$BE46,'By HD'!Y$3:Y$42)</f>
        <v>35.120193414690306</v>
      </c>
      <c r="BX46">
        <f>$BP46*SUMIF('By HD'!$A$3:$A$42,$BE46,'By HD'!Z$3:Z$42)</f>
        <v>1.6592217361271011</v>
      </c>
      <c r="BY46">
        <f>$BP46*SUMIF('By HD'!$A$3:$A$42,$BE46,'By HD'!AA$3:AA$42)</f>
        <v>0.2765369560211835</v>
      </c>
      <c r="BZ46">
        <f>$BP46*SUMIF('By HD'!$A$3:$A$42,$BE46,'By HD'!AJ$3:AJ$42)</f>
        <v>85.449919410545704</v>
      </c>
      <c r="CA46">
        <f>$BP46*SUMIF('By HD'!$A$3:$A$42,$BE46,'By HD'!AK$3:AK$42)</f>
        <v>1.6592217361271011</v>
      </c>
      <c r="CB46">
        <f>$BP46*SUMIF('By HD'!$A$3:$A$42,$BE46,'By HD'!AL$3:AL$42)</f>
        <v>22.676030393737047</v>
      </c>
      <c r="CC46">
        <f>$BP46*SUMIF('By HD'!$A$3:$A$42,$BE46,'By HD'!AM$3:AM$42)</f>
        <v>39.544784711029237</v>
      </c>
      <c r="CD46">
        <f>$BP46*SUMIF('By HD'!$A$3:$A$42,$BE46,'By HD'!AN$3:AN$42)</f>
        <v>0.2765369560211835</v>
      </c>
      <c r="CE46">
        <f>$BP46*SUMIF('By HD'!$A$3:$A$42,$BE46,'By HD'!AO$3:AO$42)</f>
        <v>2.7653695602118349</v>
      </c>
      <c r="CF46">
        <f>$BP46*SUMIF('By HD'!$A$3:$A$42,$BE46,'By HD'!AP$3:AP$42)</f>
        <v>18.251439097398112</v>
      </c>
      <c r="CG46">
        <f>$BP46*SUMIF('By HD'!$A$3:$A$42,$BE46,'By HD'!AQ$3:AQ$42)</f>
        <v>0.2765369560211835</v>
      </c>
      <c r="CH46">
        <f>$BP46*SUMIF('By HD'!$A$3:$A$42,$BE46,'By HD'!AR$3:AR$42)</f>
        <v>0</v>
      </c>
      <c r="CI46">
        <f t="shared" si="18"/>
        <v>1572.6656688924706</v>
      </c>
      <c r="CJ46">
        <f t="shared" si="18"/>
        <v>11.594980428275385</v>
      </c>
      <c r="CK46">
        <f t="shared" si="18"/>
        <v>336.82984112364727</v>
      </c>
      <c r="CL46">
        <f t="shared" si="18"/>
        <v>947.38314529127331</v>
      </c>
      <c r="CM46">
        <f t="shared" si="18"/>
        <v>3.8296108680635506</v>
      </c>
      <c r="CN46">
        <f t="shared" si="18"/>
        <v>39.444163020953255</v>
      </c>
      <c r="CO46">
        <f t="shared" ref="CO46:CQ65" si="59">CF46+BW46+BM46</f>
        <v>210.37163251208841</v>
      </c>
      <c r="CP46">
        <f t="shared" si="59"/>
        <v>19.935758692148283</v>
      </c>
      <c r="CQ46">
        <f t="shared" si="59"/>
        <v>3.2765369560211837</v>
      </c>
    </row>
    <row r="47" spans="1:95" x14ac:dyDescent="0.3">
      <c r="A47" t="s">
        <v>2051</v>
      </c>
      <c r="B47" t="s">
        <v>2052</v>
      </c>
      <c r="C47" t="s">
        <v>63</v>
      </c>
      <c r="D47">
        <f t="shared" si="50"/>
        <v>6609.591848450058</v>
      </c>
      <c r="E47">
        <f t="shared" si="28"/>
        <v>48.905281285878303</v>
      </c>
      <c r="F47">
        <f t="shared" si="29"/>
        <v>1470.1670493685419</v>
      </c>
      <c r="G47">
        <f t="shared" si="30"/>
        <v>4178.3794489092998</v>
      </c>
      <c r="H47">
        <f t="shared" si="31"/>
        <v>21.974167623421355</v>
      </c>
      <c r="I47">
        <f t="shared" si="32"/>
        <v>154.65556831228474</v>
      </c>
      <c r="J47">
        <f t="shared" si="33"/>
        <v>683.60505166475309</v>
      </c>
      <c r="K47">
        <f t="shared" si="34"/>
        <v>22.965556831228472</v>
      </c>
      <c r="L47">
        <f t="shared" si="35"/>
        <v>28.939724454649827</v>
      </c>
      <c r="M47">
        <f t="shared" si="51"/>
        <v>0.63216905744174279</v>
      </c>
      <c r="N47">
        <f t="shared" si="52"/>
        <v>2.3398656355543543E-2</v>
      </c>
      <c r="O47">
        <f t="shared" si="53"/>
        <v>0.2224293243936529</v>
      </c>
      <c r="P47">
        <f t="shared" si="54"/>
        <v>7.3991378601307341E-3</v>
      </c>
      <c r="Q47">
        <f t="shared" si="55"/>
        <v>0.10342621259209185</v>
      </c>
      <c r="R47">
        <f t="shared" si="56"/>
        <v>3.3245876791279136E-3</v>
      </c>
      <c r="S47">
        <f t="shared" si="57"/>
        <v>3.4745801795028949E-3</v>
      </c>
      <c r="T47">
        <f t="shared" si="58"/>
        <v>4.3784434982072551E-3</v>
      </c>
      <c r="U47">
        <f t="shared" si="36"/>
        <v>0.63216905744174279</v>
      </c>
      <c r="X47">
        <f t="shared" si="37"/>
        <v>-4.966630649359316E-3</v>
      </c>
      <c r="Y47">
        <f t="shared" si="38"/>
        <v>1.2021691909035112E-3</v>
      </c>
      <c r="Z47">
        <f t="shared" si="39"/>
        <v>1.6225303384511947E-3</v>
      </c>
      <c r="AA47">
        <f t="shared" si="40"/>
        <v>6.4646449206202418E-5</v>
      </c>
      <c r="AB47">
        <f t="shared" si="41"/>
        <v>2.4804492259463129E-3</v>
      </c>
      <c r="AC47">
        <f t="shared" si="42"/>
        <v>-3.4265802633435226E-4</v>
      </c>
      <c r="AD47">
        <f t="shared" si="43"/>
        <v>-1.9266552595937096E-4</v>
      </c>
      <c r="AF47">
        <f t="shared" si="44"/>
        <v>-2.3454808012368655E-4</v>
      </c>
      <c r="AG47">
        <f t="shared" si="45"/>
        <v>4.7896279383591311E-8</v>
      </c>
      <c r="AH47">
        <f t="shared" si="46"/>
        <v>-1.2144101636796245E-4</v>
      </c>
      <c r="AI47">
        <f t="shared" si="47"/>
        <v>-1.3650439623293098E-5</v>
      </c>
      <c r="AJ47">
        <f t="shared" si="48"/>
        <v>2.670696538227546E-4</v>
      </c>
      <c r="AK47">
        <f t="shared" si="49"/>
        <v>-6.8252198116474164E-6</v>
      </c>
      <c r="BE47" t="s">
        <v>931</v>
      </c>
      <c r="BF47" t="s">
        <v>826</v>
      </c>
      <c r="BG47">
        <f>SUMIFS('1996 Pres Raw'!Q$2:Q$651,'1996 Pres Raw'!$D$2:$D$651,$BF47,'1996 Pres Raw'!$C$2:$C$651,"ED",'1996 Pres Raw'!$B$2:$B$651,$BE47)</f>
        <v>3142</v>
      </c>
      <c r="BH47">
        <f>SUMIFS('1996 Pres Raw'!I$2:I$651,'1996 Pres Raw'!$D$2:$D$651,$BF47,'1996 Pres Raw'!$C$2:$C$651,"ED",'1996 Pres Raw'!$B$2:$B$651,$BE47)</f>
        <v>49</v>
      </c>
      <c r="BI47">
        <f>SUMIFS('1996 Pres Raw'!J$2:J$651,'1996 Pres Raw'!$D$2:$D$651,$BF47,'1996 Pres Raw'!$C$2:$C$651,"ED",'1996 Pres Raw'!$B$2:$B$651,$BE47)</f>
        <v>849</v>
      </c>
      <c r="BJ47">
        <f>SUMIFS('1996 Pres Raw'!K$2:K$651,'1996 Pres Raw'!$D$2:$D$651,$BF47,'1996 Pres Raw'!$C$2:$C$651,"ED",'1996 Pres Raw'!$B$2:$B$651,$BE47)</f>
        <v>1547</v>
      </c>
      <c r="BK47">
        <f>SUMIFS('1996 Pres Raw'!L$2:L$651,'1996 Pres Raw'!$D$2:$D$651,$BF47,'1996 Pres Raw'!$C$2:$C$651,"ED",'1996 Pres Raw'!$B$2:$B$651,$BE47)</f>
        <v>18</v>
      </c>
      <c r="BL47">
        <f>SUMIFS('1996 Pres Raw'!M$2:M$651,'1996 Pres Raw'!$D$2:$D$651,$BF47,'1996 Pres Raw'!$C$2:$C$651,"ED",'1996 Pres Raw'!$B$2:$B$651,$BE47)</f>
        <v>115</v>
      </c>
      <c r="BM47">
        <f>SUMIFS('1996 Pres Raw'!N$2:N$651,'1996 Pres Raw'!$D$2:$D$651,$BF47,'1996 Pres Raw'!$C$2:$C$651,"ED",'1996 Pres Raw'!$B$2:$B$651,$BE47)</f>
        <v>525</v>
      </c>
      <c r="BN47">
        <f>SUMIFS('1996 Pres Raw'!O$2:O$651,'1996 Pres Raw'!$D$2:$D$651,$BF47,'1996 Pres Raw'!$C$2:$C$651,"ED",'1996 Pres Raw'!$B$2:$B$651,$BE47)</f>
        <v>25</v>
      </c>
      <c r="BO47">
        <f>SUMIFS('1996 Pres Raw'!P$2:P$651,'1996 Pres Raw'!$D$2:$D$651,$BF47,'1996 Pres Raw'!$C$2:$C$651,"ED",'1996 Pres Raw'!$B$2:$B$651,$BE47)</f>
        <v>14</v>
      </c>
      <c r="BP47">
        <f>BG47/SUMIF('By HD'!$A$3:$A$42,$BE47,'By HD'!$B$3:$B$42)</f>
        <v>0.72346304397881644</v>
      </c>
      <c r="BQ47">
        <f>$BP47*SUMIF('By HD'!$A$3:$A$42,BE47,'By HD'!S$3:S$42)</f>
        <v>748.78425051807505</v>
      </c>
      <c r="BR47">
        <f>$BP47*SUMIF('By HD'!$A$3:$A$42,$BE47,'By HD'!T$3:T$42)</f>
        <v>5.0642413078517148</v>
      </c>
      <c r="BS47">
        <f>$BP47*SUMIF('By HD'!$A$3:$A$42,$BE47,'By HD'!U$3:U$42)</f>
        <v>201.84618927008978</v>
      </c>
      <c r="BT47">
        <f>$BP47*SUMIF('By HD'!$A$3:$A$42,$BE47,'By HD'!V$3:V$42)</f>
        <v>418.16163941975589</v>
      </c>
      <c r="BU47">
        <f>$BP47*SUMIF('By HD'!$A$3:$A$42,$BE47,'By HD'!W$3:W$42)</f>
        <v>1.4469260879576329</v>
      </c>
      <c r="BV47">
        <f>$BP47*SUMIF('By HD'!$A$3:$A$42,$BE47,'By HD'!X$3:X$42)</f>
        <v>25.321206539258576</v>
      </c>
      <c r="BW47">
        <f>$BP47*SUMIF('By HD'!$A$3:$A$42,$BE47,'By HD'!Y$3:Y$42)</f>
        <v>91.879806585309694</v>
      </c>
      <c r="BX47">
        <f>$BP47*SUMIF('By HD'!$A$3:$A$42,$BE47,'By HD'!Z$3:Z$42)</f>
        <v>4.3407782638728989</v>
      </c>
      <c r="BY47">
        <f>$BP47*SUMIF('By HD'!$A$3:$A$42,$BE47,'By HD'!AA$3:AA$42)</f>
        <v>0.72346304397881644</v>
      </c>
      <c r="BZ47">
        <f>$BP47*SUMIF('By HD'!$A$3:$A$42,$BE47,'By HD'!AJ$3:AJ$42)</f>
        <v>223.55008058945427</v>
      </c>
      <c r="CA47">
        <f>$BP47*SUMIF('By HD'!$A$3:$A$42,$BE47,'By HD'!AK$3:AK$42)</f>
        <v>4.3407782638728989</v>
      </c>
      <c r="CB47">
        <f>$BP47*SUMIF('By HD'!$A$3:$A$42,$BE47,'By HD'!AL$3:AL$42)</f>
        <v>59.323969606262949</v>
      </c>
      <c r="CC47">
        <f>$BP47*SUMIF('By HD'!$A$3:$A$42,$BE47,'By HD'!AM$3:AM$42)</f>
        <v>103.45521528897075</v>
      </c>
      <c r="CD47">
        <f>$BP47*SUMIF('By HD'!$A$3:$A$42,$BE47,'By HD'!AN$3:AN$42)</f>
        <v>0.72346304397881644</v>
      </c>
      <c r="CE47">
        <f>$BP47*SUMIF('By HD'!$A$3:$A$42,$BE47,'By HD'!AO$3:AO$42)</f>
        <v>7.2346304397881642</v>
      </c>
      <c r="CF47">
        <f>$BP47*SUMIF('By HD'!$A$3:$A$42,$BE47,'By HD'!AP$3:AP$42)</f>
        <v>47.748560902601888</v>
      </c>
      <c r="CG47">
        <f>$BP47*SUMIF('By HD'!$A$3:$A$42,$BE47,'By HD'!AQ$3:AQ$42)</f>
        <v>0.72346304397881644</v>
      </c>
      <c r="CH47">
        <f>$BP47*SUMIF('By HD'!$A$3:$A$42,$BE47,'By HD'!AR$3:AR$42)</f>
        <v>0</v>
      </c>
      <c r="CI47">
        <f t="shared" ref="CI47:CN65" si="60">BZ47+BQ47+BG47</f>
        <v>4114.3343311075296</v>
      </c>
      <c r="CJ47">
        <f t="shared" si="60"/>
        <v>58.405019571724615</v>
      </c>
      <c r="CK47">
        <f t="shared" si="60"/>
        <v>1110.1701588763526</v>
      </c>
      <c r="CL47">
        <f t="shared" si="60"/>
        <v>2068.6168547087264</v>
      </c>
      <c r="CM47">
        <f t="shared" si="60"/>
        <v>20.170389131936449</v>
      </c>
      <c r="CN47">
        <f t="shared" si="60"/>
        <v>147.55583697904675</v>
      </c>
      <c r="CO47">
        <f t="shared" si="59"/>
        <v>664.62836748791165</v>
      </c>
      <c r="CP47">
        <f t="shared" si="59"/>
        <v>30.064241307851717</v>
      </c>
      <c r="CQ47">
        <f t="shared" si="59"/>
        <v>14.723463043978816</v>
      </c>
    </row>
    <row r="48" spans="1:95" x14ac:dyDescent="0.3">
      <c r="A48" t="s">
        <v>2053</v>
      </c>
      <c r="B48" t="s">
        <v>2054</v>
      </c>
      <c r="C48" t="s">
        <v>241</v>
      </c>
      <c r="D48">
        <f t="shared" si="50"/>
        <v>5100</v>
      </c>
      <c r="E48">
        <f t="shared" si="28"/>
        <v>66</v>
      </c>
      <c r="F48">
        <f t="shared" si="29"/>
        <v>1576</v>
      </c>
      <c r="G48">
        <f t="shared" si="30"/>
        <v>2707</v>
      </c>
      <c r="H48">
        <f t="shared" si="31"/>
        <v>15</v>
      </c>
      <c r="I48">
        <f t="shared" si="32"/>
        <v>142</v>
      </c>
      <c r="J48">
        <f t="shared" si="33"/>
        <v>557</v>
      </c>
      <c r="K48">
        <f t="shared" si="34"/>
        <v>22</v>
      </c>
      <c r="L48">
        <f t="shared" si="35"/>
        <v>15</v>
      </c>
      <c r="M48">
        <f t="shared" si="51"/>
        <v>0.53078431372549018</v>
      </c>
      <c r="N48">
        <f t="shared" si="52"/>
        <v>2.7843137254901961E-2</v>
      </c>
      <c r="O48">
        <f t="shared" si="53"/>
        <v>0.30901960784313726</v>
      </c>
      <c r="P48">
        <f t="shared" si="54"/>
        <v>1.2941176470588235E-2</v>
      </c>
      <c r="Q48">
        <f t="shared" si="55"/>
        <v>0.10921568627450981</v>
      </c>
      <c r="R48">
        <f t="shared" si="56"/>
        <v>2.9411764705882353E-3</v>
      </c>
      <c r="S48">
        <f t="shared" si="57"/>
        <v>4.3137254901960782E-3</v>
      </c>
      <c r="T48">
        <f t="shared" si="58"/>
        <v>2.9411764705882353E-3</v>
      </c>
      <c r="U48">
        <f t="shared" si="36"/>
        <v>0.53078431372549018</v>
      </c>
      <c r="X48">
        <f t="shared" si="37"/>
        <v>1.5428710277214264E-2</v>
      </c>
      <c r="Y48">
        <f t="shared" si="38"/>
        <v>9.0348208248816966E-4</v>
      </c>
      <c r="Z48">
        <f t="shared" si="39"/>
        <v>-1.3448064570655838E-2</v>
      </c>
      <c r="AA48">
        <f t="shared" si="40"/>
        <v>2.7953853955375342E-4</v>
      </c>
      <c r="AB48">
        <f t="shared" si="41"/>
        <v>-3.122675794455701E-3</v>
      </c>
      <c r="AC48">
        <f t="shared" si="42"/>
        <v>-2.9158215010141987E-4</v>
      </c>
      <c r="AD48">
        <f t="shared" si="43"/>
        <v>-5.3541244083840471E-4</v>
      </c>
      <c r="AF48">
        <f t="shared" si="44"/>
        <v>0</v>
      </c>
      <c r="AG48">
        <f t="shared" si="45"/>
        <v>0</v>
      </c>
      <c r="AH48">
        <f t="shared" si="46"/>
        <v>0</v>
      </c>
      <c r="AI48">
        <f t="shared" si="47"/>
        <v>0</v>
      </c>
      <c r="AJ48">
        <f t="shared" si="48"/>
        <v>0</v>
      </c>
      <c r="AK48">
        <f t="shared" si="49"/>
        <v>0</v>
      </c>
      <c r="BE48" t="s">
        <v>1119</v>
      </c>
      <c r="BF48" t="s">
        <v>933</v>
      </c>
      <c r="BG48">
        <f>SUMIFS('1996 Pres Raw'!Q$2:Q$651,'1996 Pres Raw'!$D$2:$D$651,$BF48,'1996 Pres Raw'!$C$2:$C$651,"ED",'1996 Pres Raw'!$B$2:$B$651,$BE48)</f>
        <v>2087</v>
      </c>
      <c r="BH48">
        <f>SUMIFS('1996 Pres Raw'!I$2:I$651,'1996 Pres Raw'!$D$2:$D$651,$BF48,'1996 Pres Raw'!$C$2:$C$651,"ED",'1996 Pres Raw'!$B$2:$B$651,$BE48)</f>
        <v>38</v>
      </c>
      <c r="BI48">
        <f>SUMIFS('1996 Pres Raw'!J$2:J$651,'1996 Pres Raw'!$D$2:$D$651,$BF48,'1996 Pres Raw'!$C$2:$C$651,"ED",'1996 Pres Raw'!$B$2:$B$651,$BE48)</f>
        <v>1133</v>
      </c>
      <c r="BJ48">
        <f>SUMIFS('1996 Pres Raw'!K$2:K$651,'1996 Pres Raw'!$D$2:$D$651,$BF48,'1996 Pres Raw'!$C$2:$C$651,"ED",'1996 Pres Raw'!$B$2:$B$651,$BE48)</f>
        <v>657</v>
      </c>
      <c r="BK48">
        <f>SUMIFS('1996 Pres Raw'!L$2:L$651,'1996 Pres Raw'!$D$2:$D$651,$BF48,'1996 Pres Raw'!$C$2:$C$651,"ED",'1996 Pres Raw'!$B$2:$B$651,$BE48)</f>
        <v>3</v>
      </c>
      <c r="BL48">
        <f>SUMIFS('1996 Pres Raw'!M$2:M$651,'1996 Pres Raw'!$D$2:$D$651,$BF48,'1996 Pres Raw'!$C$2:$C$651,"ED",'1996 Pres Raw'!$B$2:$B$651,$BE48)</f>
        <v>40</v>
      </c>
      <c r="BM48">
        <f>SUMIFS('1996 Pres Raw'!N$2:N$651,'1996 Pres Raw'!$D$2:$D$651,$BF48,'1996 Pres Raw'!$C$2:$C$651,"ED",'1996 Pres Raw'!$B$2:$B$651,$BE48)</f>
        <v>200</v>
      </c>
      <c r="BN48">
        <f>SUMIFS('1996 Pres Raw'!O$2:O$651,'1996 Pres Raw'!$D$2:$D$651,$BF48,'1996 Pres Raw'!$C$2:$C$651,"ED",'1996 Pres Raw'!$B$2:$B$651,$BE48)</f>
        <v>14</v>
      </c>
      <c r="BO48">
        <f>SUMIFS('1996 Pres Raw'!P$2:P$651,'1996 Pres Raw'!$D$2:$D$651,$BF48,'1996 Pres Raw'!$C$2:$C$651,"ED",'1996 Pres Raw'!$B$2:$B$651,$BE48)</f>
        <v>2</v>
      </c>
      <c r="BP48">
        <f>BG48/SUMIF('By HD'!$A$3:$A$42,$BE48,'By HD'!$B$3:$B$42)</f>
        <v>0.52135898076442666</v>
      </c>
      <c r="BQ48">
        <f>$BP48*SUMIF('By HD'!$A$3:$A$42,BE48,'By HD'!S$3:S$42)</f>
        <v>398.83962028478641</v>
      </c>
      <c r="BR48">
        <f>$BP48*SUMIF('By HD'!$A$3:$A$42,$BE48,'By HD'!T$3:T$42)</f>
        <v>10.948538596052959</v>
      </c>
      <c r="BS48">
        <f>$BP48*SUMIF('By HD'!$A$3:$A$42,$BE48,'By HD'!U$3:U$42)</f>
        <v>132.42518111416436</v>
      </c>
      <c r="BT48">
        <f>$BP48*SUMIF('By HD'!$A$3:$A$42,$BE48,'By HD'!V$3:V$42)</f>
        <v>202.80864351736196</v>
      </c>
      <c r="BU48">
        <f>$BP48*SUMIF('By HD'!$A$3:$A$42,$BE48,'By HD'!W$3:W$42)</f>
        <v>1.0427179615288533</v>
      </c>
      <c r="BV48">
        <f>$BP48*SUMIF('By HD'!$A$3:$A$42,$BE48,'By HD'!X$3:X$42)</f>
        <v>14.076692480639521</v>
      </c>
      <c r="BW48">
        <f>$BP48*SUMIF('By HD'!$A$3:$A$42,$BE48,'By HD'!Y$3:Y$42)</f>
        <v>31.281538845865601</v>
      </c>
      <c r="BX48">
        <f>$BP48*SUMIF('By HD'!$A$3:$A$42,$BE48,'By HD'!Z$3:Z$42)</f>
        <v>4.1708718461154133</v>
      </c>
      <c r="BY48">
        <f>$BP48*SUMIF('By HD'!$A$3:$A$42,$BE48,'By HD'!AA$3:AA$42)</f>
        <v>2.0854359230577066</v>
      </c>
      <c r="BZ48">
        <f>$BP48*SUMIF('By HD'!$A$3:$A$42,$BE48,'By HD'!AJ$3:AJ$42)</f>
        <v>138.68148888333749</v>
      </c>
      <c r="CA48">
        <f>$BP48*SUMIF('By HD'!$A$3:$A$42,$BE48,'By HD'!AK$3:AK$42)</f>
        <v>3.1281538845865597</v>
      </c>
      <c r="CB48">
        <f>$BP48*SUMIF('By HD'!$A$3:$A$42,$BE48,'By HD'!AL$3:AL$42)</f>
        <v>61.520359730202344</v>
      </c>
      <c r="CC48">
        <f>$BP48*SUMIF('By HD'!$A$3:$A$42,$BE48,'By HD'!AM$3:AM$42)</f>
        <v>57.349487884086933</v>
      </c>
      <c r="CD48">
        <f>$BP48*SUMIF('By HD'!$A$3:$A$42,$BE48,'By HD'!AN$3:AN$42)</f>
        <v>0.52135898076442666</v>
      </c>
      <c r="CE48">
        <f>$BP48*SUMIF('By HD'!$A$3:$A$42,$BE48,'By HD'!AO$3:AO$42)</f>
        <v>2.0854359230577066</v>
      </c>
      <c r="CF48">
        <f>$BP48*SUMIF('By HD'!$A$3:$A$42,$BE48,'By HD'!AP$3:AP$42)</f>
        <v>13.033974519110666</v>
      </c>
      <c r="CG48">
        <f>$BP48*SUMIF('By HD'!$A$3:$A$42,$BE48,'By HD'!AQ$3:AQ$42)</f>
        <v>1.0427179615288533</v>
      </c>
      <c r="CH48">
        <f>$BP48*SUMIF('By HD'!$A$3:$A$42,$BE48,'By HD'!AR$3:AR$42)</f>
        <v>0</v>
      </c>
      <c r="CI48">
        <f t="shared" si="60"/>
        <v>2624.521109168124</v>
      </c>
      <c r="CJ48">
        <f t="shared" si="60"/>
        <v>52.076692480639522</v>
      </c>
      <c r="CK48">
        <f t="shared" si="60"/>
        <v>1326.9455408443666</v>
      </c>
      <c r="CL48">
        <f t="shared" si="60"/>
        <v>917.15813140144883</v>
      </c>
      <c r="CM48">
        <f t="shared" si="60"/>
        <v>4.5640769422932799</v>
      </c>
      <c r="CN48">
        <f t="shared" si="60"/>
        <v>56.162128403697224</v>
      </c>
      <c r="CO48">
        <f t="shared" si="59"/>
        <v>244.31551336497625</v>
      </c>
      <c r="CP48">
        <f t="shared" si="59"/>
        <v>19.213589807644269</v>
      </c>
      <c r="CQ48">
        <f t="shared" si="59"/>
        <v>4.0854359230577071</v>
      </c>
    </row>
    <row r="49" spans="1:95" x14ac:dyDescent="0.3">
      <c r="A49" t="s">
        <v>2055</v>
      </c>
      <c r="B49" t="s">
        <v>1793</v>
      </c>
      <c r="C49" t="s">
        <v>1793</v>
      </c>
      <c r="D49">
        <f t="shared" si="50"/>
        <v>537.23110465116281</v>
      </c>
      <c r="E49">
        <f t="shared" si="28"/>
        <v>1.0726744186046513</v>
      </c>
      <c r="F49">
        <f t="shared" si="29"/>
        <v>235.06976744186045</v>
      </c>
      <c r="G49">
        <f t="shared" si="30"/>
        <v>232.81395348837211</v>
      </c>
      <c r="H49">
        <f t="shared" si="31"/>
        <v>2.5363372093023258</v>
      </c>
      <c r="I49">
        <f t="shared" si="32"/>
        <v>6.7543604651162799</v>
      </c>
      <c r="J49">
        <f t="shared" si="33"/>
        <v>55.017441860465119</v>
      </c>
      <c r="K49">
        <f t="shared" si="34"/>
        <v>3.4302325581395348</v>
      </c>
      <c r="L49">
        <f t="shared" si="35"/>
        <v>0.53633720930232565</v>
      </c>
      <c r="M49">
        <f t="shared" si="51"/>
        <v>0.43335903575341911</v>
      </c>
      <c r="N49">
        <f t="shared" si="52"/>
        <v>1.2572541698794694E-2</v>
      </c>
      <c r="O49">
        <f t="shared" si="53"/>
        <v>0.43755799954006191</v>
      </c>
      <c r="P49">
        <f t="shared" si="54"/>
        <v>1.9966722129783694E-3</v>
      </c>
      <c r="Q49">
        <f t="shared" si="55"/>
        <v>0.1024092636933025</v>
      </c>
      <c r="R49">
        <f t="shared" si="56"/>
        <v>4.7211287420694508E-3</v>
      </c>
      <c r="S49">
        <f t="shared" si="57"/>
        <v>6.385022252884758E-3</v>
      </c>
      <c r="T49">
        <f t="shared" si="58"/>
        <v>9.9833610648918472E-4</v>
      </c>
      <c r="U49">
        <f t="shared" si="36"/>
        <v>2.4375579995400618</v>
      </c>
      <c r="X49">
        <f t="shared" si="37"/>
        <v>3.4985052013581708E-2</v>
      </c>
      <c r="Y49">
        <f t="shared" si="38"/>
        <v>4.4424603979816846E-3</v>
      </c>
      <c r="Z49">
        <f t="shared" si="39"/>
        <v>-3.6696743007363586E-2</v>
      </c>
      <c r="AA49">
        <f t="shared" si="40"/>
        <v>1.9966722129783694E-3</v>
      </c>
      <c r="AB49">
        <f t="shared" si="41"/>
        <v>-5.9918203175376161E-3</v>
      </c>
      <c r="AC49">
        <f t="shared" si="42"/>
        <v>-6.9892545847255461E-4</v>
      </c>
      <c r="AD49">
        <f t="shared" si="43"/>
        <v>9.649680523427526E-4</v>
      </c>
      <c r="AF49">
        <f t="shared" si="44"/>
        <v>-3.374787530330936E-3</v>
      </c>
      <c r="AG49">
        <f t="shared" si="45"/>
        <v>1.2470431992560472E-3</v>
      </c>
      <c r="AH49">
        <f t="shared" si="46"/>
        <v>-8.3234891281699919E-3</v>
      </c>
      <c r="AI49">
        <f t="shared" si="47"/>
        <v>1.8206090624153543E-3</v>
      </c>
      <c r="AJ49">
        <f t="shared" si="48"/>
        <v>9.1425165112619389E-3</v>
      </c>
      <c r="AK49">
        <f t="shared" si="49"/>
        <v>-6.3523961188611568E-4</v>
      </c>
      <c r="BE49" t="s">
        <v>1119</v>
      </c>
      <c r="BF49" t="s">
        <v>934</v>
      </c>
      <c r="BG49">
        <f>SUMIFS('1996 Pres Raw'!Q$2:Q$651,'1996 Pres Raw'!$D$2:$D$651,$BF49,'1996 Pres Raw'!$C$2:$C$651,"ED",'1996 Pres Raw'!$B$2:$B$651,$BE49)</f>
        <v>549</v>
      </c>
      <c r="BH49">
        <f>SUMIFS('1996 Pres Raw'!I$2:I$651,'1996 Pres Raw'!$D$2:$D$651,$BF49,'1996 Pres Raw'!$C$2:$C$651,"ED",'1996 Pres Raw'!$B$2:$B$651,$BE49)</f>
        <v>3</v>
      </c>
      <c r="BI49">
        <f>SUMIFS('1996 Pres Raw'!J$2:J$651,'1996 Pres Raw'!$D$2:$D$651,$BF49,'1996 Pres Raw'!$C$2:$C$651,"ED",'1996 Pres Raw'!$B$2:$B$651,$BE49)</f>
        <v>310</v>
      </c>
      <c r="BJ49">
        <f>SUMIFS('1996 Pres Raw'!K$2:K$651,'1996 Pres Raw'!$D$2:$D$651,$BF49,'1996 Pres Raw'!$C$2:$C$651,"ED",'1996 Pres Raw'!$B$2:$B$651,$BE49)</f>
        <v>176</v>
      </c>
      <c r="BK49">
        <f>SUMIFS('1996 Pres Raw'!L$2:L$651,'1996 Pres Raw'!$D$2:$D$651,$BF49,'1996 Pres Raw'!$C$2:$C$651,"ED",'1996 Pres Raw'!$B$2:$B$651,$BE49)</f>
        <v>7</v>
      </c>
      <c r="BL49">
        <f>SUMIFS('1996 Pres Raw'!M$2:M$651,'1996 Pres Raw'!$D$2:$D$651,$BF49,'1996 Pres Raw'!$C$2:$C$651,"ED",'1996 Pres Raw'!$B$2:$B$651,$BE49)</f>
        <v>10</v>
      </c>
      <c r="BM49">
        <f>SUMIFS('1996 Pres Raw'!N$2:N$651,'1996 Pres Raw'!$D$2:$D$651,$BF49,'1996 Pres Raw'!$C$2:$C$651,"ED",'1996 Pres Raw'!$B$2:$B$651,$BE49)</f>
        <v>31</v>
      </c>
      <c r="BN49">
        <f>SUMIFS('1996 Pres Raw'!O$2:O$651,'1996 Pres Raw'!$D$2:$D$651,$BF49,'1996 Pres Raw'!$C$2:$C$651,"ED",'1996 Pres Raw'!$B$2:$B$651,$BE49)</f>
        <v>10</v>
      </c>
      <c r="BO49">
        <f>SUMIFS('1996 Pres Raw'!P$2:P$651,'1996 Pres Raw'!$D$2:$D$651,$BF49,'1996 Pres Raw'!$C$2:$C$651,"ED",'1996 Pres Raw'!$B$2:$B$651,$BE49)</f>
        <v>2</v>
      </c>
      <c r="BP49">
        <f>BG49/SUMIF('By HD'!$A$3:$A$42,$BE49,'By HD'!$B$3:$B$42)</f>
        <v>0.13714713964526606</v>
      </c>
      <c r="BQ49">
        <f>$BP49*SUMIF('By HD'!$A$3:$A$42,BE49,'By HD'!S$3:S$42)</f>
        <v>104.91756182862854</v>
      </c>
      <c r="BR49">
        <f>$BP49*SUMIF('By HD'!$A$3:$A$42,$BE49,'By HD'!T$3:T$42)</f>
        <v>2.8800899325505873</v>
      </c>
      <c r="BS49">
        <f>$BP49*SUMIF('By HD'!$A$3:$A$42,$BE49,'By HD'!U$3:U$42)</f>
        <v>34.835373469897583</v>
      </c>
      <c r="BT49">
        <f>$BP49*SUMIF('By HD'!$A$3:$A$42,$BE49,'By HD'!V$3:V$42)</f>
        <v>53.350237322008496</v>
      </c>
      <c r="BU49">
        <f>$BP49*SUMIF('By HD'!$A$3:$A$42,$BE49,'By HD'!W$3:W$42)</f>
        <v>0.27429427929053213</v>
      </c>
      <c r="BV49">
        <f>$BP49*SUMIF('By HD'!$A$3:$A$42,$BE49,'By HD'!X$3:X$42)</f>
        <v>3.7029727704221838</v>
      </c>
      <c r="BW49">
        <f>$BP49*SUMIF('By HD'!$A$3:$A$42,$BE49,'By HD'!Y$3:Y$42)</f>
        <v>8.2288283787159635</v>
      </c>
      <c r="BX49">
        <f>$BP49*SUMIF('By HD'!$A$3:$A$42,$BE49,'By HD'!Z$3:Z$42)</f>
        <v>1.0971771171621285</v>
      </c>
      <c r="BY49">
        <f>$BP49*SUMIF('By HD'!$A$3:$A$42,$BE49,'By HD'!AA$3:AA$42)</f>
        <v>0.54858855858106426</v>
      </c>
      <c r="BZ49">
        <f>$BP49*SUMIF('By HD'!$A$3:$A$42,$BE49,'By HD'!AJ$3:AJ$42)</f>
        <v>36.481139145640775</v>
      </c>
      <c r="CA49">
        <f>$BP49*SUMIF('By HD'!$A$3:$A$42,$BE49,'By HD'!AK$3:AK$42)</f>
        <v>0.82288283787159644</v>
      </c>
      <c r="CB49">
        <f>$BP49*SUMIF('By HD'!$A$3:$A$42,$BE49,'By HD'!AL$3:AL$42)</f>
        <v>16.183362478141394</v>
      </c>
      <c r="CC49">
        <f>$BP49*SUMIF('By HD'!$A$3:$A$42,$BE49,'By HD'!AM$3:AM$42)</f>
        <v>15.086185360979266</v>
      </c>
      <c r="CD49">
        <f>$BP49*SUMIF('By HD'!$A$3:$A$42,$BE49,'By HD'!AN$3:AN$42)</f>
        <v>0.13714713964526606</v>
      </c>
      <c r="CE49">
        <f>$BP49*SUMIF('By HD'!$A$3:$A$42,$BE49,'By HD'!AO$3:AO$42)</f>
        <v>0.54858855858106426</v>
      </c>
      <c r="CF49">
        <f>$BP49*SUMIF('By HD'!$A$3:$A$42,$BE49,'By HD'!AP$3:AP$42)</f>
        <v>3.4286784911316515</v>
      </c>
      <c r="CG49">
        <f>$BP49*SUMIF('By HD'!$A$3:$A$42,$BE49,'By HD'!AQ$3:AQ$42)</f>
        <v>0.27429427929053213</v>
      </c>
      <c r="CH49">
        <f>$BP49*SUMIF('By HD'!$A$3:$A$42,$BE49,'By HD'!AR$3:AR$42)</f>
        <v>0</v>
      </c>
      <c r="CI49">
        <f t="shared" si="60"/>
        <v>690.39870097426933</v>
      </c>
      <c r="CJ49">
        <f t="shared" si="60"/>
        <v>6.7029727704221838</v>
      </c>
      <c r="CK49">
        <f t="shared" si="60"/>
        <v>361.01873594803897</v>
      </c>
      <c r="CL49">
        <f t="shared" si="60"/>
        <v>244.43642268298777</v>
      </c>
      <c r="CM49">
        <f t="shared" si="60"/>
        <v>7.411441418935798</v>
      </c>
      <c r="CN49">
        <f t="shared" si="60"/>
        <v>14.251561329003248</v>
      </c>
      <c r="CO49">
        <f t="shared" si="59"/>
        <v>42.657506869847616</v>
      </c>
      <c r="CP49">
        <f t="shared" si="59"/>
        <v>11.371471396452661</v>
      </c>
      <c r="CQ49">
        <f t="shared" si="59"/>
        <v>2.5485885585810641</v>
      </c>
    </row>
    <row r="50" spans="1:95" x14ac:dyDescent="0.3">
      <c r="A50" t="s">
        <v>2056</v>
      </c>
      <c r="B50" t="s">
        <v>2057</v>
      </c>
      <c r="C50" t="s">
        <v>616</v>
      </c>
      <c r="D50">
        <f t="shared" si="50"/>
        <v>19834.941880341881</v>
      </c>
      <c r="E50">
        <f t="shared" si="28"/>
        <v>227.16923076923078</v>
      </c>
      <c r="F50">
        <f t="shared" si="29"/>
        <v>4534.4393162393162</v>
      </c>
      <c r="G50">
        <f t="shared" si="30"/>
        <v>11299.295726495726</v>
      </c>
      <c r="H50">
        <f t="shared" si="31"/>
        <v>43.05641025641026</v>
      </c>
      <c r="I50">
        <f t="shared" si="32"/>
        <v>504.70940170940173</v>
      </c>
      <c r="J50">
        <f t="shared" si="33"/>
        <v>3077.6752136752139</v>
      </c>
      <c r="K50">
        <f t="shared" si="34"/>
        <v>97.911111111111111</v>
      </c>
      <c r="L50">
        <f t="shared" si="35"/>
        <v>50.685470085470087</v>
      </c>
      <c r="M50">
        <f t="shared" si="51"/>
        <v>0.56966618781445943</v>
      </c>
      <c r="N50">
        <f t="shared" si="52"/>
        <v>2.5445469150056434E-2</v>
      </c>
      <c r="O50">
        <f t="shared" si="53"/>
        <v>0.22860865151983795</v>
      </c>
      <c r="P50">
        <f t="shared" si="54"/>
        <v>1.1452981921483463E-2</v>
      </c>
      <c r="Q50">
        <f t="shared" si="55"/>
        <v>0.15516431720555998</v>
      </c>
      <c r="R50">
        <f t="shared" si="56"/>
        <v>2.1707353878905405E-3</v>
      </c>
      <c r="S50">
        <f t="shared" si="57"/>
        <v>4.9362943285530553E-3</v>
      </c>
      <c r="T50">
        <f t="shared" si="58"/>
        <v>2.5553626721590604E-3</v>
      </c>
      <c r="U50">
        <f t="shared" si="36"/>
        <v>0.56966618781445943</v>
      </c>
      <c r="X50">
        <f t="shared" si="37"/>
        <v>4.2022381665501873E-3</v>
      </c>
      <c r="Y50">
        <f t="shared" si="38"/>
        <v>8.2472951390015481E-5</v>
      </c>
      <c r="Z50">
        <f t="shared" si="39"/>
        <v>-7.8001925974702235E-4</v>
      </c>
      <c r="AA50">
        <f t="shared" si="40"/>
        <v>-5.7418826609053827E-4</v>
      </c>
      <c r="AB50">
        <f t="shared" si="41"/>
        <v>-3.369988272099389E-3</v>
      </c>
      <c r="AC50">
        <f t="shared" si="42"/>
        <v>1.1427623664731759E-4</v>
      </c>
      <c r="AD50">
        <f t="shared" si="43"/>
        <v>2.0020658629593593E-4</v>
      </c>
      <c r="AF50">
        <f t="shared" si="44"/>
        <v>-3.8386319223193688E-4</v>
      </c>
      <c r="AG50">
        <f t="shared" si="45"/>
        <v>2.7598421638026782E-5</v>
      </c>
      <c r="AH50">
        <f t="shared" si="46"/>
        <v>4.7952785896646088E-4</v>
      </c>
      <c r="AI50">
        <f t="shared" si="47"/>
        <v>3.9073109960732072E-5</v>
      </c>
      <c r="AJ50">
        <f t="shared" si="48"/>
        <v>-2.1516625506767806E-4</v>
      </c>
      <c r="AK50">
        <f t="shared" si="49"/>
        <v>2.6816536798360789E-5</v>
      </c>
      <c r="BE50" t="s">
        <v>1119</v>
      </c>
      <c r="BF50" t="s">
        <v>826</v>
      </c>
      <c r="BG50">
        <f>SUMIFS('1996 Pres Raw'!Q$2:Q$651,'1996 Pres Raw'!$D$2:$D$651,$BF50,'1996 Pres Raw'!$C$2:$C$651,"ED",'1996 Pres Raw'!$B$2:$B$651,$BE50)</f>
        <v>299</v>
      </c>
      <c r="BH50">
        <f>SUMIFS('1996 Pres Raw'!I$2:I$651,'1996 Pres Raw'!$D$2:$D$651,$BF50,'1996 Pres Raw'!$C$2:$C$651,"ED",'1996 Pres Raw'!$B$2:$B$651,$BE50)</f>
        <v>1</v>
      </c>
      <c r="BI50">
        <f>SUMIFS('1996 Pres Raw'!J$2:J$651,'1996 Pres Raw'!$D$2:$D$651,$BF50,'1996 Pres Raw'!$C$2:$C$651,"ED",'1996 Pres Raw'!$B$2:$B$651,$BE50)</f>
        <v>100</v>
      </c>
      <c r="BJ50">
        <f>SUMIFS('1996 Pres Raw'!K$2:K$651,'1996 Pres Raw'!$D$2:$D$651,$BF50,'1996 Pres Raw'!$C$2:$C$651,"ED",'1996 Pres Raw'!$B$2:$B$651,$BE50)</f>
        <v>136</v>
      </c>
      <c r="BK50">
        <f>SUMIFS('1996 Pres Raw'!L$2:L$651,'1996 Pres Raw'!$D$2:$D$651,$BF50,'1996 Pres Raw'!$C$2:$C$651,"ED",'1996 Pres Raw'!$B$2:$B$651,$BE50)</f>
        <v>0</v>
      </c>
      <c r="BL50">
        <f>SUMIFS('1996 Pres Raw'!M$2:M$651,'1996 Pres Raw'!$D$2:$D$651,$BF50,'1996 Pres Raw'!$C$2:$C$651,"ED",'1996 Pres Raw'!$B$2:$B$651,$BE50)</f>
        <v>8</v>
      </c>
      <c r="BM50">
        <f>SUMIFS('1996 Pres Raw'!N$2:N$651,'1996 Pres Raw'!$D$2:$D$651,$BF50,'1996 Pres Raw'!$C$2:$C$651,"ED",'1996 Pres Raw'!$B$2:$B$651,$BE50)</f>
        <v>50</v>
      </c>
      <c r="BN50">
        <f>SUMIFS('1996 Pres Raw'!O$2:O$651,'1996 Pres Raw'!$D$2:$D$651,$BF50,'1996 Pres Raw'!$C$2:$C$651,"ED",'1996 Pres Raw'!$B$2:$B$651,$BE50)</f>
        <v>1</v>
      </c>
      <c r="BO50">
        <f>SUMIFS('1996 Pres Raw'!P$2:P$651,'1996 Pres Raw'!$D$2:$D$651,$BF50,'1996 Pres Raw'!$C$2:$C$651,"ED",'1996 Pres Raw'!$B$2:$B$651,$BE50)</f>
        <v>3</v>
      </c>
      <c r="BP50">
        <f>BG50/SUMIF('By HD'!$A$3:$A$42,$BE50,'By HD'!$B$3:$B$42)</f>
        <v>7.4693979515363482E-2</v>
      </c>
      <c r="BQ50">
        <f>$BP50*SUMIF('By HD'!$A$3:$A$42,BE50,'By HD'!S$3:S$42)</f>
        <v>57.140894329253065</v>
      </c>
      <c r="BR50">
        <f>$BP50*SUMIF('By HD'!$A$3:$A$42,$BE50,'By HD'!T$3:T$42)</f>
        <v>1.5685735698226331</v>
      </c>
      <c r="BS50">
        <f>$BP50*SUMIF('By HD'!$A$3:$A$42,$BE50,'By HD'!U$3:U$42)</f>
        <v>18.972270796902325</v>
      </c>
      <c r="BT50">
        <f>$BP50*SUMIF('By HD'!$A$3:$A$42,$BE50,'By HD'!V$3:V$42)</f>
        <v>29.055958031476393</v>
      </c>
      <c r="BU50">
        <f>$BP50*SUMIF('By HD'!$A$3:$A$42,$BE50,'By HD'!W$3:W$42)</f>
        <v>0.14938795903072696</v>
      </c>
      <c r="BV50">
        <f>$BP50*SUMIF('By HD'!$A$3:$A$42,$BE50,'By HD'!X$3:X$42)</f>
        <v>2.016737446914814</v>
      </c>
      <c r="BW50">
        <f>$BP50*SUMIF('By HD'!$A$3:$A$42,$BE50,'By HD'!Y$3:Y$42)</f>
        <v>4.4816387709218093</v>
      </c>
      <c r="BX50">
        <f>$BP50*SUMIF('By HD'!$A$3:$A$42,$BE50,'By HD'!Z$3:Z$42)</f>
        <v>0.59755183612290785</v>
      </c>
      <c r="BY50">
        <f>$BP50*SUMIF('By HD'!$A$3:$A$42,$BE50,'By HD'!AA$3:AA$42)</f>
        <v>0.29877591806145393</v>
      </c>
      <c r="BZ50">
        <f>$BP50*SUMIF('By HD'!$A$3:$A$42,$BE50,'By HD'!AJ$3:AJ$42)</f>
        <v>19.868598551086688</v>
      </c>
      <c r="CA50">
        <f>$BP50*SUMIF('By HD'!$A$3:$A$42,$BE50,'By HD'!AK$3:AK$42)</f>
        <v>0.44816387709218086</v>
      </c>
      <c r="CB50">
        <f>$BP50*SUMIF('By HD'!$A$3:$A$42,$BE50,'By HD'!AL$3:AL$42)</f>
        <v>8.8138895828128909</v>
      </c>
      <c r="CC50">
        <f>$BP50*SUMIF('By HD'!$A$3:$A$42,$BE50,'By HD'!AM$3:AM$42)</f>
        <v>8.2163377466899838</v>
      </c>
      <c r="CD50">
        <f>$BP50*SUMIF('By HD'!$A$3:$A$42,$BE50,'By HD'!AN$3:AN$42)</f>
        <v>7.4693979515363482E-2</v>
      </c>
      <c r="CE50">
        <f>$BP50*SUMIF('By HD'!$A$3:$A$42,$BE50,'By HD'!AO$3:AO$42)</f>
        <v>0.29877591806145393</v>
      </c>
      <c r="CF50">
        <f>$BP50*SUMIF('By HD'!$A$3:$A$42,$BE50,'By HD'!AP$3:AP$42)</f>
        <v>1.8673494878840871</v>
      </c>
      <c r="CG50">
        <f>$BP50*SUMIF('By HD'!$A$3:$A$42,$BE50,'By HD'!AQ$3:AQ$42)</f>
        <v>0.14938795903072696</v>
      </c>
      <c r="CH50">
        <f>$BP50*SUMIF('By HD'!$A$3:$A$42,$BE50,'By HD'!AR$3:AR$42)</f>
        <v>0</v>
      </c>
      <c r="CI50">
        <f t="shared" si="60"/>
        <v>376.00949288033974</v>
      </c>
      <c r="CJ50">
        <f t="shared" si="60"/>
        <v>3.016737446914814</v>
      </c>
      <c r="CK50">
        <f t="shared" si="60"/>
        <v>127.78616037971521</v>
      </c>
      <c r="CL50">
        <f t="shared" si="60"/>
        <v>173.27229577816638</v>
      </c>
      <c r="CM50">
        <f t="shared" si="60"/>
        <v>0.22408193854609043</v>
      </c>
      <c r="CN50">
        <f t="shared" si="60"/>
        <v>10.315513364976269</v>
      </c>
      <c r="CO50">
        <f t="shared" si="59"/>
        <v>56.348988258805896</v>
      </c>
      <c r="CP50">
        <f t="shared" si="59"/>
        <v>1.7469397951536347</v>
      </c>
      <c r="CQ50">
        <f t="shared" si="59"/>
        <v>3.298775918061454</v>
      </c>
    </row>
    <row r="51" spans="1:95" x14ac:dyDescent="0.3">
      <c r="A51" t="s">
        <v>2058</v>
      </c>
      <c r="B51" t="s">
        <v>987</v>
      </c>
      <c r="C51" t="s">
        <v>987</v>
      </c>
      <c r="D51">
        <f t="shared" si="50"/>
        <v>2984.0858396123717</v>
      </c>
      <c r="E51">
        <f t="shared" si="28"/>
        <v>12.15499295667618</v>
      </c>
      <c r="F51">
        <f t="shared" si="29"/>
        <v>1452.4674055129099</v>
      </c>
      <c r="G51">
        <f t="shared" si="30"/>
        <v>1198.0489597027633</v>
      </c>
      <c r="H51">
        <f t="shared" si="31"/>
        <v>9.3302701843977971</v>
      </c>
      <c r="I51">
        <f t="shared" si="32"/>
        <v>53.33217556183002</v>
      </c>
      <c r="J51">
        <f t="shared" si="33"/>
        <v>242.63868816067247</v>
      </c>
      <c r="K51">
        <f t="shared" si="34"/>
        <v>10.910747492787838</v>
      </c>
      <c r="L51">
        <f t="shared" si="35"/>
        <v>5.202600040334211</v>
      </c>
      <c r="M51">
        <f t="shared" si="51"/>
        <v>0.40147938903070834</v>
      </c>
      <c r="N51">
        <f t="shared" si="52"/>
        <v>1.7872198867026488E-2</v>
      </c>
      <c r="O51">
        <f t="shared" si="53"/>
        <v>0.48673780969436964</v>
      </c>
      <c r="P51">
        <f t="shared" si="54"/>
        <v>4.0732718862588405E-3</v>
      </c>
      <c r="Q51">
        <f t="shared" si="55"/>
        <v>8.1310894257717092E-2</v>
      </c>
      <c r="R51">
        <f t="shared" si="56"/>
        <v>3.1266762036610131E-3</v>
      </c>
      <c r="S51">
        <f t="shared" si="57"/>
        <v>3.6563115403560669E-3</v>
      </c>
      <c r="T51">
        <f t="shared" si="58"/>
        <v>1.7434485199025042E-3</v>
      </c>
      <c r="U51">
        <f t="shared" si="36"/>
        <v>2.4867378096943695</v>
      </c>
      <c r="X51">
        <f t="shared" si="37"/>
        <v>4.0148103580759931E-3</v>
      </c>
      <c r="Y51">
        <f t="shared" si="38"/>
        <v>3.4796322198547489E-4</v>
      </c>
      <c r="Z51">
        <f t="shared" si="39"/>
        <v>-7.669349142319426E-3</v>
      </c>
      <c r="AA51">
        <f t="shared" si="40"/>
        <v>3.4471111071819908E-4</v>
      </c>
      <c r="AB51">
        <f t="shared" si="41"/>
        <v>1.8925497387014267E-3</v>
      </c>
      <c r="AC51">
        <f t="shared" si="42"/>
        <v>1.4382758322850023E-4</v>
      </c>
      <c r="AD51">
        <f t="shared" si="43"/>
        <v>6.734629199235541E-4</v>
      </c>
      <c r="AF51">
        <f t="shared" si="44"/>
        <v>-3.6983030900115121E-3</v>
      </c>
      <c r="AG51">
        <f t="shared" si="45"/>
        <v>-1.2658635603580992E-4</v>
      </c>
      <c r="AH51">
        <f t="shared" si="46"/>
        <v>2.3119892953357701E-3</v>
      </c>
      <c r="AI51">
        <f t="shared" si="47"/>
        <v>3.4354954248608108E-4</v>
      </c>
      <c r="AJ51">
        <f t="shared" si="48"/>
        <v>5.1552340859026269E-4</v>
      </c>
      <c r="AK51">
        <f t="shared" si="49"/>
        <v>2.2237276442934814E-4</v>
      </c>
      <c r="BE51" t="s">
        <v>1119</v>
      </c>
      <c r="BF51" t="s">
        <v>825</v>
      </c>
      <c r="BG51">
        <f>SUMIFS('1996 Pres Raw'!Q$2:Q$651,'1996 Pres Raw'!$D$2:$D$651,$BF51,'1996 Pres Raw'!$C$2:$C$651,"ED",'1996 Pres Raw'!$B$2:$B$651,$BE51)</f>
        <v>730</v>
      </c>
      <c r="BH51">
        <f>SUMIFS('1996 Pres Raw'!I$2:I$651,'1996 Pres Raw'!$D$2:$D$651,$BF51,'1996 Pres Raw'!$C$2:$C$651,"ED",'1996 Pres Raw'!$B$2:$B$651,$BE51)</f>
        <v>12</v>
      </c>
      <c r="BI51">
        <f>SUMIFS('1996 Pres Raw'!J$2:J$651,'1996 Pres Raw'!$D$2:$D$651,$BF51,'1996 Pres Raw'!$C$2:$C$651,"ED",'1996 Pres Raw'!$B$2:$B$651,$BE51)</f>
        <v>214</v>
      </c>
      <c r="BJ51">
        <f>SUMIFS('1996 Pres Raw'!K$2:K$651,'1996 Pres Raw'!$D$2:$D$651,$BF51,'1996 Pres Raw'!$C$2:$C$651,"ED",'1996 Pres Raw'!$B$2:$B$651,$BE51)</f>
        <v>421</v>
      </c>
      <c r="BK51">
        <f>SUMIFS('1996 Pres Raw'!L$2:L$651,'1996 Pres Raw'!$D$2:$D$651,$BF51,'1996 Pres Raw'!$C$2:$C$651,"ED",'1996 Pres Raw'!$B$2:$B$651,$BE51)</f>
        <v>4</v>
      </c>
      <c r="BL51">
        <f>SUMIFS('1996 Pres Raw'!M$2:M$651,'1996 Pres Raw'!$D$2:$D$651,$BF51,'1996 Pres Raw'!$C$2:$C$651,"ED",'1996 Pres Raw'!$B$2:$B$651,$BE51)</f>
        <v>11</v>
      </c>
      <c r="BM51">
        <f>SUMIFS('1996 Pres Raw'!N$2:N$651,'1996 Pres Raw'!$D$2:$D$651,$BF51,'1996 Pres Raw'!$C$2:$C$651,"ED",'1996 Pres Raw'!$B$2:$B$651,$BE51)</f>
        <v>62</v>
      </c>
      <c r="BN51">
        <f>SUMIFS('1996 Pres Raw'!O$2:O$651,'1996 Pres Raw'!$D$2:$D$651,$BF51,'1996 Pres Raw'!$C$2:$C$651,"ED",'1996 Pres Raw'!$B$2:$B$651,$BE51)</f>
        <v>3</v>
      </c>
      <c r="BO51">
        <f>SUMIFS('1996 Pres Raw'!P$2:P$651,'1996 Pres Raw'!$D$2:$D$651,$BF51,'1996 Pres Raw'!$C$2:$C$651,"ED",'1996 Pres Raw'!$B$2:$B$651,$BE51)</f>
        <v>3</v>
      </c>
      <c r="BP51">
        <f>BG51/SUMIF('By HD'!$A$3:$A$42,$BE51,'By HD'!$B$3:$B$42)</f>
        <v>0.1823632275793155</v>
      </c>
      <c r="BQ51">
        <f>$BP51*SUMIF('By HD'!$A$3:$A$42,BE51,'By HD'!S$3:S$42)</f>
        <v>139.50786909817637</v>
      </c>
      <c r="BR51">
        <f>$BP51*SUMIF('By HD'!$A$3:$A$42,$BE51,'By HD'!T$3:T$42)</f>
        <v>3.8296277791656257</v>
      </c>
      <c r="BS51">
        <f>$BP51*SUMIF('By HD'!$A$3:$A$42,$BE51,'By HD'!U$3:U$42)</f>
        <v>46.320259805146137</v>
      </c>
      <c r="BT51">
        <f>$BP51*SUMIF('By HD'!$A$3:$A$42,$BE51,'By HD'!V$3:V$42)</f>
        <v>70.939295528353725</v>
      </c>
      <c r="BU51">
        <f>$BP51*SUMIF('By HD'!$A$3:$A$42,$BE51,'By HD'!W$3:W$42)</f>
        <v>0.364726455158631</v>
      </c>
      <c r="BV51">
        <f>$BP51*SUMIF('By HD'!$A$3:$A$42,$BE51,'By HD'!X$3:X$42)</f>
        <v>4.9238071446415184</v>
      </c>
      <c r="BW51">
        <f>$BP51*SUMIF('By HD'!$A$3:$A$42,$BE51,'By HD'!Y$3:Y$42)</f>
        <v>10.94179365475893</v>
      </c>
      <c r="BX51">
        <f>$BP51*SUMIF('By HD'!$A$3:$A$42,$BE51,'By HD'!Z$3:Z$42)</f>
        <v>1.458905820634524</v>
      </c>
      <c r="BY51">
        <f>$BP51*SUMIF('By HD'!$A$3:$A$42,$BE51,'By HD'!AA$3:AA$42)</f>
        <v>0.729452910317262</v>
      </c>
      <c r="BZ51">
        <f>$BP51*SUMIF('By HD'!$A$3:$A$42,$BE51,'By HD'!AJ$3:AJ$42)</f>
        <v>48.50861853609792</v>
      </c>
      <c r="CA51">
        <f>$BP51*SUMIF('By HD'!$A$3:$A$42,$BE51,'By HD'!AK$3:AK$42)</f>
        <v>1.0941793654758931</v>
      </c>
      <c r="CB51">
        <f>$BP51*SUMIF('By HD'!$A$3:$A$42,$BE51,'By HD'!AL$3:AL$42)</f>
        <v>21.518860854359229</v>
      </c>
      <c r="CC51">
        <f>$BP51*SUMIF('By HD'!$A$3:$A$42,$BE51,'By HD'!AM$3:AM$42)</f>
        <v>20.059955033724705</v>
      </c>
      <c r="CD51">
        <f>$BP51*SUMIF('By HD'!$A$3:$A$42,$BE51,'By HD'!AN$3:AN$42)</f>
        <v>0.1823632275793155</v>
      </c>
      <c r="CE51">
        <f>$BP51*SUMIF('By HD'!$A$3:$A$42,$BE51,'By HD'!AO$3:AO$42)</f>
        <v>0.729452910317262</v>
      </c>
      <c r="CF51">
        <f>$BP51*SUMIF('By HD'!$A$3:$A$42,$BE51,'By HD'!AP$3:AP$42)</f>
        <v>4.5590806894828875</v>
      </c>
      <c r="CG51">
        <f>$BP51*SUMIF('By HD'!$A$3:$A$42,$BE51,'By HD'!AQ$3:AQ$42)</f>
        <v>0.364726455158631</v>
      </c>
      <c r="CH51">
        <f>$BP51*SUMIF('By HD'!$A$3:$A$42,$BE51,'By HD'!AR$3:AR$42)</f>
        <v>0</v>
      </c>
      <c r="CI51">
        <f t="shared" si="60"/>
        <v>918.01648763427431</v>
      </c>
      <c r="CJ51">
        <f t="shared" si="60"/>
        <v>16.923807144641518</v>
      </c>
      <c r="CK51">
        <f t="shared" si="60"/>
        <v>281.8391206595054</v>
      </c>
      <c r="CL51">
        <f t="shared" si="60"/>
        <v>511.99925056207843</v>
      </c>
      <c r="CM51">
        <f t="shared" si="60"/>
        <v>4.5470896827379468</v>
      </c>
      <c r="CN51">
        <f t="shared" si="60"/>
        <v>16.653260054958778</v>
      </c>
      <c r="CO51">
        <f t="shared" si="59"/>
        <v>77.500874344241822</v>
      </c>
      <c r="CP51">
        <f t="shared" si="59"/>
        <v>4.8236322757931553</v>
      </c>
      <c r="CQ51">
        <f t="shared" si="59"/>
        <v>3.7294529103172618</v>
      </c>
    </row>
    <row r="52" spans="1:95" x14ac:dyDescent="0.3">
      <c r="A52" t="s">
        <v>2059</v>
      </c>
      <c r="B52" t="s">
        <v>986</v>
      </c>
      <c r="C52" t="s">
        <v>986</v>
      </c>
      <c r="D52">
        <f t="shared" si="50"/>
        <v>2202.272727272727</v>
      </c>
      <c r="E52">
        <f t="shared" si="28"/>
        <v>18.369597615499256</v>
      </c>
      <c r="F52">
        <f t="shared" si="29"/>
        <v>938.82712369597618</v>
      </c>
      <c r="G52">
        <f t="shared" si="30"/>
        <v>941.8614008941878</v>
      </c>
      <c r="H52">
        <f t="shared" si="31"/>
        <v>9.4441132637853951</v>
      </c>
      <c r="I52">
        <f t="shared" si="32"/>
        <v>33.813710879284649</v>
      </c>
      <c r="J52">
        <f t="shared" si="33"/>
        <v>244.99403874813711</v>
      </c>
      <c r="K52">
        <f t="shared" si="34"/>
        <v>10.481371087928466</v>
      </c>
      <c r="L52">
        <f t="shared" si="35"/>
        <v>4.4813710879284647</v>
      </c>
      <c r="M52">
        <f t="shared" si="51"/>
        <v>0.42767700350200483</v>
      </c>
      <c r="N52">
        <f t="shared" si="52"/>
        <v>1.5354007004009544E-2</v>
      </c>
      <c r="O52">
        <f t="shared" si="53"/>
        <v>0.42629920993418946</v>
      </c>
      <c r="P52">
        <f t="shared" si="54"/>
        <v>8.3412001556446586E-3</v>
      </c>
      <c r="Q52">
        <f t="shared" si="55"/>
        <v>0.11124600314672894</v>
      </c>
      <c r="R52">
        <f t="shared" si="56"/>
        <v>4.2883486440305207E-3</v>
      </c>
      <c r="S52">
        <f t="shared" si="57"/>
        <v>4.7593429088632873E-3</v>
      </c>
      <c r="T52">
        <f t="shared" si="58"/>
        <v>2.0348847045289211E-3</v>
      </c>
      <c r="U52">
        <f t="shared" si="36"/>
        <v>0.42767700350200483</v>
      </c>
      <c r="X52">
        <f t="shared" si="37"/>
        <v>3.5283966908593034E-3</v>
      </c>
      <c r="Y52">
        <f t="shared" si="38"/>
        <v>3.9012671505185559E-4</v>
      </c>
      <c r="Z52">
        <f t="shared" si="39"/>
        <v>-2.4933597252532747E-3</v>
      </c>
      <c r="AA52">
        <f t="shared" si="40"/>
        <v>6.0126207514930256E-4</v>
      </c>
      <c r="AB52">
        <f t="shared" si="41"/>
        <v>-1.7570928285032539E-3</v>
      </c>
      <c r="AC52">
        <f t="shared" si="42"/>
        <v>1.6038166776633118E-4</v>
      </c>
      <c r="AD52">
        <f t="shared" si="43"/>
        <v>-4.0061581146695006E-4</v>
      </c>
      <c r="AF52">
        <f t="shared" si="44"/>
        <v>-3.6251055446102076E-3</v>
      </c>
      <c r="AG52">
        <f t="shared" si="45"/>
        <v>-2.1593389100875091E-4</v>
      </c>
      <c r="AH52">
        <f t="shared" si="46"/>
        <v>5.474846931477928E-3</v>
      </c>
      <c r="AI52">
        <f t="shared" si="47"/>
        <v>-2.1344234611249749E-4</v>
      </c>
      <c r="AJ52">
        <f t="shared" si="48"/>
        <v>-1.5782552726165272E-3</v>
      </c>
      <c r="AK52">
        <f t="shared" si="49"/>
        <v>2.4980044570969886E-4</v>
      </c>
      <c r="BE52" t="s">
        <v>1119</v>
      </c>
      <c r="BF52" t="s">
        <v>935</v>
      </c>
      <c r="BG52">
        <f>SUMIFS('1996 Pres Raw'!Q$2:Q$651,'1996 Pres Raw'!$D$2:$D$651,$BF52,'1996 Pres Raw'!$C$2:$C$651,"ED",'1996 Pres Raw'!$B$2:$B$651,$BE52)</f>
        <v>303</v>
      </c>
      <c r="BH52">
        <f>SUMIFS('1996 Pres Raw'!I$2:I$651,'1996 Pres Raw'!$D$2:$D$651,$BF52,'1996 Pres Raw'!$C$2:$C$651,"ED",'1996 Pres Raw'!$B$2:$B$651,$BE52)</f>
        <v>1</v>
      </c>
      <c r="BI52">
        <f>SUMIFS('1996 Pres Raw'!J$2:J$651,'1996 Pres Raw'!$D$2:$D$651,$BF52,'1996 Pres Raw'!$C$2:$C$651,"ED",'1996 Pres Raw'!$B$2:$B$651,$BE52)</f>
        <v>168</v>
      </c>
      <c r="BJ52">
        <f>SUMIFS('1996 Pres Raw'!K$2:K$651,'1996 Pres Raw'!$D$2:$D$651,$BF52,'1996 Pres Raw'!$C$2:$C$651,"ED",'1996 Pres Raw'!$B$2:$B$651,$BE52)</f>
        <v>97</v>
      </c>
      <c r="BK52">
        <f>SUMIFS('1996 Pres Raw'!L$2:L$651,'1996 Pres Raw'!$D$2:$D$651,$BF52,'1996 Pres Raw'!$C$2:$C$651,"ED",'1996 Pres Raw'!$B$2:$B$651,$BE52)</f>
        <v>4</v>
      </c>
      <c r="BL52">
        <f>SUMIFS('1996 Pres Raw'!M$2:M$651,'1996 Pres Raw'!$D$2:$D$651,$BF52,'1996 Pres Raw'!$C$2:$C$651,"ED",'1996 Pres Raw'!$B$2:$B$651,$BE52)</f>
        <v>8</v>
      </c>
      <c r="BM52">
        <f>SUMIFS('1996 Pres Raw'!N$2:N$651,'1996 Pres Raw'!$D$2:$D$651,$BF52,'1996 Pres Raw'!$C$2:$C$651,"ED",'1996 Pres Raw'!$B$2:$B$651,$BE52)</f>
        <v>21</v>
      </c>
      <c r="BN52">
        <f>SUMIFS('1996 Pres Raw'!O$2:O$651,'1996 Pres Raw'!$D$2:$D$651,$BF52,'1996 Pres Raw'!$C$2:$C$651,"ED",'1996 Pres Raw'!$B$2:$B$651,$BE52)</f>
        <v>4</v>
      </c>
      <c r="BO52">
        <f>SUMIFS('1996 Pres Raw'!P$2:P$651,'1996 Pres Raw'!$D$2:$D$651,$BF52,'1996 Pres Raw'!$C$2:$C$651,"ED",'1996 Pres Raw'!$B$2:$B$651,$BE52)</f>
        <v>0</v>
      </c>
      <c r="BP52">
        <f>BG52/SUMIF('By HD'!$A$3:$A$42,$BE52,'By HD'!$B$3:$B$42)</f>
        <v>7.5693230077441914E-2</v>
      </c>
      <c r="BQ52">
        <f>$BP52*SUMIF('By HD'!$A$3:$A$42,BE52,'By HD'!S$3:S$42)</f>
        <v>57.905321009243067</v>
      </c>
      <c r="BR52">
        <f>$BP52*SUMIF('By HD'!$A$3:$A$42,$BE52,'By HD'!T$3:T$42)</f>
        <v>1.5895578316262802</v>
      </c>
      <c r="BS52">
        <f>$BP52*SUMIF('By HD'!$A$3:$A$42,$BE52,'By HD'!U$3:U$42)</f>
        <v>19.226080439670245</v>
      </c>
      <c r="BT52">
        <f>$BP52*SUMIF('By HD'!$A$3:$A$42,$BE52,'By HD'!V$3:V$42)</f>
        <v>29.444666500124903</v>
      </c>
      <c r="BU52">
        <f>$BP52*SUMIF('By HD'!$A$3:$A$42,$BE52,'By HD'!W$3:W$42)</f>
        <v>0.15138646015488383</v>
      </c>
      <c r="BV52">
        <f>$BP52*SUMIF('By HD'!$A$3:$A$42,$BE52,'By HD'!X$3:X$42)</f>
        <v>2.0437172120909315</v>
      </c>
      <c r="BW52">
        <f>$BP52*SUMIF('By HD'!$A$3:$A$42,$BE52,'By HD'!Y$3:Y$42)</f>
        <v>4.5415938046465145</v>
      </c>
      <c r="BX52">
        <f>$BP52*SUMIF('By HD'!$A$3:$A$42,$BE52,'By HD'!Z$3:Z$42)</f>
        <v>0.60554584061953531</v>
      </c>
      <c r="BY52">
        <f>$BP52*SUMIF('By HD'!$A$3:$A$42,$BE52,'By HD'!AA$3:AA$42)</f>
        <v>0.30277292030976766</v>
      </c>
      <c r="BZ52">
        <f>$BP52*SUMIF('By HD'!$A$3:$A$42,$BE52,'By HD'!AJ$3:AJ$42)</f>
        <v>20.13439920059955</v>
      </c>
      <c r="CA52">
        <f>$BP52*SUMIF('By HD'!$A$3:$A$42,$BE52,'By HD'!AK$3:AK$42)</f>
        <v>0.45415938046465149</v>
      </c>
      <c r="CB52">
        <f>$BP52*SUMIF('By HD'!$A$3:$A$42,$BE52,'By HD'!AL$3:AL$42)</f>
        <v>8.9318011491381455</v>
      </c>
      <c r="CC52">
        <f>$BP52*SUMIF('By HD'!$A$3:$A$42,$BE52,'By HD'!AM$3:AM$42)</f>
        <v>8.3262553085186113</v>
      </c>
      <c r="CD52">
        <f>$BP52*SUMIF('By HD'!$A$3:$A$42,$BE52,'By HD'!AN$3:AN$42)</f>
        <v>7.5693230077441914E-2</v>
      </c>
      <c r="CE52">
        <f>$BP52*SUMIF('By HD'!$A$3:$A$42,$BE52,'By HD'!AO$3:AO$42)</f>
        <v>0.30277292030976766</v>
      </c>
      <c r="CF52">
        <f>$BP52*SUMIF('By HD'!$A$3:$A$42,$BE52,'By HD'!AP$3:AP$42)</f>
        <v>1.8923307519360479</v>
      </c>
      <c r="CG52">
        <f>$BP52*SUMIF('By HD'!$A$3:$A$42,$BE52,'By HD'!AQ$3:AQ$42)</f>
        <v>0.15138646015488383</v>
      </c>
      <c r="CH52">
        <f>$BP52*SUMIF('By HD'!$A$3:$A$42,$BE52,'By HD'!AR$3:AR$42)</f>
        <v>0</v>
      </c>
      <c r="CI52">
        <f t="shared" si="60"/>
        <v>381.03972020984259</v>
      </c>
      <c r="CJ52">
        <f t="shared" si="60"/>
        <v>3.0437172120909315</v>
      </c>
      <c r="CK52">
        <f t="shared" si="60"/>
        <v>196.15788158880838</v>
      </c>
      <c r="CL52">
        <f t="shared" si="60"/>
        <v>134.77092180864352</v>
      </c>
      <c r="CM52">
        <f t="shared" si="60"/>
        <v>4.2270796902323253</v>
      </c>
      <c r="CN52">
        <f t="shared" si="60"/>
        <v>10.346490132400699</v>
      </c>
      <c r="CO52">
        <f t="shared" si="59"/>
        <v>27.433924556582561</v>
      </c>
      <c r="CP52">
        <f t="shared" si="59"/>
        <v>4.7569323007744195</v>
      </c>
      <c r="CQ52">
        <f t="shared" si="59"/>
        <v>0.30277292030976766</v>
      </c>
    </row>
    <row r="53" spans="1:95" x14ac:dyDescent="0.3">
      <c r="A53" t="s">
        <v>2060</v>
      </c>
      <c r="B53" t="s">
        <v>2061</v>
      </c>
      <c r="C53" t="s">
        <v>985</v>
      </c>
      <c r="D53">
        <f t="shared" si="50"/>
        <v>2080.681818181818</v>
      </c>
      <c r="E53">
        <f t="shared" si="28"/>
        <v>11.183556880278191</v>
      </c>
      <c r="F53">
        <f t="shared" si="29"/>
        <v>1024.8738201689021</v>
      </c>
      <c r="G53">
        <f t="shared" si="30"/>
        <v>791.24366616989573</v>
      </c>
      <c r="H53">
        <f t="shared" si="31"/>
        <v>16.364381520119224</v>
      </c>
      <c r="I53">
        <f t="shared" si="32"/>
        <v>26.547938400397417</v>
      </c>
      <c r="J53">
        <f t="shared" si="33"/>
        <v>197.55886736214606</v>
      </c>
      <c r="K53">
        <f t="shared" si="34"/>
        <v>10.454793840039741</v>
      </c>
      <c r="L53">
        <f t="shared" si="35"/>
        <v>2.4547938400397418</v>
      </c>
      <c r="M53">
        <f t="shared" si="51"/>
        <v>0.38028095370262605</v>
      </c>
      <c r="N53">
        <f t="shared" si="52"/>
        <v>1.2759249476979644E-2</v>
      </c>
      <c r="O53">
        <f t="shared" si="53"/>
        <v>0.4925663362908978</v>
      </c>
      <c r="P53">
        <f t="shared" si="54"/>
        <v>5.3749481456279681E-3</v>
      </c>
      <c r="Q53">
        <f t="shared" si="55"/>
        <v>9.4949100643740333E-2</v>
      </c>
      <c r="R53">
        <f t="shared" si="56"/>
        <v>7.864913018954079E-3</v>
      </c>
      <c r="S53">
        <f t="shared" si="57"/>
        <v>5.0246961109967087E-3</v>
      </c>
      <c r="T53">
        <f t="shared" si="58"/>
        <v>1.1798026101774838E-3</v>
      </c>
      <c r="U53">
        <f t="shared" si="36"/>
        <v>2.4925663362908979</v>
      </c>
      <c r="X53">
        <f t="shared" si="37"/>
        <v>9.9914943907746245E-3</v>
      </c>
      <c r="Y53">
        <f t="shared" si="38"/>
        <v>7.4395728691956792E-4</v>
      </c>
      <c r="Z53">
        <f t="shared" si="39"/>
        <v>-1.1529786046622637E-2</v>
      </c>
      <c r="AA53">
        <f t="shared" si="40"/>
        <v>1.0057509856061225E-3</v>
      </c>
      <c r="AB53">
        <f t="shared" si="41"/>
        <v>4.652120582679109E-4</v>
      </c>
      <c r="AC53">
        <f t="shared" si="42"/>
        <v>-3.2733165608688289E-4</v>
      </c>
      <c r="AD53">
        <f t="shared" si="43"/>
        <v>-4.3680033903059894E-4</v>
      </c>
      <c r="AF53">
        <f t="shared" si="44"/>
        <v>2.8379921553051135E-3</v>
      </c>
      <c r="AG53">
        <f t="shared" si="45"/>
        <v>1.3789668085895969E-4</v>
      </c>
      <c r="AH53">
        <f t="shared" si="46"/>
        <v>-3.5615793898914339E-3</v>
      </c>
      <c r="AI53">
        <f t="shared" si="47"/>
        <v>1.9104656434432328E-4</v>
      </c>
      <c r="AJ53">
        <f t="shared" si="48"/>
        <v>6.4404961415463757E-4</v>
      </c>
      <c r="AK53">
        <f t="shared" si="49"/>
        <v>-2.3791287814351435E-4</v>
      </c>
      <c r="BE53" t="s">
        <v>1119</v>
      </c>
      <c r="BF53" t="s">
        <v>273</v>
      </c>
      <c r="BG53">
        <f>SUMIFS('1996 Pres Raw'!Q$2:Q$651,'1996 Pres Raw'!$D$2:$D$651,$BF53,'1996 Pres Raw'!$C$2:$C$651,"ED",'1996 Pres Raw'!$B$2:$B$651,$BE53)</f>
        <v>35</v>
      </c>
      <c r="BH53">
        <f>SUMIFS('1996 Pres Raw'!I$2:I$651,'1996 Pres Raw'!$D$2:$D$651,$BF53,'1996 Pres Raw'!$C$2:$C$651,"ED",'1996 Pres Raw'!$B$2:$B$651,$BE53)</f>
        <v>0</v>
      </c>
      <c r="BI53">
        <f>SUMIFS('1996 Pres Raw'!J$2:J$651,'1996 Pres Raw'!$D$2:$D$651,$BF53,'1996 Pres Raw'!$C$2:$C$651,"ED",'1996 Pres Raw'!$B$2:$B$651,$BE53)</f>
        <v>24</v>
      </c>
      <c r="BJ53">
        <f>SUMIFS('1996 Pres Raw'!K$2:K$651,'1996 Pres Raw'!$D$2:$D$651,$BF53,'1996 Pres Raw'!$C$2:$C$651,"ED",'1996 Pres Raw'!$B$2:$B$651,$BE53)</f>
        <v>6</v>
      </c>
      <c r="BK53">
        <f>SUMIFS('1996 Pres Raw'!L$2:L$651,'1996 Pres Raw'!$D$2:$D$651,$BF53,'1996 Pres Raw'!$C$2:$C$651,"ED",'1996 Pres Raw'!$B$2:$B$651,$BE53)</f>
        <v>1</v>
      </c>
      <c r="BL53">
        <f>SUMIFS('1996 Pres Raw'!M$2:M$651,'1996 Pres Raw'!$D$2:$D$651,$BF53,'1996 Pres Raw'!$C$2:$C$651,"ED",'1996 Pres Raw'!$B$2:$B$651,$BE53)</f>
        <v>0</v>
      </c>
      <c r="BM53">
        <f>SUMIFS('1996 Pres Raw'!N$2:N$651,'1996 Pres Raw'!$D$2:$D$651,$BF53,'1996 Pres Raw'!$C$2:$C$651,"ED",'1996 Pres Raw'!$B$2:$B$651,$BE53)</f>
        <v>4</v>
      </c>
      <c r="BN53">
        <f>SUMIFS('1996 Pres Raw'!O$2:O$651,'1996 Pres Raw'!$D$2:$D$651,$BF53,'1996 Pres Raw'!$C$2:$C$651,"ED",'1996 Pres Raw'!$B$2:$B$651,$BE53)</f>
        <v>0</v>
      </c>
      <c r="BO53">
        <f>SUMIFS('1996 Pres Raw'!P$2:P$651,'1996 Pres Raw'!$D$2:$D$651,$BF53,'1996 Pres Raw'!$C$2:$C$651,"ED",'1996 Pres Raw'!$B$2:$B$651,$BE53)</f>
        <v>0</v>
      </c>
      <c r="BP53">
        <f>BG53/SUMIF('By HD'!$A$3:$A$42,$BE53,'By HD'!$B$3:$B$42)</f>
        <v>8.7434424181863594E-3</v>
      </c>
      <c r="BQ53">
        <f>$BP53*SUMIF('By HD'!$A$3:$A$42,BE53,'By HD'!S$3:S$42)</f>
        <v>6.688733449912565</v>
      </c>
      <c r="BR53">
        <f>$BP53*SUMIF('By HD'!$A$3:$A$42,$BE53,'By HD'!T$3:T$42)</f>
        <v>0.18361229078191355</v>
      </c>
      <c r="BS53">
        <f>$BP53*SUMIF('By HD'!$A$3:$A$42,$BE53,'By HD'!U$3:U$42)</f>
        <v>2.2208343742193355</v>
      </c>
      <c r="BT53">
        <f>$BP53*SUMIF('By HD'!$A$3:$A$42,$BE53,'By HD'!V$3:V$42)</f>
        <v>3.4011991006744937</v>
      </c>
      <c r="BU53">
        <f>$BP53*SUMIF('By HD'!$A$3:$A$42,$BE53,'By HD'!W$3:W$42)</f>
        <v>1.7486884836372719E-2</v>
      </c>
      <c r="BV53">
        <f>$BP53*SUMIF('By HD'!$A$3:$A$42,$BE53,'By HD'!X$3:X$42)</f>
        <v>0.2360729452910317</v>
      </c>
      <c r="BW53">
        <f>$BP53*SUMIF('By HD'!$A$3:$A$42,$BE53,'By HD'!Y$3:Y$42)</f>
        <v>0.52460654509118154</v>
      </c>
      <c r="BX53">
        <f>$BP53*SUMIF('By HD'!$A$3:$A$42,$BE53,'By HD'!Z$3:Z$42)</f>
        <v>6.9947539345490875E-2</v>
      </c>
      <c r="BY53">
        <f>$BP53*SUMIF('By HD'!$A$3:$A$42,$BE53,'By HD'!AA$3:AA$42)</f>
        <v>3.4973769672745438E-2</v>
      </c>
      <c r="BZ53">
        <f>$BP53*SUMIF('By HD'!$A$3:$A$42,$BE53,'By HD'!AJ$3:AJ$42)</f>
        <v>2.3257556832375714</v>
      </c>
      <c r="CA53">
        <f>$BP53*SUMIF('By HD'!$A$3:$A$42,$BE53,'By HD'!AK$3:AK$42)</f>
        <v>5.246065450911816E-2</v>
      </c>
      <c r="CB53">
        <f>$BP53*SUMIF('By HD'!$A$3:$A$42,$BE53,'By HD'!AL$3:AL$42)</f>
        <v>1.0317262053459904</v>
      </c>
      <c r="CC53">
        <f>$BP53*SUMIF('By HD'!$A$3:$A$42,$BE53,'By HD'!AM$3:AM$42)</f>
        <v>0.96177866600049955</v>
      </c>
      <c r="CD53">
        <f>$BP53*SUMIF('By HD'!$A$3:$A$42,$BE53,'By HD'!AN$3:AN$42)</f>
        <v>8.7434424181863594E-3</v>
      </c>
      <c r="CE53">
        <f>$BP53*SUMIF('By HD'!$A$3:$A$42,$BE53,'By HD'!AO$3:AO$42)</f>
        <v>3.4973769672745438E-2</v>
      </c>
      <c r="CF53">
        <f>$BP53*SUMIF('By HD'!$A$3:$A$42,$BE53,'By HD'!AP$3:AP$42)</f>
        <v>0.21858606045465898</v>
      </c>
      <c r="CG53">
        <f>$BP53*SUMIF('By HD'!$A$3:$A$42,$BE53,'By HD'!AQ$3:AQ$42)</f>
        <v>1.7486884836372719E-2</v>
      </c>
      <c r="CH53">
        <f>$BP53*SUMIF('By HD'!$A$3:$A$42,$BE53,'By HD'!AR$3:AR$42)</f>
        <v>0</v>
      </c>
      <c r="CI53">
        <f t="shared" si="60"/>
        <v>44.014489133150136</v>
      </c>
      <c r="CJ53">
        <f t="shared" si="60"/>
        <v>0.2360729452910317</v>
      </c>
      <c r="CK53">
        <f t="shared" si="60"/>
        <v>27.252560579565326</v>
      </c>
      <c r="CL53">
        <f t="shared" si="60"/>
        <v>10.362977766674994</v>
      </c>
      <c r="CM53">
        <f t="shared" si="60"/>
        <v>1.026230327254559</v>
      </c>
      <c r="CN53">
        <f t="shared" ref="CN53:CN54" si="61">CE53+BV53+BL53</f>
        <v>0.27104671496377714</v>
      </c>
      <c r="CO53">
        <f t="shared" ref="CO53:CO54" si="62">CF53+BW53+BM53</f>
        <v>4.7431926055458407</v>
      </c>
      <c r="CP53">
        <f t="shared" ref="CP53:CP54" si="63">CG53+BX53+BN53</f>
        <v>8.743442418186359E-2</v>
      </c>
      <c r="CQ53">
        <f t="shared" ref="CQ53:CQ54" si="64">CH53+BY53+BO53</f>
        <v>3.4973769672745438E-2</v>
      </c>
    </row>
    <row r="54" spans="1:95" x14ac:dyDescent="0.3">
      <c r="A54" t="s">
        <v>2062</v>
      </c>
      <c r="B54" t="s">
        <v>98</v>
      </c>
      <c r="C54" t="s">
        <v>98</v>
      </c>
      <c r="D54">
        <f t="shared" si="50"/>
        <v>1623.06678539626</v>
      </c>
      <c r="E54">
        <f t="shared" si="28"/>
        <v>12.845057880676759</v>
      </c>
      <c r="F54">
        <f t="shared" si="29"/>
        <v>583.30365093499552</v>
      </c>
      <c r="G54">
        <f t="shared" si="30"/>
        <v>728.26625111308999</v>
      </c>
      <c r="H54">
        <f t="shared" si="31"/>
        <v>6.3570792520035617</v>
      </c>
      <c r="I54">
        <f t="shared" si="32"/>
        <v>88.546749777382018</v>
      </c>
      <c r="J54">
        <f t="shared" si="33"/>
        <v>197.80765805877115</v>
      </c>
      <c r="K54">
        <f t="shared" si="34"/>
        <v>3.583259127337489</v>
      </c>
      <c r="L54">
        <f t="shared" si="35"/>
        <v>2.3570792520035617</v>
      </c>
      <c r="M54">
        <f t="shared" si="51"/>
        <v>0.44869764920689265</v>
      </c>
      <c r="N54">
        <f t="shared" si="52"/>
        <v>5.4555210280989128E-2</v>
      </c>
      <c r="O54">
        <f t="shared" si="53"/>
        <v>0.35938364100808468</v>
      </c>
      <c r="P54">
        <f t="shared" si="54"/>
        <v>7.9140661347097494E-3</v>
      </c>
      <c r="Q54">
        <f t="shared" si="55"/>
        <v>0.12187277802649252</v>
      </c>
      <c r="R54">
        <f t="shared" si="56"/>
        <v>3.9167083629596464E-3</v>
      </c>
      <c r="S54">
        <f t="shared" si="57"/>
        <v>2.2077089862095E-3</v>
      </c>
      <c r="T54">
        <f t="shared" si="58"/>
        <v>1.4522379936621633E-3</v>
      </c>
      <c r="U54">
        <f t="shared" si="36"/>
        <v>0.44869764920689265</v>
      </c>
      <c r="X54">
        <f t="shared" si="37"/>
        <v>2.2409562935068461E-3</v>
      </c>
      <c r="Y54">
        <f t="shared" si="38"/>
        <v>-5.6289995523134406E-4</v>
      </c>
      <c r="Z54">
        <f t="shared" si="39"/>
        <v>-1.2462802517578253E-3</v>
      </c>
      <c r="AA54">
        <f t="shared" si="40"/>
        <v>8.2745196148140306E-4</v>
      </c>
      <c r="AB54">
        <f t="shared" si="41"/>
        <v>-2.5366707924051185E-3</v>
      </c>
      <c r="AC54">
        <f t="shared" si="42"/>
        <v>-2.0299511056101616E-5</v>
      </c>
      <c r="AD54">
        <f t="shared" si="43"/>
        <v>6.3290583660320079E-4</v>
      </c>
      <c r="AF54">
        <f t="shared" si="44"/>
        <v>1.0516500972317377E-3</v>
      </c>
      <c r="AG54">
        <f t="shared" si="45"/>
        <v>-2.6920412206148173E-3</v>
      </c>
      <c r="AH54">
        <f t="shared" si="46"/>
        <v>-6.174154595495196E-4</v>
      </c>
      <c r="AI54">
        <f t="shared" si="47"/>
        <v>2.4052968866343158E-4</v>
      </c>
      <c r="AJ54">
        <f t="shared" si="48"/>
        <v>1.4504992639120251E-3</v>
      </c>
      <c r="AK54">
        <f t="shared" si="49"/>
        <v>-1.5908209592641748E-4</v>
      </c>
      <c r="BE54" t="s">
        <v>1120</v>
      </c>
      <c r="BF54" t="s">
        <v>985</v>
      </c>
      <c r="BG54">
        <f>SUMIFS('1996 Pres Raw'!Q$2:Q$651,'1996 Pres Raw'!$D$2:$D$651,$BF54,'1996 Pres Raw'!$C$2:$C$651,"ED",'1996 Pres Raw'!$B$2:$B$651,$BE54)</f>
        <v>1831</v>
      </c>
      <c r="BH54">
        <f>SUMIFS('1996 Pres Raw'!I$2:I$651,'1996 Pres Raw'!$D$2:$D$651,$BF54,'1996 Pres Raw'!$C$2:$C$651,"ED",'1996 Pres Raw'!$B$2:$B$651,$BE54)</f>
        <v>8</v>
      </c>
      <c r="BI54">
        <f>SUMIFS('1996 Pres Raw'!J$2:J$651,'1996 Pres Raw'!$D$2:$D$651,$BF54,'1996 Pres Raw'!$C$2:$C$651,"ED",'1996 Pres Raw'!$B$2:$B$651,$BE54)</f>
        <v>923</v>
      </c>
      <c r="BJ54">
        <f>SUMIFS('1996 Pres Raw'!K$2:K$651,'1996 Pres Raw'!$D$2:$D$651,$BF54,'1996 Pres Raw'!$C$2:$C$651,"ED",'1996 Pres Raw'!$B$2:$B$651,$BE54)</f>
        <v>678</v>
      </c>
      <c r="BK54">
        <f>SUMIFS('1996 Pres Raw'!L$2:L$651,'1996 Pres Raw'!$D$2:$D$651,$BF54,'1996 Pres Raw'!$C$2:$C$651,"ED",'1996 Pres Raw'!$B$2:$B$651,$BE54)</f>
        <v>15</v>
      </c>
      <c r="BL54">
        <f>SUMIFS('1996 Pres Raw'!M$2:M$651,'1996 Pres Raw'!$D$2:$D$651,$BF54,'1996 Pres Raw'!$C$2:$C$651,"ED",'1996 Pres Raw'!$B$2:$B$651,$BE54)</f>
        <v>22</v>
      </c>
      <c r="BM54">
        <f>SUMIFS('1996 Pres Raw'!N$2:N$651,'1996 Pres Raw'!$D$2:$D$651,$BF54,'1996 Pres Raw'!$C$2:$C$651,"ED",'1996 Pres Raw'!$B$2:$B$651,$BE54)</f>
        <v>173</v>
      </c>
      <c r="BN54">
        <f>SUMIFS('1996 Pres Raw'!O$2:O$651,'1996 Pres Raw'!$D$2:$D$651,$BF54,'1996 Pres Raw'!$C$2:$C$651,"ED",'1996 Pres Raw'!$B$2:$B$651,$BE54)</f>
        <v>10</v>
      </c>
      <c r="BO54">
        <f>SUMIFS('1996 Pres Raw'!P$2:P$651,'1996 Pres Raw'!$D$2:$D$651,$BF54,'1996 Pres Raw'!$C$2:$C$651,"ED",'1996 Pres Raw'!$B$2:$B$651,$BE54)</f>
        <v>2</v>
      </c>
      <c r="BP54">
        <f>BG54/SUMIF('By HD'!$A$3:$A$42,$BE54,'By HD'!$B$3:$B$42)</f>
        <v>0.45479384003974166</v>
      </c>
      <c r="BQ54">
        <f>$BP54*SUMIF('By HD'!$A$3:$A$42,BE54,'By HD'!S$3:S$42)</f>
        <v>142.35047193243915</v>
      </c>
      <c r="BR54">
        <f>$BP54*SUMIF('By HD'!$A$3:$A$42,$BE54,'By HD'!T$3:T$42)</f>
        <v>1.3643815201192249</v>
      </c>
      <c r="BS54">
        <f>$BP54*SUMIF('By HD'!$A$3:$A$42,$BE54,'By HD'!U$3:U$42)</f>
        <v>51.846497764530547</v>
      </c>
      <c r="BT54">
        <f>$BP54*SUMIF('By HD'!$A$3:$A$42,$BE54,'By HD'!V$3:V$42)</f>
        <v>71.402632886239445</v>
      </c>
      <c r="BU54">
        <f>$BP54*SUMIF('By HD'!$A$3:$A$42,$BE54,'By HD'!W$3:W$42)</f>
        <v>0.90958768007948332</v>
      </c>
      <c r="BV54">
        <f>$BP54*SUMIF('By HD'!$A$3:$A$42,$BE54,'By HD'!X$3:X$42)</f>
        <v>3.1835568802781915</v>
      </c>
      <c r="BW54">
        <f>$BP54*SUMIF('By HD'!$A$3:$A$42,$BE54,'By HD'!Y$3:Y$42)</f>
        <v>13.189021361152507</v>
      </c>
      <c r="BX54">
        <f>$BP54*SUMIF('By HD'!$A$3:$A$42,$BE54,'By HD'!Z$3:Z$42)</f>
        <v>0</v>
      </c>
      <c r="BY54">
        <f>$BP54*SUMIF('By HD'!$A$3:$A$42,$BE54,'By HD'!AA$3:AA$42)</f>
        <v>0.45479384003974166</v>
      </c>
      <c r="BZ54">
        <f>$BP54*SUMIF('By HD'!$A$3:$A$42,$BE54,'By HD'!AJ$3:AJ$42)</f>
        <v>107.33134624937904</v>
      </c>
      <c r="CA54">
        <f>$BP54*SUMIF('By HD'!$A$3:$A$42,$BE54,'By HD'!AK$3:AK$42)</f>
        <v>1.8191753601589666</v>
      </c>
      <c r="CB54">
        <f>$BP54*SUMIF('By HD'!$A$3:$A$42,$BE54,'By HD'!AL$3:AL$42)</f>
        <v>50.027322404371581</v>
      </c>
      <c r="CC54">
        <f>$BP54*SUMIF('By HD'!$A$3:$A$42,$BE54,'By HD'!AM$3:AM$42)</f>
        <v>41.84103328365623</v>
      </c>
      <c r="CD54">
        <f>$BP54*SUMIF('By HD'!$A$3:$A$42,$BE54,'By HD'!AN$3:AN$42)</f>
        <v>0.45479384003974166</v>
      </c>
      <c r="CE54">
        <f>$BP54*SUMIF('By HD'!$A$3:$A$42,$BE54,'By HD'!AO$3:AO$42)</f>
        <v>1.3643815201192249</v>
      </c>
      <c r="CF54">
        <f>$BP54*SUMIF('By HD'!$A$3:$A$42,$BE54,'By HD'!AP$3:AP$42)</f>
        <v>11.369846000993542</v>
      </c>
      <c r="CG54">
        <f>$BP54*SUMIF('By HD'!$A$3:$A$42,$BE54,'By HD'!AQ$3:AQ$42)</f>
        <v>0.45479384003974166</v>
      </c>
      <c r="CH54">
        <f>$BP54*SUMIF('By HD'!$A$3:$A$42,$BE54,'By HD'!AR$3:AR$42)</f>
        <v>0</v>
      </c>
      <c r="CI54">
        <f t="shared" si="60"/>
        <v>2080.681818181818</v>
      </c>
      <c r="CJ54">
        <f t="shared" si="60"/>
        <v>11.183556880278191</v>
      </c>
      <c r="CK54">
        <f t="shared" si="60"/>
        <v>1024.8738201689021</v>
      </c>
      <c r="CL54">
        <f t="shared" si="60"/>
        <v>791.24366616989573</v>
      </c>
      <c r="CM54">
        <f t="shared" si="60"/>
        <v>16.364381520119224</v>
      </c>
      <c r="CN54">
        <f t="shared" si="61"/>
        <v>26.547938400397417</v>
      </c>
      <c r="CO54">
        <f t="shared" si="62"/>
        <v>197.55886736214606</v>
      </c>
      <c r="CP54">
        <f t="shared" si="63"/>
        <v>10.454793840039741</v>
      </c>
      <c r="CQ54">
        <f t="shared" si="64"/>
        <v>2.4547938400397418</v>
      </c>
    </row>
    <row r="55" spans="1:95" x14ac:dyDescent="0.3">
      <c r="A55" t="s">
        <v>2063</v>
      </c>
      <c r="B55" t="s">
        <v>1256</v>
      </c>
      <c r="C55" t="s">
        <v>197</v>
      </c>
      <c r="D55">
        <f t="shared" si="50"/>
        <v>2773.5733594274043</v>
      </c>
      <c r="E55">
        <f t="shared" si="28"/>
        <v>24.429510836659993</v>
      </c>
      <c r="F55">
        <f t="shared" si="29"/>
        <v>915.08349767740992</v>
      </c>
      <c r="G55">
        <f t="shared" si="30"/>
        <v>1304.7605948543764</v>
      </c>
      <c r="H55">
        <f t="shared" si="31"/>
        <v>6.4842568842372881</v>
      </c>
      <c r="I55">
        <f t="shared" si="32"/>
        <v>89.101543285089448</v>
      </c>
      <c r="J55">
        <f t="shared" si="33"/>
        <v>423.41026562189893</v>
      </c>
      <c r="K55">
        <f t="shared" si="34"/>
        <v>7.8681411994061001</v>
      </c>
      <c r="L55">
        <f t="shared" si="35"/>
        <v>2.4355490683261021</v>
      </c>
      <c r="M55">
        <f t="shared" si="51"/>
        <v>0.47042584628940204</v>
      </c>
      <c r="N55">
        <f t="shared" si="52"/>
        <v>3.212517995322979E-2</v>
      </c>
      <c r="O55">
        <f t="shared" si="53"/>
        <v>0.32992943726079271</v>
      </c>
      <c r="P55">
        <f t="shared" si="54"/>
        <v>8.807955539962135E-3</v>
      </c>
      <c r="Q55">
        <f t="shared" si="55"/>
        <v>0.15265875848667318</v>
      </c>
      <c r="R55">
        <f t="shared" si="56"/>
        <v>2.3378710579971618E-3</v>
      </c>
      <c r="S55">
        <f t="shared" si="57"/>
        <v>2.836824622886648E-3</v>
      </c>
      <c r="T55">
        <f t="shared" si="58"/>
        <v>8.781267890563074E-4</v>
      </c>
      <c r="U55">
        <f t="shared" si="36"/>
        <v>0.47042584628940204</v>
      </c>
      <c r="X55">
        <f t="shared" si="37"/>
        <v>-2.4713499722802124E-3</v>
      </c>
      <c r="Y55">
        <f t="shared" si="38"/>
        <v>7.358824813042876E-3</v>
      </c>
      <c r="Z55">
        <f t="shared" si="39"/>
        <v>2.826633522474975E-3</v>
      </c>
      <c r="AA55">
        <f t="shared" si="40"/>
        <v>8.6403030631727537E-4</v>
      </c>
      <c r="AB55">
        <f t="shared" si="41"/>
        <v>-8.556194784354848E-3</v>
      </c>
      <c r="AC55">
        <f t="shared" si="42"/>
        <v>-4.6586725975984733E-4</v>
      </c>
      <c r="AD55">
        <f t="shared" si="43"/>
        <v>3.3086305129638883E-5</v>
      </c>
      <c r="AF55">
        <f t="shared" si="44"/>
        <v>-9.9964610684373234E-3</v>
      </c>
      <c r="AG55">
        <f t="shared" si="45"/>
        <v>4.7813263275981246E-3</v>
      </c>
      <c r="AH55">
        <f t="shared" si="46"/>
        <v>8.7822154175704048E-3</v>
      </c>
      <c r="AI55">
        <f t="shared" si="47"/>
        <v>1.2644867184051327E-4</v>
      </c>
      <c r="AJ55">
        <f t="shared" si="48"/>
        <v>-4.0954171254972971E-3</v>
      </c>
      <c r="AK55">
        <f t="shared" si="49"/>
        <v>-1.840875172174402E-4</v>
      </c>
      <c r="BE55" t="s">
        <v>1120</v>
      </c>
      <c r="BF55" t="s">
        <v>986</v>
      </c>
      <c r="BG55">
        <f>SUMIFS('1996 Pres Raw'!Q$2:Q$651,'1996 Pres Raw'!$D$2:$D$651,$BF55,'1996 Pres Raw'!$C$2:$C$651,"ED",'1996 Pres Raw'!$B$2:$B$651,$BE55)</f>
        <v>1938</v>
      </c>
      <c r="BH55">
        <f>SUMIFS('1996 Pres Raw'!I$2:I$651,'1996 Pres Raw'!$D$2:$D$651,$BF55,'1996 Pres Raw'!$C$2:$C$651,"ED",'1996 Pres Raw'!$B$2:$B$651,$BE55)</f>
        <v>15</v>
      </c>
      <c r="BI55">
        <f>SUMIFS('1996 Pres Raw'!J$2:J$651,'1996 Pres Raw'!$D$2:$D$651,$BF55,'1996 Pres Raw'!$C$2:$C$651,"ED",'1996 Pres Raw'!$B$2:$B$651,$BE55)</f>
        <v>831</v>
      </c>
      <c r="BJ55">
        <f>SUMIFS('1996 Pres Raw'!K$2:K$651,'1996 Pres Raw'!$D$2:$D$651,$BF55,'1996 Pres Raw'!$C$2:$C$651,"ED",'1996 Pres Raw'!$B$2:$B$651,$BE55)</f>
        <v>822</v>
      </c>
      <c r="BK55">
        <f>SUMIFS('1996 Pres Raw'!L$2:L$651,'1996 Pres Raw'!$D$2:$D$651,$BF55,'1996 Pres Raw'!$C$2:$C$651,"ED",'1996 Pres Raw'!$B$2:$B$651,$BE55)</f>
        <v>8</v>
      </c>
      <c r="BL55">
        <f>SUMIFS('1996 Pres Raw'!M$2:M$651,'1996 Pres Raw'!$D$2:$D$651,$BF55,'1996 Pres Raw'!$C$2:$C$651,"ED",'1996 Pres Raw'!$B$2:$B$651,$BE55)</f>
        <v>29</v>
      </c>
      <c r="BM55">
        <f>SUMIFS('1996 Pres Raw'!N$2:N$651,'1996 Pres Raw'!$D$2:$D$651,$BF55,'1996 Pres Raw'!$C$2:$C$651,"ED",'1996 Pres Raw'!$B$2:$B$651,$BE55)</f>
        <v>219</v>
      </c>
      <c r="BN55">
        <f>SUMIFS('1996 Pres Raw'!O$2:O$651,'1996 Pres Raw'!$D$2:$D$651,$BF55,'1996 Pres Raw'!$C$2:$C$651,"ED",'1996 Pres Raw'!$B$2:$B$651,$BE55)</f>
        <v>10</v>
      </c>
      <c r="BO55">
        <f>SUMIFS('1996 Pres Raw'!P$2:P$651,'1996 Pres Raw'!$D$2:$D$651,$BF55,'1996 Pres Raw'!$C$2:$C$651,"ED",'1996 Pres Raw'!$B$2:$B$651,$BE55)</f>
        <v>4</v>
      </c>
      <c r="BP55">
        <f>BG55/SUMIF('By HD'!$A$3:$A$42,$BE55,'By HD'!$B$3:$B$42)</f>
        <v>0.481371087928465</v>
      </c>
      <c r="BQ55">
        <f>$BP55*SUMIF('By HD'!$A$3:$A$42,BE55,'By HD'!S$3:S$42)</f>
        <v>150.66915052160954</v>
      </c>
      <c r="BR55">
        <f>$BP55*SUMIF('By HD'!$A$3:$A$42,$BE55,'By HD'!T$3:T$42)</f>
        <v>1.4441132637853951</v>
      </c>
      <c r="BS55">
        <f>$BP55*SUMIF('By HD'!$A$3:$A$42,$BE55,'By HD'!U$3:U$42)</f>
        <v>54.876304023845009</v>
      </c>
      <c r="BT55">
        <f>$BP55*SUMIF('By HD'!$A$3:$A$42,$BE55,'By HD'!V$3:V$42)</f>
        <v>75.575260804769002</v>
      </c>
      <c r="BU55">
        <f>$BP55*SUMIF('By HD'!$A$3:$A$42,$BE55,'By HD'!W$3:W$42)</f>
        <v>0.96274217585693</v>
      </c>
      <c r="BV55">
        <f>$BP55*SUMIF('By HD'!$A$3:$A$42,$BE55,'By HD'!X$3:X$42)</f>
        <v>3.3695976154992549</v>
      </c>
      <c r="BW55">
        <f>$BP55*SUMIF('By HD'!$A$3:$A$42,$BE55,'By HD'!Y$3:Y$42)</f>
        <v>13.959761549925485</v>
      </c>
      <c r="BX55">
        <f>$BP55*SUMIF('By HD'!$A$3:$A$42,$BE55,'By HD'!Z$3:Z$42)</f>
        <v>0</v>
      </c>
      <c r="BY55">
        <f>$BP55*SUMIF('By HD'!$A$3:$A$42,$BE55,'By HD'!AA$3:AA$42)</f>
        <v>0.481371087928465</v>
      </c>
      <c r="BZ55">
        <f>$BP55*SUMIF('By HD'!$A$3:$A$42,$BE55,'By HD'!AJ$3:AJ$42)</f>
        <v>113.60357675111774</v>
      </c>
      <c r="CA55">
        <f>$BP55*SUMIF('By HD'!$A$3:$A$42,$BE55,'By HD'!AK$3:AK$42)</f>
        <v>1.92548435171386</v>
      </c>
      <c r="CB55">
        <f>$BP55*SUMIF('By HD'!$A$3:$A$42,$BE55,'By HD'!AL$3:AL$42)</f>
        <v>52.950819672131153</v>
      </c>
      <c r="CC55">
        <f>$BP55*SUMIF('By HD'!$A$3:$A$42,$BE55,'By HD'!AM$3:AM$42)</f>
        <v>44.28614008941878</v>
      </c>
      <c r="CD55">
        <f>$BP55*SUMIF('By HD'!$A$3:$A$42,$BE55,'By HD'!AN$3:AN$42)</f>
        <v>0.481371087928465</v>
      </c>
      <c r="CE55">
        <f>$BP55*SUMIF('By HD'!$A$3:$A$42,$BE55,'By HD'!AO$3:AO$42)</f>
        <v>1.4441132637853951</v>
      </c>
      <c r="CF55">
        <f>$BP55*SUMIF('By HD'!$A$3:$A$42,$BE55,'By HD'!AP$3:AP$42)</f>
        <v>12.034277198211624</v>
      </c>
      <c r="CG55">
        <f>$BP55*SUMIF('By HD'!$A$3:$A$42,$BE55,'By HD'!AQ$3:AQ$42)</f>
        <v>0.481371087928465</v>
      </c>
      <c r="CH55">
        <f>$BP55*SUMIF('By HD'!$A$3:$A$42,$BE55,'By HD'!AR$3:AR$42)</f>
        <v>0</v>
      </c>
      <c r="CI55">
        <f t="shared" si="60"/>
        <v>2202.272727272727</v>
      </c>
      <c r="CJ55">
        <f t="shared" si="60"/>
        <v>18.369597615499256</v>
      </c>
      <c r="CK55">
        <f t="shared" si="60"/>
        <v>938.82712369597618</v>
      </c>
      <c r="CL55">
        <f t="shared" si="60"/>
        <v>941.8614008941878</v>
      </c>
      <c r="CM55">
        <f t="shared" si="60"/>
        <v>9.4441132637853951</v>
      </c>
      <c r="CN55">
        <f t="shared" si="60"/>
        <v>33.813710879284649</v>
      </c>
      <c r="CO55">
        <f t="shared" si="59"/>
        <v>244.99403874813711</v>
      </c>
      <c r="CP55">
        <f t="shared" si="59"/>
        <v>10.481371087928466</v>
      </c>
      <c r="CQ55">
        <f t="shared" si="59"/>
        <v>4.4813710879284647</v>
      </c>
    </row>
    <row r="56" spans="1:95" x14ac:dyDescent="0.3">
      <c r="A56" t="s">
        <v>2064</v>
      </c>
      <c r="B56" t="s">
        <v>96</v>
      </c>
      <c r="C56" t="s">
        <v>96</v>
      </c>
      <c r="D56">
        <f t="shared" si="50"/>
        <v>4329.8821015138019</v>
      </c>
      <c r="E56">
        <f t="shared" si="28"/>
        <v>41.257524487978628</v>
      </c>
      <c r="F56">
        <f t="shared" si="29"/>
        <v>1690.2746215494212</v>
      </c>
      <c r="G56">
        <f t="shared" si="30"/>
        <v>1852.2126447016917</v>
      </c>
      <c r="H56">
        <f t="shared" si="31"/>
        <v>15.620302760463044</v>
      </c>
      <c r="I56">
        <f t="shared" si="32"/>
        <v>192.47747105966161</v>
      </c>
      <c r="J56">
        <f t="shared" si="33"/>
        <v>509.19554764024929</v>
      </c>
      <c r="K56">
        <f t="shared" si="34"/>
        <v>16.223686553873552</v>
      </c>
      <c r="L56">
        <f t="shared" si="35"/>
        <v>12.620302760463044</v>
      </c>
      <c r="M56">
        <f t="shared" si="51"/>
        <v>0.42777438306094434</v>
      </c>
      <c r="N56">
        <f t="shared" si="52"/>
        <v>4.4453282225021359E-2</v>
      </c>
      <c r="O56">
        <f t="shared" si="53"/>
        <v>0.39037428316084449</v>
      </c>
      <c r="P56">
        <f t="shared" si="54"/>
        <v>9.5285560947616296E-3</v>
      </c>
      <c r="Q56">
        <f t="shared" si="55"/>
        <v>0.11760032622186772</v>
      </c>
      <c r="R56">
        <f t="shared" si="56"/>
        <v>3.6075584494556826E-3</v>
      </c>
      <c r="S56">
        <f t="shared" si="57"/>
        <v>3.7469118496786481E-3</v>
      </c>
      <c r="T56">
        <f t="shared" si="58"/>
        <v>2.9146989374262103E-3</v>
      </c>
      <c r="U56">
        <f t="shared" si="36"/>
        <v>0.42777438306094434</v>
      </c>
      <c r="X56">
        <f t="shared" si="37"/>
        <v>8.0577360715700652E-3</v>
      </c>
      <c r="Y56">
        <f t="shared" si="38"/>
        <v>2.2454900172291514E-3</v>
      </c>
      <c r="Z56">
        <f t="shared" si="39"/>
        <v>-9.8618443480102957E-3</v>
      </c>
      <c r="AA56">
        <f t="shared" si="40"/>
        <v>3.7861512663884406E-4</v>
      </c>
      <c r="AB56">
        <f t="shared" si="41"/>
        <v>-1.3489063637285026E-3</v>
      </c>
      <c r="AC56">
        <f t="shared" si="42"/>
        <v>6.5645816633958833E-5</v>
      </c>
      <c r="AD56">
        <f t="shared" si="43"/>
        <v>2.0499921685692432E-4</v>
      </c>
      <c r="AF56">
        <f t="shared" si="44"/>
        <v>6.8684298752949013E-3</v>
      </c>
      <c r="AG56">
        <f t="shared" si="45"/>
        <v>1.1634875184567128E-4</v>
      </c>
      <c r="AH56">
        <f t="shared" si="46"/>
        <v>-9.23297955580199E-3</v>
      </c>
      <c r="AI56">
        <f t="shared" si="47"/>
        <v>-2.0830714617912915E-4</v>
      </c>
      <c r="AJ56">
        <f t="shared" si="48"/>
        <v>2.6382636925886271E-3</v>
      </c>
      <c r="AK56">
        <f t="shared" si="49"/>
        <v>-7.3136768236357463E-5</v>
      </c>
      <c r="BE56" t="s">
        <v>1120</v>
      </c>
      <c r="BF56" t="s">
        <v>987</v>
      </c>
      <c r="BG56">
        <f>SUMIFS('1996 Pres Raw'!Q$2:Q$651,'1996 Pres Raw'!$D$2:$D$651,$BF56,'1996 Pres Raw'!$C$2:$C$651,"ED",'1996 Pres Raw'!$B$2:$B$651,$BE56)</f>
        <v>257</v>
      </c>
      <c r="BH56">
        <f>SUMIFS('1996 Pres Raw'!I$2:I$651,'1996 Pres Raw'!$D$2:$D$651,$BF56,'1996 Pres Raw'!$C$2:$C$651,"ED",'1996 Pres Raw'!$B$2:$B$651,$BE56)</f>
        <v>1</v>
      </c>
      <c r="BI56">
        <f>SUMIFS('1996 Pres Raw'!J$2:J$651,'1996 Pres Raw'!$D$2:$D$651,$BF56,'1996 Pres Raw'!$C$2:$C$651,"ED",'1996 Pres Raw'!$B$2:$B$651,$BE56)</f>
        <v>156</v>
      </c>
      <c r="BJ56">
        <f>SUMIFS('1996 Pres Raw'!K$2:K$651,'1996 Pres Raw'!$D$2:$D$651,$BF56,'1996 Pres Raw'!$C$2:$C$651,"ED",'1996 Pres Raw'!$B$2:$B$651,$BE56)</f>
        <v>86</v>
      </c>
      <c r="BK56">
        <f>SUMIFS('1996 Pres Raw'!L$2:L$651,'1996 Pres Raw'!$D$2:$D$651,$BF56,'1996 Pres Raw'!$C$2:$C$651,"ED",'1996 Pres Raw'!$B$2:$B$651,$BE56)</f>
        <v>2</v>
      </c>
      <c r="BL56">
        <f>SUMIFS('1996 Pres Raw'!M$2:M$651,'1996 Pres Raw'!$D$2:$D$651,$BF56,'1996 Pres Raw'!$C$2:$C$651,"ED",'1996 Pres Raw'!$B$2:$B$651,$BE56)</f>
        <v>2</v>
      </c>
      <c r="BM56">
        <f>SUMIFS('1996 Pres Raw'!N$2:N$651,'1996 Pres Raw'!$D$2:$D$651,$BF56,'1996 Pres Raw'!$C$2:$C$651,"ED",'1996 Pres Raw'!$B$2:$B$651,$BE56)</f>
        <v>10</v>
      </c>
      <c r="BN56">
        <f>SUMIFS('1996 Pres Raw'!O$2:O$651,'1996 Pres Raw'!$D$2:$D$651,$BF56,'1996 Pres Raw'!$C$2:$C$651,"ED",'1996 Pres Raw'!$B$2:$B$651,$BE56)</f>
        <v>0</v>
      </c>
      <c r="BO56">
        <f>SUMIFS('1996 Pres Raw'!P$2:P$651,'1996 Pres Raw'!$D$2:$D$651,$BF56,'1996 Pres Raw'!$C$2:$C$651,"ED",'1996 Pres Raw'!$B$2:$B$651,$BE56)</f>
        <v>0</v>
      </c>
      <c r="BP56">
        <f>BG56/SUMIF('By HD'!$A$3:$A$42,$BE56,'By HD'!$B$3:$B$42)</f>
        <v>6.3835072031793338E-2</v>
      </c>
      <c r="BQ56">
        <f>$BP56*SUMIF('By HD'!$A$3:$A$42,BE56,'By HD'!S$3:S$42)</f>
        <v>19.980377545951313</v>
      </c>
      <c r="BR56">
        <f>$BP56*SUMIF('By HD'!$A$3:$A$42,$BE56,'By HD'!T$3:T$42)</f>
        <v>0.19150521609538002</v>
      </c>
      <c r="BS56">
        <f>$BP56*SUMIF('By HD'!$A$3:$A$42,$BE56,'By HD'!U$3:U$42)</f>
        <v>7.2771982116244409</v>
      </c>
      <c r="BT56">
        <f>$BP56*SUMIF('By HD'!$A$3:$A$42,$BE56,'By HD'!V$3:V$42)</f>
        <v>10.022106308991555</v>
      </c>
      <c r="BU56">
        <f>$BP56*SUMIF('By HD'!$A$3:$A$42,$BE56,'By HD'!W$3:W$42)</f>
        <v>0.12767014406358668</v>
      </c>
      <c r="BV56">
        <f>$BP56*SUMIF('By HD'!$A$3:$A$42,$BE56,'By HD'!X$3:X$42)</f>
        <v>0.44684550422255337</v>
      </c>
      <c r="BW56">
        <f>$BP56*SUMIF('By HD'!$A$3:$A$42,$BE56,'By HD'!Y$3:Y$42)</f>
        <v>1.8512170889220068</v>
      </c>
      <c r="BX56">
        <f>$BP56*SUMIF('By HD'!$A$3:$A$42,$BE56,'By HD'!Z$3:Z$42)</f>
        <v>0</v>
      </c>
      <c r="BY56">
        <f>$BP56*SUMIF('By HD'!$A$3:$A$42,$BE56,'By HD'!AA$3:AA$42)</f>
        <v>6.3835072031793338E-2</v>
      </c>
      <c r="BZ56">
        <f>$BP56*SUMIF('By HD'!$A$3:$A$42,$BE56,'By HD'!AJ$3:AJ$42)</f>
        <v>15.065076999503228</v>
      </c>
      <c r="CA56">
        <f>$BP56*SUMIF('By HD'!$A$3:$A$42,$BE56,'By HD'!AK$3:AK$42)</f>
        <v>0.25534028812717335</v>
      </c>
      <c r="CB56">
        <f>$BP56*SUMIF('By HD'!$A$3:$A$42,$BE56,'By HD'!AL$3:AL$42)</f>
        <v>7.0218579234972669</v>
      </c>
      <c r="CC56">
        <f>$BP56*SUMIF('By HD'!$A$3:$A$42,$BE56,'By HD'!AM$3:AM$42)</f>
        <v>5.8728266269249874</v>
      </c>
      <c r="CD56">
        <f>$BP56*SUMIF('By HD'!$A$3:$A$42,$BE56,'By HD'!AN$3:AN$42)</f>
        <v>6.3835072031793338E-2</v>
      </c>
      <c r="CE56">
        <f>$BP56*SUMIF('By HD'!$A$3:$A$42,$BE56,'By HD'!AO$3:AO$42)</f>
        <v>0.19150521609538002</v>
      </c>
      <c r="CF56">
        <f>$BP56*SUMIF('By HD'!$A$3:$A$42,$BE56,'By HD'!AP$3:AP$42)</f>
        <v>1.5958768007948334</v>
      </c>
      <c r="CG56">
        <f>$BP56*SUMIF('By HD'!$A$3:$A$42,$BE56,'By HD'!AQ$3:AQ$42)</f>
        <v>6.3835072031793338E-2</v>
      </c>
      <c r="CH56">
        <f>$BP56*SUMIF('By HD'!$A$3:$A$42,$BE56,'By HD'!AR$3:AR$42)</f>
        <v>0</v>
      </c>
      <c r="CI56">
        <f t="shared" si="60"/>
        <v>292.04545454545456</v>
      </c>
      <c r="CJ56">
        <f t="shared" si="60"/>
        <v>1.4468455042225534</v>
      </c>
      <c r="CK56">
        <f t="shared" si="60"/>
        <v>170.2990561351217</v>
      </c>
      <c r="CL56">
        <f t="shared" si="60"/>
        <v>101.89493293591654</v>
      </c>
      <c r="CM56">
        <f t="shared" si="60"/>
        <v>2.1915052160953801</v>
      </c>
      <c r="CN56">
        <f t="shared" si="60"/>
        <v>2.6383507203179333</v>
      </c>
      <c r="CO56">
        <f t="shared" si="59"/>
        <v>13.447093889716839</v>
      </c>
      <c r="CP56">
        <f t="shared" si="59"/>
        <v>6.3835072031793338E-2</v>
      </c>
      <c r="CQ56">
        <f t="shared" si="59"/>
        <v>6.3835072031793338E-2</v>
      </c>
    </row>
    <row r="57" spans="1:95" x14ac:dyDescent="0.3">
      <c r="A57" t="s">
        <v>2065</v>
      </c>
      <c r="B57" t="s">
        <v>205</v>
      </c>
      <c r="C57" t="s">
        <v>205</v>
      </c>
      <c r="D57">
        <f t="shared" si="50"/>
        <v>448.58862144420129</v>
      </c>
      <c r="E57">
        <f t="shared" si="28"/>
        <v>5.2113785557986869</v>
      </c>
      <c r="F57">
        <f t="shared" si="29"/>
        <v>175.05426695842451</v>
      </c>
      <c r="G57">
        <f t="shared" si="30"/>
        <v>170.09234135667396</v>
      </c>
      <c r="H57">
        <f t="shared" si="31"/>
        <v>1.075711159737418</v>
      </c>
      <c r="I57">
        <f t="shared" si="32"/>
        <v>21.9054704595186</v>
      </c>
      <c r="J57">
        <f t="shared" si="33"/>
        <v>67.719474835886217</v>
      </c>
      <c r="K57">
        <f t="shared" si="34"/>
        <v>3.3028446389496717</v>
      </c>
      <c r="L57">
        <f t="shared" si="35"/>
        <v>4.2271334792122541</v>
      </c>
      <c r="M57">
        <f t="shared" si="51"/>
        <v>0.37917221531182166</v>
      </c>
      <c r="N57">
        <f t="shared" si="52"/>
        <v>4.8831979707812008E-2</v>
      </c>
      <c r="O57">
        <f t="shared" si="53"/>
        <v>0.39023340894124536</v>
      </c>
      <c r="P57">
        <f t="shared" si="54"/>
        <v>1.1617277627374942E-2</v>
      </c>
      <c r="Q57">
        <f t="shared" si="55"/>
        <v>0.15096119606838859</v>
      </c>
      <c r="R57">
        <f t="shared" si="56"/>
        <v>2.3979902929196851E-3</v>
      </c>
      <c r="S57">
        <f t="shared" si="57"/>
        <v>7.3627472500670714E-3</v>
      </c>
      <c r="T57">
        <f t="shared" si="58"/>
        <v>9.4231848003707239E-3</v>
      </c>
      <c r="U57">
        <f t="shared" si="36"/>
        <v>2.3902334089412456</v>
      </c>
      <c r="X57">
        <f t="shared" si="37"/>
        <v>2.3680885832052856E-2</v>
      </c>
      <c r="Y57">
        <f t="shared" si="38"/>
        <v>2.5892051413380218E-3</v>
      </c>
      <c r="Z57">
        <f t="shared" si="39"/>
        <v>-1.4390868515402055E-2</v>
      </c>
      <c r="AA57">
        <f t="shared" si="40"/>
        <v>5.6583985756445895E-5</v>
      </c>
      <c r="AB57">
        <f t="shared" si="41"/>
        <v>-7.9983415038657468E-3</v>
      </c>
      <c r="AC57">
        <f t="shared" si="42"/>
        <v>-4.9218311748493908E-4</v>
      </c>
      <c r="AD57">
        <f t="shared" si="43"/>
        <v>-1.3077729811468005E-3</v>
      </c>
      <c r="AF57">
        <f t="shared" si="44"/>
        <v>1.5883565203111571E-2</v>
      </c>
      <c r="AG57">
        <f t="shared" si="45"/>
        <v>-1.6487829698548506E-5</v>
      </c>
      <c r="AH57">
        <f t="shared" si="46"/>
        <v>-8.213542531411766E-3</v>
      </c>
      <c r="AI57">
        <f t="shared" si="47"/>
        <v>-6.9219958716916496E-4</v>
      </c>
      <c r="AJ57">
        <f t="shared" si="48"/>
        <v>-3.4251296747472293E-3</v>
      </c>
      <c r="AK57">
        <f t="shared" si="49"/>
        <v>-2.1058140386926577E-4</v>
      </c>
      <c r="BE57" t="s">
        <v>1121</v>
      </c>
      <c r="BF57" t="s">
        <v>935</v>
      </c>
      <c r="BG57">
        <f>SUMIFS('1996 Pres Raw'!Q$2:Q$651,'1996 Pres Raw'!$D$2:$D$651,$BF57,'1996 Pres Raw'!$C$2:$C$651,"ED",'1996 Pres Raw'!$B$2:$B$651,$BE57)</f>
        <v>1299</v>
      </c>
      <c r="BH57">
        <f>SUMIFS('1996 Pres Raw'!I$2:I$651,'1996 Pres Raw'!$D$2:$D$651,$BF57,'1996 Pres Raw'!$C$2:$C$651,"ED",'1996 Pres Raw'!$B$2:$B$651,$BE57)</f>
        <v>15</v>
      </c>
      <c r="BI57">
        <f>SUMIFS('1996 Pres Raw'!J$2:J$651,'1996 Pres Raw'!$D$2:$D$651,$BF57,'1996 Pres Raw'!$C$2:$C$651,"ED",'1996 Pres Raw'!$B$2:$B$651,$BE57)</f>
        <v>733</v>
      </c>
      <c r="BJ57">
        <f>SUMIFS('1996 Pres Raw'!K$2:K$651,'1996 Pres Raw'!$D$2:$D$651,$BF57,'1996 Pres Raw'!$C$2:$C$651,"ED",'1996 Pres Raw'!$B$2:$B$651,$BE57)</f>
        <v>393</v>
      </c>
      <c r="BK57">
        <f>SUMIFS('1996 Pres Raw'!L$2:L$651,'1996 Pres Raw'!$D$2:$D$651,$BF57,'1996 Pres Raw'!$C$2:$C$651,"ED",'1996 Pres Raw'!$B$2:$B$651,$BE57)</f>
        <v>12</v>
      </c>
      <c r="BL57">
        <f>SUMIFS('1996 Pres Raw'!M$2:M$651,'1996 Pres Raw'!$D$2:$D$651,$BF57,'1996 Pres Raw'!$C$2:$C$651,"ED",'1996 Pres Raw'!$B$2:$B$651,$BE57)</f>
        <v>17</v>
      </c>
      <c r="BM57">
        <f>SUMIFS('1996 Pres Raw'!N$2:N$651,'1996 Pres Raw'!$D$2:$D$651,$BF57,'1996 Pres Raw'!$C$2:$C$651,"ED",'1996 Pres Raw'!$B$2:$B$651,$BE57)</f>
        <v>112</v>
      </c>
      <c r="BN57">
        <f>SUMIFS('1996 Pres Raw'!O$2:O$651,'1996 Pres Raw'!$D$2:$D$651,$BF57,'1996 Pres Raw'!$C$2:$C$651,"ED",'1996 Pres Raw'!$B$2:$B$651,$BE57)</f>
        <v>14</v>
      </c>
      <c r="BO57">
        <f>SUMIFS('1996 Pres Raw'!P$2:P$651,'1996 Pres Raw'!$D$2:$D$651,$BF57,'1996 Pres Raw'!$C$2:$C$651,"ED",'1996 Pres Raw'!$B$2:$B$651,$BE57)</f>
        <v>3</v>
      </c>
      <c r="BP57">
        <f>BG57/SUMIF('By HD'!$A$3:$A$42,$BE57,'By HD'!$B$3:$B$42)</f>
        <v>0.30500117398450338</v>
      </c>
      <c r="BQ57">
        <f>$BP57*SUMIF('By HD'!$A$3:$A$42,BE57,'By HD'!S$3:S$42)</f>
        <v>78.385301714017373</v>
      </c>
      <c r="BR57">
        <f>$BP57*SUMIF('By HD'!$A$3:$A$42,$BE57,'By HD'!T$3:T$42)</f>
        <v>0.30500117398450338</v>
      </c>
      <c r="BS57">
        <f>$BP57*SUMIF('By HD'!$A$3:$A$42,$BE57,'By HD'!U$3:U$42)</f>
        <v>31.110119746419343</v>
      </c>
      <c r="BT57">
        <f>$BP57*SUMIF('By HD'!$A$3:$A$42,$BE57,'By HD'!V$3:V$42)</f>
        <v>35.685137356186893</v>
      </c>
      <c r="BU57">
        <f>$BP57*SUMIF('By HD'!$A$3:$A$42,$BE57,'By HD'!W$3:W$42)</f>
        <v>0.30500117398450338</v>
      </c>
      <c r="BV57">
        <f>$BP57*SUMIF('By HD'!$A$3:$A$42,$BE57,'By HD'!X$3:X$42)</f>
        <v>2.1350082178915235</v>
      </c>
      <c r="BW57">
        <f>$BP57*SUMIF('By HD'!$A$3:$A$42,$BE57,'By HD'!Y$3:Y$42)</f>
        <v>7.3200281756280816</v>
      </c>
      <c r="BX57">
        <f>$BP57*SUMIF('By HD'!$A$3:$A$42,$BE57,'By HD'!Z$3:Z$42)</f>
        <v>0.9150035219535102</v>
      </c>
      <c r="BY57">
        <f>$BP57*SUMIF('By HD'!$A$3:$A$42,$BE57,'By HD'!AA$3:AA$42)</f>
        <v>0.61000234796900676</v>
      </c>
      <c r="BZ57">
        <f>$BP57*SUMIF('By HD'!$A$3:$A$42,$BE57,'By HD'!AJ$3:AJ$42)</f>
        <v>64.660248884714719</v>
      </c>
      <c r="CA57">
        <f>$BP57*SUMIF('By HD'!$A$3:$A$42,$BE57,'By HD'!AK$3:AK$42)</f>
        <v>0.61000234796900676</v>
      </c>
      <c r="CB57">
        <f>$BP57*SUMIF('By HD'!$A$3:$A$42,$BE57,'By HD'!AL$3:AL$42)</f>
        <v>28.975111528527822</v>
      </c>
      <c r="CC57">
        <f>$BP57*SUMIF('By HD'!$A$3:$A$42,$BE57,'By HD'!AM$3:AM$42)</f>
        <v>26.535102136651794</v>
      </c>
      <c r="CD57">
        <f>$BP57*SUMIF('By HD'!$A$3:$A$42,$BE57,'By HD'!AN$3:AN$42)</f>
        <v>0.30500117398450338</v>
      </c>
      <c r="CE57">
        <f>$BP57*SUMIF('By HD'!$A$3:$A$42,$BE57,'By HD'!AO$3:AO$42)</f>
        <v>0.9150035219535102</v>
      </c>
      <c r="CF57">
        <f>$BP57*SUMIF('By HD'!$A$3:$A$42,$BE57,'By HD'!AP$3:AP$42)</f>
        <v>6.7100258276590745</v>
      </c>
      <c r="CG57">
        <f>$BP57*SUMIF('By HD'!$A$3:$A$42,$BE57,'By HD'!AQ$3:AQ$42)</f>
        <v>0.61000234796900676</v>
      </c>
      <c r="CH57">
        <f>$BP57*SUMIF('By HD'!$A$3:$A$42,$BE57,'By HD'!AR$3:AR$42)</f>
        <v>0</v>
      </c>
      <c r="CI57">
        <f t="shared" si="60"/>
        <v>1442.045550598732</v>
      </c>
      <c r="CJ57">
        <f t="shared" si="60"/>
        <v>15.91500352195351</v>
      </c>
      <c r="CK57">
        <f t="shared" si="60"/>
        <v>793.0852312749472</v>
      </c>
      <c r="CL57">
        <f t="shared" si="60"/>
        <v>455.22023949283869</v>
      </c>
      <c r="CM57">
        <f t="shared" si="60"/>
        <v>12.610002347969006</v>
      </c>
      <c r="CN57">
        <f t="shared" si="60"/>
        <v>20.050011739845033</v>
      </c>
      <c r="CO57">
        <f t="shared" si="59"/>
        <v>126.03005400328715</v>
      </c>
      <c r="CP57">
        <f t="shared" si="59"/>
        <v>15.525005869922516</v>
      </c>
      <c r="CQ57">
        <f t="shared" si="59"/>
        <v>3.6100023479690067</v>
      </c>
    </row>
    <row r="58" spans="1:95" x14ac:dyDescent="0.3">
      <c r="A58" t="s">
        <v>2066</v>
      </c>
      <c r="B58" t="s">
        <v>2067</v>
      </c>
      <c r="C58" t="s">
        <v>825</v>
      </c>
      <c r="D58">
        <f t="shared" si="50"/>
        <v>2490.6821565267451</v>
      </c>
      <c r="E58">
        <f t="shared" si="28"/>
        <v>28.518787572916903</v>
      </c>
      <c r="F58">
        <f t="shared" si="29"/>
        <v>618.66896178315267</v>
      </c>
      <c r="G58">
        <f t="shared" si="30"/>
        <v>1459.3823958533517</v>
      </c>
      <c r="H58">
        <f t="shared" si="31"/>
        <v>8.3767005508014982</v>
      </c>
      <c r="I58">
        <f t="shared" si="32"/>
        <v>56.097423075912033</v>
      </c>
      <c r="J58">
        <f t="shared" si="33"/>
        <v>287.87250685633023</v>
      </c>
      <c r="K58">
        <f t="shared" si="34"/>
        <v>24.759390967941439</v>
      </c>
      <c r="L58">
        <f t="shared" si="35"/>
        <v>7.0059898663384459</v>
      </c>
      <c r="M58">
        <f t="shared" si="51"/>
        <v>0.58593682539102443</v>
      </c>
      <c r="N58">
        <f t="shared" si="52"/>
        <v>2.2522915229834007E-2</v>
      </c>
      <c r="O58">
        <f t="shared" si="53"/>
        <v>0.24839338097073221</v>
      </c>
      <c r="P58">
        <f t="shared" si="54"/>
        <v>1.1450191465893961E-2</v>
      </c>
      <c r="Q58">
        <f t="shared" si="55"/>
        <v>0.11557978447871016</v>
      </c>
      <c r="R58">
        <f t="shared" si="56"/>
        <v>3.3632153861345368E-3</v>
      </c>
      <c r="S58">
        <f t="shared" si="57"/>
        <v>9.9408071411522039E-3</v>
      </c>
      <c r="T58">
        <f t="shared" si="58"/>
        <v>2.8128799365183936E-3</v>
      </c>
      <c r="U58">
        <f t="shared" si="36"/>
        <v>0.58593682539102443</v>
      </c>
      <c r="X58">
        <f t="shared" si="37"/>
        <v>-1.944898506987669E-2</v>
      </c>
      <c r="Y58">
        <f t="shared" si="38"/>
        <v>2.843992391926186E-3</v>
      </c>
      <c r="Z58">
        <f t="shared" si="39"/>
        <v>1.4835638868194667E-2</v>
      </c>
      <c r="AA58">
        <f t="shared" si="40"/>
        <v>1.092863656468792E-3</v>
      </c>
      <c r="AB58">
        <f t="shared" si="41"/>
        <v>2.167044965504572E-3</v>
      </c>
      <c r="AC58">
        <f t="shared" si="42"/>
        <v>-2.6184934716427192E-4</v>
      </c>
      <c r="AD58">
        <f t="shared" si="43"/>
        <v>-9.3438705874422309E-4</v>
      </c>
      <c r="AF58">
        <f t="shared" si="44"/>
        <v>-2.9463349132277994E-2</v>
      </c>
      <c r="AG58">
        <f t="shared" si="45"/>
        <v>1.8388756306545323E-3</v>
      </c>
      <c r="AH58">
        <f t="shared" si="46"/>
        <v>2.2491900752915822E-2</v>
      </c>
      <c r="AI58">
        <f t="shared" si="47"/>
        <v>7.6077577941184235E-4</v>
      </c>
      <c r="AJ58">
        <f t="shared" si="48"/>
        <v>4.4544105149366686E-3</v>
      </c>
      <c r="AK58">
        <f t="shared" si="49"/>
        <v>2.934662581393372E-4</v>
      </c>
      <c r="BE58" t="s">
        <v>1121</v>
      </c>
      <c r="BF58" t="s">
        <v>987</v>
      </c>
      <c r="BG58">
        <f>SUMIFS('1996 Pres Raw'!Q$2:Q$651,'1996 Pres Raw'!$D$2:$D$651,$BF58,'1996 Pres Raw'!$C$2:$C$651,"ED",'1996 Pres Raw'!$B$2:$B$651,$BE58)</f>
        <v>2425</v>
      </c>
      <c r="BH58">
        <f>SUMIFS('1996 Pres Raw'!I$2:I$651,'1996 Pres Raw'!$D$2:$D$651,$BF58,'1996 Pres Raw'!$C$2:$C$651,"ED",'1996 Pres Raw'!$B$2:$B$651,$BE58)</f>
        <v>9</v>
      </c>
      <c r="BI58">
        <f>SUMIFS('1996 Pres Raw'!J$2:J$651,'1996 Pres Raw'!$D$2:$D$651,$BF58,'1996 Pres Raw'!$C$2:$C$651,"ED",'1996 Pres Raw'!$B$2:$B$651,$BE58)</f>
        <v>1170</v>
      </c>
      <c r="BJ58">
        <f>SUMIFS('1996 Pres Raw'!K$2:K$651,'1996 Pres Raw'!$D$2:$D$651,$BF58,'1996 Pres Raw'!$C$2:$C$651,"ED",'1996 Pres Raw'!$B$2:$B$651,$BE58)</f>
        <v>980</v>
      </c>
      <c r="BK58">
        <f>SUMIFS('1996 Pres Raw'!L$2:L$651,'1996 Pres Raw'!$D$2:$D$651,$BF58,'1996 Pres Raw'!$C$2:$C$651,"ED",'1996 Pres Raw'!$B$2:$B$651,$BE58)</f>
        <v>6</v>
      </c>
      <c r="BL58">
        <f>SUMIFS('1996 Pres Raw'!M$2:M$651,'1996 Pres Raw'!$D$2:$D$651,$BF58,'1996 Pres Raw'!$C$2:$C$651,"ED",'1996 Pres Raw'!$B$2:$B$651,$BE58)</f>
        <v>45</v>
      </c>
      <c r="BM58">
        <f>SUMIFS('1996 Pres Raw'!N$2:N$651,'1996 Pres Raw'!$D$2:$D$651,$BF58,'1996 Pres Raw'!$C$2:$C$651,"ED",'1996 Pres Raw'!$B$2:$B$651,$BE58)</f>
        <v>203</v>
      </c>
      <c r="BN58">
        <f>SUMIFS('1996 Pres Raw'!O$2:O$651,'1996 Pres Raw'!$D$2:$D$651,$BF58,'1996 Pres Raw'!$C$2:$C$651,"ED",'1996 Pres Raw'!$B$2:$B$651,$BE58)</f>
        <v>8</v>
      </c>
      <c r="BO58">
        <f>SUMIFS('1996 Pres Raw'!P$2:P$651,'1996 Pres Raw'!$D$2:$D$651,$BF58,'1996 Pres Raw'!$C$2:$C$651,"ED",'1996 Pres Raw'!$B$2:$B$651,$BE58)</f>
        <v>4</v>
      </c>
      <c r="BP58">
        <f>BG58/SUMIF('By HD'!$A$3:$A$42,$BE58,'By HD'!$B$3:$B$42)</f>
        <v>0.56938248415120918</v>
      </c>
      <c r="BQ58">
        <f>$BP58*SUMIF('By HD'!$A$3:$A$42,BE58,'By HD'!S$3:S$42)</f>
        <v>146.33129842686077</v>
      </c>
      <c r="BR58">
        <f>$BP58*SUMIF('By HD'!$A$3:$A$42,$BE58,'By HD'!T$3:T$42)</f>
        <v>0.56938248415120918</v>
      </c>
      <c r="BS58">
        <f>$BP58*SUMIF('By HD'!$A$3:$A$42,$BE58,'By HD'!U$3:U$42)</f>
        <v>58.077013383423335</v>
      </c>
      <c r="BT58">
        <f>$BP58*SUMIF('By HD'!$A$3:$A$42,$BE58,'By HD'!V$3:V$42)</f>
        <v>66.617750645691473</v>
      </c>
      <c r="BU58">
        <f>$BP58*SUMIF('By HD'!$A$3:$A$42,$BE58,'By HD'!W$3:W$42)</f>
        <v>0.56938248415120918</v>
      </c>
      <c r="BV58">
        <f>$BP58*SUMIF('By HD'!$A$3:$A$42,$BE58,'By HD'!X$3:X$42)</f>
        <v>3.9856773890584645</v>
      </c>
      <c r="BW58">
        <f>$BP58*SUMIF('By HD'!$A$3:$A$42,$BE58,'By HD'!Y$3:Y$42)</f>
        <v>13.66517961962902</v>
      </c>
      <c r="BX58">
        <f>$BP58*SUMIF('By HD'!$A$3:$A$42,$BE58,'By HD'!Z$3:Z$42)</f>
        <v>1.7081474524536275</v>
      </c>
      <c r="BY58">
        <f>$BP58*SUMIF('By HD'!$A$3:$A$42,$BE58,'By HD'!AA$3:AA$42)</f>
        <v>1.1387649683024184</v>
      </c>
      <c r="BZ58">
        <f>$BP58*SUMIF('By HD'!$A$3:$A$42,$BE58,'By HD'!AJ$3:AJ$42)</f>
        <v>120.70908664005634</v>
      </c>
      <c r="CA58">
        <f>$BP58*SUMIF('By HD'!$A$3:$A$42,$BE58,'By HD'!AK$3:AK$42)</f>
        <v>1.1387649683024184</v>
      </c>
      <c r="CB58">
        <f>$BP58*SUMIF('By HD'!$A$3:$A$42,$BE58,'By HD'!AL$3:AL$42)</f>
        <v>54.091335994364869</v>
      </c>
      <c r="CC58">
        <f>$BP58*SUMIF('By HD'!$A$3:$A$42,$BE58,'By HD'!AM$3:AM$42)</f>
        <v>49.536276121155197</v>
      </c>
      <c r="CD58">
        <f>$BP58*SUMIF('By HD'!$A$3:$A$42,$BE58,'By HD'!AN$3:AN$42)</f>
        <v>0.56938248415120918</v>
      </c>
      <c r="CE58">
        <f>$BP58*SUMIF('By HD'!$A$3:$A$42,$BE58,'By HD'!AO$3:AO$42)</f>
        <v>1.7081474524536275</v>
      </c>
      <c r="CF58">
        <f>$BP58*SUMIF('By HD'!$A$3:$A$42,$BE58,'By HD'!AP$3:AP$42)</f>
        <v>12.526414651326602</v>
      </c>
      <c r="CG58">
        <f>$BP58*SUMIF('By HD'!$A$3:$A$42,$BE58,'By HD'!AQ$3:AQ$42)</f>
        <v>1.1387649683024184</v>
      </c>
      <c r="CH58">
        <f>$BP58*SUMIF('By HD'!$A$3:$A$42,$BE58,'By HD'!AR$3:AR$42)</f>
        <v>0</v>
      </c>
      <c r="CI58">
        <f t="shared" si="60"/>
        <v>2692.0403850669172</v>
      </c>
      <c r="CJ58">
        <f t="shared" si="60"/>
        <v>10.708147452453627</v>
      </c>
      <c r="CK58">
        <f t="shared" si="60"/>
        <v>1282.1683493777882</v>
      </c>
      <c r="CL58">
        <f t="shared" si="60"/>
        <v>1096.1540267668468</v>
      </c>
      <c r="CM58">
        <f t="shared" si="60"/>
        <v>7.1387649683024179</v>
      </c>
      <c r="CN58">
        <f t="shared" si="60"/>
        <v>50.69382484151209</v>
      </c>
      <c r="CO58">
        <f t="shared" si="59"/>
        <v>229.19159427095562</v>
      </c>
      <c r="CP58">
        <f t="shared" si="59"/>
        <v>10.846912420756045</v>
      </c>
      <c r="CQ58">
        <f t="shared" si="59"/>
        <v>5.1387649683024179</v>
      </c>
    </row>
    <row r="59" spans="1:95" x14ac:dyDescent="0.3">
      <c r="A59" t="s">
        <v>2068</v>
      </c>
      <c r="B59" t="s">
        <v>2069</v>
      </c>
      <c r="C59" t="s">
        <v>826</v>
      </c>
      <c r="D59">
        <f t="shared" si="50"/>
        <v>4490.3438239878697</v>
      </c>
      <c r="E59">
        <f t="shared" si="28"/>
        <v>61.421757018639433</v>
      </c>
      <c r="F59">
        <f t="shared" si="29"/>
        <v>1237.9563192560679</v>
      </c>
      <c r="G59">
        <f t="shared" si="30"/>
        <v>2241.8891504868925</v>
      </c>
      <c r="H59">
        <f t="shared" si="31"/>
        <v>20.394471070482538</v>
      </c>
      <c r="I59">
        <f t="shared" si="32"/>
        <v>157.87135034402303</v>
      </c>
      <c r="J59">
        <f t="shared" si="33"/>
        <v>720.97735574671754</v>
      </c>
      <c r="K59">
        <f t="shared" si="34"/>
        <v>31.811181103005353</v>
      </c>
      <c r="L59">
        <f t="shared" si="35"/>
        <v>18.022238962040269</v>
      </c>
      <c r="M59">
        <f t="shared" si="51"/>
        <v>0.4992689286977301</v>
      </c>
      <c r="N59">
        <f t="shared" si="52"/>
        <v>3.515796485352822E-2</v>
      </c>
      <c r="O59">
        <f t="shared" si="53"/>
        <v>0.27569299095601107</v>
      </c>
      <c r="P59">
        <f t="shared" si="54"/>
        <v>1.3678631175305154E-2</v>
      </c>
      <c r="Q59">
        <f t="shared" si="55"/>
        <v>0.16056172623022402</v>
      </c>
      <c r="R59">
        <f t="shared" si="56"/>
        <v>4.541850662199455E-3</v>
      </c>
      <c r="S59">
        <f t="shared" si="57"/>
        <v>7.0843530807299911E-3</v>
      </c>
      <c r="T59">
        <f t="shared" si="58"/>
        <v>4.0135543442717352E-3</v>
      </c>
      <c r="U59">
        <f t="shared" si="36"/>
        <v>0.4992689286977301</v>
      </c>
      <c r="X59">
        <f t="shared" si="37"/>
        <v>1.0166923466692623E-2</v>
      </c>
      <c r="Y59">
        <f t="shared" si="38"/>
        <v>-5.8745798866881305E-4</v>
      </c>
      <c r="Z59">
        <f t="shared" si="39"/>
        <v>-9.8929997200181141E-5</v>
      </c>
      <c r="AA59">
        <f t="shared" si="40"/>
        <v>-8.5202851664486004E-4</v>
      </c>
      <c r="AB59">
        <f t="shared" si="41"/>
        <v>-6.5408602272011562E-3</v>
      </c>
      <c r="AC59">
        <f t="shared" si="42"/>
        <v>-6.8918682690255039E-4</v>
      </c>
      <c r="AD59">
        <f t="shared" si="43"/>
        <v>-4.7158995908401675E-4</v>
      </c>
      <c r="AF59">
        <f t="shared" si="44"/>
        <v>6.4074145695253715E-3</v>
      </c>
      <c r="AG59">
        <f t="shared" si="45"/>
        <v>-9.7447055907163432E-4</v>
      </c>
      <c r="AH59">
        <f t="shared" si="46"/>
        <v>-1.7495074738572702E-3</v>
      </c>
      <c r="AI59">
        <f t="shared" si="47"/>
        <v>-3.5670170094784757E-4</v>
      </c>
      <c r="AJ59">
        <f t="shared" si="48"/>
        <v>-3.4689479257157818E-3</v>
      </c>
      <c r="AK59">
        <f t="shared" si="49"/>
        <v>-1.1206904458639904E-4</v>
      </c>
      <c r="BE59" t="s">
        <v>1121</v>
      </c>
      <c r="BF59" t="s">
        <v>934</v>
      </c>
      <c r="BG59">
        <f>SUMIFS('1996 Pres Raw'!Q$2:Q$651,'1996 Pres Raw'!$D$2:$D$651,$BF59,'1996 Pres Raw'!$C$2:$C$651,"ED",'1996 Pres Raw'!$B$2:$B$651,$BE59)</f>
        <v>535</v>
      </c>
      <c r="BH59">
        <f>SUMIFS('1996 Pres Raw'!I$2:I$651,'1996 Pres Raw'!$D$2:$D$651,$BF59,'1996 Pres Raw'!$C$2:$C$651,"ED",'1996 Pres Raw'!$B$2:$B$651,$BE59)</f>
        <v>7</v>
      </c>
      <c r="BI59">
        <f>SUMIFS('1996 Pres Raw'!J$2:J$651,'1996 Pres Raw'!$D$2:$D$651,$BF59,'1996 Pres Raw'!$C$2:$C$651,"ED",'1996 Pres Raw'!$B$2:$B$651,$BE59)</f>
        <v>336</v>
      </c>
      <c r="BJ59">
        <f>SUMIFS('1996 Pres Raw'!K$2:K$651,'1996 Pres Raw'!$D$2:$D$651,$BF59,'1996 Pres Raw'!$C$2:$C$651,"ED",'1996 Pres Raw'!$B$2:$B$651,$BE59)</f>
        <v>139</v>
      </c>
      <c r="BK59">
        <f>SUMIFS('1996 Pres Raw'!L$2:L$651,'1996 Pres Raw'!$D$2:$D$651,$BF59,'1996 Pres Raw'!$C$2:$C$651,"ED",'1996 Pres Raw'!$B$2:$B$651,$BE59)</f>
        <v>4</v>
      </c>
      <c r="BL59">
        <f>SUMIFS('1996 Pres Raw'!M$2:M$651,'1996 Pres Raw'!$D$2:$D$651,$BF59,'1996 Pres Raw'!$C$2:$C$651,"ED",'1996 Pres Raw'!$B$2:$B$651,$BE59)</f>
        <v>8</v>
      </c>
      <c r="BM59">
        <f>SUMIFS('1996 Pres Raw'!N$2:N$651,'1996 Pres Raw'!$D$2:$D$651,$BF59,'1996 Pres Raw'!$C$2:$C$651,"ED",'1996 Pres Raw'!$B$2:$B$651,$BE59)</f>
        <v>32</v>
      </c>
      <c r="BN59">
        <f>SUMIFS('1996 Pres Raw'!O$2:O$651,'1996 Pres Raw'!$D$2:$D$651,$BF59,'1996 Pres Raw'!$C$2:$C$651,"ED",'1996 Pres Raw'!$B$2:$B$651,$BE59)</f>
        <v>3</v>
      </c>
      <c r="BO59">
        <f>SUMIFS('1996 Pres Raw'!P$2:P$651,'1996 Pres Raw'!$D$2:$D$651,$BF59,'1996 Pres Raw'!$C$2:$C$651,"ED",'1996 Pres Raw'!$B$2:$B$651,$BE59)</f>
        <v>6</v>
      </c>
      <c r="BP59">
        <f>BG59/SUMIF('By HD'!$A$3:$A$42,$BE59,'By HD'!$B$3:$B$42)</f>
        <v>0.12561634186428738</v>
      </c>
      <c r="BQ59">
        <f>$BP59*SUMIF('By HD'!$A$3:$A$42,BE59,'By HD'!S$3:S$42)</f>
        <v>32.283399859121857</v>
      </c>
      <c r="BR59">
        <f>$BP59*SUMIF('By HD'!$A$3:$A$42,$BE59,'By HD'!T$3:T$42)</f>
        <v>0.12561634186428738</v>
      </c>
      <c r="BS59">
        <f>$BP59*SUMIF('By HD'!$A$3:$A$42,$BE59,'By HD'!U$3:U$42)</f>
        <v>12.812866870157313</v>
      </c>
      <c r="BT59">
        <f>$BP59*SUMIF('By HD'!$A$3:$A$42,$BE59,'By HD'!V$3:V$42)</f>
        <v>14.697111998121624</v>
      </c>
      <c r="BU59">
        <f>$BP59*SUMIF('By HD'!$A$3:$A$42,$BE59,'By HD'!W$3:W$42)</f>
        <v>0.12561634186428738</v>
      </c>
      <c r="BV59">
        <f>$BP59*SUMIF('By HD'!$A$3:$A$42,$BE59,'By HD'!X$3:X$42)</f>
        <v>0.87931439305001169</v>
      </c>
      <c r="BW59">
        <f>$BP59*SUMIF('By HD'!$A$3:$A$42,$BE59,'By HD'!Y$3:Y$42)</f>
        <v>3.0147922047428972</v>
      </c>
      <c r="BX59">
        <f>$BP59*SUMIF('By HD'!$A$3:$A$42,$BE59,'By HD'!Z$3:Z$42)</f>
        <v>0.37684902559286215</v>
      </c>
      <c r="BY59">
        <f>$BP59*SUMIF('By HD'!$A$3:$A$42,$BE59,'By HD'!AA$3:AA$42)</f>
        <v>0.25123268372857477</v>
      </c>
      <c r="BZ59">
        <f>$BP59*SUMIF('By HD'!$A$3:$A$42,$BE59,'By HD'!AJ$3:AJ$42)</f>
        <v>26.630664475228926</v>
      </c>
      <c r="CA59">
        <f>$BP59*SUMIF('By HD'!$A$3:$A$42,$BE59,'By HD'!AK$3:AK$42)</f>
        <v>0.25123268372857477</v>
      </c>
      <c r="CB59">
        <f>$BP59*SUMIF('By HD'!$A$3:$A$42,$BE59,'By HD'!AL$3:AL$42)</f>
        <v>11.933552477107302</v>
      </c>
      <c r="CC59">
        <f>$BP59*SUMIF('By HD'!$A$3:$A$42,$BE59,'By HD'!AM$3:AM$42)</f>
        <v>10.928621742193002</v>
      </c>
      <c r="CD59">
        <f>$BP59*SUMIF('By HD'!$A$3:$A$42,$BE59,'By HD'!AN$3:AN$42)</f>
        <v>0.12561634186428738</v>
      </c>
      <c r="CE59">
        <f>$BP59*SUMIF('By HD'!$A$3:$A$42,$BE59,'By HD'!AO$3:AO$42)</f>
        <v>0.37684902559286215</v>
      </c>
      <c r="CF59">
        <f>$BP59*SUMIF('By HD'!$A$3:$A$42,$BE59,'By HD'!AP$3:AP$42)</f>
        <v>2.7635595210143222</v>
      </c>
      <c r="CG59">
        <f>$BP59*SUMIF('By HD'!$A$3:$A$42,$BE59,'By HD'!AQ$3:AQ$42)</f>
        <v>0.25123268372857477</v>
      </c>
      <c r="CH59">
        <f>$BP59*SUMIF('By HD'!$A$3:$A$42,$BE59,'By HD'!AR$3:AR$42)</f>
        <v>0</v>
      </c>
      <c r="CI59">
        <f t="shared" si="60"/>
        <v>593.91406433435077</v>
      </c>
      <c r="CJ59">
        <f t="shared" si="60"/>
        <v>7.376849025592862</v>
      </c>
      <c r="CK59">
        <f t="shared" si="60"/>
        <v>360.74641934726463</v>
      </c>
      <c r="CL59">
        <f t="shared" si="60"/>
        <v>164.62573374031462</v>
      </c>
      <c r="CM59">
        <f t="shared" si="60"/>
        <v>4.251232683728575</v>
      </c>
      <c r="CN59">
        <f t="shared" si="60"/>
        <v>9.2561634186428741</v>
      </c>
      <c r="CO59">
        <f t="shared" si="59"/>
        <v>37.778351725757219</v>
      </c>
      <c r="CP59">
        <f t="shared" si="59"/>
        <v>3.628081709321437</v>
      </c>
      <c r="CQ59">
        <f t="shared" si="59"/>
        <v>6.251232683728575</v>
      </c>
    </row>
    <row r="60" spans="1:95" x14ac:dyDescent="0.3">
      <c r="A60" t="s">
        <v>2070</v>
      </c>
      <c r="B60" t="s">
        <v>2071</v>
      </c>
      <c r="C60" t="s">
        <v>935</v>
      </c>
      <c r="D60">
        <f t="shared" si="50"/>
        <v>1823.0852708085745</v>
      </c>
      <c r="E60">
        <f t="shared" si="28"/>
        <v>18.958720734044441</v>
      </c>
      <c r="F60">
        <f t="shared" si="29"/>
        <v>989.24311286375564</v>
      </c>
      <c r="G60">
        <f t="shared" si="30"/>
        <v>589.99116130148218</v>
      </c>
      <c r="H60">
        <f t="shared" si="31"/>
        <v>16.837082038201331</v>
      </c>
      <c r="I60">
        <f t="shared" si="32"/>
        <v>30.396501872245732</v>
      </c>
      <c r="J60">
        <f t="shared" si="33"/>
        <v>153.4639785598697</v>
      </c>
      <c r="K60">
        <f t="shared" si="34"/>
        <v>20.281938170696936</v>
      </c>
      <c r="L60">
        <f t="shared" si="35"/>
        <v>3.9127752682787742</v>
      </c>
      <c r="M60">
        <f t="shared" si="51"/>
        <v>0.323622361909495</v>
      </c>
      <c r="N60">
        <f t="shared" si="52"/>
        <v>1.6673110336064688E-2</v>
      </c>
      <c r="O60">
        <f t="shared" si="53"/>
        <v>0.54262031990692716</v>
      </c>
      <c r="P60">
        <f t="shared" si="54"/>
        <v>1.0399250675551711E-2</v>
      </c>
      <c r="Q60">
        <f t="shared" si="55"/>
        <v>8.4178168194955244E-2</v>
      </c>
      <c r="R60">
        <f t="shared" si="56"/>
        <v>9.2354879433224485E-3</v>
      </c>
      <c r="S60">
        <f t="shared" si="57"/>
        <v>1.1125062823694194E-2</v>
      </c>
      <c r="T60">
        <f t="shared" si="58"/>
        <v>2.1462382099896957E-3</v>
      </c>
      <c r="U60">
        <f t="shared" si="36"/>
        <v>2.5426203199069271</v>
      </c>
      <c r="X60">
        <f t="shared" si="37"/>
        <v>1.7754696491267763E-2</v>
      </c>
      <c r="Y60">
        <f t="shared" si="38"/>
        <v>1.0676172024816667E-3</v>
      </c>
      <c r="Z60">
        <f t="shared" si="39"/>
        <v>-1.9801652627404964E-2</v>
      </c>
      <c r="AA60">
        <f t="shared" si="40"/>
        <v>4.1173507005857687E-4</v>
      </c>
      <c r="AB60">
        <f t="shared" si="41"/>
        <v>1.1569447242935765E-3</v>
      </c>
      <c r="AC60">
        <f t="shared" si="42"/>
        <v>-7.520276621706852E-4</v>
      </c>
      <c r="AD60">
        <f t="shared" si="43"/>
        <v>-1.1089223248558072E-4</v>
      </c>
      <c r="AF60">
        <f t="shared" si="44"/>
        <v>6.3789887000467727E-3</v>
      </c>
      <c r="AG60">
        <f t="shared" si="45"/>
        <v>-4.4038506523163407E-5</v>
      </c>
      <c r="AH60">
        <f t="shared" si="46"/>
        <v>-5.9187861620597637E-3</v>
      </c>
      <c r="AI60">
        <f t="shared" si="47"/>
        <v>1.11939444659339E-4</v>
      </c>
      <c r="AJ60">
        <f t="shared" si="48"/>
        <v>5.9609756863565622E-4</v>
      </c>
      <c r="AK60">
        <f t="shared" si="49"/>
        <v>-6.8145308448755784E-4</v>
      </c>
      <c r="BE60" t="s">
        <v>1150</v>
      </c>
      <c r="BF60" t="s">
        <v>934</v>
      </c>
      <c r="BG60">
        <f>SUMIFS('1996 Pres Raw'!Q$2:Q$651,'1996 Pres Raw'!$D$2:$D$651,$BF60,'1996 Pres Raw'!$C$2:$C$651,"ED",'1996 Pres Raw'!$B$2:$B$651,$BE60)</f>
        <v>3058</v>
      </c>
      <c r="BH60">
        <f>SUMIFS('1996 Pres Raw'!I$2:I$651,'1996 Pres Raw'!$D$2:$D$651,$BF60,'1996 Pres Raw'!$C$2:$C$651,"ED",'1996 Pres Raw'!$B$2:$B$651,$BE60)</f>
        <v>23</v>
      </c>
      <c r="BI60">
        <f>SUMIFS('1996 Pres Raw'!J$2:J$651,'1996 Pres Raw'!$D$2:$D$651,$BF60,'1996 Pres Raw'!$C$2:$C$651,"ED",'1996 Pres Raw'!$B$2:$B$651,$BE60)</f>
        <v>1769</v>
      </c>
      <c r="BJ60">
        <f>SUMIFS('1996 Pres Raw'!K$2:K$651,'1996 Pres Raw'!$D$2:$D$651,$BF60,'1996 Pres Raw'!$C$2:$C$651,"ED",'1996 Pres Raw'!$B$2:$B$651,$BE60)</f>
        <v>934</v>
      </c>
      <c r="BK60">
        <f>SUMIFS('1996 Pres Raw'!L$2:L$651,'1996 Pres Raw'!$D$2:$D$651,$BF60,'1996 Pres Raw'!$C$2:$C$651,"ED",'1996 Pres Raw'!$B$2:$B$651,$BE60)</f>
        <v>27</v>
      </c>
      <c r="BL60">
        <f>SUMIFS('1996 Pres Raw'!M$2:M$651,'1996 Pres Raw'!$D$2:$D$651,$BF60,'1996 Pres Raw'!$C$2:$C$651,"ED",'1996 Pres Raw'!$B$2:$B$651,$BE60)</f>
        <v>46</v>
      </c>
      <c r="BM60">
        <f>SUMIFS('1996 Pres Raw'!N$2:N$651,'1996 Pres Raw'!$D$2:$D$651,$BF60,'1996 Pres Raw'!$C$2:$C$651,"ED",'1996 Pres Raw'!$B$2:$B$651,$BE60)</f>
        <v>229</v>
      </c>
      <c r="BN60">
        <f>SUMIFS('1996 Pres Raw'!O$2:O$651,'1996 Pres Raw'!$D$2:$D$651,$BF60,'1996 Pres Raw'!$C$2:$C$651,"ED",'1996 Pres Raw'!$B$2:$B$651,$BE60)</f>
        <v>24</v>
      </c>
      <c r="BO60">
        <f>SUMIFS('1996 Pres Raw'!P$2:P$651,'1996 Pres Raw'!$D$2:$D$651,$BF60,'1996 Pres Raw'!$C$2:$C$651,"ED",'1996 Pres Raw'!$B$2:$B$651,$BE60)</f>
        <v>6</v>
      </c>
      <c r="BP60">
        <f>BG60/SUMIF('By HD'!$A$3:$A$42,$BE60,'By HD'!$B$3:$B$42)</f>
        <v>0.71750351947442514</v>
      </c>
      <c r="BQ60">
        <f>$BP60*SUMIF('By HD'!$A$3:$A$42,BE60,'By HD'!S$3:S$42)</f>
        <v>215.25105584232753</v>
      </c>
      <c r="BR60">
        <f>$BP60*SUMIF('By HD'!$A$3:$A$42,$BE60,'By HD'!T$3:T$42)</f>
        <v>2.8700140778977006</v>
      </c>
      <c r="BS60">
        <f>$BP60*SUMIF('By HD'!$A$3:$A$42,$BE60,'By HD'!U$3:U$42)</f>
        <v>116.23557015485687</v>
      </c>
      <c r="BT60">
        <f>$BP60*SUMIF('By HD'!$A$3:$A$42,$BE60,'By HD'!V$3:V$42)</f>
        <v>73.902862505865784</v>
      </c>
      <c r="BU60">
        <f>$BP60*SUMIF('By HD'!$A$3:$A$42,$BE60,'By HD'!W$3:W$42)</f>
        <v>0.71750351947442514</v>
      </c>
      <c r="BV60">
        <f>$BP60*SUMIF('By HD'!$A$3:$A$42,$BE60,'By HD'!X$3:X$42)</f>
        <v>6.4575316752698262</v>
      </c>
      <c r="BW60">
        <f>$BP60*SUMIF('By HD'!$A$3:$A$42,$BE60,'By HD'!Y$3:Y$42)</f>
        <v>12.915063350539652</v>
      </c>
      <c r="BX60">
        <f>$BP60*SUMIF('By HD'!$A$3:$A$42,$BE60,'By HD'!Z$3:Z$42)</f>
        <v>1.4350070389488503</v>
      </c>
      <c r="BY60">
        <f>$BP60*SUMIF('By HD'!$A$3:$A$42,$BE60,'By HD'!AA$3:AA$42)</f>
        <v>0.71750351947442514</v>
      </c>
      <c r="BZ60">
        <f>$BP60*SUMIF('By HD'!$A$3:$A$42,$BE60,'By HD'!AJ$3:AJ$42)</f>
        <v>269.78132332238386</v>
      </c>
      <c r="CA60">
        <f>$BP60*SUMIF('By HD'!$A$3:$A$42,$BE60,'By HD'!AK$3:AK$42)</f>
        <v>1.4350070389488503</v>
      </c>
      <c r="CB60">
        <f>$BP60*SUMIF('By HD'!$A$3:$A$42,$BE60,'By HD'!AL$3:AL$42)</f>
        <v>147.80572501173157</v>
      </c>
      <c r="CC60">
        <f>$BP60*SUMIF('By HD'!$A$3:$A$42,$BE60,'By HD'!AM$3:AM$42)</f>
        <v>77.490380103237911</v>
      </c>
      <c r="CD60">
        <f>$BP60*SUMIF('By HD'!$A$3:$A$42,$BE60,'By HD'!AN$3:AN$42)</f>
        <v>1.4350070389488503</v>
      </c>
      <c r="CE60">
        <f>$BP60*SUMIF('By HD'!$A$3:$A$42,$BE60,'By HD'!AO$3:AO$42)</f>
        <v>7.1750351947442512</v>
      </c>
      <c r="CF60">
        <f>$BP60*SUMIF('By HD'!$A$3:$A$42,$BE60,'By HD'!AP$3:AP$42)</f>
        <v>31.570154856874705</v>
      </c>
      <c r="CG60">
        <f>$BP60*SUMIF('By HD'!$A$3:$A$42,$BE60,'By HD'!AQ$3:AQ$42)</f>
        <v>2.1525105584232755</v>
      </c>
      <c r="CH60">
        <f>$BP60*SUMIF('By HD'!$A$3:$A$42,$BE60,'By HD'!AR$3:AR$42)</f>
        <v>0.71750351947442514</v>
      </c>
      <c r="CI60">
        <f t="shared" si="60"/>
        <v>3543.0323791647115</v>
      </c>
      <c r="CJ60">
        <f t="shared" si="60"/>
        <v>27.30502111684655</v>
      </c>
      <c r="CK60">
        <f t="shared" si="60"/>
        <v>2033.0412951665885</v>
      </c>
      <c r="CL60">
        <f t="shared" si="60"/>
        <v>1085.3932426091037</v>
      </c>
      <c r="CM60">
        <f t="shared" si="60"/>
        <v>29.152510558423277</v>
      </c>
      <c r="CN60">
        <f t="shared" si="60"/>
        <v>59.632566870014074</v>
      </c>
      <c r="CO60">
        <f t="shared" si="59"/>
        <v>273.48521820741433</v>
      </c>
      <c r="CP60">
        <f t="shared" si="59"/>
        <v>27.587517597372127</v>
      </c>
      <c r="CQ60">
        <f t="shared" si="59"/>
        <v>7.4350070389488501</v>
      </c>
    </row>
    <row r="61" spans="1:95" x14ac:dyDescent="0.3">
      <c r="A61" t="s">
        <v>2072</v>
      </c>
      <c r="B61" t="s">
        <v>95</v>
      </c>
      <c r="C61" t="s">
        <v>95</v>
      </c>
      <c r="D61">
        <f t="shared" si="50"/>
        <v>1223.0511130899376</v>
      </c>
      <c r="E61">
        <f t="shared" si="28"/>
        <v>8.8974176313446129</v>
      </c>
      <c r="F61">
        <f t="shared" si="29"/>
        <v>289.42172751558326</v>
      </c>
      <c r="G61">
        <f t="shared" si="30"/>
        <v>666.52110418521818</v>
      </c>
      <c r="H61">
        <f t="shared" si="31"/>
        <v>2.0226179875333927</v>
      </c>
      <c r="I61">
        <f t="shared" si="32"/>
        <v>40.975779162956371</v>
      </c>
      <c r="J61">
        <f t="shared" si="33"/>
        <v>204.99679430097953</v>
      </c>
      <c r="K61">
        <f t="shared" si="34"/>
        <v>8.193054318788958</v>
      </c>
      <c r="L61">
        <f t="shared" si="35"/>
        <v>2.0226179875333927</v>
      </c>
      <c r="M61">
        <f t="shared" si="51"/>
        <v>0.54496586205731634</v>
      </c>
      <c r="N61">
        <f t="shared" si="52"/>
        <v>3.3502916373980847E-2</v>
      </c>
      <c r="O61">
        <f t="shared" si="53"/>
        <v>0.23663911051467273</v>
      </c>
      <c r="P61">
        <f t="shared" si="54"/>
        <v>7.2747717050565628E-3</v>
      </c>
      <c r="Q61">
        <f t="shared" si="55"/>
        <v>0.16761097889283796</v>
      </c>
      <c r="R61">
        <f t="shared" si="56"/>
        <v>1.6537477182154844E-3</v>
      </c>
      <c r="S61">
        <f t="shared" si="57"/>
        <v>6.6988650197046E-3</v>
      </c>
      <c r="T61">
        <f t="shared" si="58"/>
        <v>1.6537477182154844E-3</v>
      </c>
      <c r="U61">
        <f t="shared" si="36"/>
        <v>0.54496586205731634</v>
      </c>
      <c r="X61">
        <f t="shared" si="37"/>
        <v>-2.4522121223770399E-2</v>
      </c>
      <c r="Y61">
        <f t="shared" si="38"/>
        <v>5.2897502297802185E-3</v>
      </c>
      <c r="Z61">
        <f t="shared" si="39"/>
        <v>3.2877355028779309E-2</v>
      </c>
      <c r="AA61">
        <f t="shared" si="40"/>
        <v>1.0051792285675348E-3</v>
      </c>
      <c r="AB61">
        <f t="shared" si="41"/>
        <v>-1.5252135004758693E-2</v>
      </c>
      <c r="AC61">
        <f t="shared" si="42"/>
        <v>6.0881563880064624E-4</v>
      </c>
      <c r="AD61">
        <f t="shared" si="43"/>
        <v>-6.1565953619926658E-4</v>
      </c>
      <c r="AF61">
        <f t="shared" si="44"/>
        <v>-2.5711427420045507E-2</v>
      </c>
      <c r="AG61">
        <f t="shared" si="45"/>
        <v>3.1606089643967453E-3</v>
      </c>
      <c r="AH61">
        <f t="shared" si="46"/>
        <v>3.3506219820987643E-2</v>
      </c>
      <c r="AI61">
        <f t="shared" si="47"/>
        <v>4.1825695574956336E-4</v>
      </c>
      <c r="AJ61">
        <f t="shared" si="48"/>
        <v>-1.1264964948441564E-2</v>
      </c>
      <c r="AK61">
        <f t="shared" si="49"/>
        <v>4.700330539303306E-4</v>
      </c>
      <c r="BE61" t="s">
        <v>1150</v>
      </c>
      <c r="BF61" t="s">
        <v>1122</v>
      </c>
      <c r="BG61">
        <f>SUMIFS('1996 Pres Raw'!Q$2:Q$651,'1996 Pres Raw'!$D$2:$D$651,$BF61,'1996 Pres Raw'!$C$2:$C$651,"ED",'1996 Pres Raw'!$B$2:$B$651,$BE61)</f>
        <v>1204</v>
      </c>
      <c r="BH61">
        <f>SUMIFS('1996 Pres Raw'!I$2:I$651,'1996 Pres Raw'!$D$2:$D$651,$BF61,'1996 Pres Raw'!$C$2:$C$651,"ED",'1996 Pres Raw'!$B$2:$B$651,$BE61)</f>
        <v>7</v>
      </c>
      <c r="BI61">
        <f>SUMIFS('1996 Pres Raw'!J$2:J$651,'1996 Pres Raw'!$D$2:$D$651,$BF61,'1996 Pres Raw'!$C$2:$C$651,"ED",'1996 Pres Raw'!$B$2:$B$651,$BE61)</f>
        <v>555</v>
      </c>
      <c r="BJ61">
        <f>SUMIFS('1996 Pres Raw'!K$2:K$651,'1996 Pres Raw'!$D$2:$D$651,$BF61,'1996 Pres Raw'!$C$2:$C$651,"ED",'1996 Pres Raw'!$B$2:$B$651,$BE61)</f>
        <v>473</v>
      </c>
      <c r="BK61">
        <f>SUMIFS('1996 Pres Raw'!L$2:L$651,'1996 Pres Raw'!$D$2:$D$651,$BF61,'1996 Pres Raw'!$C$2:$C$651,"ED",'1996 Pres Raw'!$B$2:$B$651,$BE61)</f>
        <v>9</v>
      </c>
      <c r="BL61">
        <f>SUMIFS('1996 Pres Raw'!M$2:M$651,'1996 Pres Raw'!$D$2:$D$651,$BF61,'1996 Pres Raw'!$C$2:$C$651,"ED",'1996 Pres Raw'!$B$2:$B$651,$BE61)</f>
        <v>36</v>
      </c>
      <c r="BM61">
        <f>SUMIFS('1996 Pres Raw'!N$2:N$651,'1996 Pres Raw'!$D$2:$D$651,$BF61,'1996 Pres Raw'!$C$2:$C$651,"ED",'1996 Pres Raw'!$B$2:$B$651,$BE61)</f>
        <v>113</v>
      </c>
      <c r="BN61">
        <f>SUMIFS('1996 Pres Raw'!O$2:O$651,'1996 Pres Raw'!$D$2:$D$651,$BF61,'1996 Pres Raw'!$C$2:$C$651,"ED",'1996 Pres Raw'!$B$2:$B$651,$BE61)</f>
        <v>7</v>
      </c>
      <c r="BO61">
        <f>SUMIFS('1996 Pres Raw'!P$2:P$651,'1996 Pres Raw'!$D$2:$D$651,$BF61,'1996 Pres Raw'!$C$2:$C$651,"ED",'1996 Pres Raw'!$B$2:$B$651,$BE61)</f>
        <v>4</v>
      </c>
      <c r="BP61">
        <f>BG61/SUMIF('By HD'!$A$3:$A$42,$BE61,'By HD'!$B$3:$B$42)</f>
        <v>0.28249648052557486</v>
      </c>
      <c r="BQ61">
        <f>$BP61*SUMIF('By HD'!$A$3:$A$42,BE61,'By HD'!S$3:S$42)</f>
        <v>84.748944157672454</v>
      </c>
      <c r="BR61">
        <f>$BP61*SUMIF('By HD'!$A$3:$A$42,$BE61,'By HD'!T$3:T$42)</f>
        <v>1.1299859221022994</v>
      </c>
      <c r="BS61">
        <f>$BP61*SUMIF('By HD'!$A$3:$A$42,$BE61,'By HD'!U$3:U$42)</f>
        <v>45.764429845143127</v>
      </c>
      <c r="BT61">
        <f>$BP61*SUMIF('By HD'!$A$3:$A$42,$BE61,'By HD'!V$3:V$42)</f>
        <v>29.097137494134209</v>
      </c>
      <c r="BU61">
        <f>$BP61*SUMIF('By HD'!$A$3:$A$42,$BE61,'By HD'!W$3:W$42)</f>
        <v>0.28249648052557486</v>
      </c>
      <c r="BV61">
        <f>$BP61*SUMIF('By HD'!$A$3:$A$42,$BE61,'By HD'!X$3:X$42)</f>
        <v>2.5424683247301738</v>
      </c>
      <c r="BW61">
        <f>$BP61*SUMIF('By HD'!$A$3:$A$42,$BE61,'By HD'!Y$3:Y$42)</f>
        <v>5.0849366494603476</v>
      </c>
      <c r="BX61">
        <f>$BP61*SUMIF('By HD'!$A$3:$A$42,$BE61,'By HD'!Z$3:Z$42)</f>
        <v>0.56499296105114971</v>
      </c>
      <c r="BY61">
        <f>$BP61*SUMIF('By HD'!$A$3:$A$42,$BE61,'By HD'!AA$3:AA$42)</f>
        <v>0.28249648052557486</v>
      </c>
      <c r="BZ61">
        <f>$BP61*SUMIF('By HD'!$A$3:$A$42,$BE61,'By HD'!AJ$3:AJ$42)</f>
        <v>106.21867667761614</v>
      </c>
      <c r="CA61">
        <f>$BP61*SUMIF('By HD'!$A$3:$A$42,$BE61,'By HD'!AK$3:AK$42)</f>
        <v>0.56499296105114971</v>
      </c>
      <c r="CB61">
        <f>$BP61*SUMIF('By HD'!$A$3:$A$42,$BE61,'By HD'!AL$3:AL$42)</f>
        <v>58.194274988268418</v>
      </c>
      <c r="CC61">
        <f>$BP61*SUMIF('By HD'!$A$3:$A$42,$BE61,'By HD'!AM$3:AM$42)</f>
        <v>30.509619896762086</v>
      </c>
      <c r="CD61">
        <f>$BP61*SUMIF('By HD'!$A$3:$A$42,$BE61,'By HD'!AN$3:AN$42)</f>
        <v>0.56499296105114971</v>
      </c>
      <c r="CE61">
        <f>$BP61*SUMIF('By HD'!$A$3:$A$42,$BE61,'By HD'!AO$3:AO$42)</f>
        <v>2.8249648052557488</v>
      </c>
      <c r="CF61">
        <f>$BP61*SUMIF('By HD'!$A$3:$A$42,$BE61,'By HD'!AP$3:AP$42)</f>
        <v>12.429845143125293</v>
      </c>
      <c r="CG61">
        <f>$BP61*SUMIF('By HD'!$A$3:$A$42,$BE61,'By HD'!AQ$3:AQ$42)</f>
        <v>0.84748944157672457</v>
      </c>
      <c r="CH61">
        <f>$BP61*SUMIF('By HD'!$A$3:$A$42,$BE61,'By HD'!AR$3:AR$42)</f>
        <v>0.28249648052557486</v>
      </c>
      <c r="CI61">
        <f t="shared" si="60"/>
        <v>1394.9676208352885</v>
      </c>
      <c r="CJ61">
        <f t="shared" si="60"/>
        <v>8.6949788831534498</v>
      </c>
      <c r="CK61">
        <f t="shared" si="60"/>
        <v>658.9587048334115</v>
      </c>
      <c r="CL61">
        <f t="shared" si="60"/>
        <v>532.60675739089629</v>
      </c>
      <c r="CM61">
        <f t="shared" si="60"/>
        <v>9.8474894415767249</v>
      </c>
      <c r="CN61">
        <f t="shared" si="60"/>
        <v>41.367433129985926</v>
      </c>
      <c r="CO61">
        <f t="shared" si="59"/>
        <v>130.51478179258564</v>
      </c>
      <c r="CP61">
        <f t="shared" si="59"/>
        <v>8.4124824026278748</v>
      </c>
      <c r="CQ61">
        <f t="shared" si="59"/>
        <v>4.5649929610511499</v>
      </c>
    </row>
    <row r="62" spans="1:95" x14ac:dyDescent="0.3">
      <c r="A62" t="s">
        <v>2073</v>
      </c>
      <c r="B62" t="s">
        <v>207</v>
      </c>
      <c r="C62" t="s">
        <v>207</v>
      </c>
      <c r="D62">
        <f t="shared" si="50"/>
        <v>321.53172866520788</v>
      </c>
      <c r="E62">
        <f t="shared" si="28"/>
        <v>0.86827133479212248</v>
      </c>
      <c r="F62">
        <f t="shared" si="29"/>
        <v>141.12560175054705</v>
      </c>
      <c r="G62">
        <f t="shared" si="30"/>
        <v>124.75404814004376</v>
      </c>
      <c r="H62">
        <f t="shared" si="31"/>
        <v>1.0542669584245077</v>
      </c>
      <c r="I62">
        <f t="shared" si="32"/>
        <v>9.2328227571115971</v>
      </c>
      <c r="J62">
        <f t="shared" si="33"/>
        <v>44.116849015317285</v>
      </c>
      <c r="K62">
        <f t="shared" si="34"/>
        <v>0.21706783369803062</v>
      </c>
      <c r="L62">
        <f t="shared" si="35"/>
        <v>0.16280087527352297</v>
      </c>
      <c r="M62">
        <f t="shared" si="51"/>
        <v>0.38799918334013883</v>
      </c>
      <c r="N62">
        <f t="shared" si="52"/>
        <v>2.8715121818429289E-2</v>
      </c>
      <c r="O62">
        <f t="shared" si="53"/>
        <v>0.43891656458418404</v>
      </c>
      <c r="P62">
        <f t="shared" si="54"/>
        <v>2.7004219409282699E-3</v>
      </c>
      <c r="Q62">
        <f t="shared" si="55"/>
        <v>0.13720838437457467</v>
      </c>
      <c r="R62">
        <f t="shared" si="56"/>
        <v>3.278889342588812E-3</v>
      </c>
      <c r="S62">
        <f t="shared" si="57"/>
        <v>6.7510548523206748E-4</v>
      </c>
      <c r="T62">
        <f t="shared" si="58"/>
        <v>5.0632911392405056E-4</v>
      </c>
      <c r="U62">
        <f t="shared" si="36"/>
        <v>2.4389165645841842</v>
      </c>
      <c r="X62">
        <f t="shared" si="37"/>
        <v>2.1063699469171082E-2</v>
      </c>
      <c r="Y62">
        <f t="shared" si="38"/>
        <v>8.5538314958486447E-3</v>
      </c>
      <c r="Z62">
        <f t="shared" si="39"/>
        <v>-2.8825370899686897E-2</v>
      </c>
      <c r="AA62">
        <f t="shared" si="40"/>
        <v>2.7004219409282699E-3</v>
      </c>
      <c r="AB62">
        <f t="shared" si="41"/>
        <v>-3.9206478834898639E-3</v>
      </c>
      <c r="AC62">
        <f t="shared" si="42"/>
        <v>-7.5336872192731689E-4</v>
      </c>
      <c r="AD62">
        <f t="shared" si="43"/>
        <v>6.7510548523206748E-4</v>
      </c>
      <c r="AF62">
        <f t="shared" si="44"/>
        <v>1.3266378840229853E-2</v>
      </c>
      <c r="AG62">
        <f t="shared" si="45"/>
        <v>5.9481385248120744E-3</v>
      </c>
      <c r="AH62">
        <f t="shared" si="46"/>
        <v>-2.2648044915696719E-2</v>
      </c>
      <c r="AI62">
        <f t="shared" si="47"/>
        <v>1.9516383680026591E-3</v>
      </c>
      <c r="AJ62">
        <f t="shared" si="48"/>
        <v>6.5256394562870912E-4</v>
      </c>
      <c r="AK62">
        <f t="shared" si="49"/>
        <v>-4.7176700831164358E-4</v>
      </c>
      <c r="BE62" t="s">
        <v>2088</v>
      </c>
      <c r="BF62" t="s">
        <v>1166</v>
      </c>
      <c r="BG62">
        <f>SUMIFS('1996 Pres Raw'!Q$2:Q$651,'1996 Pres Raw'!$D$2:$D$651,$BF62,'1996 Pres Raw'!$C$2:$C$651,"ED",'1996 Pres Raw'!$B$2:$B$651,$BE62)</f>
        <v>366</v>
      </c>
      <c r="BH62">
        <f>SUMIFS('1996 Pres Raw'!I$2:I$651,'1996 Pres Raw'!$D$2:$D$651,$BF62,'1996 Pres Raw'!$C$2:$C$651,"ED",'1996 Pres Raw'!$B$2:$B$651,$BE62)</f>
        <v>1</v>
      </c>
      <c r="BI62">
        <f>SUMIFS('1996 Pres Raw'!J$2:J$651,'1996 Pres Raw'!$D$2:$D$651,$BF62,'1996 Pres Raw'!$C$2:$C$651,"ED",'1996 Pres Raw'!$B$2:$B$651,$BE62)</f>
        <v>175</v>
      </c>
      <c r="BJ62">
        <f>SUMIFS('1996 Pres Raw'!K$2:K$651,'1996 Pres Raw'!$D$2:$D$651,$BF62,'1996 Pres Raw'!$C$2:$C$651,"ED",'1996 Pres Raw'!$B$2:$B$651,$BE62)</f>
        <v>157</v>
      </c>
      <c r="BK62">
        <f>SUMIFS('1996 Pres Raw'!L$2:L$651,'1996 Pres Raw'!$D$2:$D$651,$BF62,'1996 Pres Raw'!$C$2:$C$651,"ED",'1996 Pres Raw'!$B$2:$B$651,$BE62)</f>
        <v>2</v>
      </c>
      <c r="BL62">
        <f>SUMIFS('1996 Pres Raw'!M$2:M$651,'1996 Pres Raw'!$D$2:$D$651,$BF62,'1996 Pres Raw'!$C$2:$C$651,"ED",'1996 Pres Raw'!$B$2:$B$651,$BE62)</f>
        <v>2</v>
      </c>
      <c r="BM62">
        <f>SUMIFS('1996 Pres Raw'!N$2:N$651,'1996 Pres Raw'!$D$2:$D$651,$BF62,'1996 Pres Raw'!$C$2:$C$651,"ED",'1996 Pres Raw'!$B$2:$B$651,$BE62)</f>
        <v>27</v>
      </c>
      <c r="BN62">
        <f>SUMIFS('1996 Pres Raw'!O$2:O$651,'1996 Pres Raw'!$D$2:$D$651,$BF62,'1996 Pres Raw'!$C$2:$C$651,"ED",'1996 Pres Raw'!$B$2:$B$651,$BE62)</f>
        <v>0</v>
      </c>
      <c r="BO62">
        <f>SUMIFS('1996 Pres Raw'!P$2:P$651,'1996 Pres Raw'!$D$2:$D$651,$BF62,'1996 Pres Raw'!$C$2:$C$651,"ED",'1996 Pres Raw'!$B$2:$B$651,$BE62)</f>
        <v>2</v>
      </c>
      <c r="BP62">
        <f>BG62/SUMIF('By HD'!$A$3:$A$42,$BE62,'By HD'!$B$3:$B$42)</f>
        <v>0.17732558139534885</v>
      </c>
      <c r="BQ62">
        <f>$BP62*SUMIF('By HD'!$A$3:$A$42,BE62,'By HD'!S$3:S$42)</f>
        <v>137.25</v>
      </c>
      <c r="BR62">
        <f>$BP62*SUMIF('By HD'!$A$3:$A$42,$BE62,'By HD'!T$3:T$42)</f>
        <v>1.0639534883720931</v>
      </c>
      <c r="BS62">
        <f>$BP62*SUMIF('By HD'!$A$3:$A$42,$BE62,'By HD'!U$3:U$42)</f>
        <v>46.459302325581397</v>
      </c>
      <c r="BT62">
        <f>$BP62*SUMIF('By HD'!$A$3:$A$42,$BE62,'By HD'!V$3:V$42)</f>
        <v>73.235465116279073</v>
      </c>
      <c r="BU62">
        <f>$BP62*SUMIF('By HD'!$A$3:$A$42,$BE62,'By HD'!W$3:W$42)</f>
        <v>0.53197674418604657</v>
      </c>
      <c r="BV62">
        <f>$BP62*SUMIF('By HD'!$A$3:$A$42,$BE62,'By HD'!X$3:X$42)</f>
        <v>2.4825581395348837</v>
      </c>
      <c r="BW62">
        <f>$BP62*SUMIF('By HD'!$A$3:$A$42,$BE62,'By HD'!Y$3:Y$42)</f>
        <v>11.703488372093023</v>
      </c>
      <c r="BX62">
        <f>$BP62*SUMIF('By HD'!$A$3:$A$42,$BE62,'By HD'!Z$3:Z$42)</f>
        <v>1.2412790697674418</v>
      </c>
      <c r="BY62">
        <f>$BP62*SUMIF('By HD'!$A$3:$A$42,$BE62,'By HD'!AA$3:AA$42)</f>
        <v>0.53197674418604657</v>
      </c>
      <c r="BZ62">
        <f>$BP62*SUMIF('By HD'!$A$3:$A$42,$BE62,'By HD'!AJ$3:AJ$42)</f>
        <v>29.613372093023258</v>
      </c>
      <c r="CA62">
        <f>$BP62*SUMIF('By HD'!$A$3:$A$42,$BE62,'By HD'!AK$3:AK$42)</f>
        <v>0</v>
      </c>
      <c r="CB62">
        <f>$BP62*SUMIF('By HD'!$A$3:$A$42,$BE62,'By HD'!AL$3:AL$42)</f>
        <v>13.122093023255815</v>
      </c>
      <c r="CC62">
        <f>$BP62*SUMIF('By HD'!$A$3:$A$42,$BE62,'By HD'!AM$3:AM$42)</f>
        <v>11.880813953488373</v>
      </c>
      <c r="CD62">
        <f>$BP62*SUMIF('By HD'!$A$3:$A$42,$BE62,'By HD'!AN$3:AN$42)</f>
        <v>0</v>
      </c>
      <c r="CE62">
        <f>$BP62*SUMIF('By HD'!$A$3:$A$42,$BE62,'By HD'!AO$3:AO$42)</f>
        <v>1.2412790697674418</v>
      </c>
      <c r="CF62">
        <f>$BP62*SUMIF('By HD'!$A$3:$A$42,$BE62,'By HD'!AP$3:AP$42)</f>
        <v>3.1918604651162794</v>
      </c>
      <c r="CG62">
        <f>$BP62*SUMIF('By HD'!$A$3:$A$42,$BE62,'By HD'!AQ$3:AQ$42)</f>
        <v>0.17732558139534885</v>
      </c>
      <c r="CH62">
        <f>$BP62*SUMIF('By HD'!$A$3:$A$42,$BE62,'By HD'!AR$3:AR$42)</f>
        <v>0</v>
      </c>
      <c r="CI62">
        <f t="shared" si="60"/>
        <v>532.86337209302326</v>
      </c>
      <c r="CJ62">
        <f t="shared" si="60"/>
        <v>2.0639534883720931</v>
      </c>
      <c r="CK62">
        <f t="shared" si="60"/>
        <v>234.58139534883722</v>
      </c>
      <c r="CL62">
        <f t="shared" si="60"/>
        <v>242.11627906976744</v>
      </c>
      <c r="CM62">
        <f t="shared" si="60"/>
        <v>2.5319767441860463</v>
      </c>
      <c r="CN62">
        <f t="shared" si="60"/>
        <v>5.7238372093023253</v>
      </c>
      <c r="CO62">
        <f t="shared" si="59"/>
        <v>41.895348837209305</v>
      </c>
      <c r="CP62">
        <f t="shared" si="59"/>
        <v>1.4186046511627908</v>
      </c>
      <c r="CQ62">
        <f t="shared" si="59"/>
        <v>2.5319767441860463</v>
      </c>
    </row>
    <row r="63" spans="1:95" x14ac:dyDescent="0.3">
      <c r="A63" t="s">
        <v>2074</v>
      </c>
      <c r="B63" t="s">
        <v>2075</v>
      </c>
      <c r="C63" t="s">
        <v>933</v>
      </c>
      <c r="D63">
        <f t="shared" si="50"/>
        <v>2624.521109168124</v>
      </c>
      <c r="E63">
        <f t="shared" si="28"/>
        <v>52.076692480639522</v>
      </c>
      <c r="F63">
        <f t="shared" si="29"/>
        <v>1326.9455408443666</v>
      </c>
      <c r="G63">
        <f t="shared" si="30"/>
        <v>917.15813140144883</v>
      </c>
      <c r="H63">
        <f t="shared" si="31"/>
        <v>4.5640769422932799</v>
      </c>
      <c r="I63">
        <f t="shared" si="32"/>
        <v>56.162128403697224</v>
      </c>
      <c r="J63">
        <f t="shared" si="33"/>
        <v>244.31551336497625</v>
      </c>
      <c r="K63">
        <f t="shared" si="34"/>
        <v>19.213589807644269</v>
      </c>
      <c r="L63">
        <f t="shared" si="35"/>
        <v>4.0854359230577071</v>
      </c>
      <c r="M63">
        <f t="shared" si="51"/>
        <v>0.3494573269757979</v>
      </c>
      <c r="N63">
        <f t="shared" si="52"/>
        <v>2.1399000452885876E-2</v>
      </c>
      <c r="O63">
        <f t="shared" si="53"/>
        <v>0.5055953012566774</v>
      </c>
      <c r="P63">
        <f t="shared" si="54"/>
        <v>1.9842359925672653E-2</v>
      </c>
      <c r="Q63">
        <f t="shared" si="55"/>
        <v>9.3089559276745629E-2</v>
      </c>
      <c r="R63">
        <f t="shared" si="56"/>
        <v>1.7390132342048196E-3</v>
      </c>
      <c r="S63">
        <f t="shared" si="57"/>
        <v>7.3207983508024686E-3</v>
      </c>
      <c r="T63">
        <f t="shared" si="58"/>
        <v>1.5566405272132251E-3</v>
      </c>
      <c r="U63">
        <f t="shared" si="36"/>
        <v>2.5055953012566774</v>
      </c>
      <c r="X63">
        <f t="shared" si="37"/>
        <v>3.4651385432913351E-2</v>
      </c>
      <c r="Y63">
        <f t="shared" si="38"/>
        <v>2.2327330834560725E-3</v>
      </c>
      <c r="Z63">
        <f t="shared" si="39"/>
        <v>-3.7289221982421794E-2</v>
      </c>
      <c r="AA63">
        <f t="shared" si="40"/>
        <v>1.6344059247143418E-3</v>
      </c>
      <c r="AB63">
        <f t="shared" si="41"/>
        <v>-2.741777570403392E-3</v>
      </c>
      <c r="AC63">
        <f t="shared" si="42"/>
        <v>3.0154318149758436E-4</v>
      </c>
      <c r="AD63">
        <f t="shared" si="43"/>
        <v>6.126047715020377E-4</v>
      </c>
      <c r="AF63">
        <f t="shared" si="44"/>
        <v>1.1912480136319681E-2</v>
      </c>
      <c r="AG63">
        <f t="shared" si="45"/>
        <v>1.4194365325421315E-5</v>
      </c>
      <c r="AH63">
        <f t="shared" si="46"/>
        <v>-1.1469145244186851E-2</v>
      </c>
      <c r="AI63">
        <f t="shared" si="47"/>
        <v>-9.1513206085091364E-4</v>
      </c>
      <c r="AJ63">
        <f t="shared" si="48"/>
        <v>-7.9880690805449184E-4</v>
      </c>
      <c r="AK63">
        <f t="shared" si="49"/>
        <v>6.7770126952671535E-4</v>
      </c>
      <c r="BE63" t="s">
        <v>2088</v>
      </c>
      <c r="BF63" t="s">
        <v>1167</v>
      </c>
      <c r="BG63">
        <f>SUMIFS('1996 Pres Raw'!Q$2:Q$651,'1996 Pres Raw'!$D$2:$D$651,$BF63,'1996 Pres Raw'!$C$2:$C$651,"ED",'1996 Pres Raw'!$B$2:$B$651,$BE63)</f>
        <v>933</v>
      </c>
      <c r="BH63">
        <f>SUMIFS('1996 Pres Raw'!I$2:I$651,'1996 Pres Raw'!$D$2:$D$651,$BF63,'1996 Pres Raw'!$C$2:$C$651,"ED",'1996 Pres Raw'!$B$2:$B$651,$BE63)</f>
        <v>10</v>
      </c>
      <c r="BI63">
        <f>SUMIFS('1996 Pres Raw'!J$2:J$651,'1996 Pres Raw'!$D$2:$D$651,$BF63,'1996 Pres Raw'!$C$2:$C$651,"ED",'1996 Pres Raw'!$B$2:$B$651,$BE63)</f>
        <v>437</v>
      </c>
      <c r="BJ63">
        <f>SUMIFS('1996 Pres Raw'!K$2:K$651,'1996 Pres Raw'!$D$2:$D$651,$BF63,'1996 Pres Raw'!$C$2:$C$651,"ED",'1996 Pres Raw'!$B$2:$B$651,$BE63)</f>
        <v>327</v>
      </c>
      <c r="BK63">
        <f>SUMIFS('1996 Pres Raw'!L$2:L$651,'1996 Pres Raw'!$D$2:$D$651,$BF63,'1996 Pres Raw'!$C$2:$C$651,"ED",'1996 Pres Raw'!$B$2:$B$651,$BE63)</f>
        <v>3</v>
      </c>
      <c r="BL63">
        <f>SUMIFS('1996 Pres Raw'!M$2:M$651,'1996 Pres Raw'!$D$2:$D$651,$BF63,'1996 Pres Raw'!$C$2:$C$651,"ED",'1996 Pres Raw'!$B$2:$B$651,$BE63)</f>
        <v>15</v>
      </c>
      <c r="BM63">
        <f>SUMIFS('1996 Pres Raw'!N$2:N$651,'1996 Pres Raw'!$D$2:$D$651,$BF63,'1996 Pres Raw'!$C$2:$C$651,"ED",'1996 Pres Raw'!$B$2:$B$651,$BE63)</f>
        <v>136</v>
      </c>
      <c r="BN63">
        <f>SUMIFS('1996 Pres Raw'!O$2:O$651,'1996 Pres Raw'!$D$2:$D$651,$BF63,'1996 Pres Raw'!$C$2:$C$651,"ED",'1996 Pres Raw'!$B$2:$B$651,$BE63)</f>
        <v>5</v>
      </c>
      <c r="BO63">
        <f>SUMIFS('1996 Pres Raw'!P$2:P$651,'1996 Pres Raw'!$D$2:$D$651,$BF63,'1996 Pres Raw'!$C$2:$C$651,"ED",'1996 Pres Raw'!$B$2:$B$651,$BE63)</f>
        <v>0</v>
      </c>
      <c r="BP63">
        <f>BG63/SUMIF('By HD'!$A$3:$A$42,$BE63,'By HD'!$B$3:$B$42)</f>
        <v>0.45203488372093026</v>
      </c>
      <c r="BQ63">
        <f>$BP63*SUMIF('By HD'!$A$3:$A$42,BE63,'By HD'!S$3:S$42)</f>
        <v>349.875</v>
      </c>
      <c r="BR63">
        <f>$BP63*SUMIF('By HD'!$A$3:$A$42,$BE63,'By HD'!T$3:T$42)</f>
        <v>2.7122093023255816</v>
      </c>
      <c r="BS63">
        <f>$BP63*SUMIF('By HD'!$A$3:$A$42,$BE63,'By HD'!U$3:U$42)</f>
        <v>118.43313953488372</v>
      </c>
      <c r="BT63">
        <f>$BP63*SUMIF('By HD'!$A$3:$A$42,$BE63,'By HD'!V$3:V$42)</f>
        <v>186.69040697674419</v>
      </c>
      <c r="BU63">
        <f>$BP63*SUMIF('By HD'!$A$3:$A$42,$BE63,'By HD'!W$3:W$42)</f>
        <v>1.3561046511627908</v>
      </c>
      <c r="BV63">
        <f>$BP63*SUMIF('By HD'!$A$3:$A$42,$BE63,'By HD'!X$3:X$42)</f>
        <v>6.3284883720930232</v>
      </c>
      <c r="BW63">
        <f>$BP63*SUMIF('By HD'!$A$3:$A$42,$BE63,'By HD'!Y$3:Y$42)</f>
        <v>29.834302325581397</v>
      </c>
      <c r="BX63">
        <f>$BP63*SUMIF('By HD'!$A$3:$A$42,$BE63,'By HD'!Z$3:Z$42)</f>
        <v>3.1642441860465116</v>
      </c>
      <c r="BY63">
        <f>$BP63*SUMIF('By HD'!$A$3:$A$42,$BE63,'By HD'!AA$3:AA$42)</f>
        <v>1.3561046511627908</v>
      </c>
      <c r="BZ63">
        <f>$BP63*SUMIF('By HD'!$A$3:$A$42,$BE63,'By HD'!AJ$3:AJ$42)</f>
        <v>75.489825581395351</v>
      </c>
      <c r="CA63">
        <f>$BP63*SUMIF('By HD'!$A$3:$A$42,$BE63,'By HD'!AK$3:AK$42)</f>
        <v>0</v>
      </c>
      <c r="CB63">
        <f>$BP63*SUMIF('By HD'!$A$3:$A$42,$BE63,'By HD'!AL$3:AL$42)</f>
        <v>33.450581395348841</v>
      </c>
      <c r="CC63">
        <f>$BP63*SUMIF('By HD'!$A$3:$A$42,$BE63,'By HD'!AM$3:AM$42)</f>
        <v>30.286337209302328</v>
      </c>
      <c r="CD63">
        <f>$BP63*SUMIF('By HD'!$A$3:$A$42,$BE63,'By HD'!AN$3:AN$42)</f>
        <v>0</v>
      </c>
      <c r="CE63">
        <f>$BP63*SUMIF('By HD'!$A$3:$A$42,$BE63,'By HD'!AO$3:AO$42)</f>
        <v>3.1642441860465116</v>
      </c>
      <c r="CF63">
        <f>$BP63*SUMIF('By HD'!$A$3:$A$42,$BE63,'By HD'!AP$3:AP$42)</f>
        <v>8.1366279069767451</v>
      </c>
      <c r="CG63">
        <f>$BP63*SUMIF('By HD'!$A$3:$A$42,$BE63,'By HD'!AQ$3:AQ$42)</f>
        <v>0.45203488372093026</v>
      </c>
      <c r="CH63">
        <f>$BP63*SUMIF('By HD'!$A$3:$A$42,$BE63,'By HD'!AR$3:AR$42)</f>
        <v>0</v>
      </c>
      <c r="CI63">
        <f t="shared" si="60"/>
        <v>1358.3648255813953</v>
      </c>
      <c r="CJ63">
        <f t="shared" si="60"/>
        <v>12.712209302325581</v>
      </c>
      <c r="CK63">
        <f t="shared" si="60"/>
        <v>588.88372093023258</v>
      </c>
      <c r="CL63">
        <f t="shared" si="60"/>
        <v>543.97674418604652</v>
      </c>
      <c r="CM63">
        <f t="shared" si="60"/>
        <v>4.3561046511627906</v>
      </c>
      <c r="CN63">
        <f t="shared" si="60"/>
        <v>24.492732558139537</v>
      </c>
      <c r="CO63">
        <f t="shared" si="59"/>
        <v>173.97093023255815</v>
      </c>
      <c r="CP63">
        <f t="shared" si="59"/>
        <v>8.6162790697674421</v>
      </c>
      <c r="CQ63">
        <f t="shared" si="59"/>
        <v>1.3561046511627908</v>
      </c>
    </row>
    <row r="64" spans="1:95" x14ac:dyDescent="0.3">
      <c r="B64" t="s">
        <v>97</v>
      </c>
      <c r="D64">
        <f>SUM(D35:D63)</f>
        <v>241615</v>
      </c>
      <c r="E64">
        <f t="shared" ref="E64:L64" si="65">SUM(E35:E63)</f>
        <v>2275.9999999999995</v>
      </c>
      <c r="F64">
        <f t="shared" si="65"/>
        <v>80377</v>
      </c>
      <c r="G64">
        <f t="shared" si="65"/>
        <v>122744.00000000003</v>
      </c>
      <c r="H64">
        <f t="shared" si="65"/>
        <v>729</v>
      </c>
      <c r="I64">
        <f t="shared" si="65"/>
        <v>7596.9999999999982</v>
      </c>
      <c r="J64">
        <f t="shared" si="65"/>
        <v>26333.000000000004</v>
      </c>
      <c r="K64">
        <f t="shared" si="65"/>
        <v>925</v>
      </c>
      <c r="L64">
        <f t="shared" si="65"/>
        <v>634.00000000000023</v>
      </c>
      <c r="M64">
        <f t="shared" si="51"/>
        <v>0.50801481696086759</v>
      </c>
      <c r="N64">
        <f t="shared" si="52"/>
        <v>3.1442584276638444E-2</v>
      </c>
      <c r="O64">
        <f t="shared" si="53"/>
        <v>0.33266560437058956</v>
      </c>
      <c r="P64">
        <f t="shared" si="54"/>
        <v>9.4199449537487306E-3</v>
      </c>
      <c r="Q64">
        <f t="shared" si="55"/>
        <v>0.10898743869378973</v>
      </c>
      <c r="R64">
        <f t="shared" si="56"/>
        <v>3.0171967800012417E-3</v>
      </c>
      <c r="S64">
        <f t="shared" si="57"/>
        <v>3.8284046934172135E-3</v>
      </c>
      <c r="T64">
        <f t="shared" si="58"/>
        <v>2.624009270947583E-3</v>
      </c>
      <c r="U64">
        <f t="shared" si="36"/>
        <v>0.50801481696086759</v>
      </c>
      <c r="X64">
        <f t="shared" si="37"/>
        <v>6.303494938357912E-3</v>
      </c>
      <c r="Y64">
        <f t="shared" si="38"/>
        <v>-9.0886242427576369E-5</v>
      </c>
      <c r="Z64">
        <f t="shared" si="39"/>
        <v>-3.8611468472837807E-3</v>
      </c>
      <c r="AA64">
        <f t="shared" si="40"/>
        <v>3.3921100229495835E-5</v>
      </c>
      <c r="AB64">
        <f t="shared" si="41"/>
        <v>-2.4532214775524475E-3</v>
      </c>
      <c r="AC64">
        <f t="shared" si="42"/>
        <v>3.550687575128381E-5</v>
      </c>
      <c r="AD64">
        <f t="shared" si="43"/>
        <v>-6.669021671213294E-5</v>
      </c>
      <c r="AF64">
        <f t="shared" si="44"/>
        <v>0</v>
      </c>
      <c r="AG64">
        <f t="shared" si="45"/>
        <v>0</v>
      </c>
      <c r="AH64">
        <f t="shared" si="46"/>
        <v>0</v>
      </c>
      <c r="AI64">
        <f t="shared" si="47"/>
        <v>0</v>
      </c>
      <c r="AJ64">
        <f t="shared" si="48"/>
        <v>0</v>
      </c>
      <c r="AK64">
        <f t="shared" si="49"/>
        <v>0</v>
      </c>
      <c r="BE64" t="s">
        <v>2088</v>
      </c>
      <c r="BF64" t="s">
        <v>1793</v>
      </c>
      <c r="BG64">
        <f>SUMIFS('1996 Pres Raw'!Q$2:Q$651,'1996 Pres Raw'!$D$2:$D$651,$BF64,'1996 Pres Raw'!$C$2:$C$651,"ED",'1996 Pres Raw'!$B$2:$B$651,$BE64)</f>
        <v>369</v>
      </c>
      <c r="BH64">
        <f>SUMIFS('1996 Pres Raw'!I$2:I$651,'1996 Pres Raw'!$D$2:$D$651,$BF64,'1996 Pres Raw'!$C$2:$C$651,"ED",'1996 Pres Raw'!$B$2:$B$651,$BE64)</f>
        <v>0</v>
      </c>
      <c r="BI64">
        <f>SUMIFS('1996 Pres Raw'!J$2:J$651,'1996 Pres Raw'!$D$2:$D$651,$BF64,'1996 Pres Raw'!$C$2:$C$651,"ED",'1996 Pres Raw'!$B$2:$B$651,$BE64)</f>
        <v>175</v>
      </c>
      <c r="BJ64">
        <f>SUMIFS('1996 Pres Raw'!K$2:K$651,'1996 Pres Raw'!$D$2:$D$651,$BF64,'1996 Pres Raw'!$C$2:$C$651,"ED",'1996 Pres Raw'!$B$2:$B$651,$BE64)</f>
        <v>147</v>
      </c>
      <c r="BK64">
        <f>SUMIFS('1996 Pres Raw'!L$2:L$651,'1996 Pres Raw'!$D$2:$D$651,$BF64,'1996 Pres Raw'!$C$2:$C$651,"ED",'1996 Pres Raw'!$B$2:$B$651,$BE64)</f>
        <v>2</v>
      </c>
      <c r="BL64">
        <f>SUMIFS('1996 Pres Raw'!M$2:M$651,'1996 Pres Raw'!$D$2:$D$651,$BF64,'1996 Pres Raw'!$C$2:$C$651,"ED",'1996 Pres Raw'!$B$2:$B$651,$BE64)</f>
        <v>3</v>
      </c>
      <c r="BM64">
        <f>SUMIFS('1996 Pres Raw'!N$2:N$651,'1996 Pres Raw'!$D$2:$D$651,$BF64,'1996 Pres Raw'!$C$2:$C$651,"ED",'1996 Pres Raw'!$B$2:$B$651,$BE64)</f>
        <v>40</v>
      </c>
      <c r="BN64">
        <f>SUMIFS('1996 Pres Raw'!O$2:O$651,'1996 Pres Raw'!$D$2:$D$651,$BF64,'1996 Pres Raw'!$C$2:$C$651,"ED",'1996 Pres Raw'!$B$2:$B$651,$BE64)</f>
        <v>2</v>
      </c>
      <c r="BO64">
        <f>SUMIFS('1996 Pres Raw'!P$2:P$651,'1996 Pres Raw'!$D$2:$D$651,$BF64,'1996 Pres Raw'!$C$2:$C$651,"ED",'1996 Pres Raw'!$B$2:$B$651,$BE64)</f>
        <v>0</v>
      </c>
      <c r="BP64">
        <f>BG64/SUMIF('By HD'!$A$3:$A$42,$BE64,'By HD'!$B$3:$B$42)</f>
        <v>0.17877906976744187</v>
      </c>
      <c r="BQ64">
        <f>$BP64*SUMIF('By HD'!$A$3:$A$42,BE64,'By HD'!S$3:S$42)</f>
        <v>138.375</v>
      </c>
      <c r="BR64">
        <f>$BP64*SUMIF('By HD'!$A$3:$A$42,$BE64,'By HD'!T$3:T$42)</f>
        <v>1.0726744186046513</v>
      </c>
      <c r="BS64">
        <f>$BP64*SUMIF('By HD'!$A$3:$A$42,$BE64,'By HD'!U$3:U$42)</f>
        <v>46.840116279069768</v>
      </c>
      <c r="BT64">
        <f>$BP64*SUMIF('By HD'!$A$3:$A$42,$BE64,'By HD'!V$3:V$42)</f>
        <v>73.835755813953497</v>
      </c>
      <c r="BU64">
        <f>$BP64*SUMIF('By HD'!$A$3:$A$42,$BE64,'By HD'!W$3:W$42)</f>
        <v>0.53633720930232565</v>
      </c>
      <c r="BV64">
        <f>$BP64*SUMIF('By HD'!$A$3:$A$42,$BE64,'By HD'!X$3:X$42)</f>
        <v>2.5029069767441863</v>
      </c>
      <c r="BW64">
        <f>$BP64*SUMIF('By HD'!$A$3:$A$42,$BE64,'By HD'!Y$3:Y$42)</f>
        <v>11.799418604651164</v>
      </c>
      <c r="BX64">
        <f>$BP64*SUMIF('By HD'!$A$3:$A$42,$BE64,'By HD'!Z$3:Z$42)</f>
        <v>1.2514534883720931</v>
      </c>
      <c r="BY64">
        <f>$BP64*SUMIF('By HD'!$A$3:$A$42,$BE64,'By HD'!AA$3:AA$42)</f>
        <v>0.53633720930232565</v>
      </c>
      <c r="BZ64">
        <f>$BP64*SUMIF('By HD'!$A$3:$A$42,$BE64,'By HD'!AJ$3:AJ$42)</f>
        <v>29.856104651162791</v>
      </c>
      <c r="CA64">
        <f>$BP64*SUMIF('By HD'!$A$3:$A$42,$BE64,'By HD'!AK$3:AK$42)</f>
        <v>0</v>
      </c>
      <c r="CB64">
        <f>$BP64*SUMIF('By HD'!$A$3:$A$42,$BE64,'By HD'!AL$3:AL$42)</f>
        <v>13.229651162790699</v>
      </c>
      <c r="CC64">
        <f>$BP64*SUMIF('By HD'!$A$3:$A$42,$BE64,'By HD'!AM$3:AM$42)</f>
        <v>11.978197674418606</v>
      </c>
      <c r="CD64">
        <f>$BP64*SUMIF('By HD'!$A$3:$A$42,$BE64,'By HD'!AN$3:AN$42)</f>
        <v>0</v>
      </c>
      <c r="CE64">
        <f>$BP64*SUMIF('By HD'!$A$3:$A$42,$BE64,'By HD'!AO$3:AO$42)</f>
        <v>1.2514534883720931</v>
      </c>
      <c r="CF64">
        <f>$BP64*SUMIF('By HD'!$A$3:$A$42,$BE64,'By HD'!AP$3:AP$42)</f>
        <v>3.2180232558139537</v>
      </c>
      <c r="CG64">
        <f>$BP64*SUMIF('By HD'!$A$3:$A$42,$BE64,'By HD'!AQ$3:AQ$42)</f>
        <v>0.17877906976744187</v>
      </c>
      <c r="CH64">
        <f>$BP64*SUMIF('By HD'!$A$3:$A$42,$BE64,'By HD'!AR$3:AR$42)</f>
        <v>0</v>
      </c>
      <c r="CI64">
        <f t="shared" si="60"/>
        <v>537.23110465116281</v>
      </c>
      <c r="CJ64">
        <f t="shared" si="60"/>
        <v>1.0726744186046513</v>
      </c>
      <c r="CK64">
        <f t="shared" si="60"/>
        <v>235.06976744186045</v>
      </c>
      <c r="CL64">
        <f t="shared" si="60"/>
        <v>232.81395348837211</v>
      </c>
      <c r="CM64">
        <f t="shared" si="60"/>
        <v>2.5363372093023258</v>
      </c>
      <c r="CN64">
        <f t="shared" si="60"/>
        <v>6.7543604651162799</v>
      </c>
      <c r="CO64">
        <f t="shared" si="59"/>
        <v>55.017441860465119</v>
      </c>
      <c r="CP64">
        <f t="shared" si="59"/>
        <v>3.4302325581395348</v>
      </c>
      <c r="CQ64">
        <f t="shared" si="59"/>
        <v>0.53633720930232565</v>
      </c>
    </row>
    <row r="65" spans="1:104" x14ac:dyDescent="0.3">
      <c r="BE65" t="s">
        <v>2088</v>
      </c>
      <c r="BF65" t="s">
        <v>1168</v>
      </c>
      <c r="BG65">
        <f>SUMIFS('1996 Pres Raw'!Q$2:Q$651,'1996 Pres Raw'!$D$2:$D$651,$BF65,'1996 Pres Raw'!$C$2:$C$651,"ED",'1996 Pres Raw'!$B$2:$B$651,$BE65)</f>
        <v>396</v>
      </c>
      <c r="BH65">
        <f>SUMIFS('1996 Pres Raw'!I$2:I$651,'1996 Pres Raw'!$D$2:$D$651,$BF65,'1996 Pres Raw'!$C$2:$C$651,"ED",'1996 Pres Raw'!$B$2:$B$651,$BE65)</f>
        <v>1</v>
      </c>
      <c r="BI65">
        <f>SUMIFS('1996 Pres Raw'!J$2:J$651,'1996 Pres Raw'!$D$2:$D$651,$BF65,'1996 Pres Raw'!$C$2:$C$651,"ED",'1996 Pres Raw'!$B$2:$B$651,$BE65)</f>
        <v>137</v>
      </c>
      <c r="BJ65">
        <f>SUMIFS('1996 Pres Raw'!K$2:K$651,'1996 Pres Raw'!$D$2:$D$651,$BF65,'1996 Pres Raw'!$C$2:$C$651,"ED",'1996 Pres Raw'!$B$2:$B$651,$BE65)</f>
        <v>169</v>
      </c>
      <c r="BK65">
        <f>SUMIFS('1996 Pres Raw'!L$2:L$651,'1996 Pres Raw'!$D$2:$D$651,$BF65,'1996 Pres Raw'!$C$2:$C$651,"ED",'1996 Pres Raw'!$B$2:$B$651,$BE65)</f>
        <v>0</v>
      </c>
      <c r="BL65">
        <f>SUMIFS('1996 Pres Raw'!M$2:M$651,'1996 Pres Raw'!$D$2:$D$651,$BF65,'1996 Pres Raw'!$C$2:$C$651,"ED",'1996 Pres Raw'!$B$2:$B$651,$BE65)</f>
        <v>5</v>
      </c>
      <c r="BM65">
        <f>SUMIFS('1996 Pres Raw'!N$2:N$651,'1996 Pres Raw'!$D$2:$D$651,$BF65,'1996 Pres Raw'!$C$2:$C$651,"ED",'1996 Pres Raw'!$B$2:$B$651,$BE65)</f>
        <v>81</v>
      </c>
      <c r="BN65">
        <f>SUMIFS('1996 Pres Raw'!O$2:O$651,'1996 Pres Raw'!$D$2:$D$651,$BF65,'1996 Pres Raw'!$C$2:$C$651,"ED",'1996 Pres Raw'!$B$2:$B$651,$BE65)</f>
        <v>3</v>
      </c>
      <c r="BO65">
        <f>SUMIFS('1996 Pres Raw'!P$2:P$651,'1996 Pres Raw'!$D$2:$D$651,$BF65,'1996 Pres Raw'!$C$2:$C$651,"ED",'1996 Pres Raw'!$B$2:$B$651,$BE65)</f>
        <v>0</v>
      </c>
      <c r="BP65">
        <f>BG65/SUMIF('By HD'!$A$3:$A$42,$BE65,'By HD'!$B$3:$B$42)</f>
        <v>0.19186046511627908</v>
      </c>
      <c r="BQ65">
        <f>$BP65*SUMIF('By HD'!$A$3:$A$42,BE65,'By HD'!S$3:S$42)</f>
        <v>148.5</v>
      </c>
      <c r="BR65">
        <f>$BP65*SUMIF('By HD'!$A$3:$A$42,$BE65,'By HD'!T$3:T$42)</f>
        <v>1.1511627906976745</v>
      </c>
      <c r="BS65">
        <f>$BP65*SUMIF('By HD'!$A$3:$A$42,$BE65,'By HD'!U$3:U$42)</f>
        <v>50.267441860465119</v>
      </c>
      <c r="BT65">
        <f>$BP65*SUMIF('By HD'!$A$3:$A$42,$BE65,'By HD'!V$3:V$42)</f>
        <v>79.238372093023258</v>
      </c>
      <c r="BU65">
        <f>$BP65*SUMIF('By HD'!$A$3:$A$42,$BE65,'By HD'!W$3:W$42)</f>
        <v>0.57558139534883723</v>
      </c>
      <c r="BV65">
        <f>$BP65*SUMIF('By HD'!$A$3:$A$42,$BE65,'By HD'!X$3:X$42)</f>
        <v>2.6860465116279073</v>
      </c>
      <c r="BW65">
        <f>$BP65*SUMIF('By HD'!$A$3:$A$42,$BE65,'By HD'!Y$3:Y$42)</f>
        <v>12.662790697674419</v>
      </c>
      <c r="BX65">
        <f>$BP65*SUMIF('By HD'!$A$3:$A$42,$BE65,'By HD'!Z$3:Z$42)</f>
        <v>1.3430232558139537</v>
      </c>
      <c r="BY65">
        <f>$BP65*SUMIF('By HD'!$A$3:$A$42,$BE65,'By HD'!AA$3:AA$42)</f>
        <v>0.57558139534883723</v>
      </c>
      <c r="BZ65">
        <f>$BP65*SUMIF('By HD'!$A$3:$A$42,$BE65,'By HD'!AJ$3:AJ$42)</f>
        <v>32.040697674418603</v>
      </c>
      <c r="CA65">
        <f>$BP65*SUMIF('By HD'!$A$3:$A$42,$BE65,'By HD'!AK$3:AK$42)</f>
        <v>0</v>
      </c>
      <c r="CB65">
        <f>$BP65*SUMIF('By HD'!$A$3:$A$42,$BE65,'By HD'!AL$3:AL$42)</f>
        <v>14.197674418604652</v>
      </c>
      <c r="CC65">
        <f>$BP65*SUMIF('By HD'!$A$3:$A$42,$BE65,'By HD'!AM$3:AM$42)</f>
        <v>12.854651162790699</v>
      </c>
      <c r="CD65">
        <f>$BP65*SUMIF('By HD'!$A$3:$A$42,$BE65,'By HD'!AN$3:AN$42)</f>
        <v>0</v>
      </c>
      <c r="CE65">
        <f>$BP65*SUMIF('By HD'!$A$3:$A$42,$BE65,'By HD'!AO$3:AO$42)</f>
        <v>1.3430232558139537</v>
      </c>
      <c r="CF65">
        <f>$BP65*SUMIF('By HD'!$A$3:$A$42,$BE65,'By HD'!AP$3:AP$42)</f>
        <v>3.4534883720930232</v>
      </c>
      <c r="CG65">
        <f>$BP65*SUMIF('By HD'!$A$3:$A$42,$BE65,'By HD'!AQ$3:AQ$42)</f>
        <v>0.19186046511627908</v>
      </c>
      <c r="CH65">
        <f>$BP65*SUMIF('By HD'!$A$3:$A$42,$BE65,'By HD'!AR$3:AR$42)</f>
        <v>0</v>
      </c>
      <c r="CI65">
        <f t="shared" si="60"/>
        <v>576.54069767441865</v>
      </c>
      <c r="CJ65">
        <f t="shared" si="60"/>
        <v>2.1511627906976747</v>
      </c>
      <c r="CK65">
        <f t="shared" si="60"/>
        <v>201.46511627906978</v>
      </c>
      <c r="CL65">
        <f t="shared" si="60"/>
        <v>261.09302325581393</v>
      </c>
      <c r="CM65">
        <f t="shared" si="60"/>
        <v>0.57558139534883723</v>
      </c>
      <c r="CN65">
        <f t="shared" si="60"/>
        <v>9.029069767441861</v>
      </c>
      <c r="CO65">
        <f t="shared" si="59"/>
        <v>97.116279069767444</v>
      </c>
      <c r="CP65">
        <f t="shared" si="59"/>
        <v>4.5348837209302326</v>
      </c>
      <c r="CQ65">
        <f t="shared" si="59"/>
        <v>0.57558139534883723</v>
      </c>
    </row>
    <row r="67" spans="1:104" x14ac:dyDescent="0.3">
      <c r="A67" s="5" t="s">
        <v>2119</v>
      </c>
      <c r="B67" t="s">
        <v>2035</v>
      </c>
      <c r="C67" t="s">
        <v>2036</v>
      </c>
      <c r="D67" t="s">
        <v>2090</v>
      </c>
      <c r="E67" t="s">
        <v>44</v>
      </c>
      <c r="F67" t="s">
        <v>45</v>
      </c>
      <c r="G67" t="s">
        <v>46</v>
      </c>
      <c r="H67" t="s">
        <v>47</v>
      </c>
      <c r="I67" t="s">
        <v>48</v>
      </c>
      <c r="J67" t="s">
        <v>49</v>
      </c>
      <c r="K67" t="s">
        <v>50</v>
      </c>
      <c r="L67" t="s">
        <v>19</v>
      </c>
      <c r="M67" t="s">
        <v>2031</v>
      </c>
      <c r="N67" t="s">
        <v>1183</v>
      </c>
      <c r="O67" t="s">
        <v>2030</v>
      </c>
      <c r="P67" t="s">
        <v>1185</v>
      </c>
      <c r="Q67" t="s">
        <v>2032</v>
      </c>
      <c r="R67" t="s">
        <v>1187</v>
      </c>
      <c r="S67" t="s">
        <v>1188</v>
      </c>
      <c r="T67" t="s">
        <v>2033</v>
      </c>
      <c r="U67" t="s">
        <v>1189</v>
      </c>
      <c r="BE67" t="s">
        <v>97</v>
      </c>
      <c r="BG67">
        <f t="shared" ref="BG67:CQ67" si="66">SUM(BG3:BG65)</f>
        <v>190496</v>
      </c>
      <c r="BH67">
        <f t="shared" si="66"/>
        <v>1788</v>
      </c>
      <c r="BI67">
        <f t="shared" si="66"/>
        <v>64107</v>
      </c>
      <c r="BJ67">
        <f t="shared" si="66"/>
        <v>95574</v>
      </c>
      <c r="BK67">
        <f t="shared" si="66"/>
        <v>568</v>
      </c>
      <c r="BL67">
        <f t="shared" si="66"/>
        <v>6007</v>
      </c>
      <c r="BM67">
        <f t="shared" si="66"/>
        <v>21229</v>
      </c>
      <c r="BN67">
        <f t="shared" si="66"/>
        <v>742</v>
      </c>
      <c r="BO67">
        <f t="shared" si="66"/>
        <v>481</v>
      </c>
      <c r="BP67">
        <f t="shared" si="66"/>
        <v>40</v>
      </c>
      <c r="BQ67">
        <f t="shared" si="66"/>
        <v>34743.000000000015</v>
      </c>
      <c r="BR67">
        <f t="shared" si="66"/>
        <v>310.00000000000006</v>
      </c>
      <c r="BS67">
        <f t="shared" si="66"/>
        <v>10807.000000000002</v>
      </c>
      <c r="BT67">
        <f t="shared" si="66"/>
        <v>19599.999999999996</v>
      </c>
      <c r="BU67">
        <f t="shared" si="66"/>
        <v>89.000000000000014</v>
      </c>
      <c r="BV67">
        <f t="shared" si="66"/>
        <v>1044</v>
      </c>
      <c r="BW67">
        <f t="shared" si="66"/>
        <v>2676.0000000000009</v>
      </c>
      <c r="BX67">
        <f t="shared" si="66"/>
        <v>117.00000000000003</v>
      </c>
      <c r="BY67">
        <f t="shared" si="66"/>
        <v>100</v>
      </c>
      <c r="BZ67">
        <f t="shared" si="66"/>
        <v>16376</v>
      </c>
      <c r="CA67">
        <f t="shared" si="66"/>
        <v>178</v>
      </c>
      <c r="CB67">
        <f t="shared" si="66"/>
        <v>5463.0000000000009</v>
      </c>
      <c r="CC67">
        <f t="shared" si="66"/>
        <v>7570.0000000000009</v>
      </c>
      <c r="CD67">
        <f t="shared" si="66"/>
        <v>72</v>
      </c>
      <c r="CE67">
        <f t="shared" si="66"/>
        <v>546</v>
      </c>
      <c r="CF67">
        <f t="shared" si="66"/>
        <v>2428.0000000000005</v>
      </c>
      <c r="CG67">
        <f t="shared" si="66"/>
        <v>66</v>
      </c>
      <c r="CH67">
        <f t="shared" si="66"/>
        <v>53</v>
      </c>
      <c r="CI67">
        <f t="shared" si="66"/>
        <v>241615.00000000003</v>
      </c>
      <c r="CJ67">
        <f t="shared" si="66"/>
        <v>2275.9999999999991</v>
      </c>
      <c r="CK67">
        <f t="shared" si="66"/>
        <v>80376.999999999985</v>
      </c>
      <c r="CL67">
        <f t="shared" si="66"/>
        <v>122744</v>
      </c>
      <c r="CM67">
        <f t="shared" si="66"/>
        <v>729.00000000000023</v>
      </c>
      <c r="CN67">
        <f t="shared" si="66"/>
        <v>7597</v>
      </c>
      <c r="CO67">
        <f t="shared" si="66"/>
        <v>26333.000000000004</v>
      </c>
      <c r="CP67">
        <f t="shared" si="66"/>
        <v>925</v>
      </c>
      <c r="CQ67">
        <f t="shared" si="66"/>
        <v>634.00000000000023</v>
      </c>
    </row>
    <row r="68" spans="1:104" x14ac:dyDescent="0.3">
      <c r="A68" t="s">
        <v>2037</v>
      </c>
      <c r="B68" t="s">
        <v>1166</v>
      </c>
      <c r="C68" t="s">
        <v>1166</v>
      </c>
      <c r="D68">
        <f t="shared" ref="D68:D96" si="67">SUMIF($BF$73:$BF$135,$C68,CI$73:CI$135)</f>
        <v>532.86337209302326</v>
      </c>
      <c r="E68">
        <f t="shared" ref="E68:E96" si="68">SUMIF($BF$73:$BF$135,$C68,CJ$73:CJ$135)</f>
        <v>1.5497284568235083</v>
      </c>
      <c r="F68">
        <f t="shared" ref="F68:F96" si="69">SUMIF($BF$73:$BF$135,$C68,CK$73:CK$135)</f>
        <v>239.66533148548763</v>
      </c>
      <c r="G68">
        <f t="shared" ref="G68:G96" si="70">SUMIF($BF$73:$BF$135,$C68,CL$73:CL$135)</f>
        <v>249.01855732828557</v>
      </c>
      <c r="H68">
        <f t="shared" ref="H68:H96" si="71">SUMIF($BF$73:$BF$135,$C68,CM$73:CM$135)</f>
        <v>2.877885850459708</v>
      </c>
      <c r="I68">
        <f t="shared" ref="I68:I96" si="72">SUMIF($BF$73:$BF$135,$C68,CN$73:CN$135)</f>
        <v>4.614542489183342</v>
      </c>
      <c r="J68">
        <f t="shared" ref="J68:J96" si="73">SUMIF($BF$73:$BF$135,$C68,CO$73:CO$135)</f>
        <v>31.245059266270054</v>
      </c>
      <c r="K68">
        <f t="shared" ref="K68:K96" si="74">SUMIF($BF$73:$BF$135,$C68,CP$73:CP$135)</f>
        <v>0.61015808094465473</v>
      </c>
      <c r="L68">
        <f t="shared" ref="L68:L96" si="75">SUMIF($BF$73:$BF$135,$C68,CQ$73:CQ$135)</f>
        <v>3.2821091355687759</v>
      </c>
      <c r="M68">
        <f t="shared" ref="M68:M97" si="76">G68/D68</f>
        <v>0.4673215881777924</v>
      </c>
      <c r="N68">
        <f t="shared" ref="N68:N97" si="77">I68/D68</f>
        <v>8.6598980730425781E-3</v>
      </c>
      <c r="O68">
        <f t="shared" ref="O68:O97" si="78">F68/D68</f>
        <v>0.44976882262353862</v>
      </c>
      <c r="P68">
        <f t="shared" ref="P68:P97" si="79">E68/D68</f>
        <v>2.9083035877214853E-3</v>
      </c>
      <c r="Q68">
        <f t="shared" ref="Q68:Q97" si="80">J68/D68</f>
        <v>5.8636154974479139E-2</v>
      </c>
      <c r="R68">
        <f t="shared" ref="R68:R97" si="81">H68/D68</f>
        <v>5.400795027730501E-3</v>
      </c>
      <c r="S68">
        <f t="shared" ref="S68:S97" si="82">K68/D68</f>
        <v>1.1450553986250306E-3</v>
      </c>
      <c r="T68">
        <f t="shared" ref="T68:T97" si="83">L68/D68</f>
        <v>6.1593821370702325E-3</v>
      </c>
      <c r="U68">
        <f t="shared" ref="U68:U97" si="84">IF(D68=0,10,IF(MAX(M68:S68)=LARGE(M68:S68,2),9,IF(M68=MAX(M68:S68),M68,IF(N68=MAX(M68:S68),N68+1,IF(O68=MAX(M68:S68),O68+2,IF(P68=MAX(M68:S68),P68+3,IF(Q68=MAX(M68:S68),Q68+4,IF(R68=MAX(M68:S68),R68+5,IF(S68=MAX(M68:S68),S68+6,-1)))))))))</f>
        <v>0.4673215881777924</v>
      </c>
    </row>
    <row r="69" spans="1:104" x14ac:dyDescent="0.3">
      <c r="A69" t="s">
        <v>2038</v>
      </c>
      <c r="B69" t="s">
        <v>1167</v>
      </c>
      <c r="C69" t="s">
        <v>1167</v>
      </c>
      <c r="D69">
        <f t="shared" si="67"/>
        <v>1358.3648255813953</v>
      </c>
      <c r="E69">
        <f t="shared" si="68"/>
        <v>14.798266517937623</v>
      </c>
      <c r="F69">
        <f t="shared" si="69"/>
        <v>597.69181257887146</v>
      </c>
      <c r="G69">
        <f t="shared" si="70"/>
        <v>528.18950558860638</v>
      </c>
      <c r="H69">
        <f t="shared" si="71"/>
        <v>4.2812239442491435</v>
      </c>
      <c r="I69">
        <f t="shared" si="72"/>
        <v>26.179205116504416</v>
      </c>
      <c r="J69">
        <f t="shared" si="73"/>
        <v>177.44592516224986</v>
      </c>
      <c r="K69">
        <f t="shared" si="74"/>
        <v>8.8349572404002163</v>
      </c>
      <c r="L69">
        <f t="shared" si="75"/>
        <v>0.94392943257616735</v>
      </c>
      <c r="M69">
        <f t="shared" si="76"/>
        <v>0.38884215465645278</v>
      </c>
      <c r="N69">
        <f t="shared" si="77"/>
        <v>1.9272587616732069E-2</v>
      </c>
      <c r="O69">
        <f t="shared" si="78"/>
        <v>0.44000831096539378</v>
      </c>
      <c r="P69">
        <f t="shared" si="79"/>
        <v>1.0894176762567303E-2</v>
      </c>
      <c r="Q69">
        <f t="shared" si="80"/>
        <v>0.13063200829445876</v>
      </c>
      <c r="R69">
        <f t="shared" si="81"/>
        <v>3.1517482370148476E-3</v>
      </c>
      <c r="S69">
        <f t="shared" si="82"/>
        <v>6.5041122046271748E-3</v>
      </c>
      <c r="T69">
        <f t="shared" si="83"/>
        <v>6.9490126275329237E-4</v>
      </c>
      <c r="U69">
        <f t="shared" si="84"/>
        <v>2.4400083109653936</v>
      </c>
    </row>
    <row r="70" spans="1:104" x14ac:dyDescent="0.3">
      <c r="A70" t="s">
        <v>2039</v>
      </c>
      <c r="B70" t="s">
        <v>337</v>
      </c>
      <c r="C70" t="s">
        <v>337</v>
      </c>
      <c r="D70">
        <f t="shared" si="67"/>
        <v>97813.058119658119</v>
      </c>
      <c r="E70">
        <f t="shared" si="68"/>
        <v>742.6057820959245</v>
      </c>
      <c r="F70">
        <f t="shared" si="69"/>
        <v>32645.072090973288</v>
      </c>
      <c r="G70">
        <f t="shared" si="70"/>
        <v>51626.090369396356</v>
      </c>
      <c r="H70">
        <f t="shared" si="71"/>
        <v>233.47549419241727</v>
      </c>
      <c r="I70">
        <f t="shared" si="72"/>
        <v>2645.838011379778</v>
      </c>
      <c r="J70">
        <f t="shared" si="73"/>
        <v>9392.0569761609077</v>
      </c>
      <c r="K70">
        <f t="shared" si="74"/>
        <v>274.47241337326807</v>
      </c>
      <c r="L70">
        <f t="shared" si="75"/>
        <v>253.44698208618436</v>
      </c>
      <c r="M70">
        <f t="shared" si="76"/>
        <v>0.52780366304711956</v>
      </c>
      <c r="N70">
        <f t="shared" si="77"/>
        <v>2.7049946727389224E-2</v>
      </c>
      <c r="O70">
        <f t="shared" si="78"/>
        <v>0.33374963137373165</v>
      </c>
      <c r="P70">
        <f t="shared" si="79"/>
        <v>7.5920924707973958E-3</v>
      </c>
      <c r="Q70">
        <f t="shared" si="80"/>
        <v>9.6020481893851817E-2</v>
      </c>
      <c r="R70">
        <f t="shared" si="81"/>
        <v>2.3869562886664739E-3</v>
      </c>
      <c r="S70">
        <f t="shared" si="82"/>
        <v>2.806091728953985E-3</v>
      </c>
      <c r="T70">
        <f t="shared" si="83"/>
        <v>2.5911364694899308E-3</v>
      </c>
      <c r="U70">
        <f t="shared" si="84"/>
        <v>0.52780366304711956</v>
      </c>
    </row>
    <row r="71" spans="1:104" x14ac:dyDescent="0.3">
      <c r="A71" t="s">
        <v>2040</v>
      </c>
      <c r="B71" t="s">
        <v>934</v>
      </c>
      <c r="C71" t="s">
        <v>934</v>
      </c>
      <c r="D71">
        <f t="shared" si="67"/>
        <v>4827.3451444733319</v>
      </c>
      <c r="E71">
        <f t="shared" si="68"/>
        <v>40.790692996544536</v>
      </c>
      <c r="F71">
        <f t="shared" si="69"/>
        <v>2787.9351673487904</v>
      </c>
      <c r="G71">
        <f t="shared" si="70"/>
        <v>1469.4597974130404</v>
      </c>
      <c r="H71">
        <f t="shared" si="71"/>
        <v>42.268653276761114</v>
      </c>
      <c r="I71">
        <f t="shared" si="72"/>
        <v>80.872816340276884</v>
      </c>
      <c r="J71">
        <f t="shared" si="73"/>
        <v>345.03121198729104</v>
      </c>
      <c r="K71">
        <f t="shared" si="74"/>
        <v>44.295576915590374</v>
      </c>
      <c r="L71">
        <f t="shared" si="75"/>
        <v>16.691228195036736</v>
      </c>
      <c r="M71">
        <f t="shared" si="76"/>
        <v>0.30440330107644703</v>
      </c>
      <c r="N71">
        <f t="shared" si="77"/>
        <v>1.6753062795368073E-2</v>
      </c>
      <c r="O71">
        <f t="shared" si="78"/>
        <v>0.57752969466883997</v>
      </c>
      <c r="P71">
        <f t="shared" si="79"/>
        <v>8.449922633612484E-3</v>
      </c>
      <c r="Q71">
        <f t="shared" si="80"/>
        <v>7.147432007887522E-2</v>
      </c>
      <c r="R71">
        <f t="shared" si="81"/>
        <v>8.756086836913474E-3</v>
      </c>
      <c r="S71">
        <f t="shared" si="82"/>
        <v>9.1759705572954358E-3</v>
      </c>
      <c r="T71">
        <f t="shared" si="83"/>
        <v>3.4576413526482505E-3</v>
      </c>
      <c r="U71">
        <f t="shared" si="84"/>
        <v>2.57752969466884</v>
      </c>
      <c r="BE71" t="s">
        <v>56</v>
      </c>
      <c r="BF71" t="s">
        <v>2081</v>
      </c>
      <c r="BG71" t="s">
        <v>58</v>
      </c>
      <c r="BH71" t="s">
        <v>58</v>
      </c>
      <c r="BI71" t="s">
        <v>58</v>
      </c>
      <c r="BJ71" t="s">
        <v>58</v>
      </c>
      <c r="BK71" t="s">
        <v>58</v>
      </c>
      <c r="BL71" t="s">
        <v>58</v>
      </c>
      <c r="BM71" t="s">
        <v>58</v>
      </c>
      <c r="BN71" t="s">
        <v>58</v>
      </c>
      <c r="BO71" t="s">
        <v>58</v>
      </c>
      <c r="BP71" t="s">
        <v>2082</v>
      </c>
      <c r="BQ71" t="s">
        <v>59</v>
      </c>
      <c r="BR71" t="s">
        <v>59</v>
      </c>
      <c r="BS71" t="s">
        <v>59</v>
      </c>
      <c r="BT71" t="s">
        <v>59</v>
      </c>
      <c r="BU71" t="s">
        <v>59</v>
      </c>
      <c r="BV71" t="s">
        <v>59</v>
      </c>
      <c r="BW71" t="s">
        <v>59</v>
      </c>
      <c r="BX71" t="s">
        <v>59</v>
      </c>
      <c r="BY71" t="s">
        <v>59</v>
      </c>
      <c r="BZ71" t="s">
        <v>60</v>
      </c>
      <c r="CA71" t="s">
        <v>60</v>
      </c>
      <c r="CB71" t="s">
        <v>60</v>
      </c>
      <c r="CC71" t="s">
        <v>60</v>
      </c>
      <c r="CD71" t="s">
        <v>60</v>
      </c>
      <c r="CE71" t="s">
        <v>60</v>
      </c>
      <c r="CF71" t="s">
        <v>60</v>
      </c>
      <c r="CG71" t="s">
        <v>60</v>
      </c>
      <c r="CH71" t="s">
        <v>60</v>
      </c>
      <c r="CI71" t="s">
        <v>61</v>
      </c>
      <c r="CJ71" t="s">
        <v>61</v>
      </c>
      <c r="CK71" t="s">
        <v>61</v>
      </c>
      <c r="CL71" t="s">
        <v>61</v>
      </c>
      <c r="CM71" t="s">
        <v>61</v>
      </c>
      <c r="CN71" t="s">
        <v>61</v>
      </c>
      <c r="CO71" t="s">
        <v>61</v>
      </c>
      <c r="CP71" t="s">
        <v>61</v>
      </c>
      <c r="CQ71" t="s">
        <v>61</v>
      </c>
      <c r="CS71" t="s">
        <v>58</v>
      </c>
      <c r="CT71" t="s">
        <v>58</v>
      </c>
      <c r="CU71" t="s">
        <v>58</v>
      </c>
      <c r="CV71" t="s">
        <v>58</v>
      </c>
      <c r="CW71" t="s">
        <v>58</v>
      </c>
      <c r="CX71" t="s">
        <v>58</v>
      </c>
      <c r="CY71" t="s">
        <v>58</v>
      </c>
      <c r="CZ71" t="s">
        <v>58</v>
      </c>
    </row>
    <row r="72" spans="1:104" x14ac:dyDescent="0.3">
      <c r="A72" t="s">
        <v>2041</v>
      </c>
      <c r="B72" t="s">
        <v>1168</v>
      </c>
      <c r="C72" t="s">
        <v>1168</v>
      </c>
      <c r="D72">
        <f t="shared" si="67"/>
        <v>576.54069767441865</v>
      </c>
      <c r="E72">
        <f t="shared" si="68"/>
        <v>1.5574184243735352</v>
      </c>
      <c r="F72">
        <f t="shared" si="69"/>
        <v>183.10145123490176</v>
      </c>
      <c r="G72">
        <f t="shared" si="70"/>
        <v>268.16494276185324</v>
      </c>
      <c r="H72">
        <f t="shared" si="71"/>
        <v>-3.6717482422931241E-2</v>
      </c>
      <c r="I72">
        <f t="shared" si="72"/>
        <v>9.1218423246800064</v>
      </c>
      <c r="J72">
        <f t="shared" si="73"/>
        <v>109.20321795565171</v>
      </c>
      <c r="K72">
        <f t="shared" si="74"/>
        <v>5.0279035965386694</v>
      </c>
      <c r="L72">
        <f t="shared" si="75"/>
        <v>0.40063885884261763</v>
      </c>
      <c r="M72">
        <f t="shared" si="76"/>
        <v>0.46512751631158933</v>
      </c>
      <c r="N72">
        <f t="shared" si="77"/>
        <v>1.5821679824988263E-2</v>
      </c>
      <c r="O72">
        <f t="shared" si="78"/>
        <v>0.31758634208040237</v>
      </c>
      <c r="P72">
        <f t="shared" si="79"/>
        <v>2.70131567581554E-3</v>
      </c>
      <c r="Q72">
        <f t="shared" si="80"/>
        <v>0.189411117716655</v>
      </c>
      <c r="R72">
        <f t="shared" si="81"/>
        <v>-6.3685846586438496E-5</v>
      </c>
      <c r="S72">
        <f t="shared" si="82"/>
        <v>8.7208129743826055E-3</v>
      </c>
      <c r="T72">
        <f t="shared" si="83"/>
        <v>6.9490126275329226E-4</v>
      </c>
      <c r="U72">
        <f t="shared" si="84"/>
        <v>0.46512751631158933</v>
      </c>
      <c r="BE72" t="s">
        <v>56</v>
      </c>
      <c r="BF72" t="s">
        <v>1169</v>
      </c>
      <c r="BG72" t="s">
        <v>2083</v>
      </c>
      <c r="BH72" t="s">
        <v>44</v>
      </c>
      <c r="BI72" t="s">
        <v>45</v>
      </c>
      <c r="BJ72" t="s">
        <v>46</v>
      </c>
      <c r="BK72" t="s">
        <v>47</v>
      </c>
      <c r="BL72" t="s">
        <v>48</v>
      </c>
      <c r="BM72" t="s">
        <v>49</v>
      </c>
      <c r="BN72" t="s">
        <v>50</v>
      </c>
      <c r="BO72" t="s">
        <v>19</v>
      </c>
      <c r="BP72" t="s">
        <v>2084</v>
      </c>
      <c r="BQ72" t="s">
        <v>2091</v>
      </c>
      <c r="BR72" t="s">
        <v>44</v>
      </c>
      <c r="BS72" t="s">
        <v>45</v>
      </c>
      <c r="BT72" t="s">
        <v>46</v>
      </c>
      <c r="BU72" t="s">
        <v>47</v>
      </c>
      <c r="BV72" t="s">
        <v>48</v>
      </c>
      <c r="BW72" t="s">
        <v>49</v>
      </c>
      <c r="BX72" t="s">
        <v>50</v>
      </c>
      <c r="BY72" t="s">
        <v>19</v>
      </c>
      <c r="BZ72" t="s">
        <v>2086</v>
      </c>
      <c r="CA72" t="s">
        <v>44</v>
      </c>
      <c r="CB72" t="s">
        <v>45</v>
      </c>
      <c r="CC72" t="s">
        <v>46</v>
      </c>
      <c r="CD72" t="s">
        <v>47</v>
      </c>
      <c r="CE72" t="s">
        <v>48</v>
      </c>
      <c r="CF72" t="s">
        <v>49</v>
      </c>
      <c r="CG72" t="s">
        <v>50</v>
      </c>
      <c r="CH72" t="s">
        <v>19</v>
      </c>
      <c r="CI72" t="s">
        <v>2087</v>
      </c>
      <c r="CJ72" t="s">
        <v>44</v>
      </c>
      <c r="CK72" t="s">
        <v>45</v>
      </c>
      <c r="CL72" t="s">
        <v>46</v>
      </c>
      <c r="CM72" t="s">
        <v>47</v>
      </c>
      <c r="CN72" t="s">
        <v>48</v>
      </c>
      <c r="CO72" t="s">
        <v>49</v>
      </c>
      <c r="CP72" t="s">
        <v>50</v>
      </c>
      <c r="CQ72" t="s">
        <v>19</v>
      </c>
      <c r="CS72" t="s">
        <v>44</v>
      </c>
      <c r="CT72" t="s">
        <v>45</v>
      </c>
      <c r="CU72" t="s">
        <v>46</v>
      </c>
      <c r="CV72" t="s">
        <v>47</v>
      </c>
      <c r="CW72" t="s">
        <v>48</v>
      </c>
      <c r="CX72" t="s">
        <v>49</v>
      </c>
      <c r="CY72" t="s">
        <v>50</v>
      </c>
      <c r="CZ72" t="s">
        <v>19</v>
      </c>
    </row>
    <row r="73" spans="1:104" x14ac:dyDescent="0.3">
      <c r="A73" t="s">
        <v>2042</v>
      </c>
      <c r="B73" t="s">
        <v>793</v>
      </c>
      <c r="C73" t="s">
        <v>793</v>
      </c>
      <c r="D73">
        <f t="shared" si="67"/>
        <v>1163.3161503901633</v>
      </c>
      <c r="E73">
        <f t="shared" si="68"/>
        <v>6.8155316120867298</v>
      </c>
      <c r="F73">
        <f t="shared" si="69"/>
        <v>401.64406558751261</v>
      </c>
      <c r="G73">
        <f t="shared" si="70"/>
        <v>507.50532739603096</v>
      </c>
      <c r="H73">
        <f t="shared" si="71"/>
        <v>5.956850873896478</v>
      </c>
      <c r="I73">
        <f t="shared" si="72"/>
        <v>58.713051528979854</v>
      </c>
      <c r="J73">
        <f t="shared" si="73"/>
        <v>174.41465947971201</v>
      </c>
      <c r="K73">
        <f t="shared" si="74"/>
        <v>6.2327018775705652</v>
      </c>
      <c r="L73">
        <f t="shared" si="75"/>
        <v>2.0339620343739009</v>
      </c>
      <c r="M73">
        <f t="shared" si="76"/>
        <v>0.43625744147523382</v>
      </c>
      <c r="N73">
        <f t="shared" si="77"/>
        <v>5.0470417271597359E-2</v>
      </c>
      <c r="O73">
        <f t="shared" si="78"/>
        <v>0.34525787805215774</v>
      </c>
      <c r="P73">
        <f t="shared" si="79"/>
        <v>5.8587096979620511E-3</v>
      </c>
      <c r="Q73">
        <f t="shared" si="80"/>
        <v>0.14992885590148067</v>
      </c>
      <c r="R73">
        <f t="shared" si="81"/>
        <v>5.120577817043644E-3</v>
      </c>
      <c r="S73">
        <f t="shared" si="82"/>
        <v>5.3577025260761538E-3</v>
      </c>
      <c r="T73">
        <f t="shared" si="83"/>
        <v>1.748417258448387E-3</v>
      </c>
      <c r="U73">
        <f t="shared" si="84"/>
        <v>0.43625744147523382</v>
      </c>
      <c r="BE73" t="s">
        <v>355</v>
      </c>
      <c r="BF73" t="s">
        <v>63</v>
      </c>
      <c r="BG73">
        <f>SUMIFS('1996 Pres Raw'!Q$2:Q$651,'1996 Pres Raw'!$D$2:$D$651,$BF73,'1996 Pres Raw'!$C$2:$C$651,"ED",'1996 Pres Raw'!$B$2:$B$651,$BE73)</f>
        <v>5181</v>
      </c>
      <c r="BH73">
        <f>SUMIFS('1996 Pres Raw'!I$2:I$651,'1996 Pres Raw'!$D$2:$D$651,$BF73,'1996 Pres Raw'!$C$2:$C$651,"ED",'1996 Pres Raw'!$B$2:$B$651,$BE73)</f>
        <v>38</v>
      </c>
      <c r="BI73">
        <f>SUMIFS('1996 Pres Raw'!J$2:J$651,'1996 Pres Raw'!$D$2:$D$651,$BF73,'1996 Pres Raw'!$C$2:$C$651,"ED",'1996 Pres Raw'!$B$2:$B$651,$BE73)</f>
        <v>1144</v>
      </c>
      <c r="BJ73">
        <f>SUMIFS('1996 Pres Raw'!K$2:K$651,'1996 Pres Raw'!$D$2:$D$651,$BF73,'1996 Pres Raw'!$C$2:$C$651,"ED",'1996 Pres Raw'!$B$2:$B$651,$BE73)</f>
        <v>3301</v>
      </c>
      <c r="BK73">
        <f>SUMIFS('1996 Pres Raw'!L$2:L$651,'1996 Pres Raw'!$D$2:$D$651,$BF73,'1996 Pres Raw'!$C$2:$C$651,"ED",'1996 Pres Raw'!$B$2:$B$651,$BE73)</f>
        <v>19</v>
      </c>
      <c r="BL73">
        <f>SUMIFS('1996 Pres Raw'!M$2:M$651,'1996 Pres Raw'!$D$2:$D$651,$BF73,'1996 Pres Raw'!$C$2:$C$651,"ED",'1996 Pres Raw'!$B$2:$B$651,$BE73)</f>
        <v>115</v>
      </c>
      <c r="BM73">
        <f>SUMIFS('1996 Pres Raw'!N$2:N$651,'1996 Pres Raw'!$D$2:$D$651,$BF73,'1996 Pres Raw'!$C$2:$C$651,"ED",'1996 Pres Raw'!$B$2:$B$651,$BE73)</f>
        <v>523</v>
      </c>
      <c r="BN73">
        <f>SUMIFS('1996 Pres Raw'!O$2:O$651,'1996 Pres Raw'!$D$2:$D$651,$BF73,'1996 Pres Raw'!$C$2:$C$651,"ED",'1996 Pres Raw'!$B$2:$B$651,$BE73)</f>
        <v>19</v>
      </c>
      <c r="BO73">
        <f>SUMIFS('1996 Pres Raw'!P$2:P$651,'1996 Pres Raw'!$D$2:$D$651,$BF73,'1996 Pres Raw'!$C$2:$C$651,"ED",'1996 Pres Raw'!$B$2:$B$651,$BE73)</f>
        <v>22</v>
      </c>
      <c r="BP73">
        <f>BG73/SUMIF('By HD'!$A$3:$A$42,$BE73,'By HD'!$B$3:$B$42)</f>
        <v>0.99138920780711826</v>
      </c>
      <c r="BQ73">
        <f>$BP73*SUMIF('By HD'!$A$3:$A$42,$BE73,'By HD'!S$3:S$42)</f>
        <v>967.59586681974747</v>
      </c>
      <c r="BR73">
        <f>(CS73-SUMIF('By HD'!$A$3:$A$42,$BE73,'By HD'!N$3:N$42))*$BP73*SUMIF('By HD'!$A$3:$A$42,$BE73,'By HD'!$S$3:$S$42)+$BP73*SUMIF('By HD'!$A$3:$A$42,$BE73,'By HD'!T$3:T$42)</f>
        <v>8.9836121432930724</v>
      </c>
      <c r="BS73">
        <f>(CT73-SUMIF('By HD'!$A$3:$A$42,$BE73,'By HD'!M$3:M$42))*$BP73*SUMIF('By HD'!$A$3:$A$42,$BE73,'By HD'!$S$3:$S$42)+$BP73*SUMIF('By HD'!$A$3:$A$42,$BE73,'By HD'!U$3:U$42)</f>
        <v>234.51151115393623</v>
      </c>
      <c r="BT73">
        <f>(CU73-SUMIF('By HD'!$A$3:$A$42,$BE73,'By HD'!K$3:K$42))*$BP73*SUMIF('By HD'!$A$3:$A$42,$BE73,'By HD'!$S$3:$S$42)+$BP73*SUMIF('By HD'!$A$3:$A$42,$BE73,'By HD'!V$3:V$42)</f>
        <v>612.73714862058171</v>
      </c>
      <c r="BU73">
        <f>(CV73-SUMIF('By HD'!$A$3:$A$42,$BE73,'By HD'!P$3:P$42))*$BP73*SUMIF('By HD'!$A$3:$A$42,$BE73,'By HD'!$S$3:$S$42)+$BP73*SUMIF('By HD'!$A$3:$A$42,$BE73,'By HD'!W$3:W$42)</f>
        <v>1.0219438443216222</v>
      </c>
      <c r="BV73">
        <f>(CW73-SUMIF('By HD'!$A$3:$A$42,$BE73,'By HD'!L$3:L$42))*$BP73*SUMIF('By HD'!$A$3:$A$42,$BE73,'By HD'!$S$3:$S$42)+$BP73*SUMIF('By HD'!$A$3:$A$42,$BE73,'By HD'!X$3:X$42)</f>
        <v>23.793126568868985</v>
      </c>
      <c r="BW73">
        <f>(CX73-SUMIF('By HD'!$A$3:$A$42,$BE73,'By HD'!O$3:O$42))*$BP73*SUMIF('By HD'!$A$3:$A$42,$BE73,'By HD'!$S$3:$S$42)+$BP73*SUMIF('By HD'!$A$3:$A$42,$BE73,'By HD'!Y$3:Y$42)</f>
        <v>79.106928266026571</v>
      </c>
      <c r="BX73">
        <f>(CY73-SUMIF('By HD'!$A$3:$A$42,$BE73,'By HD'!Q$3:Q$42))*$BP73*SUMIF('By HD'!$A$3:$A$42,$BE73,'By HD'!$S$3:$S$42)+$BP73*SUMIF('By HD'!$A$3:$A$42,$BE73,'By HD'!Z$3:Z$42)</f>
        <v>0.46649271526321356</v>
      </c>
      <c r="BY73">
        <f>(CZ73-SUMIF('By HD'!$A$3:$A$42,$BE73,'By HD'!R$3:R$42))*$BP73*SUMIF('By HD'!$A$3:$A$42,$BE73,'By HD'!$S$3:$S$42)+$BP73*SUMIF('By HD'!$A$3:$A$42,$BE73,'By HD'!AA$3:AA$42)</f>
        <v>6.9751035074560956</v>
      </c>
      <c r="BZ73">
        <f>$BP73*SUMIF('By HD'!$A$3:$A$42,$BE73,'By HD'!$AJ$3:$AJ$42)</f>
        <v>460.99598163030998</v>
      </c>
      <c r="CA73">
        <f>(CS73-SUMIF('By HD'!$A$3:$A$42,$BE73,'By HD'!N$3:N$42))*$BP73*SUMIF('By HD'!$A$3:$A$42,$BE73,'By HD'!$AJ$3:$AJ$42)+$BP73*SUMIF('By HD'!$A$3:$A$42,$BE73,'By HD'!AK$3:AK$42)</f>
        <v>2.0118929770471143</v>
      </c>
      <c r="CB73">
        <f>(CT73-SUMIF('By HD'!$A$3:$A$42,$BE73,'By HD'!M$3:M$42))*$BP73*SUMIF('By HD'!$A$3:$A$42,$BE73,'By HD'!$AJ$3:$AJ$42)+$BP73*SUMIF('By HD'!$A$3:$A$42,$BE73,'By HD'!AL$3:AL$42)</f>
        <v>92.458213766458698</v>
      </c>
      <c r="CC73">
        <f>(CU73-SUMIF('By HD'!$A$3:$A$42,$BE73,'By HD'!K$3:K$42))*$BP73*SUMIF('By HD'!$A$3:$A$42,$BE73,'By HD'!$AJ$3:$AJ$42)+$BP73*SUMIF('By HD'!$A$3:$A$42,$BE73,'By HD'!AM$3:AM$42)</f>
        <v>266.19256736717369</v>
      </c>
      <c r="CD73">
        <f>(CV73-SUMIF('By HD'!$A$3:$A$42,$BE73,'By HD'!P$3:P$42))*$BP73*SUMIF('By HD'!$A$3:$A$42,$BE73,'By HD'!$AJ$3:$AJ$42)+$BP73*SUMIF('By HD'!$A$3:$A$42,$BE73,'By HD'!AN$3:AN$42)</f>
        <v>1.9973356963306754</v>
      </c>
      <c r="CE73">
        <f>(CW73-SUMIF('By HD'!$A$3:$A$42,$BE73,'By HD'!L$3:L$42))*$BP73*SUMIF('By HD'!$A$3:$A$42,$BE73,'By HD'!$AJ$3:$AJ$42)+$BP73*SUMIF('By HD'!$A$3:$A$42,$BE73,'By HD'!AO$3:AO$42)</f>
        <v>15.862125168557988</v>
      </c>
      <c r="CF73">
        <f>(CX73-SUMIF('By HD'!$A$3:$A$42,$BE73,'By HD'!O$3:O$42))*$BP73*SUMIF('By HD'!$A$3:$A$42,$BE73,'By HD'!$AJ$3:$AJ$42)+$BP73*SUMIF('By HD'!$A$3:$A$42,$BE73,'By HD'!AP$3:AP$42)</f>
        <v>79.732901991851222</v>
      </c>
      <c r="CG73">
        <f>(CY73-SUMIF('By HD'!$A$3:$A$42,$BE73,'By HD'!Q$3:Q$42))*$BP73*SUMIF('By HD'!$A$3:$A$42,$BE73,'By HD'!$AJ$3:$AJ$42)+$BP73*SUMIF('By HD'!$A$3:$A$42,$BE73,'By HD'!AQ$3:AQ$42)</f>
        <v>2.7240888641663186</v>
      </c>
      <c r="CH73">
        <f>(CZ73-SUMIF('By HD'!$A$3:$A$42,$BE73,'By HD'!R$3:R$42))*$BP73*SUMIF('By HD'!$A$3:$A$42,$BE73,'By HD'!$AJ$3:$AJ$42)+$BP73*SUMIF('By HD'!$A$3:$A$42,$BE73,'By HD'!AR$3:AR$42)</f>
        <v>1.6855798724297606E-2</v>
      </c>
      <c r="CI73">
        <f>BZ73+BQ73+BG73</f>
        <v>6609.591848450058</v>
      </c>
      <c r="CJ73">
        <f t="shared" ref="CJ73:CQ73" si="85">CA73+BR73+BH73</f>
        <v>48.995505120340184</v>
      </c>
      <c r="CK73">
        <f t="shared" si="85"/>
        <v>1470.969724920395</v>
      </c>
      <c r="CL73">
        <f t="shared" si="85"/>
        <v>4179.9297159877551</v>
      </c>
      <c r="CM73">
        <f t="shared" si="85"/>
        <v>22.019279540652299</v>
      </c>
      <c r="CN73">
        <f t="shared" si="85"/>
        <v>154.65525173742697</v>
      </c>
      <c r="CO73">
        <f t="shared" si="85"/>
        <v>681.83983025787779</v>
      </c>
      <c r="CP73">
        <f t="shared" si="85"/>
        <v>22.190581579429534</v>
      </c>
      <c r="CQ73">
        <f t="shared" si="85"/>
        <v>28.991959306180394</v>
      </c>
      <c r="CS73">
        <f t="shared" ref="CS73:CS104" si="86">BH73/$BG73</f>
        <v>7.3344914109245317E-3</v>
      </c>
      <c r="CT73">
        <f t="shared" ref="CT73:CT104" si="87">BI73/$BG73</f>
        <v>0.2208067940552017</v>
      </c>
      <c r="CU73">
        <f t="shared" ref="CU73:CU104" si="88">BJ73/$BG73</f>
        <v>0.6371356880911021</v>
      </c>
      <c r="CV73">
        <f t="shared" ref="CV73:CV104" si="89">BK73/$BG73</f>
        <v>3.6672457054622658E-3</v>
      </c>
      <c r="CW73">
        <f t="shared" ref="CW73:CW104" si="90">BL73/$BG73</f>
        <v>2.2196487164640032E-2</v>
      </c>
      <c r="CX73">
        <f t="shared" ref="CX73:CX104" si="91">BM73/$BG73</f>
        <v>0.10094576336614554</v>
      </c>
      <c r="CY73">
        <f t="shared" ref="CY73:CY104" si="92">BN73/$BG73</f>
        <v>3.6672457054622658E-3</v>
      </c>
      <c r="CZ73">
        <f t="shared" ref="CZ73:CZ104" si="93">BO73/$BG73</f>
        <v>4.246284501061571E-3</v>
      </c>
    </row>
    <row r="74" spans="1:104" x14ac:dyDescent="0.3">
      <c r="A74" t="s">
        <v>2043</v>
      </c>
      <c r="B74" t="s">
        <v>1122</v>
      </c>
      <c r="C74" t="s">
        <v>1122</v>
      </c>
      <c r="D74">
        <f t="shared" si="67"/>
        <v>1394.9676208352885</v>
      </c>
      <c r="E74">
        <f t="shared" si="68"/>
        <v>8.461044433350855</v>
      </c>
      <c r="F74">
        <f t="shared" si="69"/>
        <v>642.85622927705049</v>
      </c>
      <c r="G74">
        <f t="shared" si="70"/>
        <v>544.58624061115643</v>
      </c>
      <c r="H74">
        <f t="shared" si="71"/>
        <v>9.6619346902697352</v>
      </c>
      <c r="I74">
        <f t="shared" si="72"/>
        <v>43.403250842680983</v>
      </c>
      <c r="J74">
        <f t="shared" si="73"/>
        <v>133.11381362607491</v>
      </c>
      <c r="K74">
        <f t="shared" si="74"/>
        <v>8.1337409089878108</v>
      </c>
      <c r="L74">
        <f t="shared" si="75"/>
        <v>4.7513664457172959</v>
      </c>
      <c r="M74">
        <f t="shared" si="76"/>
        <v>0.39039346324401802</v>
      </c>
      <c r="N74">
        <f t="shared" si="77"/>
        <v>3.1114163651118784E-2</v>
      </c>
      <c r="O74">
        <f t="shared" si="78"/>
        <v>0.46083953467831501</v>
      </c>
      <c r="P74">
        <f t="shared" si="79"/>
        <v>6.065405610120536E-3</v>
      </c>
      <c r="Q74">
        <f t="shared" si="80"/>
        <v>9.5424303502018276E-2</v>
      </c>
      <c r="R74">
        <f t="shared" si="81"/>
        <v>6.9262788225036322E-3</v>
      </c>
      <c r="S74">
        <f t="shared" si="82"/>
        <v>5.8307739817770338E-3</v>
      </c>
      <c r="T74">
        <f t="shared" si="83"/>
        <v>3.4060765101287722E-3</v>
      </c>
      <c r="U74">
        <f t="shared" si="84"/>
        <v>2.460839534678315</v>
      </c>
      <c r="BE74" s="1" t="s">
        <v>355</v>
      </c>
      <c r="BF74" t="s">
        <v>197</v>
      </c>
      <c r="BG74">
        <f>SUMIFS('1996 Pres Raw'!Q$2:Q$651,'1996 Pres Raw'!$D$2:$D$651,$BF74,'1996 Pres Raw'!$C$2:$C$651,"ED",'1996 Pres Raw'!$B$2:$B$651,$BE74)</f>
        <v>45</v>
      </c>
      <c r="BH74">
        <f>SUMIFS('1996 Pres Raw'!I$2:I$651,'1996 Pres Raw'!$D$2:$D$651,$BF74,'1996 Pres Raw'!$C$2:$C$651,"ED",'1996 Pres Raw'!$B$2:$B$651,$BE74)</f>
        <v>0</v>
      </c>
      <c r="BI74">
        <f>SUMIFS('1996 Pres Raw'!J$2:J$651,'1996 Pres Raw'!$D$2:$D$651,$BF74,'1996 Pres Raw'!$C$2:$C$651,"ED",'1996 Pres Raw'!$B$2:$B$651,$BE74)</f>
        <v>7</v>
      </c>
      <c r="BJ74">
        <f>SUMIFS('1996 Pres Raw'!K$2:K$651,'1996 Pres Raw'!$D$2:$D$651,$BF74,'1996 Pres Raw'!$C$2:$C$651,"ED",'1996 Pres Raw'!$B$2:$B$651,$BE74)</f>
        <v>23</v>
      </c>
      <c r="BK74">
        <f>SUMIFS('1996 Pres Raw'!L$2:L$651,'1996 Pres Raw'!$D$2:$D$651,$BF74,'1996 Pres Raw'!$C$2:$C$651,"ED",'1996 Pres Raw'!$B$2:$B$651,$BE74)</f>
        <v>0</v>
      </c>
      <c r="BL74">
        <f>SUMIFS('1996 Pres Raw'!M$2:M$651,'1996 Pres Raw'!$D$2:$D$651,$BF74,'1996 Pres Raw'!$C$2:$C$651,"ED",'1996 Pres Raw'!$B$2:$B$651,$BE74)</f>
        <v>1</v>
      </c>
      <c r="BM74">
        <f>SUMIFS('1996 Pres Raw'!N$2:N$651,'1996 Pres Raw'!$D$2:$D$651,$BF74,'1996 Pres Raw'!$C$2:$C$651,"ED",'1996 Pres Raw'!$B$2:$B$651,$BE74)</f>
        <v>11</v>
      </c>
      <c r="BN74">
        <f>SUMIFS('1996 Pres Raw'!O$2:O$651,'1996 Pres Raw'!$D$2:$D$651,$BF74,'1996 Pres Raw'!$C$2:$C$651,"ED",'1996 Pres Raw'!$B$2:$B$651,$BE74)</f>
        <v>3</v>
      </c>
      <c r="BO74">
        <f>SUMIFS('1996 Pres Raw'!P$2:P$651,'1996 Pres Raw'!$D$2:$D$651,$BF74,'1996 Pres Raw'!$C$2:$C$651,"ED",'1996 Pres Raw'!$B$2:$B$651,$BE74)</f>
        <v>0</v>
      </c>
      <c r="BP74">
        <f>BG74/SUMIF('By HD'!$A$3:$A$42,$BE74,'By HD'!$B$3:$B$42)</f>
        <v>8.6107921928817444E-3</v>
      </c>
      <c r="BQ74">
        <f>$BP74*SUMIF('By HD'!$A$3:$A$42,$BE74,'By HD'!S$3:S$42)</f>
        <v>8.4041331802525825</v>
      </c>
      <c r="BR74">
        <f>(CS74-SUMIF('By HD'!$A$3:$A$42,$BE74,'By HD'!N$3:N$42))*$BP74*SUMIF('By HD'!$A$3:$A$42,$BE74,'By HD'!$S$3:$S$42)+$BP74*SUMIF('By HD'!$A$3:$A$42,$BE74,'By HD'!T$3:T$42)</f>
        <v>1.6387856706927252E-2</v>
      </c>
      <c r="BS74">
        <f>(CT74-SUMIF('By HD'!$A$3:$A$42,$BE74,'By HD'!M$3:M$42))*$BP74*SUMIF('By HD'!$A$3:$A$42,$BE74,'By HD'!$S$3:$S$42)+$BP74*SUMIF('By HD'!$A$3:$A$42,$BE74,'By HD'!U$3:U$42)</f>
        <v>1.4884888460637726</v>
      </c>
      <c r="BT74">
        <f>(CU74-SUMIF('By HD'!$A$3:$A$42,$BE74,'By HD'!K$3:K$42))*$BP74*SUMIF('By HD'!$A$3:$A$42,$BE74,'By HD'!$S$3:$S$42)+$BP74*SUMIF('By HD'!$A$3:$A$42,$BE74,'By HD'!V$3:V$42)</f>
        <v>4.2628513794183718</v>
      </c>
      <c r="BU74">
        <f>(CV74-SUMIF('By HD'!$A$3:$A$42,$BE74,'By HD'!P$3:P$42))*$BP74*SUMIF('By HD'!$A$3:$A$42,$BE74,'By HD'!$S$3:$S$42)+$BP74*SUMIF('By HD'!$A$3:$A$42,$BE74,'By HD'!W$3:W$42)</f>
        <v>-2.1943844321622479E-2</v>
      </c>
      <c r="BV74">
        <f>(CW74-SUMIF('By HD'!$A$3:$A$42,$BE74,'By HD'!L$3:L$42))*$BP74*SUMIF('By HD'!$A$3:$A$42,$BE74,'By HD'!$S$3:$S$42)+$BP74*SUMIF('By HD'!$A$3:$A$42,$BE74,'By HD'!X$3:X$42)</f>
        <v>0.20687343113101805</v>
      </c>
      <c r="BW74">
        <f>(CX74-SUMIF('By HD'!$A$3:$A$42,$BE74,'By HD'!O$3:O$42))*$BP74*SUMIF('By HD'!$A$3:$A$42,$BE74,'By HD'!$S$3:$S$42)+$BP74*SUMIF('By HD'!$A$3:$A$42,$BE74,'By HD'!Y$3:Y$42)</f>
        <v>1.8930717339734251</v>
      </c>
      <c r="BX74">
        <f>(CY74-SUMIF('By HD'!$A$3:$A$42,$BE74,'By HD'!Q$3:Q$42))*$BP74*SUMIF('By HD'!$A$3:$A$42,$BE74,'By HD'!$S$3:$S$42)+$BP74*SUMIF('By HD'!$A$3:$A$42,$BE74,'By HD'!Z$3:Z$42)</f>
        <v>0.53350728473678588</v>
      </c>
      <c r="BY74">
        <f>(CZ74-SUMIF('By HD'!$A$3:$A$42,$BE74,'By HD'!R$3:R$42))*$BP74*SUMIF('By HD'!$A$3:$A$42,$BE74,'By HD'!$S$3:$S$42)+$BP74*SUMIF('By HD'!$A$3:$A$42,$BE74,'By HD'!AA$3:AA$42)</f>
        <v>2.4896492543904164E-2</v>
      </c>
      <c r="BZ74">
        <f>$BP74*SUMIF('By HD'!$A$3:$A$42,$BE74,'By HD'!$AJ$3:$AJ$42)</f>
        <v>4.0040183696900113</v>
      </c>
      <c r="CA74">
        <f>(CS74-SUMIF('By HD'!$A$3:$A$42,$BE74,'By HD'!N$3:N$42))*$BP74*SUMIF('By HD'!$A$3:$A$42,$BE74,'By HD'!$AJ$3:$AJ$42)+$BP74*SUMIF('By HD'!$A$3:$A$42,$BE74,'By HD'!AK$3:AK$42)</f>
        <v>-1.1892977047114513E-2</v>
      </c>
      <c r="CB74">
        <f>(CT74-SUMIF('By HD'!$A$3:$A$42,$BE74,'By HD'!M$3:M$42))*$BP74*SUMIF('By HD'!$A$3:$A$42,$BE74,'By HD'!$AJ$3:$AJ$42)+$BP74*SUMIF('By HD'!$A$3:$A$42,$BE74,'By HD'!AL$3:AL$42)</f>
        <v>0.54178623354129285</v>
      </c>
      <c r="CC74">
        <f>(CU74-SUMIF('By HD'!$A$3:$A$42,$BE74,'By HD'!K$3:K$42))*$BP74*SUMIF('By HD'!$A$3:$A$42,$BE74,'By HD'!$AJ$3:$AJ$42)+$BP74*SUMIF('By HD'!$A$3:$A$42,$BE74,'By HD'!AM$3:AM$42)</f>
        <v>1.8074326328263302</v>
      </c>
      <c r="CD74">
        <f>(CV74-SUMIF('By HD'!$A$3:$A$42,$BE74,'By HD'!P$3:P$42))*$BP74*SUMIF('By HD'!$A$3:$A$42,$BE74,'By HD'!$AJ$3:$AJ$42)+$BP74*SUMIF('By HD'!$A$3:$A$42,$BE74,'By HD'!AN$3:AN$42)</f>
        <v>2.664303669324488E-3</v>
      </c>
      <c r="CE74">
        <f>(CW74-SUMIF('By HD'!$A$3:$A$42,$BE74,'By HD'!L$3:L$42))*$BP74*SUMIF('By HD'!$A$3:$A$42,$BE74,'By HD'!$AJ$3:$AJ$42)+$BP74*SUMIF('By HD'!$A$3:$A$42,$BE74,'By HD'!AO$3:AO$42)</f>
        <v>0.13787483144201274</v>
      </c>
      <c r="CF74">
        <f>(CX74-SUMIF('By HD'!$A$3:$A$42,$BE74,'By HD'!O$3:O$42))*$BP74*SUMIF('By HD'!$A$3:$A$42,$BE74,'By HD'!$AJ$3:$AJ$42)+$BP74*SUMIF('By HD'!$A$3:$A$42,$BE74,'By HD'!AP$3:AP$42)</f>
        <v>1.2670980081487817</v>
      </c>
      <c r="CG74">
        <f>(CY74-SUMIF('By HD'!$A$3:$A$42,$BE74,'By HD'!Q$3:Q$42))*$BP74*SUMIF('By HD'!$A$3:$A$42,$BE74,'By HD'!$AJ$3:$AJ$42)+$BP74*SUMIF('By HD'!$A$3:$A$42,$BE74,'By HD'!AQ$3:AQ$42)</f>
        <v>0.27591113583368154</v>
      </c>
      <c r="CH74">
        <f>(CZ74-SUMIF('By HD'!$A$3:$A$42,$BE74,'By HD'!R$3:R$42))*$BP74*SUMIF('By HD'!$A$3:$A$42,$BE74,'By HD'!$AJ$3:$AJ$42)+$BP74*SUMIF('By HD'!$A$3:$A$42,$BE74,'By HD'!AR$3:AR$42)</f>
        <v>-1.685579872429779E-2</v>
      </c>
      <c r="CI74">
        <f>BZ74+BQ74+BG74</f>
        <v>57.408151549942595</v>
      </c>
      <c r="CJ74">
        <f t="shared" ref="CJ74" si="94">CA74+BR74+BH74</f>
        <v>4.4948796598127394E-3</v>
      </c>
      <c r="CK74">
        <f t="shared" ref="CK74" si="95">CB74+BS74+BI74</f>
        <v>9.0302750796050653</v>
      </c>
      <c r="CL74">
        <f t="shared" ref="CL74" si="96">CC74+BT74+BJ74</f>
        <v>29.070284012244702</v>
      </c>
      <c r="CM74">
        <f t="shared" ref="CM74" si="97">CD74+BU74+BK74</f>
        <v>-1.9279540652297991E-2</v>
      </c>
      <c r="CN74">
        <f t="shared" ref="CN74" si="98">CE74+BV74+BL74</f>
        <v>1.3447482625730309</v>
      </c>
      <c r="CO74">
        <f t="shared" ref="CO74" si="99">CF74+BW74+BM74</f>
        <v>14.160169742122207</v>
      </c>
      <c r="CP74">
        <f t="shared" ref="CP74" si="100">CG74+BX74+BN74</f>
        <v>3.8094184205704673</v>
      </c>
      <c r="CQ74">
        <f t="shared" ref="CQ74" si="101">CH74+BY74+BO74</f>
        <v>8.0406938196063739E-3</v>
      </c>
      <c r="CS74">
        <f t="shared" si="86"/>
        <v>0</v>
      </c>
      <c r="CT74">
        <f t="shared" si="87"/>
        <v>0.15555555555555556</v>
      </c>
      <c r="CU74">
        <f t="shared" si="88"/>
        <v>0.51111111111111107</v>
      </c>
      <c r="CV74">
        <f t="shared" si="89"/>
        <v>0</v>
      </c>
      <c r="CW74">
        <f t="shared" si="90"/>
        <v>2.2222222222222223E-2</v>
      </c>
      <c r="CX74">
        <f t="shared" si="91"/>
        <v>0.24444444444444444</v>
      </c>
      <c r="CY74">
        <f t="shared" si="92"/>
        <v>6.6666666666666666E-2</v>
      </c>
      <c r="CZ74">
        <f t="shared" si="93"/>
        <v>0</v>
      </c>
    </row>
    <row r="75" spans="1:104" x14ac:dyDescent="0.3">
      <c r="A75" t="s">
        <v>2044</v>
      </c>
      <c r="B75" t="s">
        <v>2045</v>
      </c>
      <c r="C75" t="s">
        <v>682</v>
      </c>
      <c r="D75">
        <f t="shared" si="67"/>
        <v>35345.683849609835</v>
      </c>
      <c r="E75">
        <f t="shared" si="68"/>
        <v>466.18446838791328</v>
      </c>
      <c r="F75">
        <f t="shared" si="69"/>
        <v>10833.355934412488</v>
      </c>
      <c r="G75">
        <f t="shared" si="70"/>
        <v>18512.494672603971</v>
      </c>
      <c r="H75">
        <f t="shared" si="71"/>
        <v>120.04314912610351</v>
      </c>
      <c r="I75">
        <f t="shared" si="72"/>
        <v>1214.2869484710202</v>
      </c>
      <c r="J75">
        <f t="shared" si="73"/>
        <v>3936.5853405202879</v>
      </c>
      <c r="K75">
        <f t="shared" si="74"/>
        <v>150.76729812242942</v>
      </c>
      <c r="L75">
        <f t="shared" si="75"/>
        <v>111.9660379656261</v>
      </c>
      <c r="M75">
        <f t="shared" si="76"/>
        <v>0.5237554534627662</v>
      </c>
      <c r="N75">
        <f t="shared" si="77"/>
        <v>3.4354603341036336E-2</v>
      </c>
      <c r="O75">
        <f t="shared" si="78"/>
        <v>0.30649727928611209</v>
      </c>
      <c r="P75">
        <f t="shared" si="79"/>
        <v>1.3189289825921964E-2</v>
      </c>
      <c r="Q75">
        <f t="shared" si="80"/>
        <v>0.11137386271177611</v>
      </c>
      <c r="R75">
        <f t="shared" si="81"/>
        <v>3.3962604779940796E-3</v>
      </c>
      <c r="S75">
        <f t="shared" si="82"/>
        <v>4.2655080253623011E-3</v>
      </c>
      <c r="T75">
        <f t="shared" si="83"/>
        <v>3.1677428690310102E-3</v>
      </c>
      <c r="U75">
        <f t="shared" si="84"/>
        <v>0.5237554534627662</v>
      </c>
      <c r="BE75" t="s">
        <v>356</v>
      </c>
      <c r="BF75" t="s">
        <v>98</v>
      </c>
      <c r="BG75">
        <f>SUMIFS('1996 Pres Raw'!Q$2:Q$651,'1996 Pres Raw'!$D$2:$D$651,$BF75,'1996 Pres Raw'!$C$2:$C$651,"ED",'1996 Pres Raw'!$B$2:$B$651,$BE75)</f>
        <v>1270</v>
      </c>
      <c r="BH75">
        <f>SUMIFS('1996 Pres Raw'!I$2:I$651,'1996 Pres Raw'!$D$2:$D$651,$BF75,'1996 Pres Raw'!$C$2:$C$651,"ED",'1996 Pres Raw'!$B$2:$B$651,$BE75)</f>
        <v>9</v>
      </c>
      <c r="BI75">
        <f>SUMIFS('1996 Pres Raw'!J$2:J$651,'1996 Pres Raw'!$D$2:$D$651,$BF75,'1996 Pres Raw'!$C$2:$C$651,"ED",'1996 Pres Raw'!$B$2:$B$651,$BE75)</f>
        <v>458</v>
      </c>
      <c r="BJ75">
        <f>SUMIFS('1996 Pres Raw'!K$2:K$651,'1996 Pres Raw'!$D$2:$D$651,$BF75,'1996 Pres Raw'!$C$2:$C$651,"ED",'1996 Pres Raw'!$B$2:$B$651,$BE75)</f>
        <v>567</v>
      </c>
      <c r="BK75">
        <f>SUMIFS('1996 Pres Raw'!L$2:L$651,'1996 Pres Raw'!$D$2:$D$651,$BF75,'1996 Pres Raw'!$C$2:$C$651,"ED",'1996 Pres Raw'!$B$2:$B$651,$BE75)</f>
        <v>5</v>
      </c>
      <c r="BL75">
        <f>SUMIFS('1996 Pres Raw'!M$2:M$651,'1996 Pres Raw'!$D$2:$D$651,$BF75,'1996 Pres Raw'!$C$2:$C$651,"ED",'1996 Pres Raw'!$B$2:$B$651,$BE75)</f>
        <v>70</v>
      </c>
      <c r="BM75">
        <f>SUMIFS('1996 Pres Raw'!N$2:N$651,'1996 Pres Raw'!$D$2:$D$651,$BF75,'1996 Pres Raw'!$C$2:$C$651,"ED",'1996 Pres Raw'!$B$2:$B$651,$BE75)</f>
        <v>158</v>
      </c>
      <c r="BN75">
        <f>SUMIFS('1996 Pres Raw'!O$2:O$651,'1996 Pres Raw'!$D$2:$D$651,$BF75,'1996 Pres Raw'!$C$2:$C$651,"ED",'1996 Pres Raw'!$B$2:$B$651,$BE75)</f>
        <v>2</v>
      </c>
      <c r="BO75">
        <f>SUMIFS('1996 Pres Raw'!P$2:P$651,'1996 Pres Raw'!$D$2:$D$651,$BF75,'1996 Pres Raw'!$C$2:$C$651,"ED",'1996 Pres Raw'!$B$2:$B$651,$BE75)</f>
        <v>1</v>
      </c>
      <c r="BP75">
        <f>BG75/SUMIF('By HD'!$A$3:$A$42,$BE75,'By HD'!$B$3:$B$42)</f>
        <v>0.22617987533392697</v>
      </c>
      <c r="BQ75">
        <f>$BP75*SUMIF('By HD'!$A$3:$A$42,$BE75,'By HD'!S$3:S$42)</f>
        <v>276.84416740872661</v>
      </c>
      <c r="BR75">
        <f>(CS75-SUMIF('By HD'!$A$3:$A$42,$BE75,'By HD'!N$3:N$42))*$BP75*SUMIF('By HD'!$A$3:$A$42,$BE75,'By HD'!$S$3:$S$42)+$BP75*SUMIF('By HD'!$A$3:$A$42,$BE75,'By HD'!T$3:T$42)</f>
        <v>1.9556844700264606</v>
      </c>
      <c r="BS75">
        <f>(CT75-SUMIF('By HD'!$A$3:$A$42,$BE75,'By HD'!M$3:M$42))*$BP75*SUMIF('By HD'!$A$3:$A$42,$BE75,'By HD'!$S$3:$S$42)+$BP75*SUMIF('By HD'!$A$3:$A$42,$BE75,'By HD'!U$3:U$42)</f>
        <v>97.364571269077146</v>
      </c>
      <c r="BT75">
        <f>(CU75-SUMIF('By HD'!$A$3:$A$42,$BE75,'By HD'!K$3:K$42))*$BP75*SUMIF('By HD'!$A$3:$A$42,$BE75,'By HD'!$S$3:$S$42)+$BP75*SUMIF('By HD'!$A$3:$A$42,$BE75,'By HD'!V$3:V$42)</f>
        <v>131.88154582124429</v>
      </c>
      <c r="BU75">
        <f>(CV75-SUMIF('By HD'!$A$3:$A$42,$BE75,'By HD'!P$3:P$42))*$BP75*SUMIF('By HD'!$A$3:$A$42,$BE75,'By HD'!$S$3:$S$42)+$BP75*SUMIF('By HD'!$A$3:$A$42,$BE75,'By HD'!W$3:W$42)</f>
        <v>1.1071780920112058</v>
      </c>
      <c r="BV75">
        <f>(CW75-SUMIF('By HD'!$A$3:$A$42,$BE75,'By HD'!L$3:L$42))*$BP75*SUMIF('By HD'!$A$3:$A$42,$BE75,'By HD'!$S$3:$S$42)+$BP75*SUMIF('By HD'!$A$3:$A$42,$BE75,'By HD'!X$3:X$42)</f>
        <v>17.901585008353624</v>
      </c>
      <c r="BW75">
        <f>(CX75-SUMIF('By HD'!$A$3:$A$42,$BE75,'By HD'!O$3:O$42))*$BP75*SUMIF('By HD'!$A$3:$A$42,$BE75,'By HD'!$S$3:$S$42)+$BP75*SUMIF('By HD'!$A$3:$A$42,$BE75,'By HD'!Y$3:Y$42)</f>
        <v>25.069402099230135</v>
      </c>
      <c r="BX75">
        <f>(CY75-SUMIF('By HD'!$A$3:$A$42,$BE75,'By HD'!Q$3:Q$42))*$BP75*SUMIF('By HD'!$A$3:$A$42,$BE75,'By HD'!$S$3:$S$42)+$BP75*SUMIF('By HD'!$A$3:$A$42,$BE75,'By HD'!Z$3:Z$42)</f>
        <v>0.53148218778570633</v>
      </c>
      <c r="BY75">
        <f>(CZ75-SUMIF('By HD'!$A$3:$A$42,$BE75,'By HD'!R$3:R$42))*$BP75*SUMIF('By HD'!$A$3:$A$42,$BE75,'By HD'!$S$3:$S$42)+$BP75*SUMIF('By HD'!$A$3:$A$42,$BE75,'By HD'!AA$3:AA$42)</f>
        <v>1.0327184609980422</v>
      </c>
      <c r="BZ75">
        <f>$BP75*SUMIF('By HD'!$A$3:$A$42,$BE75,'By HD'!$AJ$3:$AJ$42)</f>
        <v>76.222617987533383</v>
      </c>
      <c r="CA75">
        <f>(CS75-SUMIF('By HD'!$A$3:$A$42,$BE75,'By HD'!N$3:N$42))*$BP75*SUMIF('By HD'!$A$3:$A$42,$BE75,'By HD'!$AJ$3:$AJ$42)+$BP75*SUMIF('By HD'!$A$3:$A$42,$BE75,'By HD'!AK$3:AK$42)</f>
        <v>1.4989776620789783</v>
      </c>
      <c r="CB75">
        <f>(CT75-SUMIF('By HD'!$A$3:$A$42,$BE75,'By HD'!M$3:M$42))*$BP75*SUMIF('By HD'!$A$3:$A$42,$BE75,'By HD'!$AJ$3:$AJ$42)+$BP75*SUMIF('By HD'!$A$3:$A$42,$BE75,'By HD'!AL$3:AL$42)</f>
        <v>28.94118619110337</v>
      </c>
      <c r="CC75">
        <f>(CU75-SUMIF('By HD'!$A$3:$A$42,$BE75,'By HD'!K$3:K$42))*$BP75*SUMIF('By HD'!$A$3:$A$42,$BE75,'By HD'!$AJ$3:$AJ$42)+$BP75*SUMIF('By HD'!$A$3:$A$42,$BE75,'By HD'!AM$3:AM$42)</f>
        <v>27.677806949170144</v>
      </c>
      <c r="CD75">
        <f>(CV75-SUMIF('By HD'!$A$3:$A$42,$BE75,'By HD'!P$3:P$42))*$BP75*SUMIF('By HD'!$A$3:$A$42,$BE75,'By HD'!$AJ$3:$AJ$42)+$BP75*SUMIF('By HD'!$A$3:$A$42,$BE75,'By HD'!AN$3:AN$42)</f>
        <v>0.50810202604174515</v>
      </c>
      <c r="CE75">
        <f>(CW75-SUMIF('By HD'!$A$3:$A$42,$BE75,'By HD'!L$3:L$42))*$BP75*SUMIF('By HD'!$A$3:$A$42,$BE75,'By HD'!$AJ$3:$AJ$42)+$BP75*SUMIF('By HD'!$A$3:$A$42,$BE75,'By HD'!AO$3:AO$42)</f>
        <v>5.0145274591259099</v>
      </c>
      <c r="CF75">
        <f>(CX75-SUMIF('By HD'!$A$3:$A$42,$BE75,'By HD'!O$3:O$42))*$BP75*SUMIF('By HD'!$A$3:$A$42,$BE75,'By HD'!$AJ$3:$AJ$42)+$BP75*SUMIF('By HD'!$A$3:$A$42,$BE75,'By HD'!AP$3:AP$42)</f>
        <v>12.38399878204371</v>
      </c>
      <c r="CG75">
        <f>(CY75-SUMIF('By HD'!$A$3:$A$42,$BE75,'By HD'!Q$3:Q$42))*$BP75*SUMIF('By HD'!$A$3:$A$42,$BE75,'By HD'!$AJ$3:$AJ$42)+$BP75*SUMIF('By HD'!$A$3:$A$42,$BE75,'By HD'!AQ$3:AQ$42)</f>
        <v>0.28732413575455007</v>
      </c>
      <c r="CH75">
        <f>(CZ75-SUMIF('By HD'!$A$3:$A$42,$BE75,'By HD'!R$3:R$42))*$BP75*SUMIF('By HD'!$A$3:$A$42,$BE75,'By HD'!$AJ$3:$AJ$42)+$BP75*SUMIF('By HD'!$A$3:$A$42,$BE75,'By HD'!AR$3:AR$42)</f>
        <v>-8.9305217785016419E-2</v>
      </c>
      <c r="CI75">
        <f t="shared" ref="CI75:CP133" si="102">BZ75+BQ75+BG75</f>
        <v>1623.06678539626</v>
      </c>
      <c r="CJ75">
        <f t="shared" ref="CJ75:CJ105" si="103">CA75+BR75+BH75</f>
        <v>12.454662132105438</v>
      </c>
      <c r="CK75">
        <f t="shared" ref="CK75:CK105" si="104">CB75+BS75+BI75</f>
        <v>584.30575746018053</v>
      </c>
      <c r="CL75">
        <f t="shared" ref="CL75:CL105" si="105">CC75+BT75+BJ75</f>
        <v>726.55935277041442</v>
      </c>
      <c r="CM75">
        <f t="shared" ref="CM75:CM105" si="106">CD75+BU75+BK75</f>
        <v>6.6152801180529508</v>
      </c>
      <c r="CN75">
        <f t="shared" ref="CN75:CN105" si="107">CE75+BV75+BL75</f>
        <v>92.916112467479536</v>
      </c>
      <c r="CO75">
        <f t="shared" ref="CO75:CO105" si="108">CF75+BW75+BM75</f>
        <v>195.45340088127384</v>
      </c>
      <c r="CP75">
        <f t="shared" ref="CP75:CP105" si="109">CG75+BX75+BN75</f>
        <v>2.8188063235402563</v>
      </c>
      <c r="CQ75">
        <f t="shared" ref="CQ75:CQ105" si="110">CH75+BY75+BO75</f>
        <v>1.9434132432130258</v>
      </c>
      <c r="CS75">
        <f t="shared" si="86"/>
        <v>7.0866141732283464E-3</v>
      </c>
      <c r="CT75">
        <f t="shared" si="87"/>
        <v>0.3606299212598425</v>
      </c>
      <c r="CU75">
        <f t="shared" si="88"/>
        <v>0.4464566929133858</v>
      </c>
      <c r="CV75">
        <f t="shared" si="89"/>
        <v>3.937007874015748E-3</v>
      </c>
      <c r="CW75">
        <f t="shared" si="90"/>
        <v>5.5118110236220472E-2</v>
      </c>
      <c r="CX75">
        <f t="shared" si="91"/>
        <v>0.12440944881889764</v>
      </c>
      <c r="CY75">
        <f t="shared" si="92"/>
        <v>1.5748031496062992E-3</v>
      </c>
      <c r="CZ75">
        <f t="shared" si="93"/>
        <v>7.874015748031496E-4</v>
      </c>
    </row>
    <row r="76" spans="1:104" x14ac:dyDescent="0.3">
      <c r="A76" t="s">
        <v>2046</v>
      </c>
      <c r="B76" t="s">
        <v>196</v>
      </c>
      <c r="C76" t="s">
        <v>196</v>
      </c>
      <c r="D76">
        <f t="shared" si="67"/>
        <v>1501.3457330415756</v>
      </c>
      <c r="E76">
        <f t="shared" si="68"/>
        <v>14.089172081264454</v>
      </c>
      <c r="F76">
        <f t="shared" si="69"/>
        <v>506.73226254375174</v>
      </c>
      <c r="G76">
        <f t="shared" si="70"/>
        <v>684.58940622171997</v>
      </c>
      <c r="H76">
        <f t="shared" si="71"/>
        <v>0.87371737475400879</v>
      </c>
      <c r="I76">
        <f t="shared" si="72"/>
        <v>118.00394974359466</v>
      </c>
      <c r="J76">
        <f t="shared" si="73"/>
        <v>165.56838241983442</v>
      </c>
      <c r="K76">
        <f t="shared" si="74"/>
        <v>7.5904744576224932</v>
      </c>
      <c r="L76">
        <f t="shared" si="75"/>
        <v>3.8983681990337518</v>
      </c>
      <c r="M76">
        <f t="shared" si="76"/>
        <v>0.45598384912635054</v>
      </c>
      <c r="N76">
        <f t="shared" si="77"/>
        <v>7.8598784508169553E-2</v>
      </c>
      <c r="O76">
        <f t="shared" si="78"/>
        <v>0.3375187016498612</v>
      </c>
      <c r="P76">
        <f t="shared" si="79"/>
        <v>9.3843621566907232E-3</v>
      </c>
      <c r="Q76">
        <f t="shared" si="80"/>
        <v>0.11027998333495743</v>
      </c>
      <c r="R76">
        <f t="shared" si="81"/>
        <v>5.8195614476083744E-4</v>
      </c>
      <c r="S76">
        <f t="shared" si="82"/>
        <v>5.0557804845156847E-3</v>
      </c>
      <c r="T76">
        <f t="shared" si="83"/>
        <v>2.5965825946939278E-3</v>
      </c>
      <c r="U76">
        <f t="shared" si="84"/>
        <v>0.45598384912635054</v>
      </c>
      <c r="BE76" t="s">
        <v>356</v>
      </c>
      <c r="BF76" t="s">
        <v>95</v>
      </c>
      <c r="BG76">
        <f>SUMIFS('1996 Pres Raw'!Q$2:Q$651,'1996 Pres Raw'!$D$2:$D$651,$BF76,'1996 Pres Raw'!$C$2:$C$651,"ED",'1996 Pres Raw'!$B$2:$B$651,$BE76)</f>
        <v>957</v>
      </c>
      <c r="BH76">
        <f>SUMIFS('1996 Pres Raw'!I$2:I$651,'1996 Pres Raw'!$D$2:$D$651,$BF76,'1996 Pres Raw'!$C$2:$C$651,"ED",'1996 Pres Raw'!$B$2:$B$651,$BE76)</f>
        <v>6</v>
      </c>
      <c r="BI76">
        <f>SUMIFS('1996 Pres Raw'!J$2:J$651,'1996 Pres Raw'!$D$2:$D$651,$BF76,'1996 Pres Raw'!$C$2:$C$651,"ED",'1996 Pres Raw'!$B$2:$B$651,$BE76)</f>
        <v>195</v>
      </c>
      <c r="BJ76">
        <f>SUMIFS('1996 Pres Raw'!K$2:K$651,'1996 Pres Raw'!$D$2:$D$651,$BF76,'1996 Pres Raw'!$C$2:$C$651,"ED",'1996 Pres Raw'!$B$2:$B$651,$BE76)</f>
        <v>545</v>
      </c>
      <c r="BK76">
        <f>SUMIFS('1996 Pres Raw'!L$2:L$651,'1996 Pres Raw'!$D$2:$D$651,$BF76,'1996 Pres Raw'!$C$2:$C$651,"ED",'1996 Pres Raw'!$B$2:$B$651,$BE76)</f>
        <v>1</v>
      </c>
      <c r="BL76">
        <f>SUMIFS('1996 Pres Raw'!M$2:M$651,'1996 Pres Raw'!$D$2:$D$651,$BF76,'1996 Pres Raw'!$C$2:$C$651,"ED",'1996 Pres Raw'!$B$2:$B$651,$BE76)</f>
        <v>27</v>
      </c>
      <c r="BM76">
        <f>SUMIFS('1996 Pres Raw'!N$2:N$651,'1996 Pres Raw'!$D$2:$D$651,$BF76,'1996 Pres Raw'!$C$2:$C$651,"ED",'1996 Pres Raw'!$B$2:$B$651,$BE76)</f>
        <v>175</v>
      </c>
      <c r="BN76">
        <f>SUMIFS('1996 Pres Raw'!O$2:O$651,'1996 Pres Raw'!$D$2:$D$651,$BF76,'1996 Pres Raw'!$C$2:$C$651,"ED",'1996 Pres Raw'!$B$2:$B$651,$BE76)</f>
        <v>7</v>
      </c>
      <c r="BO76">
        <f>SUMIFS('1996 Pres Raw'!P$2:P$651,'1996 Pres Raw'!$D$2:$D$651,$BF76,'1996 Pres Raw'!$C$2:$C$651,"ED",'1996 Pres Raw'!$B$2:$B$651,$BE76)</f>
        <v>1</v>
      </c>
      <c r="BP76">
        <f>BG76/SUMIF('By HD'!$A$3:$A$42,$BE76,'By HD'!$B$3:$B$42)</f>
        <v>0.17043633125556545</v>
      </c>
      <c r="BQ76">
        <f>$BP76*SUMIF('By HD'!$A$3:$A$42,$BE76,'By HD'!S$3:S$42)</f>
        <v>208.6140694568121</v>
      </c>
      <c r="BR76">
        <f>(CS76-SUMIF('By HD'!$A$3:$A$42,$BE76,'By HD'!N$3:N$42))*$BP76*SUMIF('By HD'!$A$3:$A$42,$BE76,'By HD'!$S$3:$S$42)+$BP76*SUMIF('By HD'!$A$3:$A$42,$BE76,'By HD'!T$3:T$42)</f>
        <v>1.3032507221703729</v>
      </c>
      <c r="BS76">
        <f>(CT76-SUMIF('By HD'!$A$3:$A$42,$BE76,'By HD'!M$3:M$42))*$BP76*SUMIF('By HD'!$A$3:$A$42,$BE76,'By HD'!$S$3:$S$42)+$BP76*SUMIF('By HD'!$A$3:$A$42,$BE76,'By HD'!U$3:U$42)</f>
        <v>40.643514596841413</v>
      </c>
      <c r="BT76">
        <f>(CU76-SUMIF('By HD'!$A$3:$A$42,$BE76,'By HD'!K$3:K$42))*$BP76*SUMIF('By HD'!$A$3:$A$42,$BE76,'By HD'!$S$3:$S$42)+$BP76*SUMIF('By HD'!$A$3:$A$42,$BE76,'By HD'!V$3:V$42)</f>
        <v>125.04451433596405</v>
      </c>
      <c r="BU76">
        <f>(CV76-SUMIF('By HD'!$A$3:$A$42,$BE76,'By HD'!P$3:P$42))*$BP76*SUMIF('By HD'!$A$3:$A$42,$BE76,'By HD'!$S$3:$S$42)+$BP76*SUMIF('By HD'!$A$3:$A$42,$BE76,'By HD'!W$3:W$42)</f>
        <v>0.23097894029873239</v>
      </c>
      <c r="BV76">
        <f>(CW76-SUMIF('By HD'!$A$3:$A$42,$BE76,'By HD'!L$3:L$42))*$BP76*SUMIF('By HD'!$A$3:$A$42,$BE76,'By HD'!$S$3:$S$42)+$BP76*SUMIF('By HD'!$A$3:$A$42,$BE76,'By HD'!X$3:X$42)</f>
        <v>7.8768696937426705</v>
      </c>
      <c r="BW76">
        <f>(CX76-SUMIF('By HD'!$A$3:$A$42,$BE76,'By HD'!O$3:O$42))*$BP76*SUMIF('By HD'!$A$3:$A$42,$BE76,'By HD'!$S$3:$S$42)+$BP76*SUMIF('By HD'!$A$3:$A$42,$BE76,'By HD'!Y$3:Y$42)</f>
        <v>31.085137111270939</v>
      </c>
      <c r="BX76">
        <f>(CY76-SUMIF('By HD'!$A$3:$A$42,$BE76,'By HD'!Q$3:Q$42))*$BP76*SUMIF('By HD'!$A$3:$A$42,$BE76,'By HD'!$S$3:$S$42)+$BP76*SUMIF('By HD'!$A$3:$A$42,$BE76,'By HD'!Z$3:Z$42)</f>
        <v>1.5978814855577821</v>
      </c>
      <c r="BY76">
        <f>(CZ76-SUMIF('By HD'!$A$3:$A$42,$BE76,'By HD'!R$3:R$42))*$BP76*SUMIF('By HD'!$A$3:$A$42,$BE76,'By HD'!$S$3:$S$42)+$BP76*SUMIF('By HD'!$A$3:$A$42,$BE76,'By HD'!AA$3:AA$42)</f>
        <v>0.83192257096617406</v>
      </c>
      <c r="BZ76">
        <f>$BP76*SUMIF('By HD'!$A$3:$A$42,$BE76,'By HD'!$AJ$3:$AJ$42)</f>
        <v>57.437043633125555</v>
      </c>
      <c r="CA76">
        <f>(CS76-SUMIF('By HD'!$A$3:$A$42,$BE76,'By HD'!N$3:N$42))*$BP76*SUMIF('By HD'!$A$3:$A$42,$BE76,'By HD'!$AJ$3:$AJ$42)+$BP76*SUMIF('By HD'!$A$3:$A$42,$BE76,'By HD'!AK$3:AK$42)</f>
        <v>1.0826172738871283</v>
      </c>
      <c r="CB76">
        <f>(CT76-SUMIF('By HD'!$A$3:$A$42,$BE76,'By HD'!M$3:M$42))*$BP76*SUMIF('By HD'!$A$3:$A$42,$BE76,'By HD'!$AJ$3:$AJ$42)+$BP76*SUMIF('By HD'!$A$3:$A$42,$BE76,'By HD'!AL$3:AL$42)</f>
        <v>12.798393471246797</v>
      </c>
      <c r="CC76">
        <f>(CU76-SUMIF('By HD'!$A$3:$A$42,$BE76,'By HD'!K$3:K$42))*$BP76*SUMIF('By HD'!$A$3:$A$42,$BE76,'By HD'!$AJ$3:$AJ$42)+$BP76*SUMIF('By HD'!$A$3:$A$42,$BE76,'By HD'!AM$3:AM$42)</f>
        <v>27.922979774471923</v>
      </c>
      <c r="CD76">
        <f>(CV76-SUMIF('By HD'!$A$3:$A$42,$BE76,'By HD'!P$3:P$42))*$BP76*SUMIF('By HD'!$A$3:$A$42,$BE76,'By HD'!$AJ$3:$AJ$42)+$BP76*SUMIF('By HD'!$A$3:$A$42,$BE76,'By HD'!AN$3:AN$42)</f>
        <v>0.21676459743610688</v>
      </c>
      <c r="CE76">
        <f>(CW76-SUMIF('By HD'!$A$3:$A$42,$BE76,'By HD'!L$3:L$42))*$BP76*SUMIF('By HD'!$A$3:$A$42,$BE76,'By HD'!$AJ$3:$AJ$42)+$BP76*SUMIF('By HD'!$A$3:$A$42,$BE76,'By HD'!AO$3:AO$42)</f>
        <v>2.2333231572662275</v>
      </c>
      <c r="CF76">
        <f>(CX76-SUMIF('By HD'!$A$3:$A$42,$BE76,'By HD'!O$3:O$42))*$BP76*SUMIF('By HD'!$A$3:$A$42,$BE76,'By HD'!$AJ$3:$AJ$42)+$BP76*SUMIF('By HD'!$A$3:$A$42,$BE76,'By HD'!AP$3:AP$42)</f>
        <v>12.689285108819163</v>
      </c>
      <c r="CG76">
        <f>(CY76-SUMIF('By HD'!$A$3:$A$42,$BE76,'By HD'!Q$3:Q$42))*$BP76*SUMIF('By HD'!$A$3:$A$42,$BE76,'By HD'!$AJ$3:$AJ$42)+$BP76*SUMIF('By HD'!$A$3:$A$42,$BE76,'By HD'!AQ$3:AQ$42)</f>
        <v>0.54618380831778512</v>
      </c>
      <c r="CH76">
        <f>(CZ76-SUMIF('By HD'!$A$3:$A$42,$BE76,'By HD'!R$3:R$42))*$BP76*SUMIF('By HD'!$A$3:$A$42,$BE76,'By HD'!$AJ$3:$AJ$42)+$BP76*SUMIF('By HD'!$A$3:$A$42,$BE76,'By HD'!AR$3:AR$42)</f>
        <v>-5.2503558319569196E-2</v>
      </c>
      <c r="CI76">
        <f t="shared" si="102"/>
        <v>1223.0511130899376</v>
      </c>
      <c r="CJ76">
        <f t="shared" si="103"/>
        <v>8.3858679960575007</v>
      </c>
      <c r="CK76">
        <f t="shared" si="104"/>
        <v>248.4419080680882</v>
      </c>
      <c r="CL76">
        <f t="shared" si="105"/>
        <v>697.96749411043595</v>
      </c>
      <c r="CM76">
        <f t="shared" si="106"/>
        <v>1.4477435377348393</v>
      </c>
      <c r="CN76">
        <f t="shared" si="107"/>
        <v>37.110192851008897</v>
      </c>
      <c r="CO76">
        <f t="shared" si="108"/>
        <v>218.77442222009012</v>
      </c>
      <c r="CP76">
        <f t="shared" si="109"/>
        <v>9.1440652938755669</v>
      </c>
      <c r="CQ76">
        <f t="shared" si="110"/>
        <v>1.779419012646605</v>
      </c>
      <c r="CS76">
        <f t="shared" si="86"/>
        <v>6.269592476489028E-3</v>
      </c>
      <c r="CT76">
        <f t="shared" si="87"/>
        <v>0.20376175548589343</v>
      </c>
      <c r="CU76">
        <f t="shared" si="88"/>
        <v>0.56948798328108674</v>
      </c>
      <c r="CV76">
        <f t="shared" si="89"/>
        <v>1.0449320794148381E-3</v>
      </c>
      <c r="CW76">
        <f t="shared" si="90"/>
        <v>2.8213166144200628E-2</v>
      </c>
      <c r="CX76">
        <f t="shared" si="91"/>
        <v>0.18286311389759666</v>
      </c>
      <c r="CY76">
        <f t="shared" si="92"/>
        <v>7.3145245559038665E-3</v>
      </c>
      <c r="CZ76">
        <f t="shared" si="93"/>
        <v>1.0449320794148381E-3</v>
      </c>
    </row>
    <row r="77" spans="1:104" x14ac:dyDescent="0.3">
      <c r="A77" t="s">
        <v>2047</v>
      </c>
      <c r="B77" t="s">
        <v>198</v>
      </c>
      <c r="C77" t="s">
        <v>198</v>
      </c>
      <c r="D77">
        <f t="shared" si="67"/>
        <v>937.36870897155359</v>
      </c>
      <c r="E77">
        <f t="shared" si="68"/>
        <v>11.073877538317157</v>
      </c>
      <c r="F77">
        <f t="shared" si="69"/>
        <v>432.42619811442717</v>
      </c>
      <c r="G77">
        <f t="shared" si="70"/>
        <v>292.53872367116912</v>
      </c>
      <c r="H77">
        <f t="shared" si="71"/>
        <v>-0.26396463473610127</v>
      </c>
      <c r="I77">
        <f t="shared" si="72"/>
        <v>67.267440351641625</v>
      </c>
      <c r="J77">
        <f t="shared" si="73"/>
        <v>126.65960382860344</v>
      </c>
      <c r="K77">
        <f t="shared" si="74"/>
        <v>5.0682933602746481</v>
      </c>
      <c r="L77">
        <f t="shared" si="75"/>
        <v>2.5985367418565568</v>
      </c>
      <c r="M77">
        <f t="shared" si="76"/>
        <v>0.31208501080874762</v>
      </c>
      <c r="N77">
        <f t="shared" si="77"/>
        <v>7.1761986193719846E-2</v>
      </c>
      <c r="O77">
        <f t="shared" si="78"/>
        <v>0.46131921620134864</v>
      </c>
      <c r="P77">
        <f t="shared" si="79"/>
        <v>1.1813790488554934E-2</v>
      </c>
      <c r="Q77">
        <f t="shared" si="80"/>
        <v>0.13512250048070165</v>
      </c>
      <c r="R77">
        <f t="shared" si="81"/>
        <v>-2.8160171361567374E-4</v>
      </c>
      <c r="S77">
        <f t="shared" si="82"/>
        <v>5.4069367920712786E-3</v>
      </c>
      <c r="T77">
        <f t="shared" si="83"/>
        <v>2.7721607484717252E-3</v>
      </c>
      <c r="U77">
        <f t="shared" si="84"/>
        <v>2.4613192162013489</v>
      </c>
      <c r="BE77" t="s">
        <v>356</v>
      </c>
      <c r="BF77" t="s">
        <v>96</v>
      </c>
      <c r="BG77">
        <f>SUMIFS('1996 Pres Raw'!Q$2:Q$651,'1996 Pres Raw'!$D$2:$D$651,$BF77,'1996 Pres Raw'!$C$2:$C$651,"ED",'1996 Pres Raw'!$B$2:$B$651,$BE77)</f>
        <v>3388</v>
      </c>
      <c r="BH77">
        <f>SUMIFS('1996 Pres Raw'!I$2:I$651,'1996 Pres Raw'!$D$2:$D$651,$BF77,'1996 Pres Raw'!$C$2:$C$651,"ED",'1996 Pres Raw'!$B$2:$B$651,$BE77)</f>
        <v>31</v>
      </c>
      <c r="BI77">
        <f>SUMIFS('1996 Pres Raw'!J$2:J$651,'1996 Pres Raw'!$D$2:$D$651,$BF77,'1996 Pres Raw'!$C$2:$C$651,"ED",'1996 Pres Raw'!$B$2:$B$651,$BE77)</f>
        <v>1356</v>
      </c>
      <c r="BJ77">
        <f>SUMIFS('1996 Pres Raw'!K$2:K$651,'1996 Pres Raw'!$D$2:$D$651,$BF77,'1996 Pres Raw'!$C$2:$C$651,"ED",'1996 Pres Raw'!$B$2:$B$651,$BE77)</f>
        <v>1422</v>
      </c>
      <c r="BK77">
        <f>SUMIFS('1996 Pres Raw'!L$2:L$651,'1996 Pres Raw'!$D$2:$D$651,$BF77,'1996 Pres Raw'!$C$2:$C$651,"ED",'1996 Pres Raw'!$B$2:$B$651,$BE77)</f>
        <v>12</v>
      </c>
      <c r="BL77">
        <f>SUMIFS('1996 Pres Raw'!M$2:M$651,'1996 Pres Raw'!$D$2:$D$651,$BF77,'1996 Pres Raw'!$C$2:$C$651,"ED",'1996 Pres Raw'!$B$2:$B$651,$BE77)</f>
        <v>143</v>
      </c>
      <c r="BM77">
        <f>SUMIFS('1996 Pres Raw'!N$2:N$651,'1996 Pres Raw'!$D$2:$D$651,$BF77,'1996 Pres Raw'!$C$2:$C$651,"ED",'1996 Pres Raw'!$B$2:$B$651,$BE77)</f>
        <v>403</v>
      </c>
      <c r="BN77">
        <f>SUMIFS('1996 Pres Raw'!O$2:O$651,'1996 Pres Raw'!$D$2:$D$651,$BF77,'1996 Pres Raw'!$C$2:$C$651,"ED",'1996 Pres Raw'!$B$2:$B$651,$BE77)</f>
        <v>12</v>
      </c>
      <c r="BO77">
        <f>SUMIFS('1996 Pres Raw'!P$2:P$651,'1996 Pres Raw'!$D$2:$D$651,$BF77,'1996 Pres Raw'!$C$2:$C$651,"ED",'1996 Pres Raw'!$B$2:$B$651,$BE77)</f>
        <v>9</v>
      </c>
      <c r="BP77">
        <f>BG77/SUMIF('By HD'!$A$3:$A$42,$BE77,'By HD'!$B$3:$B$42)</f>
        <v>0.60338379341050752</v>
      </c>
      <c r="BQ77">
        <f>$BP77*SUMIF('By HD'!$A$3:$A$42,$BE77,'By HD'!S$3:S$42)</f>
        <v>738.54176313446123</v>
      </c>
      <c r="BR77">
        <f>(CS77-SUMIF('By HD'!$A$3:$A$42,$BE77,'By HD'!N$3:N$42))*$BP77*SUMIF('By HD'!$A$3:$A$42,$BE77,'By HD'!$S$3:$S$42)+$BP77*SUMIF('By HD'!$A$3:$A$42,$BE77,'By HD'!T$3:T$42)</f>
        <v>6.7410648078031663</v>
      </c>
      <c r="BS77">
        <f>(CT77-SUMIF('By HD'!$A$3:$A$42,$BE77,'By HD'!M$3:M$42))*$BP77*SUMIF('By HD'!$A$3:$A$42,$BE77,'By HD'!$S$3:$S$42)+$BP77*SUMIF('By HD'!$A$3:$A$42,$BE77,'By HD'!U$3:U$42)</f>
        <v>288.99191413408141</v>
      </c>
      <c r="BT77">
        <f>(CU77-SUMIF('By HD'!$A$3:$A$42,$BE77,'By HD'!K$3:K$42))*$BP77*SUMIF('By HD'!$A$3:$A$42,$BE77,'By HD'!$S$3:$S$42)+$BP77*SUMIF('By HD'!$A$3:$A$42,$BE77,'By HD'!V$3:V$42)</f>
        <v>332.07393984279167</v>
      </c>
      <c r="BU77">
        <f>(CV77-SUMIF('By HD'!$A$3:$A$42,$BE77,'By HD'!P$3:P$42))*$BP77*SUMIF('By HD'!$A$3:$A$42,$BE77,'By HD'!$S$3:$S$42)+$BP77*SUMIF('By HD'!$A$3:$A$42,$BE77,'By HD'!W$3:W$42)</f>
        <v>2.6618429676900619</v>
      </c>
      <c r="BV77">
        <f>(CW77-SUMIF('By HD'!$A$3:$A$42,$BE77,'By HD'!L$3:L$42))*$BP77*SUMIF('By HD'!$A$3:$A$42,$BE77,'By HD'!$S$3:$S$42)+$BP77*SUMIF('By HD'!$A$3:$A$42,$BE77,'By HD'!X$3:X$42)</f>
        <v>38.221545297903702</v>
      </c>
      <c r="BW77">
        <f>(CX77-SUMIF('By HD'!$A$3:$A$42,$BE77,'By HD'!O$3:O$42))*$BP77*SUMIF('By HD'!$A$3:$A$42,$BE77,'By HD'!$S$3:$S$42)+$BP77*SUMIF('By HD'!$A$3:$A$42,$BE77,'By HD'!Y$3:Y$42)</f>
        <v>62.845460789498944</v>
      </c>
      <c r="BX77">
        <f>(CY77-SUMIF('By HD'!$A$3:$A$42,$BE77,'By HD'!Q$3:Q$42))*$BP77*SUMIF('By HD'!$A$3:$A$42,$BE77,'By HD'!$S$3:$S$42)+$BP77*SUMIF('By HD'!$A$3:$A$42,$BE77,'By HD'!Z$3:Z$42)</f>
        <v>2.8706363266565114</v>
      </c>
      <c r="BY77">
        <f>(CZ77-SUMIF('By HD'!$A$3:$A$42,$BE77,'By HD'!R$3:R$42))*$BP77*SUMIF('By HD'!$A$3:$A$42,$BE77,'By HD'!$S$3:$S$42)+$BP77*SUMIF('By HD'!$A$3:$A$42,$BE77,'By HD'!AA$3:AA$42)</f>
        <v>4.1353589680357832</v>
      </c>
      <c r="BZ77">
        <f>$BP77*SUMIF('By HD'!$A$3:$A$42,$BE77,'By HD'!$AJ$3:$AJ$42)</f>
        <v>203.34033837934103</v>
      </c>
      <c r="CA77">
        <f>(CS77-SUMIF('By HD'!$A$3:$A$42,$BE77,'By HD'!N$3:N$42))*$BP77*SUMIF('By HD'!$A$3:$A$42,$BE77,'By HD'!$AJ$3:$AJ$42)+$BP77*SUMIF('By HD'!$A$3:$A$42,$BE77,'By HD'!AK$3:AK$42)</f>
        <v>4.4184050640338928</v>
      </c>
      <c r="CB77">
        <f>(CT77-SUMIF('By HD'!$A$3:$A$42,$BE77,'By HD'!M$3:M$42))*$BP77*SUMIF('By HD'!$A$3:$A$42,$BE77,'By HD'!$AJ$3:$AJ$42)+$BP77*SUMIF('By HD'!$A$3:$A$42,$BE77,'By HD'!AL$3:AL$42)</f>
        <v>85.260420337649833</v>
      </c>
      <c r="CC77">
        <f>(CU77-SUMIF('By HD'!$A$3:$A$42,$BE77,'By HD'!K$3:K$42))*$BP77*SUMIF('By HD'!$A$3:$A$42,$BE77,'By HD'!$AJ$3:$AJ$42)+$BP77*SUMIF('By HD'!$A$3:$A$42,$BE77,'By HD'!AM$3:AM$42)</f>
        <v>68.399213276357926</v>
      </c>
      <c r="CD77">
        <f>(CV77-SUMIF('By HD'!$A$3:$A$42,$BE77,'By HD'!P$3:P$42))*$BP77*SUMIF('By HD'!$A$3:$A$42,$BE77,'By HD'!$AJ$3:$AJ$42)+$BP77*SUMIF('By HD'!$A$3:$A$42,$BE77,'By HD'!AN$3:AN$42)</f>
        <v>1.275133376522148</v>
      </c>
      <c r="CE77">
        <f>(CW77-SUMIF('By HD'!$A$3:$A$42,$BE77,'By HD'!L$3:L$42))*$BP77*SUMIF('By HD'!$A$3:$A$42,$BE77,'By HD'!$AJ$3:$AJ$42)+$BP77*SUMIF('By HD'!$A$3:$A$42,$BE77,'By HD'!AO$3:AO$42)</f>
        <v>10.752149383607863</v>
      </c>
      <c r="CF77">
        <f>(CX77-SUMIF('By HD'!$A$3:$A$42,$BE77,'By HD'!O$3:O$42))*$BP77*SUMIF('By HD'!$A$3:$A$42,$BE77,'By HD'!$AJ$3:$AJ$42)+$BP77*SUMIF('By HD'!$A$3:$A$42,$BE77,'By HD'!AP$3:AP$42)</f>
        <v>31.926716109137129</v>
      </c>
      <c r="CG77">
        <f>(CY77-SUMIF('By HD'!$A$3:$A$42,$BE77,'By HD'!Q$3:Q$42))*$BP77*SUMIF('By HD'!$A$3:$A$42,$BE77,'By HD'!$AJ$3:$AJ$42)+$BP77*SUMIF('By HD'!$A$3:$A$42,$BE77,'By HD'!AQ$3:AQ$42)</f>
        <v>1.1664920559276648</v>
      </c>
      <c r="CH77">
        <f>(CZ77-SUMIF('By HD'!$A$3:$A$42,$BE77,'By HD'!R$3:R$42))*$BP77*SUMIF('By HD'!$A$3:$A$42,$BE77,'By HD'!$AJ$3:$AJ$42)+$BP77*SUMIF('By HD'!$A$3:$A$42,$BE77,'By HD'!AR$3:AR$42)</f>
        <v>0.1418087761045857</v>
      </c>
      <c r="CI77">
        <f t="shared" si="102"/>
        <v>4329.8821015138019</v>
      </c>
      <c r="CJ77">
        <f t="shared" si="103"/>
        <v>42.159469871837061</v>
      </c>
      <c r="CK77">
        <f t="shared" si="104"/>
        <v>1730.2523344717313</v>
      </c>
      <c r="CL77">
        <f t="shared" si="105"/>
        <v>1822.4731531191496</v>
      </c>
      <c r="CM77">
        <f t="shared" si="106"/>
        <v>15.93697634421221</v>
      </c>
      <c r="CN77">
        <f t="shared" si="107"/>
        <v>191.97369468151157</v>
      </c>
      <c r="CO77">
        <f t="shared" si="108"/>
        <v>497.77217689863608</v>
      </c>
      <c r="CP77">
        <f t="shared" si="109"/>
        <v>16.037128382584175</v>
      </c>
      <c r="CQ77">
        <f t="shared" si="110"/>
        <v>13.277167744140369</v>
      </c>
      <c r="CS77">
        <f t="shared" si="86"/>
        <v>9.1499409681227856E-3</v>
      </c>
      <c r="CT77">
        <f t="shared" si="87"/>
        <v>0.40023612750885479</v>
      </c>
      <c r="CU77">
        <f t="shared" si="88"/>
        <v>0.41971664698937428</v>
      </c>
      <c r="CV77">
        <f t="shared" si="89"/>
        <v>3.5419126328217238E-3</v>
      </c>
      <c r="CW77">
        <f t="shared" si="90"/>
        <v>4.2207792207792208E-2</v>
      </c>
      <c r="CX77">
        <f t="shared" si="91"/>
        <v>0.11894923258559623</v>
      </c>
      <c r="CY77">
        <f t="shared" si="92"/>
        <v>3.5419126328217238E-3</v>
      </c>
      <c r="CZ77">
        <f t="shared" si="93"/>
        <v>2.6564344746162929E-3</v>
      </c>
    </row>
    <row r="78" spans="1:104" x14ac:dyDescent="0.3">
      <c r="A78" t="s">
        <v>2048</v>
      </c>
      <c r="B78" t="s">
        <v>125</v>
      </c>
      <c r="C78" t="s">
        <v>125</v>
      </c>
      <c r="D78">
        <f t="shared" si="67"/>
        <v>15278</v>
      </c>
      <c r="E78">
        <f t="shared" si="68"/>
        <v>114</v>
      </c>
      <c r="F78">
        <f t="shared" si="69"/>
        <v>6761</v>
      </c>
      <c r="G78">
        <f t="shared" si="70"/>
        <v>6007</v>
      </c>
      <c r="H78">
        <f t="shared" si="71"/>
        <v>45</v>
      </c>
      <c r="I78">
        <f t="shared" si="72"/>
        <v>928</v>
      </c>
      <c r="J78">
        <f t="shared" si="73"/>
        <v>1348</v>
      </c>
      <c r="K78">
        <f t="shared" si="74"/>
        <v>33</v>
      </c>
      <c r="L78">
        <f t="shared" si="75"/>
        <v>42</v>
      </c>
      <c r="M78">
        <f t="shared" si="76"/>
        <v>0.39317973556748265</v>
      </c>
      <c r="N78">
        <f t="shared" si="77"/>
        <v>6.0740934677313785E-2</v>
      </c>
      <c r="O78">
        <f t="shared" si="78"/>
        <v>0.44253174499280012</v>
      </c>
      <c r="P78">
        <f t="shared" si="79"/>
        <v>7.4617096478596674E-3</v>
      </c>
      <c r="Q78">
        <f t="shared" si="80"/>
        <v>8.8231443906270454E-2</v>
      </c>
      <c r="R78">
        <f t="shared" si="81"/>
        <v>2.9454117031025005E-3</v>
      </c>
      <c r="S78">
        <f t="shared" si="82"/>
        <v>2.1599685822751668E-3</v>
      </c>
      <c r="T78">
        <f t="shared" si="83"/>
        <v>2.7490509228956669E-3</v>
      </c>
      <c r="U78">
        <f t="shared" si="84"/>
        <v>2.4425317449928001</v>
      </c>
      <c r="BE78" t="s">
        <v>357</v>
      </c>
      <c r="BF78" t="s">
        <v>125</v>
      </c>
      <c r="BG78">
        <f>SUMIFS('1996 Pres Raw'!Q$2:Q$651,'1996 Pres Raw'!$D$2:$D$651,$BF78,'1996 Pres Raw'!$C$2:$C$651,"ED",'1996 Pres Raw'!$B$2:$B$651,$BE78)</f>
        <v>6088</v>
      </c>
      <c r="BH78">
        <f>SUMIFS('1996 Pres Raw'!I$2:I$651,'1996 Pres Raw'!$D$2:$D$651,$BF78,'1996 Pres Raw'!$C$2:$C$651,"ED",'1996 Pres Raw'!$B$2:$B$651,$BE78)</f>
        <v>49</v>
      </c>
      <c r="BI78">
        <f>SUMIFS('1996 Pres Raw'!J$2:J$651,'1996 Pres Raw'!$D$2:$D$651,$BF78,'1996 Pres Raw'!$C$2:$C$651,"ED",'1996 Pres Raw'!$B$2:$B$651,$BE78)</f>
        <v>2896</v>
      </c>
      <c r="BJ78">
        <f>SUMIFS('1996 Pres Raw'!K$2:K$651,'1996 Pres Raw'!$D$2:$D$651,$BF78,'1996 Pres Raw'!$C$2:$C$651,"ED",'1996 Pres Raw'!$B$2:$B$651,$BE78)</f>
        <v>2064</v>
      </c>
      <c r="BK78">
        <f>SUMIFS('1996 Pres Raw'!L$2:L$651,'1996 Pres Raw'!$D$2:$D$651,$BF78,'1996 Pres Raw'!$C$2:$C$651,"ED",'1996 Pres Raw'!$B$2:$B$651,$BE78)</f>
        <v>18</v>
      </c>
      <c r="BL78">
        <f>SUMIFS('1996 Pres Raw'!M$2:M$651,'1996 Pres Raw'!$D$2:$D$651,$BF78,'1996 Pres Raw'!$C$2:$C$651,"ED",'1996 Pres Raw'!$B$2:$B$651,$BE78)</f>
        <v>507</v>
      </c>
      <c r="BM78">
        <f>SUMIFS('1996 Pres Raw'!N$2:N$651,'1996 Pres Raw'!$D$2:$D$651,$BF78,'1996 Pres Raw'!$C$2:$C$651,"ED",'1996 Pres Raw'!$B$2:$B$651,$BE78)</f>
        <v>519</v>
      </c>
      <c r="BN78">
        <f>SUMIFS('1996 Pres Raw'!O$2:O$651,'1996 Pres Raw'!$D$2:$D$651,$BF78,'1996 Pres Raw'!$C$2:$C$651,"ED",'1996 Pres Raw'!$B$2:$B$651,$BE78)</f>
        <v>12</v>
      </c>
      <c r="BO78">
        <f>SUMIFS('1996 Pres Raw'!P$2:P$651,'1996 Pres Raw'!$D$2:$D$651,$BF78,'1996 Pres Raw'!$C$2:$C$651,"ED",'1996 Pres Raw'!$B$2:$B$651,$BE78)</f>
        <v>23</v>
      </c>
      <c r="BP78">
        <f>BG78/SUMIF('By HD'!$A$3:$A$42,$BE78,'By HD'!$B$3:$B$42)</f>
        <v>1</v>
      </c>
      <c r="BQ78">
        <f>$BP78*SUMIF('By HD'!$A$3:$A$42,$BE78,'By HD'!S$3:S$42)</f>
        <v>1239</v>
      </c>
      <c r="BR78">
        <f>(CS78-SUMIF('By HD'!$A$3:$A$42,$BE78,'By HD'!N$3:N$42))*$BP78*SUMIF('By HD'!$A$3:$A$42,$BE78,'By HD'!$S$3:$S$42)+$BP78*SUMIF('By HD'!$A$3:$A$42,$BE78,'By HD'!T$3:T$42)</f>
        <v>10</v>
      </c>
      <c r="BS78">
        <f>(CT78-SUMIF('By HD'!$A$3:$A$42,$BE78,'By HD'!M$3:M$42))*$BP78*SUMIF('By HD'!$A$3:$A$42,$BE78,'By HD'!$S$3:$S$42)+$BP78*SUMIF('By HD'!$A$3:$A$42,$BE78,'By HD'!U$3:U$42)</f>
        <v>619</v>
      </c>
      <c r="BT78">
        <f>(CU78-SUMIF('By HD'!$A$3:$A$42,$BE78,'By HD'!K$3:K$42))*$BP78*SUMIF('By HD'!$A$3:$A$42,$BE78,'By HD'!$S$3:$S$42)+$BP78*SUMIF('By HD'!$A$3:$A$42,$BE78,'By HD'!V$3:V$42)</f>
        <v>449</v>
      </c>
      <c r="BU78">
        <f>(CV78-SUMIF('By HD'!$A$3:$A$42,$BE78,'By HD'!P$3:P$42))*$BP78*SUMIF('By HD'!$A$3:$A$42,$BE78,'By HD'!$S$3:$S$42)+$BP78*SUMIF('By HD'!$A$3:$A$42,$BE78,'By HD'!W$3:W$42)</f>
        <v>5</v>
      </c>
      <c r="BV78">
        <f>(CW78-SUMIF('By HD'!$A$3:$A$42,$BE78,'By HD'!L$3:L$42))*$BP78*SUMIF('By HD'!$A$3:$A$42,$BE78,'By HD'!$S$3:$S$42)+$BP78*SUMIF('By HD'!$A$3:$A$42,$BE78,'By HD'!X$3:X$42)</f>
        <v>69</v>
      </c>
      <c r="BW78">
        <f>(CX78-SUMIF('By HD'!$A$3:$A$42,$BE78,'By HD'!O$3:O$42))*$BP78*SUMIF('By HD'!$A$3:$A$42,$BE78,'By HD'!$S$3:$S$42)+$BP78*SUMIF('By HD'!$A$3:$A$42,$BE78,'By HD'!Y$3:Y$42)</f>
        <v>83</v>
      </c>
      <c r="BX78">
        <f>(CY78-SUMIF('By HD'!$A$3:$A$42,$BE78,'By HD'!Q$3:Q$42))*$BP78*SUMIF('By HD'!$A$3:$A$42,$BE78,'By HD'!$S$3:$S$42)+$BP78*SUMIF('By HD'!$A$3:$A$42,$BE78,'By HD'!Z$3:Z$42)</f>
        <v>2</v>
      </c>
      <c r="BY78">
        <f>(CZ78-SUMIF('By HD'!$A$3:$A$42,$BE78,'By HD'!R$3:R$42))*$BP78*SUMIF('By HD'!$A$3:$A$42,$BE78,'By HD'!$S$3:$S$42)+$BP78*SUMIF('By HD'!$A$3:$A$42,$BE78,'By HD'!AA$3:AA$42)</f>
        <v>2</v>
      </c>
      <c r="BZ78">
        <f>$BP78*SUMIF('By HD'!$A$3:$A$42,$BE78,'By HD'!$AJ$3:$AJ$42)</f>
        <v>463</v>
      </c>
      <c r="CA78">
        <f>(CS78-SUMIF('By HD'!$A$3:$A$42,$BE78,'By HD'!N$3:N$42))*$BP78*SUMIF('By HD'!$A$3:$A$42,$BE78,'By HD'!$AJ$3:$AJ$42)+$BP78*SUMIF('By HD'!$A$3:$A$42,$BE78,'By HD'!AK$3:AK$42)</f>
        <v>6</v>
      </c>
      <c r="CB78">
        <f>(CT78-SUMIF('By HD'!$A$3:$A$42,$BE78,'By HD'!M$3:M$42))*$BP78*SUMIF('By HD'!$A$3:$A$42,$BE78,'By HD'!$AJ$3:$AJ$42)+$BP78*SUMIF('By HD'!$A$3:$A$42,$BE78,'By HD'!AL$3:AL$42)</f>
        <v>209</v>
      </c>
      <c r="CC78">
        <f>(CU78-SUMIF('By HD'!$A$3:$A$42,$BE78,'By HD'!K$3:K$42))*$BP78*SUMIF('By HD'!$A$3:$A$42,$BE78,'By HD'!$AJ$3:$AJ$42)+$BP78*SUMIF('By HD'!$A$3:$A$42,$BE78,'By HD'!AM$3:AM$42)</f>
        <v>158</v>
      </c>
      <c r="CD78">
        <f>(CV78-SUMIF('By HD'!$A$3:$A$42,$BE78,'By HD'!P$3:P$42))*$BP78*SUMIF('By HD'!$A$3:$A$42,$BE78,'By HD'!$AJ$3:$AJ$42)+$BP78*SUMIF('By HD'!$A$3:$A$42,$BE78,'By HD'!AN$3:AN$42)</f>
        <v>4</v>
      </c>
      <c r="CE78">
        <f>(CW78-SUMIF('By HD'!$A$3:$A$42,$BE78,'By HD'!L$3:L$42))*$BP78*SUMIF('By HD'!$A$3:$A$42,$BE78,'By HD'!$AJ$3:$AJ$42)+$BP78*SUMIF('By HD'!$A$3:$A$42,$BE78,'By HD'!AO$3:AO$42)</f>
        <v>30</v>
      </c>
      <c r="CF78">
        <f>(CX78-SUMIF('By HD'!$A$3:$A$42,$BE78,'By HD'!O$3:O$42))*$BP78*SUMIF('By HD'!$A$3:$A$42,$BE78,'By HD'!$AJ$3:$AJ$42)+$BP78*SUMIF('By HD'!$A$3:$A$42,$BE78,'By HD'!AP$3:AP$42)</f>
        <v>52</v>
      </c>
      <c r="CG78">
        <f>(CY78-SUMIF('By HD'!$A$3:$A$42,$BE78,'By HD'!Q$3:Q$42))*$BP78*SUMIF('By HD'!$A$3:$A$42,$BE78,'By HD'!$AJ$3:$AJ$42)+$BP78*SUMIF('By HD'!$A$3:$A$42,$BE78,'By HD'!AQ$3:AQ$42)</f>
        <v>2</v>
      </c>
      <c r="CH78">
        <f>(CZ78-SUMIF('By HD'!$A$3:$A$42,$BE78,'By HD'!R$3:R$42))*$BP78*SUMIF('By HD'!$A$3:$A$42,$BE78,'By HD'!$AJ$3:$AJ$42)+$BP78*SUMIF('By HD'!$A$3:$A$42,$BE78,'By HD'!AR$3:AR$42)</f>
        <v>2</v>
      </c>
      <c r="CI78">
        <f t="shared" si="102"/>
        <v>7790</v>
      </c>
      <c r="CJ78">
        <f t="shared" si="103"/>
        <v>65</v>
      </c>
      <c r="CK78">
        <f t="shared" si="104"/>
        <v>3724</v>
      </c>
      <c r="CL78">
        <f t="shared" si="105"/>
        <v>2671</v>
      </c>
      <c r="CM78">
        <f t="shared" si="106"/>
        <v>27</v>
      </c>
      <c r="CN78">
        <f t="shared" si="107"/>
        <v>606</v>
      </c>
      <c r="CO78">
        <f t="shared" si="108"/>
        <v>654</v>
      </c>
      <c r="CP78">
        <f t="shared" si="109"/>
        <v>16</v>
      </c>
      <c r="CQ78">
        <f t="shared" si="110"/>
        <v>27</v>
      </c>
      <c r="CS78">
        <f t="shared" si="86"/>
        <v>8.0486202365308811E-3</v>
      </c>
      <c r="CT78">
        <f t="shared" si="87"/>
        <v>0.47568988173455978</v>
      </c>
      <c r="CU78">
        <f t="shared" si="88"/>
        <v>0.33902759526938236</v>
      </c>
      <c r="CV78">
        <f t="shared" si="89"/>
        <v>2.956636005256242E-3</v>
      </c>
      <c r="CW78">
        <f t="shared" si="90"/>
        <v>8.3278580814717479E-2</v>
      </c>
      <c r="CX78">
        <f t="shared" si="91"/>
        <v>8.5249671484888309E-2</v>
      </c>
      <c r="CY78">
        <f t="shared" si="92"/>
        <v>1.9710906701708277E-3</v>
      </c>
      <c r="CZ78">
        <f t="shared" si="93"/>
        <v>3.7779237844940868E-3</v>
      </c>
    </row>
    <row r="79" spans="1:104" x14ac:dyDescent="0.3">
      <c r="A79" t="s">
        <v>2049</v>
      </c>
      <c r="B79" t="s">
        <v>2050</v>
      </c>
      <c r="C79" t="s">
        <v>273</v>
      </c>
      <c r="D79">
        <f t="shared" si="67"/>
        <v>19389.014489133151</v>
      </c>
      <c r="E79">
        <f t="shared" si="68"/>
        <v>216.11221661196021</v>
      </c>
      <c r="F79">
        <f t="shared" si="69"/>
        <v>5183.0449064900049</v>
      </c>
      <c r="G79">
        <f t="shared" si="70"/>
        <v>10608.546182294331</v>
      </c>
      <c r="H79">
        <f t="shared" si="71"/>
        <v>65.241000426297816</v>
      </c>
      <c r="I79">
        <f t="shared" si="72"/>
        <v>752.09764784830065</v>
      </c>
      <c r="J79">
        <f t="shared" si="73"/>
        <v>2464.9447084683989</v>
      </c>
      <c r="K79">
        <f t="shared" si="74"/>
        <v>70.015372557516656</v>
      </c>
      <c r="L79">
        <f t="shared" si="75"/>
        <v>29.012454436339869</v>
      </c>
      <c r="M79">
        <f t="shared" si="76"/>
        <v>0.54714210401152885</v>
      </c>
      <c r="N79">
        <f t="shared" si="77"/>
        <v>3.8789885286321511E-2</v>
      </c>
      <c r="O79">
        <f t="shared" si="78"/>
        <v>0.267318635993331</v>
      </c>
      <c r="P79">
        <f t="shared" si="79"/>
        <v>1.1146116618412111E-2</v>
      </c>
      <c r="Q79">
        <f t="shared" si="80"/>
        <v>0.12713099522669974</v>
      </c>
      <c r="R79">
        <f t="shared" si="81"/>
        <v>3.3648435542127765E-3</v>
      </c>
      <c r="S79">
        <f t="shared" si="82"/>
        <v>3.6110846477915505E-3</v>
      </c>
      <c r="T79">
        <f t="shared" si="83"/>
        <v>1.496334661702394E-3</v>
      </c>
      <c r="U79">
        <f t="shared" si="84"/>
        <v>0.54714210401152885</v>
      </c>
      <c r="BE79" t="s">
        <v>358</v>
      </c>
      <c r="BF79" t="s">
        <v>125</v>
      </c>
      <c r="BG79">
        <f>SUMIFS('1996 Pres Raw'!Q$2:Q$651,'1996 Pres Raw'!$D$2:$D$651,$BF79,'1996 Pres Raw'!$C$2:$C$651,"ED",'1996 Pres Raw'!$B$2:$B$651,$BE79)</f>
        <v>5869</v>
      </c>
      <c r="BH79">
        <f>SUMIFS('1996 Pres Raw'!I$2:I$651,'1996 Pres Raw'!$D$2:$D$651,$BF79,'1996 Pres Raw'!$C$2:$C$651,"ED",'1996 Pres Raw'!$B$2:$B$651,$BE79)</f>
        <v>39</v>
      </c>
      <c r="BI79">
        <f>SUMIFS('1996 Pres Raw'!J$2:J$651,'1996 Pres Raw'!$D$2:$D$651,$BF79,'1996 Pres Raw'!$C$2:$C$651,"ED",'1996 Pres Raw'!$B$2:$B$651,$BE79)</f>
        <v>2349</v>
      </c>
      <c r="BJ79">
        <f>SUMIFS('1996 Pres Raw'!K$2:K$651,'1996 Pres Raw'!$D$2:$D$651,$BF79,'1996 Pres Raw'!$C$2:$C$651,"ED",'1996 Pres Raw'!$B$2:$B$651,$BE79)</f>
        <v>2644</v>
      </c>
      <c r="BK79">
        <f>SUMIFS('1996 Pres Raw'!L$2:L$651,'1996 Pres Raw'!$D$2:$D$651,$BF79,'1996 Pres Raw'!$C$2:$C$651,"ED",'1996 Pres Raw'!$B$2:$B$651,$BE79)</f>
        <v>13</v>
      </c>
      <c r="BL79">
        <f>SUMIFS('1996 Pres Raw'!M$2:M$651,'1996 Pres Raw'!$D$2:$D$651,$BF79,'1996 Pres Raw'!$C$2:$C$651,"ED",'1996 Pres Raw'!$B$2:$B$651,$BE79)</f>
        <v>256</v>
      </c>
      <c r="BM79">
        <f>SUMIFS('1996 Pres Raw'!N$2:N$651,'1996 Pres Raw'!$D$2:$D$651,$BF79,'1996 Pres Raw'!$C$2:$C$651,"ED",'1996 Pres Raw'!$B$2:$B$651,$BE79)</f>
        <v>550</v>
      </c>
      <c r="BN79">
        <f>SUMIFS('1996 Pres Raw'!O$2:O$651,'1996 Pres Raw'!$D$2:$D$651,$BF79,'1996 Pres Raw'!$C$2:$C$651,"ED",'1996 Pres Raw'!$B$2:$B$651,$BE79)</f>
        <v>11</v>
      </c>
      <c r="BO79">
        <f>SUMIFS('1996 Pres Raw'!P$2:P$651,'1996 Pres Raw'!$D$2:$D$651,$BF79,'1996 Pres Raw'!$C$2:$C$651,"ED",'1996 Pres Raw'!$B$2:$B$651,$BE79)</f>
        <v>7</v>
      </c>
      <c r="BP79">
        <f>BG79/SUMIF('By HD'!$A$3:$A$42,$BE79,'By HD'!$B$3:$B$42)</f>
        <v>1</v>
      </c>
      <c r="BQ79">
        <f>$BP79*SUMIF('By HD'!$A$3:$A$42,$BE79,'By HD'!S$3:S$42)</f>
        <v>1137</v>
      </c>
      <c r="BR79">
        <f>(CS79-SUMIF('By HD'!$A$3:$A$42,$BE79,'By HD'!N$3:N$42))*$BP79*SUMIF('By HD'!$A$3:$A$42,$BE79,'By HD'!$S$3:$S$42)+$BP79*SUMIF('By HD'!$A$3:$A$42,$BE79,'By HD'!T$3:T$42)</f>
        <v>5</v>
      </c>
      <c r="BS79">
        <f>(CT79-SUMIF('By HD'!$A$3:$A$42,$BE79,'By HD'!M$3:M$42))*$BP79*SUMIF('By HD'!$A$3:$A$42,$BE79,'By HD'!$S$3:$S$42)+$BP79*SUMIF('By HD'!$A$3:$A$42,$BE79,'By HD'!U$3:U$42)</f>
        <v>481</v>
      </c>
      <c r="BT79">
        <f>(CU79-SUMIF('By HD'!$A$3:$A$42,$BE79,'By HD'!K$3:K$42))*$BP79*SUMIF('By HD'!$A$3:$A$42,$BE79,'By HD'!$S$3:$S$42)+$BP79*SUMIF('By HD'!$A$3:$A$42,$BE79,'By HD'!V$3:V$42)</f>
        <v>519</v>
      </c>
      <c r="BU79">
        <f>(CV79-SUMIF('By HD'!$A$3:$A$42,$BE79,'By HD'!P$3:P$42))*$BP79*SUMIF('By HD'!$A$3:$A$42,$BE79,'By HD'!$S$3:$S$42)+$BP79*SUMIF('By HD'!$A$3:$A$42,$BE79,'By HD'!W$3:W$42)</f>
        <v>2</v>
      </c>
      <c r="BV79">
        <f>(CW79-SUMIF('By HD'!$A$3:$A$42,$BE79,'By HD'!L$3:L$42))*$BP79*SUMIF('By HD'!$A$3:$A$42,$BE79,'By HD'!$S$3:$S$42)+$BP79*SUMIF('By HD'!$A$3:$A$42,$BE79,'By HD'!X$3:X$42)</f>
        <v>46</v>
      </c>
      <c r="BW79">
        <f>(CX79-SUMIF('By HD'!$A$3:$A$42,$BE79,'By HD'!O$3:O$42))*$BP79*SUMIF('By HD'!$A$3:$A$42,$BE79,'By HD'!$S$3:$S$42)+$BP79*SUMIF('By HD'!$A$3:$A$42,$BE79,'By HD'!Y$3:Y$42)</f>
        <v>73</v>
      </c>
      <c r="BX79">
        <f>(CY79-SUMIF('By HD'!$A$3:$A$42,$BE79,'By HD'!Q$3:Q$42))*$BP79*SUMIF('By HD'!$A$3:$A$42,$BE79,'By HD'!$S$3:$S$42)+$BP79*SUMIF('By HD'!$A$3:$A$42,$BE79,'By HD'!Z$3:Z$42)</f>
        <v>5</v>
      </c>
      <c r="BY79">
        <f>(CZ79-SUMIF('By HD'!$A$3:$A$42,$BE79,'By HD'!R$3:R$42))*$BP79*SUMIF('By HD'!$A$3:$A$42,$BE79,'By HD'!$S$3:$S$42)+$BP79*SUMIF('By HD'!$A$3:$A$42,$BE79,'By HD'!AA$3:AA$42)</f>
        <v>6</v>
      </c>
      <c r="BZ79">
        <f>$BP79*SUMIF('By HD'!$A$3:$A$42,$BE79,'By HD'!$AJ$3:$AJ$42)</f>
        <v>482</v>
      </c>
      <c r="CA79">
        <f>(CS79-SUMIF('By HD'!$A$3:$A$42,$BE79,'By HD'!N$3:N$42))*$BP79*SUMIF('By HD'!$A$3:$A$42,$BE79,'By HD'!$AJ$3:$AJ$42)+$BP79*SUMIF('By HD'!$A$3:$A$42,$BE79,'By HD'!AK$3:AK$42)</f>
        <v>5</v>
      </c>
      <c r="CB79">
        <f>(CT79-SUMIF('By HD'!$A$3:$A$42,$BE79,'By HD'!M$3:M$42))*$BP79*SUMIF('By HD'!$A$3:$A$42,$BE79,'By HD'!$AJ$3:$AJ$42)+$BP79*SUMIF('By HD'!$A$3:$A$42,$BE79,'By HD'!AL$3:AL$42)</f>
        <v>207</v>
      </c>
      <c r="CC79">
        <f>(CU79-SUMIF('By HD'!$A$3:$A$42,$BE79,'By HD'!K$3:K$42))*$BP79*SUMIF('By HD'!$A$3:$A$42,$BE79,'By HD'!$AJ$3:$AJ$42)+$BP79*SUMIF('By HD'!$A$3:$A$42,$BE79,'By HD'!AM$3:AM$42)</f>
        <v>173</v>
      </c>
      <c r="CD79">
        <f>(CV79-SUMIF('By HD'!$A$3:$A$42,$BE79,'By HD'!P$3:P$42))*$BP79*SUMIF('By HD'!$A$3:$A$42,$BE79,'By HD'!$AJ$3:$AJ$42)+$BP79*SUMIF('By HD'!$A$3:$A$42,$BE79,'By HD'!AN$3:AN$42)</f>
        <v>3</v>
      </c>
      <c r="CE79">
        <f>(CW79-SUMIF('By HD'!$A$3:$A$42,$BE79,'By HD'!L$3:L$42))*$BP79*SUMIF('By HD'!$A$3:$A$42,$BE79,'By HD'!$AJ$3:$AJ$42)+$BP79*SUMIF('By HD'!$A$3:$A$42,$BE79,'By HD'!AO$3:AO$42)</f>
        <v>20</v>
      </c>
      <c r="CF79">
        <f>(CX79-SUMIF('By HD'!$A$3:$A$42,$BE79,'By HD'!O$3:O$42))*$BP79*SUMIF('By HD'!$A$3:$A$42,$BE79,'By HD'!$AJ$3:$AJ$42)+$BP79*SUMIF('By HD'!$A$3:$A$42,$BE79,'By HD'!AP$3:AP$42)</f>
        <v>71</v>
      </c>
      <c r="CG79">
        <f>(CY79-SUMIF('By HD'!$A$3:$A$42,$BE79,'By HD'!Q$3:Q$42))*$BP79*SUMIF('By HD'!$A$3:$A$42,$BE79,'By HD'!$AJ$3:$AJ$42)+$BP79*SUMIF('By HD'!$A$3:$A$42,$BE79,'By HD'!AQ$3:AQ$42)</f>
        <v>1</v>
      </c>
      <c r="CH79">
        <f>(CZ79-SUMIF('By HD'!$A$3:$A$42,$BE79,'By HD'!R$3:R$42))*$BP79*SUMIF('By HD'!$A$3:$A$42,$BE79,'By HD'!$AJ$3:$AJ$42)+$BP79*SUMIF('By HD'!$A$3:$A$42,$BE79,'By HD'!AR$3:AR$42)</f>
        <v>2</v>
      </c>
      <c r="CI79">
        <f t="shared" si="102"/>
        <v>7488</v>
      </c>
      <c r="CJ79">
        <f t="shared" si="103"/>
        <v>49</v>
      </c>
      <c r="CK79">
        <f t="shared" si="104"/>
        <v>3037</v>
      </c>
      <c r="CL79">
        <f t="shared" si="105"/>
        <v>3336</v>
      </c>
      <c r="CM79">
        <f t="shared" si="106"/>
        <v>18</v>
      </c>
      <c r="CN79">
        <f t="shared" si="107"/>
        <v>322</v>
      </c>
      <c r="CO79">
        <f t="shared" si="108"/>
        <v>694</v>
      </c>
      <c r="CP79">
        <f t="shared" si="109"/>
        <v>17</v>
      </c>
      <c r="CQ79">
        <f t="shared" si="110"/>
        <v>15</v>
      </c>
      <c r="CS79">
        <f t="shared" si="86"/>
        <v>6.6450843414551028E-3</v>
      </c>
      <c r="CT79">
        <f t="shared" si="87"/>
        <v>0.40023854148918042</v>
      </c>
      <c r="CU79">
        <f t="shared" si="88"/>
        <v>0.45050264099505877</v>
      </c>
      <c r="CV79">
        <f t="shared" si="89"/>
        <v>2.2150281138183679E-3</v>
      </c>
      <c r="CW79">
        <f t="shared" si="90"/>
        <v>4.3619015164423243E-2</v>
      </c>
      <c r="CX79">
        <f t="shared" si="91"/>
        <v>9.371272789231555E-2</v>
      </c>
      <c r="CY79">
        <f t="shared" si="92"/>
        <v>1.8742545578463111E-3</v>
      </c>
      <c r="CZ79">
        <f t="shared" si="93"/>
        <v>1.1927074459021981E-3</v>
      </c>
    </row>
    <row r="80" spans="1:104" x14ac:dyDescent="0.3">
      <c r="A80" t="s">
        <v>2051</v>
      </c>
      <c r="B80" t="s">
        <v>2052</v>
      </c>
      <c r="C80" t="s">
        <v>63</v>
      </c>
      <c r="D80">
        <f t="shared" si="67"/>
        <v>6609.591848450058</v>
      </c>
      <c r="E80">
        <f t="shared" si="68"/>
        <v>48.995505120340184</v>
      </c>
      <c r="F80">
        <f t="shared" si="69"/>
        <v>1470.969724920395</v>
      </c>
      <c r="G80">
        <f t="shared" si="70"/>
        <v>4179.9297159877551</v>
      </c>
      <c r="H80">
        <f t="shared" si="71"/>
        <v>22.019279540652299</v>
      </c>
      <c r="I80">
        <f t="shared" si="72"/>
        <v>154.65525173742697</v>
      </c>
      <c r="J80">
        <f t="shared" si="73"/>
        <v>681.83983025787779</v>
      </c>
      <c r="K80">
        <f t="shared" si="74"/>
        <v>22.190581579429534</v>
      </c>
      <c r="L80">
        <f t="shared" si="75"/>
        <v>28.991959306180394</v>
      </c>
      <c r="M80">
        <f t="shared" si="76"/>
        <v>0.63240360552186647</v>
      </c>
      <c r="N80">
        <f t="shared" si="77"/>
        <v>2.3398608459264159E-2</v>
      </c>
      <c r="O80">
        <f t="shared" si="78"/>
        <v>0.22255076541002086</v>
      </c>
      <c r="P80">
        <f t="shared" si="79"/>
        <v>7.4127882997540272E-3</v>
      </c>
      <c r="Q80">
        <f t="shared" si="80"/>
        <v>0.1031591429382691</v>
      </c>
      <c r="R80">
        <f t="shared" si="81"/>
        <v>3.331412898939561E-3</v>
      </c>
      <c r="S80">
        <f t="shared" si="82"/>
        <v>3.3573300875807031E-3</v>
      </c>
      <c r="T80">
        <f t="shared" si="83"/>
        <v>4.3863463843049517E-3</v>
      </c>
      <c r="U80">
        <f t="shared" si="84"/>
        <v>0.63240360552186647</v>
      </c>
      <c r="BE80" t="s">
        <v>359</v>
      </c>
      <c r="BF80" t="s">
        <v>198</v>
      </c>
      <c r="BG80">
        <f>SUMIFS('1996 Pres Raw'!Q$2:Q$651,'1996 Pres Raw'!$D$2:$D$651,$BF80,'1996 Pres Raw'!$C$2:$C$651,"ED",'1996 Pres Raw'!$B$2:$B$651,$BE80)</f>
        <v>723</v>
      </c>
      <c r="BH80">
        <f>SUMIFS('1996 Pres Raw'!I$2:I$651,'1996 Pres Raw'!$D$2:$D$651,$BF80,'1996 Pres Raw'!$C$2:$C$651,"ED",'1996 Pres Raw'!$B$2:$B$651,$BE80)</f>
        <v>8</v>
      </c>
      <c r="BI80">
        <f>SUMIFS('1996 Pres Raw'!J$2:J$651,'1996 Pres Raw'!$D$2:$D$651,$BF80,'1996 Pres Raw'!$C$2:$C$651,"ED",'1996 Pres Raw'!$B$2:$B$651,$BE80)</f>
        <v>338</v>
      </c>
      <c r="BJ80">
        <f>SUMIFS('1996 Pres Raw'!K$2:K$651,'1996 Pres Raw'!$D$2:$D$651,$BF80,'1996 Pres Raw'!$C$2:$C$651,"ED",'1996 Pres Raw'!$B$2:$B$651,$BE80)</f>
        <v>220</v>
      </c>
      <c r="BK80">
        <f>SUMIFS('1996 Pres Raw'!L$2:L$651,'1996 Pres Raw'!$D$2:$D$651,$BF80,'1996 Pres Raw'!$C$2:$C$651,"ED",'1996 Pres Raw'!$B$2:$B$651,$BE80)</f>
        <v>0</v>
      </c>
      <c r="BL80">
        <f>SUMIFS('1996 Pres Raw'!M$2:M$651,'1996 Pres Raw'!$D$2:$D$651,$BF80,'1996 Pres Raw'!$C$2:$C$651,"ED",'1996 Pres Raw'!$B$2:$B$651,$BE80)</f>
        <v>50</v>
      </c>
      <c r="BM80">
        <f>SUMIFS('1996 Pres Raw'!N$2:N$651,'1996 Pres Raw'!$D$2:$D$651,$BF80,'1996 Pres Raw'!$C$2:$C$651,"ED",'1996 Pres Raw'!$B$2:$B$651,$BE80)</f>
        <v>101</v>
      </c>
      <c r="BN80">
        <f>SUMIFS('1996 Pres Raw'!O$2:O$651,'1996 Pres Raw'!$D$2:$D$651,$BF80,'1996 Pres Raw'!$C$2:$C$651,"ED",'1996 Pres Raw'!$B$2:$B$651,$BE80)</f>
        <v>4</v>
      </c>
      <c r="BO80">
        <f>SUMIFS('1996 Pres Raw'!P$2:P$651,'1996 Pres Raw'!$D$2:$D$651,$BF80,'1996 Pres Raw'!$C$2:$C$651,"ED",'1996 Pres Raw'!$B$2:$B$651,$BE80)</f>
        <v>2</v>
      </c>
      <c r="BP80">
        <f>BG80/SUMIF('By HD'!$A$3:$A$42,$BE80,'By HD'!$B$3:$B$42)</f>
        <v>0.15820568927789935</v>
      </c>
      <c r="BQ80">
        <f>$BP80*SUMIF('By HD'!$A$3:$A$42,$BE80,'By HD'!S$3:S$42)</f>
        <v>181.30371991247267</v>
      </c>
      <c r="BR80">
        <f>(CS80-SUMIF('By HD'!$A$3:$A$42,$BE80,'By HD'!N$3:N$42))*$BP80*SUMIF('By HD'!$A$3:$A$42,$BE80,'By HD'!$S$3:$S$42)+$BP80*SUMIF('By HD'!$A$3:$A$42,$BE80,'By HD'!T$3:T$42)</f>
        <v>2.1991586265675203</v>
      </c>
      <c r="BS80">
        <f>(CT80-SUMIF('By HD'!$A$3:$A$42,$BE80,'By HD'!M$3:M$42))*$BP80*SUMIF('By HD'!$A$3:$A$42,$BE80,'By HD'!$S$3:$S$42)+$BP80*SUMIF('By HD'!$A$3:$A$42,$BE80,'By HD'!U$3:U$42)</f>
        <v>80.718212679974528</v>
      </c>
      <c r="BT80">
        <f>(CU80-SUMIF('By HD'!$A$3:$A$42,$BE80,'By HD'!K$3:K$42))*$BP80*SUMIF('By HD'!$A$3:$A$42,$BE80,'By HD'!$S$3:$S$42)+$BP80*SUMIF('By HD'!$A$3:$A$42,$BE80,'By HD'!V$3:V$42)</f>
        <v>62.447959722095874</v>
      </c>
      <c r="BU80">
        <f>(CV80-SUMIF('By HD'!$A$3:$A$42,$BE80,'By HD'!P$3:P$42))*$BP80*SUMIF('By HD'!$A$3:$A$42,$BE80,'By HD'!$S$3:$S$42)+$BP80*SUMIF('By HD'!$A$3:$A$42,$BE80,'By HD'!W$3:W$42)</f>
        <v>-0.19884758844907091</v>
      </c>
      <c r="BV80">
        <f>(CW80-SUMIF('By HD'!$A$3:$A$42,$BE80,'By HD'!L$3:L$42))*$BP80*SUMIF('By HD'!$A$3:$A$42,$BE80,'By HD'!$S$3:$S$42)+$BP80*SUMIF('By HD'!$A$3:$A$42,$BE80,'By HD'!X$3:X$42)</f>
        <v>14.292541597039012</v>
      </c>
      <c r="BW80">
        <f>(CX80-SUMIF('By HD'!$A$3:$A$42,$BE80,'By HD'!O$3:O$42))*$BP80*SUMIF('By HD'!$A$3:$A$42,$BE80,'By HD'!$S$3:$S$42)+$BP80*SUMIF('By HD'!$A$3:$A$42,$BE80,'By HD'!Y$3:Y$42)</f>
        <v>20.264147111070677</v>
      </c>
      <c r="BX80">
        <f>(CY80-SUMIF('By HD'!$A$3:$A$42,$BE80,'By HD'!Q$3:Q$42))*$BP80*SUMIF('By HD'!$A$3:$A$42,$BE80,'By HD'!$S$3:$S$42)+$BP80*SUMIF('By HD'!$A$3:$A$42,$BE80,'By HD'!Z$3:Z$42)</f>
        <v>1.0011248318162884</v>
      </c>
      <c r="BY80">
        <f>(CZ80-SUMIF('By HD'!$A$3:$A$42,$BE80,'By HD'!R$3:R$42))*$BP80*SUMIF('By HD'!$A$3:$A$42,$BE80,'By HD'!$S$3:$S$42)+$BP80*SUMIF('By HD'!$A$3:$A$42,$BE80,'By HD'!AA$3:AA$42)</f>
        <v>0.57942293235782794</v>
      </c>
      <c r="BZ80">
        <f>$BP80*SUMIF('By HD'!$A$3:$A$42,$BE80,'By HD'!$AJ$3:$AJ$42)</f>
        <v>33.064989059080965</v>
      </c>
      <c r="CA80">
        <f>(CS80-SUMIF('By HD'!$A$3:$A$42,$BE80,'By HD'!N$3:N$42))*$BP80*SUMIF('By HD'!$A$3:$A$42,$BE80,'By HD'!$AJ$3:$AJ$42)+$BP80*SUMIF('By HD'!$A$3:$A$42,$BE80,'By HD'!AK$3:AK$42)</f>
        <v>0.87471891174963734</v>
      </c>
      <c r="CB80">
        <f>(CT80-SUMIF('By HD'!$A$3:$A$42,$BE80,'By HD'!M$3:M$42))*$BP80*SUMIF('By HD'!$A$3:$A$42,$BE80,'By HD'!$AJ$3:$AJ$42)+$BP80*SUMIF('By HD'!$A$3:$A$42,$BE80,'By HD'!AL$3:AL$42)</f>
        <v>13.707985434452645</v>
      </c>
      <c r="CC80">
        <f>(CU80-SUMIF('By HD'!$A$3:$A$42,$BE80,'By HD'!K$3:K$42))*$BP80*SUMIF('By HD'!$A$3:$A$42,$BE80,'By HD'!$AJ$3:$AJ$42)+$BP80*SUMIF('By HD'!$A$3:$A$42,$BE80,'By HD'!AM$3:AM$42)</f>
        <v>10.090763949073253</v>
      </c>
      <c r="CD80">
        <f>(CV80-SUMIF('By HD'!$A$3:$A$42,$BE80,'By HD'!P$3:P$42))*$BP80*SUMIF('By HD'!$A$3:$A$42,$BE80,'By HD'!$AJ$3:$AJ$42)+$BP80*SUMIF('By HD'!$A$3:$A$42,$BE80,'By HD'!AN$3:AN$42)</f>
        <v>-6.5117046287030356E-2</v>
      </c>
      <c r="CE80">
        <f>(CW80-SUMIF('By HD'!$A$3:$A$42,$BE80,'By HD'!L$3:L$42))*$BP80*SUMIF('By HD'!$A$3:$A$42,$BE80,'By HD'!$AJ$3:$AJ$42)+$BP80*SUMIF('By HD'!$A$3:$A$42,$BE80,'By HD'!AO$3:AO$42)</f>
        <v>2.974898754602608</v>
      </c>
      <c r="CF80">
        <f>(CX80-SUMIF('By HD'!$A$3:$A$42,$BE80,'By HD'!O$3:O$42))*$BP80*SUMIF('By HD'!$A$3:$A$42,$BE80,'By HD'!$AJ$3:$AJ$42)+$BP80*SUMIF('By HD'!$A$3:$A$42,$BE80,'By HD'!AP$3:AP$42)</f>
        <v>5.3954567175327632</v>
      </c>
      <c r="CG80">
        <f>(CY80-SUMIF('By HD'!$A$3:$A$42,$BE80,'By HD'!Q$3:Q$42))*$BP80*SUMIF('By HD'!$A$3:$A$42,$BE80,'By HD'!$AJ$3:$AJ$42)+$BP80*SUMIF('By HD'!$A$3:$A$42,$BE80,'By HD'!AQ$3:AQ$42)</f>
        <v>6.7168528458359869E-2</v>
      </c>
      <c r="CH80">
        <f>(CZ80-SUMIF('By HD'!$A$3:$A$42,$BE80,'By HD'!R$3:R$42))*$BP80*SUMIF('By HD'!$A$3:$A$42,$BE80,'By HD'!$AJ$3:$AJ$42)+$BP80*SUMIF('By HD'!$A$3:$A$42,$BE80,'By HD'!AR$3:AR$42)</f>
        <v>1.9113809498728755E-2</v>
      </c>
      <c r="CI80">
        <f t="shared" si="102"/>
        <v>937.36870897155359</v>
      </c>
      <c r="CJ80">
        <f t="shared" si="103"/>
        <v>11.073877538317157</v>
      </c>
      <c r="CK80">
        <f t="shared" si="104"/>
        <v>432.42619811442717</v>
      </c>
      <c r="CL80">
        <f t="shared" si="105"/>
        <v>292.53872367116912</v>
      </c>
      <c r="CM80">
        <f t="shared" si="106"/>
        <v>-0.26396463473610127</v>
      </c>
      <c r="CN80">
        <f t="shared" si="107"/>
        <v>67.267440351641625</v>
      </c>
      <c r="CO80">
        <f t="shared" si="108"/>
        <v>126.65960382860344</v>
      </c>
      <c r="CP80">
        <f t="shared" si="109"/>
        <v>5.0682933602746481</v>
      </c>
      <c r="CQ80">
        <f t="shared" si="110"/>
        <v>2.5985367418565568</v>
      </c>
      <c r="CS80">
        <f t="shared" si="86"/>
        <v>1.1065006915629323E-2</v>
      </c>
      <c r="CT80">
        <f t="shared" si="87"/>
        <v>0.46749654218533887</v>
      </c>
      <c r="CU80">
        <f t="shared" si="88"/>
        <v>0.30428769017980634</v>
      </c>
      <c r="CV80">
        <f t="shared" si="89"/>
        <v>0</v>
      </c>
      <c r="CW80">
        <f t="shared" si="90"/>
        <v>6.9156293222683268E-2</v>
      </c>
      <c r="CX80">
        <f t="shared" si="91"/>
        <v>0.1396957123098202</v>
      </c>
      <c r="CY80">
        <f t="shared" si="92"/>
        <v>5.5325034578146614E-3</v>
      </c>
      <c r="CZ80">
        <f t="shared" si="93"/>
        <v>2.7662517289073307E-3</v>
      </c>
    </row>
    <row r="81" spans="1:104" x14ac:dyDescent="0.3">
      <c r="A81" t="s">
        <v>2053</v>
      </c>
      <c r="B81" t="s">
        <v>2054</v>
      </c>
      <c r="C81" t="s">
        <v>241</v>
      </c>
      <c r="D81">
        <f t="shared" si="67"/>
        <v>5100</v>
      </c>
      <c r="E81">
        <f t="shared" si="68"/>
        <v>66</v>
      </c>
      <c r="F81">
        <f t="shared" si="69"/>
        <v>1576</v>
      </c>
      <c r="G81">
        <f t="shared" si="70"/>
        <v>2707</v>
      </c>
      <c r="H81">
        <f t="shared" si="71"/>
        <v>15</v>
      </c>
      <c r="I81">
        <f t="shared" si="72"/>
        <v>142</v>
      </c>
      <c r="J81">
        <f t="shared" si="73"/>
        <v>557</v>
      </c>
      <c r="K81">
        <f t="shared" si="74"/>
        <v>22</v>
      </c>
      <c r="L81">
        <f t="shared" si="75"/>
        <v>15</v>
      </c>
      <c r="M81">
        <f t="shared" si="76"/>
        <v>0.53078431372549018</v>
      </c>
      <c r="N81">
        <f t="shared" si="77"/>
        <v>2.7843137254901961E-2</v>
      </c>
      <c r="O81">
        <f t="shared" si="78"/>
        <v>0.30901960784313726</v>
      </c>
      <c r="P81">
        <f t="shared" si="79"/>
        <v>1.2941176470588235E-2</v>
      </c>
      <c r="Q81">
        <f t="shared" si="80"/>
        <v>0.10921568627450981</v>
      </c>
      <c r="R81">
        <f t="shared" si="81"/>
        <v>2.9411764705882353E-3</v>
      </c>
      <c r="S81">
        <f t="shared" si="82"/>
        <v>4.3137254901960782E-3</v>
      </c>
      <c r="T81">
        <f t="shared" si="83"/>
        <v>2.9411764705882353E-3</v>
      </c>
      <c r="U81">
        <f t="shared" si="84"/>
        <v>0.53078431372549018</v>
      </c>
      <c r="BE81" t="s">
        <v>359</v>
      </c>
      <c r="BF81" t="s">
        <v>196</v>
      </c>
      <c r="BG81">
        <f>SUMIFS('1996 Pres Raw'!Q$2:Q$651,'1996 Pres Raw'!$D$2:$D$651,$BF81,'1996 Pres Raw'!$C$2:$C$651,"ED",'1996 Pres Raw'!$B$2:$B$651,$BE81)</f>
        <v>1158</v>
      </c>
      <c r="BH81">
        <f>SUMIFS('1996 Pres Raw'!I$2:I$651,'1996 Pres Raw'!$D$2:$D$651,$BF81,'1996 Pres Raw'!$C$2:$C$651,"ED",'1996 Pres Raw'!$B$2:$B$651,$BE81)</f>
        <v>10</v>
      </c>
      <c r="BI81">
        <f>SUMIFS('1996 Pres Raw'!J$2:J$651,'1996 Pres Raw'!$D$2:$D$651,$BF81,'1996 Pres Raw'!$C$2:$C$651,"ED",'1996 Pres Raw'!$B$2:$B$651,$BE81)</f>
        <v>398</v>
      </c>
      <c r="BJ81">
        <f>SUMIFS('1996 Pres Raw'!K$2:K$651,'1996 Pres Raw'!$D$2:$D$651,$BF81,'1996 Pres Raw'!$C$2:$C$651,"ED",'1996 Pres Raw'!$B$2:$B$651,$BE81)</f>
        <v>519</v>
      </c>
      <c r="BK81">
        <f>SUMIFS('1996 Pres Raw'!L$2:L$651,'1996 Pres Raw'!$D$2:$D$651,$BF81,'1996 Pres Raw'!$C$2:$C$651,"ED",'1996 Pres Raw'!$B$2:$B$651,$BE81)</f>
        <v>1</v>
      </c>
      <c r="BL81">
        <f>SUMIFS('1996 Pres Raw'!M$2:M$651,'1996 Pres Raw'!$D$2:$D$651,$BF81,'1996 Pres Raw'!$C$2:$C$651,"ED",'1996 Pres Raw'!$B$2:$B$651,$BE81)</f>
        <v>88</v>
      </c>
      <c r="BM81">
        <f>SUMIFS('1996 Pres Raw'!N$2:N$651,'1996 Pres Raw'!$D$2:$D$651,$BF81,'1996 Pres Raw'!$C$2:$C$651,"ED",'1996 Pres Raw'!$B$2:$B$651,$BE81)</f>
        <v>133</v>
      </c>
      <c r="BN81">
        <f>SUMIFS('1996 Pres Raw'!O$2:O$651,'1996 Pres Raw'!$D$2:$D$651,$BF81,'1996 Pres Raw'!$C$2:$C$651,"ED",'1996 Pres Raw'!$B$2:$B$651,$BE81)</f>
        <v>6</v>
      </c>
      <c r="BO81">
        <f>SUMIFS('1996 Pres Raw'!P$2:P$651,'1996 Pres Raw'!$D$2:$D$651,$BF81,'1996 Pres Raw'!$C$2:$C$651,"ED",'1996 Pres Raw'!$B$2:$B$651,$BE81)</f>
        <v>3</v>
      </c>
      <c r="BP81">
        <f>BG81/SUMIF('By HD'!$A$3:$A$42,$BE81,'By HD'!$B$3:$B$42)</f>
        <v>0.25339168490153174</v>
      </c>
      <c r="BQ81">
        <f>$BP81*SUMIF('By HD'!$A$3:$A$42,$BE81,'By HD'!S$3:S$42)</f>
        <v>290.3868708971554</v>
      </c>
      <c r="BR81">
        <f>(CS81-SUMIF('By HD'!$A$3:$A$42,$BE81,'By HD'!N$3:N$42))*$BP81*SUMIF('By HD'!$A$3:$A$42,$BE81,'By HD'!$S$3:$S$42)+$BP81*SUMIF('By HD'!$A$3:$A$42,$BE81,'By HD'!T$3:T$42)</f>
        <v>2.8168297669608191</v>
      </c>
      <c r="BS81">
        <f>(CT81-SUMIF('By HD'!$A$3:$A$42,$BE81,'By HD'!M$3:M$42))*$BP81*SUMIF('By HD'!$A$3:$A$42,$BE81,'By HD'!$S$3:$S$42)+$BP81*SUMIF('By HD'!$A$3:$A$42,$BE81,'By HD'!U$3:U$42)</f>
        <v>93.33306838912327</v>
      </c>
      <c r="BT81">
        <f>(CU81-SUMIF('By HD'!$A$3:$A$42,$BE81,'By HD'!K$3:K$42))*$BP81*SUMIF('By HD'!$A$3:$A$42,$BE81,'By HD'!$S$3:$S$42)+$BP81*SUMIF('By HD'!$A$3:$A$42,$BE81,'By HD'!V$3:V$42)</f>
        <v>141.80671700606658</v>
      </c>
      <c r="BU81">
        <f>(CV81-SUMIF('By HD'!$A$3:$A$42,$BE81,'By HD'!P$3:P$42))*$BP81*SUMIF('By HD'!$A$3:$A$42,$BE81,'By HD'!$S$3:$S$42)+$BP81*SUMIF('By HD'!$A$3:$A$42,$BE81,'By HD'!W$3:W$42)</f>
        <v>-6.772031467711126E-2</v>
      </c>
      <c r="BV81">
        <f>(CW81-SUMIF('By HD'!$A$3:$A$42,$BE81,'By HD'!L$3:L$42))*$BP81*SUMIF('By HD'!$A$3:$A$42,$BE81,'By HD'!$S$3:$S$42)+$BP81*SUMIF('By HD'!$A$3:$A$42,$BE81,'By HD'!X$3:X$42)</f>
        <v>24.877105085492392</v>
      </c>
      <c r="BW81">
        <f>(CX81-SUMIF('By HD'!$A$3:$A$42,$BE81,'By HD'!O$3:O$42))*$BP81*SUMIF('By HD'!$A$3:$A$42,$BE81,'By HD'!$S$3:$S$42)+$BP81*SUMIF('By HD'!$A$3:$A$42,$BE81,'By HD'!Y$3:Y$42)</f>
        <v>25.242327997739991</v>
      </c>
      <c r="BX81">
        <f>(CY81-SUMIF('By HD'!$A$3:$A$42,$BE81,'By HD'!Q$3:Q$42))*$BP81*SUMIF('By HD'!$A$3:$A$42,$BE81,'By HD'!$S$3:$S$42)+$BP81*SUMIF('By HD'!$A$3:$A$42,$BE81,'By HD'!Z$3:Z$42)</f>
        <v>1.5014901675373118</v>
      </c>
      <c r="BY81">
        <f>(CZ81-SUMIF('By HD'!$A$3:$A$42,$BE81,'By HD'!R$3:R$42))*$BP81*SUMIF('By HD'!$A$3:$A$42,$BE81,'By HD'!$S$3:$S$42)+$BP81*SUMIF('By HD'!$A$3:$A$42,$BE81,'By HD'!AA$3:AA$42)</f>
        <v>0.87705279891213284</v>
      </c>
      <c r="BZ81">
        <f>$BP81*SUMIF('By HD'!$A$3:$A$42,$BE81,'By HD'!$AJ$3:$AJ$42)</f>
        <v>52.958862144420138</v>
      </c>
      <c r="CA81">
        <f>(CS81-SUMIF('By HD'!$A$3:$A$42,$BE81,'By HD'!N$3:N$42))*$BP81*SUMIF('By HD'!$A$3:$A$42,$BE81,'By HD'!$AJ$3:$AJ$42)+$BP81*SUMIF('By HD'!$A$3:$A$42,$BE81,'By HD'!AK$3:AK$42)</f>
        <v>1.2723423143036356</v>
      </c>
      <c r="CB81">
        <f>(CT81-SUMIF('By HD'!$A$3:$A$42,$BE81,'By HD'!M$3:M$42))*$BP81*SUMIF('By HD'!$A$3:$A$42,$BE81,'By HD'!$AJ$3:$AJ$42)+$BP81*SUMIF('By HD'!$A$3:$A$42,$BE81,'By HD'!AL$3:AL$42)</f>
        <v>15.399194154628466</v>
      </c>
      <c r="CC81">
        <f>(CU81-SUMIF('By HD'!$A$3:$A$42,$BE81,'By HD'!K$3:K$42))*$BP81*SUMIF('By HD'!$A$3:$A$42,$BE81,'By HD'!$AJ$3:$AJ$42)+$BP81*SUMIF('By HD'!$A$3:$A$42,$BE81,'By HD'!AM$3:AM$42)</f>
        <v>23.782689215653413</v>
      </c>
      <c r="CD81">
        <f>(CV81-SUMIF('By HD'!$A$3:$A$42,$BE81,'By HD'!P$3:P$42))*$BP81*SUMIF('By HD'!$A$3:$A$42,$BE81,'By HD'!$AJ$3:$AJ$42)+$BP81*SUMIF('By HD'!$A$3:$A$42,$BE81,'By HD'!AN$3:AN$42)</f>
        <v>-5.8562310568879922E-2</v>
      </c>
      <c r="CE81">
        <f>(CW81-SUMIF('By HD'!$A$3:$A$42,$BE81,'By HD'!L$3:L$42))*$BP81*SUMIF('By HD'!$A$3:$A$42,$BE81,'By HD'!$AJ$3:$AJ$42)+$BP81*SUMIF('By HD'!$A$3:$A$42,$BE81,'By HD'!AO$3:AO$42)</f>
        <v>5.1268446581022662</v>
      </c>
      <c r="CF81">
        <f>(CX81-SUMIF('By HD'!$A$3:$A$42,$BE81,'By HD'!O$3:O$42))*$BP81*SUMIF('By HD'!$A$3:$A$42,$BE81,'By HD'!$AJ$3:$AJ$42)+$BP81*SUMIF('By HD'!$A$3:$A$42,$BE81,'By HD'!AP$3:AP$42)</f>
        <v>7.3260544220944315</v>
      </c>
      <c r="CG81">
        <f>(CY81-SUMIF('By HD'!$A$3:$A$42,$BE81,'By HD'!Q$3:Q$42))*$BP81*SUMIF('By HD'!$A$3:$A$42,$BE81,'By HD'!$AJ$3:$AJ$42)+$BP81*SUMIF('By HD'!$A$3:$A$42,$BE81,'By HD'!AQ$3:AQ$42)</f>
        <v>8.8984290085181161E-2</v>
      </c>
      <c r="CH81">
        <f>(CZ81-SUMIF('By HD'!$A$3:$A$42,$BE81,'By HD'!R$3:R$42))*$BP81*SUMIF('By HD'!$A$3:$A$42,$BE81,'By HD'!$AJ$3:$AJ$42)+$BP81*SUMIF('By HD'!$A$3:$A$42,$BE81,'By HD'!AR$3:AR$42)</f>
        <v>2.131540012161898E-2</v>
      </c>
      <c r="CI81">
        <f t="shared" si="102"/>
        <v>1501.3457330415756</v>
      </c>
      <c r="CJ81">
        <f t="shared" si="103"/>
        <v>14.089172081264454</v>
      </c>
      <c r="CK81">
        <f t="shared" si="104"/>
        <v>506.73226254375174</v>
      </c>
      <c r="CL81">
        <f t="shared" si="105"/>
        <v>684.58940622171997</v>
      </c>
      <c r="CM81">
        <f t="shared" si="106"/>
        <v>0.87371737475400879</v>
      </c>
      <c r="CN81">
        <f t="shared" si="107"/>
        <v>118.00394974359466</v>
      </c>
      <c r="CO81">
        <f t="shared" si="108"/>
        <v>165.56838241983442</v>
      </c>
      <c r="CP81">
        <f t="shared" si="109"/>
        <v>7.5904744576224932</v>
      </c>
      <c r="CQ81">
        <f t="shared" si="110"/>
        <v>3.8983681990337518</v>
      </c>
      <c r="CS81">
        <f t="shared" si="86"/>
        <v>8.6355785837651123E-3</v>
      </c>
      <c r="CT81">
        <f t="shared" si="87"/>
        <v>0.34369602763385149</v>
      </c>
      <c r="CU81">
        <f t="shared" si="88"/>
        <v>0.44818652849740931</v>
      </c>
      <c r="CV81">
        <f t="shared" si="89"/>
        <v>8.6355785837651119E-4</v>
      </c>
      <c r="CW81">
        <f t="shared" si="90"/>
        <v>7.599309153713299E-2</v>
      </c>
      <c r="CX81">
        <f t="shared" si="91"/>
        <v>0.11485319516407599</v>
      </c>
      <c r="CY81">
        <f t="shared" si="92"/>
        <v>5.1813471502590676E-3</v>
      </c>
      <c r="CZ81">
        <f t="shared" si="93"/>
        <v>2.5906735751295338E-3</v>
      </c>
    </row>
    <row r="82" spans="1:104" x14ac:dyDescent="0.3">
      <c r="A82" t="s">
        <v>2055</v>
      </c>
      <c r="B82" t="s">
        <v>1793</v>
      </c>
      <c r="C82" t="s">
        <v>1793</v>
      </c>
      <c r="D82">
        <f t="shared" si="67"/>
        <v>537.23110465116281</v>
      </c>
      <c r="E82">
        <f t="shared" si="68"/>
        <v>9.4586600865332576E-2</v>
      </c>
      <c r="F82">
        <f t="shared" si="69"/>
        <v>239.54140470073915</v>
      </c>
      <c r="G82">
        <f t="shared" si="70"/>
        <v>234.62699432125476</v>
      </c>
      <c r="H82">
        <f t="shared" si="71"/>
        <v>2.8776076877140797</v>
      </c>
      <c r="I82">
        <f t="shared" si="72"/>
        <v>6.0844100696322343</v>
      </c>
      <c r="J82">
        <f t="shared" si="73"/>
        <v>50.105797615828379</v>
      </c>
      <c r="K82">
        <f t="shared" si="74"/>
        <v>3.5269810821164596</v>
      </c>
      <c r="L82">
        <f t="shared" si="75"/>
        <v>0.37332257301243915</v>
      </c>
      <c r="M82">
        <f t="shared" si="76"/>
        <v>0.43673382328375004</v>
      </c>
      <c r="N82">
        <f t="shared" si="77"/>
        <v>1.1325498499538646E-2</v>
      </c>
      <c r="O82">
        <f t="shared" si="78"/>
        <v>0.44588148866823191</v>
      </c>
      <c r="P82">
        <f t="shared" si="79"/>
        <v>1.7606315056301506E-4</v>
      </c>
      <c r="Q82">
        <f t="shared" si="80"/>
        <v>9.326674718204056E-2</v>
      </c>
      <c r="R82">
        <f t="shared" si="81"/>
        <v>5.3563683539555665E-3</v>
      </c>
      <c r="S82">
        <f t="shared" si="82"/>
        <v>6.5651095991670358E-3</v>
      </c>
      <c r="T82">
        <f t="shared" si="83"/>
        <v>6.9490126275329226E-4</v>
      </c>
      <c r="U82">
        <f t="shared" si="84"/>
        <v>2.4458814886682321</v>
      </c>
      <c r="BE82" t="s">
        <v>359</v>
      </c>
      <c r="BF82" t="s">
        <v>197</v>
      </c>
      <c r="BG82">
        <f>SUMIFS('1996 Pres Raw'!Q$2:Q$651,'1996 Pres Raw'!$D$2:$D$651,$BF82,'1996 Pres Raw'!$C$2:$C$651,"ED",'1996 Pres Raw'!$B$2:$B$651,$BE82)</f>
        <v>2095</v>
      </c>
      <c r="BH82">
        <f>SUMIFS('1996 Pres Raw'!I$2:I$651,'1996 Pres Raw'!$D$2:$D$651,$BF82,'1996 Pres Raw'!$C$2:$C$651,"ED",'1996 Pres Raw'!$B$2:$B$651,$BE82)</f>
        <v>17</v>
      </c>
      <c r="BI82">
        <f>SUMIFS('1996 Pres Raw'!J$2:J$651,'1996 Pres Raw'!$D$2:$D$651,$BF82,'1996 Pres Raw'!$C$2:$C$651,"ED",'1996 Pres Raw'!$B$2:$B$651,$BE82)</f>
        <v>693</v>
      </c>
      <c r="BJ82">
        <f>SUMIFS('1996 Pres Raw'!K$2:K$651,'1996 Pres Raw'!$D$2:$D$651,$BF82,'1996 Pres Raw'!$C$2:$C$651,"ED",'1996 Pres Raw'!$B$2:$B$651,$BE82)</f>
        <v>989</v>
      </c>
      <c r="BK82">
        <f>SUMIFS('1996 Pres Raw'!L$2:L$651,'1996 Pres Raw'!$D$2:$D$651,$BF82,'1996 Pres Raw'!$C$2:$C$651,"ED",'1996 Pres Raw'!$B$2:$B$651,$BE82)</f>
        <v>6</v>
      </c>
      <c r="BL82">
        <f>SUMIFS('1996 Pres Raw'!M$2:M$651,'1996 Pres Raw'!$D$2:$D$651,$BF82,'1996 Pres Raw'!$C$2:$C$651,"ED",'1996 Pres Raw'!$B$2:$B$651,$BE82)</f>
        <v>52</v>
      </c>
      <c r="BM82">
        <f>SUMIFS('1996 Pres Raw'!N$2:N$651,'1996 Pres Raw'!$D$2:$D$651,$BF82,'1996 Pres Raw'!$C$2:$C$651,"ED",'1996 Pres Raw'!$B$2:$B$651,$BE82)</f>
        <v>334</v>
      </c>
      <c r="BN82">
        <f>SUMIFS('1996 Pres Raw'!O$2:O$651,'1996 Pres Raw'!$D$2:$D$651,$BF82,'1996 Pres Raw'!$C$2:$C$651,"ED",'1996 Pres Raw'!$B$2:$B$651,$BE82)</f>
        <v>3</v>
      </c>
      <c r="BO82">
        <f>SUMIFS('1996 Pres Raw'!P$2:P$651,'1996 Pres Raw'!$D$2:$D$651,$BF82,'1996 Pres Raw'!$C$2:$C$651,"ED",'1996 Pres Raw'!$B$2:$B$651,$BE82)</f>
        <v>1</v>
      </c>
      <c r="BP82">
        <f>BG82/SUMIF('By HD'!$A$3:$A$42,$BE82,'By HD'!$B$3:$B$42)</f>
        <v>0.45842450765864334</v>
      </c>
      <c r="BQ82">
        <f>$BP82*SUMIF('By HD'!$A$3:$A$42,$BE82,'By HD'!S$3:S$42)</f>
        <v>525.35448577680529</v>
      </c>
      <c r="BR82">
        <f>(CS82-SUMIF('By HD'!$A$3:$A$42,$BE82,'By HD'!N$3:N$42))*$BP82*SUMIF('By HD'!$A$3:$A$42,$BE82,'By HD'!$S$3:$S$42)+$BP82*SUMIF('By HD'!$A$3:$A$42,$BE82,'By HD'!T$3:T$42)</f>
        <v>4.8223577800228865</v>
      </c>
      <c r="BS82">
        <f>(CT82-SUMIF('By HD'!$A$3:$A$42,$BE82,'By HD'!M$3:M$42))*$BP82*SUMIF('By HD'!$A$3:$A$42,$BE82,'By HD'!$S$3:$S$42)+$BP82*SUMIF('By HD'!$A$3:$A$42,$BE82,'By HD'!U$3:U$42)</f>
        <v>162.07236137113418</v>
      </c>
      <c r="BT82">
        <f>(CU82-SUMIF('By HD'!$A$3:$A$42,$BE82,'By HD'!K$3:K$42))*$BP82*SUMIF('By HD'!$A$3:$A$42,$BE82,'By HD'!$S$3:$S$42)+$BP82*SUMIF('By HD'!$A$3:$A$42,$BE82,'By HD'!V$3:V$42)</f>
        <v>269.10078525633355</v>
      </c>
      <c r="BU82">
        <f>(CV82-SUMIF('By HD'!$A$3:$A$42,$BE82,'By HD'!P$3:P$42))*$BP82*SUMIF('By HD'!$A$3:$A$42,$BE82,'By HD'!$S$3:$S$42)+$BP82*SUMIF('By HD'!$A$3:$A$42,$BE82,'By HD'!W$3:W$42)</f>
        <v>0.92840473260585399</v>
      </c>
      <c r="BV82">
        <f>(CW82-SUMIF('By HD'!$A$3:$A$42,$BE82,'By HD'!L$3:L$42))*$BP82*SUMIF('By HD'!$A$3:$A$42,$BE82,'By HD'!$S$3:$S$42)+$BP82*SUMIF('By HD'!$A$3:$A$42,$BE82,'By HD'!X$3:X$42)</f>
        <v>18.12302045975801</v>
      </c>
      <c r="BW82">
        <f>(CX82-SUMIF('By HD'!$A$3:$A$42,$BE82,'By HD'!O$3:O$42))*$BP82*SUMIF('By HD'!$A$3:$A$42,$BE82,'By HD'!$S$3:$S$42)+$BP82*SUMIF('By HD'!$A$3:$A$42,$BE82,'By HD'!Y$3:Y$42)</f>
        <v>69.084408831260859</v>
      </c>
      <c r="BX82">
        <f>(CY82-SUMIF('By HD'!$A$3:$A$42,$BE82,'By HD'!Q$3:Q$42))*$BP82*SUMIF('By HD'!$A$3:$A$42,$BE82,'By HD'!$S$3:$S$42)+$BP82*SUMIF('By HD'!$A$3:$A$42,$BE82,'By HD'!Z$3:Z$42)</f>
        <v>0.74668013732409522</v>
      </c>
      <c r="BY82">
        <f>(CZ82-SUMIF('By HD'!$A$3:$A$42,$BE82,'By HD'!R$3:R$42))*$BP82*SUMIF('By HD'!$A$3:$A$42,$BE82,'By HD'!$S$3:$S$42)+$BP82*SUMIF('By HD'!$A$3:$A$42,$BE82,'By HD'!AA$3:AA$42)</f>
        <v>0.47646720836585299</v>
      </c>
      <c r="BZ82">
        <f>$BP82*SUMIF('By HD'!$A$3:$A$42,$BE82,'By HD'!$AJ$3:$AJ$42)</f>
        <v>95.810722100656463</v>
      </c>
      <c r="CA82">
        <f>(CS82-SUMIF('By HD'!$A$3:$A$42,$BE82,'By HD'!N$3:N$42))*$BP82*SUMIF('By HD'!$A$3:$A$42,$BE82,'By HD'!$AJ$3:$AJ$42)+$BP82*SUMIF('By HD'!$A$3:$A$42,$BE82,'By HD'!AK$3:AK$42)</f>
        <v>2.2519435094254701</v>
      </c>
      <c r="CB82">
        <f>(CT82-SUMIF('By HD'!$A$3:$A$42,$BE82,'By HD'!M$3:M$42))*$BP82*SUMIF('By HD'!$A$3:$A$42,$BE82,'By HD'!$AJ$3:$AJ$42)+$BP82*SUMIF('By HD'!$A$3:$A$42,$BE82,'By HD'!AL$3:AL$42)</f>
        <v>26.622742507744828</v>
      </c>
      <c r="CC82">
        <f>(CU82-SUMIF('By HD'!$A$3:$A$42,$BE82,'By HD'!K$3:K$42))*$BP82*SUMIF('By HD'!$A$3:$A$42,$BE82,'By HD'!$AJ$3:$AJ$42)+$BP82*SUMIF('By HD'!$A$3:$A$42,$BE82,'By HD'!AM$3:AM$42)</f>
        <v>45.315443693769183</v>
      </c>
      <c r="CD82">
        <f>(CV82-SUMIF('By HD'!$A$3:$A$42,$BE82,'By HD'!P$3:P$42))*$BP82*SUMIF('By HD'!$A$3:$A$42,$BE82,'By HD'!$AJ$3:$AJ$42)+$BP82*SUMIF('By HD'!$A$3:$A$42,$BE82,'By HD'!AN$3:AN$42)</f>
        <v>8.5711925841157957E-2</v>
      </c>
      <c r="CE82">
        <f>(CW82-SUMIF('By HD'!$A$3:$A$42,$BE82,'By HD'!L$3:L$42))*$BP82*SUMIF('By HD'!$A$3:$A$42,$BE82,'By HD'!$AJ$3:$AJ$42)+$BP82*SUMIF('By HD'!$A$3:$A$42,$BE82,'By HD'!AO$3:AO$42)</f>
        <v>4.3724152378033887</v>
      </c>
      <c r="CF82">
        <f>(CX82-SUMIF('By HD'!$A$3:$A$42,$BE82,'By HD'!O$3:O$42))*$BP82*SUMIF('By HD'!$A$3:$A$42,$BE82,'By HD'!$AJ$3:$AJ$42)+$BP82*SUMIF('By HD'!$A$3:$A$42,$BE82,'By HD'!AP$3:AP$42)</f>
        <v>17.524626883537866</v>
      </c>
      <c r="CG82">
        <f>(CY82-SUMIF('By HD'!$A$3:$A$42,$BE82,'By HD'!Q$3:Q$42))*$BP82*SUMIF('By HD'!$A$3:$A$42,$BE82,'By HD'!$AJ$3:$AJ$42)+$BP82*SUMIF('By HD'!$A$3:$A$42,$BE82,'By HD'!AQ$3:AQ$42)</f>
        <v>-0.19824322836116048</v>
      </c>
      <c r="CH82">
        <f>(CZ82-SUMIF('By HD'!$A$3:$A$42,$BE82,'By HD'!R$3:R$42))*$BP82*SUMIF('By HD'!$A$3:$A$42,$BE82,'By HD'!$AJ$3:$AJ$42)+$BP82*SUMIF('By HD'!$A$3:$A$42,$BE82,'By HD'!AR$3:AR$42)</f>
        <v>-0.16391842910428106</v>
      </c>
      <c r="CI82">
        <f t="shared" si="102"/>
        <v>2716.1652078774619</v>
      </c>
      <c r="CJ82">
        <f t="shared" si="103"/>
        <v>24.074301289448357</v>
      </c>
      <c r="CK82">
        <f t="shared" si="104"/>
        <v>881.69510387887897</v>
      </c>
      <c r="CL82">
        <f t="shared" si="105"/>
        <v>1303.4162289501028</v>
      </c>
      <c r="CM82">
        <f t="shared" si="106"/>
        <v>7.014116658447012</v>
      </c>
      <c r="CN82">
        <f t="shared" si="107"/>
        <v>74.49543569756139</v>
      </c>
      <c r="CO82">
        <f t="shared" si="108"/>
        <v>420.60903571479872</v>
      </c>
      <c r="CP82">
        <f t="shared" si="109"/>
        <v>3.5484369089629348</v>
      </c>
      <c r="CQ82">
        <f t="shared" si="110"/>
        <v>1.312548779261572</v>
      </c>
      <c r="CS82">
        <f t="shared" si="86"/>
        <v>8.1145584725536984E-3</v>
      </c>
      <c r="CT82">
        <f t="shared" si="87"/>
        <v>0.33078758949880666</v>
      </c>
      <c r="CU82">
        <f t="shared" si="88"/>
        <v>0.4720763723150358</v>
      </c>
      <c r="CV82">
        <f t="shared" si="89"/>
        <v>2.8639618138424821E-3</v>
      </c>
      <c r="CW82">
        <f t="shared" si="90"/>
        <v>2.4821002386634844E-2</v>
      </c>
      <c r="CX82">
        <f t="shared" si="91"/>
        <v>0.15942720763723151</v>
      </c>
      <c r="CY82">
        <f t="shared" si="92"/>
        <v>1.431980906921241E-3</v>
      </c>
      <c r="CZ82">
        <f t="shared" si="93"/>
        <v>4.7732696897374703E-4</v>
      </c>
    </row>
    <row r="83" spans="1:104" x14ac:dyDescent="0.3">
      <c r="A83" t="s">
        <v>2056</v>
      </c>
      <c r="B83" t="s">
        <v>2057</v>
      </c>
      <c r="C83" t="s">
        <v>616</v>
      </c>
      <c r="D83">
        <f t="shared" si="67"/>
        <v>19834.941880341881</v>
      </c>
      <c r="E83">
        <f t="shared" si="68"/>
        <v>226.39421790407545</v>
      </c>
      <c r="F83">
        <f t="shared" si="69"/>
        <v>4524.9279090267119</v>
      </c>
      <c r="G83">
        <f t="shared" si="70"/>
        <v>11306.909630603648</v>
      </c>
      <c r="H83">
        <f t="shared" si="71"/>
        <v>42.524505807582727</v>
      </c>
      <c r="I83">
        <f t="shared" si="72"/>
        <v>504.16198862022225</v>
      </c>
      <c r="J83">
        <f t="shared" si="73"/>
        <v>3081.9430238390923</v>
      </c>
      <c r="K83">
        <f t="shared" si="74"/>
        <v>97.527586626731932</v>
      </c>
      <c r="L83">
        <f t="shared" si="75"/>
        <v>50.553017913815637</v>
      </c>
      <c r="M83">
        <f t="shared" si="76"/>
        <v>0.57005005100669137</v>
      </c>
      <c r="N83">
        <f t="shared" si="77"/>
        <v>2.5417870728418408E-2</v>
      </c>
      <c r="O83">
        <f t="shared" si="78"/>
        <v>0.22812912366087149</v>
      </c>
      <c r="P83">
        <f t="shared" si="79"/>
        <v>1.1413908811522731E-2</v>
      </c>
      <c r="Q83">
        <f t="shared" si="80"/>
        <v>0.15537948346062766</v>
      </c>
      <c r="R83">
        <f t="shared" si="81"/>
        <v>2.1439188510921797E-3</v>
      </c>
      <c r="S83">
        <f t="shared" si="82"/>
        <v>4.9169585277882809E-3</v>
      </c>
      <c r="T83">
        <f t="shared" si="83"/>
        <v>2.5486849529878374E-3</v>
      </c>
      <c r="U83">
        <f t="shared" si="84"/>
        <v>0.57005005100669137</v>
      </c>
      <c r="BE83" t="s">
        <v>359</v>
      </c>
      <c r="BF83" t="s">
        <v>205</v>
      </c>
      <c r="BG83">
        <f>SUMIFS('1996 Pres Raw'!Q$2:Q$651,'1996 Pres Raw'!$D$2:$D$651,$BF83,'1996 Pres Raw'!$C$2:$C$651,"ED",'1996 Pres Raw'!$B$2:$B$651,$BE83)</f>
        <v>346</v>
      </c>
      <c r="BH83">
        <f>SUMIFS('1996 Pres Raw'!I$2:I$651,'1996 Pres Raw'!$D$2:$D$651,$BF83,'1996 Pres Raw'!$C$2:$C$651,"ED",'1996 Pres Raw'!$B$2:$B$651,$BE83)</f>
        <v>4</v>
      </c>
      <c r="BI83">
        <f>SUMIFS('1996 Pres Raw'!J$2:J$651,'1996 Pres Raw'!$D$2:$D$651,$BF83,'1996 Pres Raw'!$C$2:$C$651,"ED",'1996 Pres Raw'!$B$2:$B$651,$BE83)</f>
        <v>140</v>
      </c>
      <c r="BJ83">
        <f>SUMIFS('1996 Pres Raw'!K$2:K$651,'1996 Pres Raw'!$D$2:$D$651,$BF83,'1996 Pres Raw'!$C$2:$C$651,"ED",'1996 Pres Raw'!$B$2:$B$651,$BE83)</f>
        <v>123</v>
      </c>
      <c r="BK83">
        <f>SUMIFS('1996 Pres Raw'!L$2:L$651,'1996 Pres Raw'!$D$2:$D$651,$BF83,'1996 Pres Raw'!$C$2:$C$651,"ED",'1996 Pres Raw'!$B$2:$B$651,$BE83)</f>
        <v>1</v>
      </c>
      <c r="BL83">
        <f>SUMIFS('1996 Pres Raw'!M$2:M$651,'1996 Pres Raw'!$D$2:$D$651,$BF83,'1996 Pres Raw'!$C$2:$C$651,"ED",'1996 Pres Raw'!$B$2:$B$651,$BE83)</f>
        <v>16</v>
      </c>
      <c r="BM83">
        <f>SUMIFS('1996 Pres Raw'!N$2:N$651,'1996 Pres Raw'!$D$2:$D$651,$BF83,'1996 Pres Raw'!$C$2:$C$651,"ED",'1996 Pres Raw'!$B$2:$B$651,$BE83)</f>
        <v>55</v>
      </c>
      <c r="BN83">
        <f>SUMIFS('1996 Pres Raw'!O$2:O$651,'1996 Pres Raw'!$D$2:$D$651,$BF83,'1996 Pres Raw'!$C$2:$C$651,"ED",'1996 Pres Raw'!$B$2:$B$651,$BE83)</f>
        <v>3</v>
      </c>
      <c r="BO83">
        <f>SUMIFS('1996 Pres Raw'!P$2:P$651,'1996 Pres Raw'!$D$2:$D$651,$BF83,'1996 Pres Raw'!$C$2:$C$651,"ED",'1996 Pres Raw'!$B$2:$B$651,$BE83)</f>
        <v>4</v>
      </c>
      <c r="BP83">
        <f>BG83/SUMIF('By HD'!$A$3:$A$42,$BE83,'By HD'!$B$3:$B$42)</f>
        <v>7.5711159737417946E-2</v>
      </c>
      <c r="BQ83">
        <f>$BP83*SUMIF('By HD'!$A$3:$A$42,$BE83,'By HD'!S$3:S$42)</f>
        <v>86.76498905908096</v>
      </c>
      <c r="BR83">
        <f>(CS83-SUMIF('By HD'!$A$3:$A$42,$BE83,'By HD'!N$3:N$42))*$BP83*SUMIF('By HD'!$A$3:$A$42,$BE83,'By HD'!$S$3:$S$42)+$BP83*SUMIF('By HD'!$A$3:$A$42,$BE83,'By HD'!T$3:T$42)</f>
        <v>1.0954410124060923</v>
      </c>
      <c r="BS83">
        <f>(CT83-SUMIF('By HD'!$A$3:$A$42,$BE83,'By HD'!M$3:M$42))*$BP83*SUMIF('By HD'!$A$3:$A$42,$BE83,'By HD'!$S$3:$S$42)+$BP83*SUMIF('By HD'!$A$3:$A$42,$BE83,'By HD'!U$3:U$42)</f>
        <v>33.173521539485471</v>
      </c>
      <c r="BT83">
        <f>(CU83-SUMIF('By HD'!$A$3:$A$42,$BE83,'By HD'!K$3:K$42))*$BP83*SUMIF('By HD'!$A$3:$A$42,$BE83,'By HD'!$S$3:$S$42)+$BP83*SUMIF('By HD'!$A$3:$A$42,$BE83,'By HD'!V$3:V$42)</f>
        <v>34.327875546447437</v>
      </c>
      <c r="BU83">
        <f>(CV83-SUMIF('By HD'!$A$3:$A$42,$BE83,'By HD'!P$3:P$42))*$BP83*SUMIF('By HD'!$A$3:$A$42,$BE83,'By HD'!$S$3:$S$42)+$BP83*SUMIF('By HD'!$A$3:$A$42,$BE83,'By HD'!W$3:W$42)</f>
        <v>0.15560505436942479</v>
      </c>
      <c r="BV83">
        <f>(CW83-SUMIF('By HD'!$A$3:$A$42,$BE83,'By HD'!L$3:L$42))*$BP83*SUMIF('By HD'!$A$3:$A$42,$BE83,'By HD'!$S$3:$S$42)+$BP83*SUMIF('By HD'!$A$3:$A$42,$BE83,'By HD'!X$3:X$42)</f>
        <v>4.8517696517579685</v>
      </c>
      <c r="BW83">
        <f>(CX83-SUMIF('By HD'!$A$3:$A$42,$BE83,'By HD'!O$3:O$42))*$BP83*SUMIF('By HD'!$A$3:$A$42,$BE83,'By HD'!$S$3:$S$42)+$BP83*SUMIF('By HD'!$A$3:$A$42,$BE83,'By HD'!Y$3:Y$42)</f>
        <v>11.36906722081504</v>
      </c>
      <c r="BX83">
        <f>(CY83-SUMIF('By HD'!$A$3:$A$42,$BE83,'By HD'!Q$3:Q$42))*$BP83*SUMIF('By HD'!$A$3:$A$42,$BE83,'By HD'!$S$3:$S$42)+$BP83*SUMIF('By HD'!$A$3:$A$42,$BE83,'By HD'!Z$3:Z$42)</f>
        <v>0.75136984136864426</v>
      </c>
      <c r="BY83">
        <f>(CZ83-SUMIF('By HD'!$A$3:$A$42,$BE83,'By HD'!R$3:R$42))*$BP83*SUMIF('By HD'!$A$3:$A$42,$BE83,'By HD'!$S$3:$S$42)+$BP83*SUMIF('By HD'!$A$3:$A$42,$BE83,'By HD'!AA$3:AA$42)</f>
        <v>1.0403391924308951</v>
      </c>
      <c r="BZ83">
        <f>$BP83*SUMIF('By HD'!$A$3:$A$42,$BE83,'By HD'!$AJ$3:$AJ$42)</f>
        <v>15.823632385120352</v>
      </c>
      <c r="CA83">
        <f>(CS83-SUMIF('By HD'!$A$3:$A$42,$BE83,'By HD'!N$3:N$42))*$BP83*SUMIF('By HD'!$A$3:$A$42,$BE83,'By HD'!$AJ$3:$AJ$42)+$BP83*SUMIF('By HD'!$A$3:$A$42,$BE83,'By HD'!AK$3:AK$42)</f>
        <v>0.42645040196505607</v>
      </c>
      <c r="CB83">
        <f>(CT83-SUMIF('By HD'!$A$3:$A$42,$BE83,'By HD'!M$3:M$42))*$BP83*SUMIF('By HD'!$A$3:$A$42,$BE83,'By HD'!$AJ$3:$AJ$42)+$BP83*SUMIF('By HD'!$A$3:$A$42,$BE83,'By HD'!AL$3:AL$42)</f>
        <v>5.5652471402783839</v>
      </c>
      <c r="CC83">
        <f>(CU83-SUMIF('By HD'!$A$3:$A$42,$BE83,'By HD'!K$3:K$42))*$BP83*SUMIF('By HD'!$A$3:$A$42,$BE83,'By HD'!$AJ$3:$AJ$42)+$BP83*SUMIF('By HD'!$A$3:$A$42,$BE83,'By HD'!AM$3:AM$42)</f>
        <v>5.6392791921436061</v>
      </c>
      <c r="CD83">
        <f>(CV83-SUMIF('By HD'!$A$3:$A$42,$BE83,'By HD'!P$3:P$42))*$BP83*SUMIF('By HD'!$A$3:$A$42,$BE83,'By HD'!$AJ$3:$AJ$42)+$BP83*SUMIF('By HD'!$A$3:$A$42,$BE83,'By HD'!AN$3:AN$42)</f>
        <v>1.4570527031491649E-2</v>
      </c>
      <c r="CE83">
        <f>(CW83-SUMIF('By HD'!$A$3:$A$42,$BE83,'By HD'!L$3:L$42))*$BP83*SUMIF('By HD'!$A$3:$A$42,$BE83,'By HD'!$AJ$3:$AJ$42)+$BP83*SUMIF('By HD'!$A$3:$A$42,$BE83,'By HD'!AO$3:AO$42)</f>
        <v>1.0610970605557126</v>
      </c>
      <c r="CF83">
        <f>(CX83-SUMIF('By HD'!$A$3:$A$42,$BE83,'By HD'!O$3:O$42))*$BP83*SUMIF('By HD'!$A$3:$A$42,$BE83,'By HD'!$AJ$3:$AJ$42)+$BP83*SUMIF('By HD'!$A$3:$A$42,$BE83,'By HD'!AP$3:AP$42)</f>
        <v>2.8868818141336563</v>
      </c>
      <c r="CG83">
        <f>(CY83-SUMIF('By HD'!$A$3:$A$42,$BE83,'By HD'!Q$3:Q$42))*$BP83*SUMIF('By HD'!$A$3:$A$42,$BE83,'By HD'!$AJ$3:$AJ$42)+$BP83*SUMIF('By HD'!$A$3:$A$42,$BE83,'By HD'!AQ$3:AQ$42)</f>
        <v>8.1799098870475775E-2</v>
      </c>
      <c r="CH83">
        <f>(CZ83-SUMIF('By HD'!$A$3:$A$42,$BE83,'By HD'!R$3:R$42))*$BP83*SUMIF('By HD'!$A$3:$A$42,$BE83,'By HD'!$AJ$3:$AJ$42)+$BP83*SUMIF('By HD'!$A$3:$A$42,$BE83,'By HD'!AR$3:AR$42)</f>
        <v>0.1483071501419686</v>
      </c>
      <c r="CI83">
        <f t="shared" si="102"/>
        <v>448.58862144420129</v>
      </c>
      <c r="CJ83">
        <f t="shared" si="103"/>
        <v>5.5218914143711482</v>
      </c>
      <c r="CK83">
        <f t="shared" si="104"/>
        <v>178.73876867976384</v>
      </c>
      <c r="CL83">
        <f t="shared" si="105"/>
        <v>162.96715473859103</v>
      </c>
      <c r="CM83">
        <f t="shared" si="106"/>
        <v>1.1701755814009165</v>
      </c>
      <c r="CN83">
        <f t="shared" si="107"/>
        <v>21.912866712313679</v>
      </c>
      <c r="CO83">
        <f t="shared" si="108"/>
        <v>69.255949034948699</v>
      </c>
      <c r="CP83">
        <f t="shared" si="109"/>
        <v>3.83316894023912</v>
      </c>
      <c r="CQ83">
        <f t="shared" si="110"/>
        <v>5.1886463425728637</v>
      </c>
      <c r="CS83">
        <f t="shared" si="86"/>
        <v>1.1560693641618497E-2</v>
      </c>
      <c r="CT83">
        <f t="shared" si="87"/>
        <v>0.40462427745664742</v>
      </c>
      <c r="CU83">
        <f t="shared" si="88"/>
        <v>0.3554913294797688</v>
      </c>
      <c r="CV83">
        <f t="shared" si="89"/>
        <v>2.8901734104046241E-3</v>
      </c>
      <c r="CW83">
        <f t="shared" si="90"/>
        <v>4.6242774566473986E-2</v>
      </c>
      <c r="CX83">
        <f t="shared" si="91"/>
        <v>0.15895953757225434</v>
      </c>
      <c r="CY83">
        <f t="shared" si="92"/>
        <v>8.670520231213872E-3</v>
      </c>
      <c r="CZ83">
        <f t="shared" si="93"/>
        <v>1.1560693641618497E-2</v>
      </c>
    </row>
    <row r="84" spans="1:104" x14ac:dyDescent="0.3">
      <c r="A84" t="s">
        <v>2058</v>
      </c>
      <c r="B84" t="s">
        <v>987</v>
      </c>
      <c r="C84" t="s">
        <v>987</v>
      </c>
      <c r="D84">
        <f t="shared" si="67"/>
        <v>2984.0858396123717</v>
      </c>
      <c r="E84">
        <f t="shared" si="68"/>
        <v>11.129811631738157</v>
      </c>
      <c r="F84">
        <f t="shared" si="69"/>
        <v>1445.5682309953629</v>
      </c>
      <c r="G84">
        <f t="shared" si="70"/>
        <v>1209.0850135842613</v>
      </c>
      <c r="H84">
        <f t="shared" si="71"/>
        <v>8.6666907669487223</v>
      </c>
      <c r="I84">
        <f t="shared" si="72"/>
        <v>53.709920114364607</v>
      </c>
      <c r="J84">
        <f t="shared" si="73"/>
        <v>241.10032205710957</v>
      </c>
      <c r="K84">
        <f t="shared" si="74"/>
        <v>10.050103443888089</v>
      </c>
      <c r="L84">
        <f t="shared" si="75"/>
        <v>4.7757470186983211</v>
      </c>
      <c r="M84">
        <f t="shared" si="76"/>
        <v>0.40517769212071986</v>
      </c>
      <c r="N84">
        <f t="shared" si="77"/>
        <v>1.7998785223062298E-2</v>
      </c>
      <c r="O84">
        <f t="shared" si="78"/>
        <v>0.48442582039903387</v>
      </c>
      <c r="P84">
        <f t="shared" si="79"/>
        <v>3.7297223437727594E-3</v>
      </c>
      <c r="Q84">
        <f t="shared" si="80"/>
        <v>8.079537084912683E-2</v>
      </c>
      <c r="R84">
        <f t="shared" si="81"/>
        <v>2.9043034392316649E-3</v>
      </c>
      <c r="S84">
        <f t="shared" si="82"/>
        <v>3.3679002495429497E-3</v>
      </c>
      <c r="T84">
        <f t="shared" si="83"/>
        <v>1.6004053755098021E-3</v>
      </c>
      <c r="U84">
        <f t="shared" si="84"/>
        <v>2.4844258203990339</v>
      </c>
      <c r="BE84" t="s">
        <v>359</v>
      </c>
      <c r="BF84" t="s">
        <v>207</v>
      </c>
      <c r="BG84">
        <f>SUMIFS('1996 Pres Raw'!Q$2:Q$651,'1996 Pres Raw'!$D$2:$D$651,$BF84,'1996 Pres Raw'!$C$2:$C$651,"ED",'1996 Pres Raw'!$B$2:$B$651,$BE84)</f>
        <v>248</v>
      </c>
      <c r="BH84">
        <f>SUMIFS('1996 Pres Raw'!I$2:I$651,'1996 Pres Raw'!$D$2:$D$651,$BF84,'1996 Pres Raw'!$C$2:$C$651,"ED",'1996 Pres Raw'!$B$2:$B$651,$BE84)</f>
        <v>0</v>
      </c>
      <c r="BI84">
        <f>SUMIFS('1996 Pres Raw'!J$2:J$651,'1996 Pres Raw'!$D$2:$D$651,$BF84,'1996 Pres Raw'!$C$2:$C$651,"ED",'1996 Pres Raw'!$B$2:$B$651,$BE84)</f>
        <v>116</v>
      </c>
      <c r="BJ84">
        <f>SUMIFS('1996 Pres Raw'!K$2:K$651,'1996 Pres Raw'!$D$2:$D$651,$BF84,'1996 Pres Raw'!$C$2:$C$651,"ED",'1996 Pres Raw'!$B$2:$B$651,$BE84)</f>
        <v>91</v>
      </c>
      <c r="BK84">
        <f>SUMIFS('1996 Pres Raw'!L$2:L$651,'1996 Pres Raw'!$D$2:$D$651,$BF84,'1996 Pres Raw'!$C$2:$C$651,"ED",'1996 Pres Raw'!$B$2:$B$651,$BE84)</f>
        <v>1</v>
      </c>
      <c r="BL84">
        <f>SUMIFS('1996 Pres Raw'!M$2:M$651,'1996 Pres Raw'!$D$2:$D$651,$BF84,'1996 Pres Raw'!$C$2:$C$651,"ED",'1996 Pres Raw'!$B$2:$B$651,$BE84)</f>
        <v>5</v>
      </c>
      <c r="BM84">
        <f>SUMIFS('1996 Pres Raw'!N$2:N$651,'1996 Pres Raw'!$D$2:$D$651,$BF84,'1996 Pres Raw'!$C$2:$C$651,"ED",'1996 Pres Raw'!$B$2:$B$651,$BE84)</f>
        <v>35</v>
      </c>
      <c r="BN84">
        <f>SUMIFS('1996 Pres Raw'!O$2:O$651,'1996 Pres Raw'!$D$2:$D$651,$BF84,'1996 Pres Raw'!$C$2:$C$651,"ED",'1996 Pres Raw'!$B$2:$B$651,$BE84)</f>
        <v>0</v>
      </c>
      <c r="BO84">
        <f>SUMIFS('1996 Pres Raw'!P$2:P$651,'1996 Pres Raw'!$D$2:$D$651,$BF84,'1996 Pres Raw'!$C$2:$C$651,"ED",'1996 Pres Raw'!$B$2:$B$651,$BE84)</f>
        <v>0</v>
      </c>
      <c r="BP84">
        <f>BG84/SUMIF('By HD'!$A$3:$A$42,$BE84,'By HD'!$B$3:$B$42)</f>
        <v>5.4266958424507655E-2</v>
      </c>
      <c r="BQ84">
        <f>$BP84*SUMIF('By HD'!$A$3:$A$42,$BE84,'By HD'!S$3:S$42)</f>
        <v>62.189934354485771</v>
      </c>
      <c r="BR84">
        <f>(CS84-SUMIF('By HD'!$A$3:$A$42,$BE84,'By HD'!N$3:N$42))*$BP84*SUMIF('By HD'!$A$3:$A$42,$BE84,'By HD'!$S$3:$S$42)+$BP84*SUMIF('By HD'!$A$3:$A$42,$BE84,'By HD'!T$3:T$42)</f>
        <v>6.6212814042681534E-2</v>
      </c>
      <c r="BS84">
        <f>(CT84-SUMIF('By HD'!$A$3:$A$42,$BE84,'By HD'!M$3:M$42))*$BP84*SUMIF('By HD'!$A$3:$A$42,$BE84,'By HD'!$S$3:$S$42)+$BP84*SUMIF('By HD'!$A$3:$A$42,$BE84,'By HD'!U$3:U$42)</f>
        <v>27.702836020282597</v>
      </c>
      <c r="BT84">
        <f>(CU84-SUMIF('By HD'!$A$3:$A$42,$BE84,'By HD'!K$3:K$42))*$BP84*SUMIF('By HD'!$A$3:$A$42,$BE84,'By HD'!$S$3:$S$42)+$BP84*SUMIF('By HD'!$A$3:$A$42,$BE84,'By HD'!V$3:V$42)</f>
        <v>25.316662469056588</v>
      </c>
      <c r="BU84">
        <f>(CV84-SUMIF('By HD'!$A$3:$A$42,$BE84,'By HD'!P$3:P$42))*$BP84*SUMIF('By HD'!$A$3:$A$42,$BE84,'By HD'!$S$3:$S$42)+$BP84*SUMIF('By HD'!$A$3:$A$42,$BE84,'By HD'!W$3:W$42)</f>
        <v>0.18255811615090325</v>
      </c>
      <c r="BV84">
        <f>(CW84-SUMIF('By HD'!$A$3:$A$42,$BE84,'By HD'!L$3:L$42))*$BP84*SUMIF('By HD'!$A$3:$A$42,$BE84,'By HD'!$S$3:$S$42)+$BP84*SUMIF('By HD'!$A$3:$A$42,$BE84,'By HD'!X$3:X$42)</f>
        <v>1.8555632059526261</v>
      </c>
      <c r="BW84">
        <f>(CX84-SUMIF('By HD'!$A$3:$A$42,$BE84,'By HD'!O$3:O$42))*$BP84*SUMIF('By HD'!$A$3:$A$42,$BE84,'By HD'!$S$3:$S$42)+$BP84*SUMIF('By HD'!$A$3:$A$42,$BE84,'By HD'!Y$3:Y$42)</f>
        <v>7.0400488391134273</v>
      </c>
      <c r="BX84">
        <f>(CY84-SUMIF('By HD'!$A$3:$A$42,$BE84,'By HD'!Q$3:Q$42))*$BP84*SUMIF('By HD'!$A$3:$A$42,$BE84,'By HD'!$S$3:$S$42)+$BP84*SUMIF('By HD'!$A$3:$A$42,$BE84,'By HD'!Z$3:Z$42)</f>
        <v>-6.6497804633972035E-4</v>
      </c>
      <c r="BY84">
        <f>(CZ84-SUMIF('By HD'!$A$3:$A$42,$BE84,'By HD'!R$3:R$42))*$BP84*SUMIF('By HD'!$A$3:$A$42,$BE84,'By HD'!$S$3:$S$42)+$BP84*SUMIF('By HD'!$A$3:$A$42,$BE84,'By HD'!AA$3:AA$42)</f>
        <v>2.6717867933291534E-2</v>
      </c>
      <c r="BZ84">
        <f>$BP84*SUMIF('By HD'!$A$3:$A$42,$BE84,'By HD'!$AJ$3:$AJ$42)</f>
        <v>11.341794310722101</v>
      </c>
      <c r="CA84">
        <f>(CS84-SUMIF('By HD'!$A$3:$A$42,$BE84,'By HD'!N$3:N$42))*$BP84*SUMIF('By HD'!$A$3:$A$42,$BE84,'By HD'!$AJ$3:$AJ$42)+$BP84*SUMIF('By HD'!$A$3:$A$42,$BE84,'By HD'!AK$3:AK$42)</f>
        <v>0.17454486255620091</v>
      </c>
      <c r="CB84">
        <f>(CT84-SUMIF('By HD'!$A$3:$A$42,$BE84,'By HD'!M$3:M$42))*$BP84*SUMIF('By HD'!$A$3:$A$42,$BE84,'By HD'!$AJ$3:$AJ$42)+$BP84*SUMIF('By HD'!$A$3:$A$42,$BE84,'By HD'!AL$3:AL$42)</f>
        <v>4.7048307628956803</v>
      </c>
      <c r="CC84">
        <f>(CU84-SUMIF('By HD'!$A$3:$A$42,$BE84,'By HD'!K$3:K$42))*$BP84*SUMIF('By HD'!$A$3:$A$42,$BE84,'By HD'!$AJ$3:$AJ$42)+$BP84*SUMIF('By HD'!$A$3:$A$42,$BE84,'By HD'!AM$3:AM$42)</f>
        <v>4.171823949360542</v>
      </c>
      <c r="CD84">
        <f>(CV84-SUMIF('By HD'!$A$3:$A$42,$BE84,'By HD'!P$3:P$42))*$BP84*SUMIF('By HD'!$A$3:$A$42,$BE84,'By HD'!$AJ$3:$AJ$42)+$BP84*SUMIF('By HD'!$A$3:$A$42,$BE84,'By HD'!AN$3:AN$42)</f>
        <v>2.3396903983260629E-2</v>
      </c>
      <c r="CE84">
        <f>(CW84-SUMIF('By HD'!$A$3:$A$42,$BE84,'By HD'!L$3:L$42))*$BP84*SUMIF('By HD'!$A$3:$A$42,$BE84,'By HD'!$AJ$3:$AJ$42)+$BP84*SUMIF('By HD'!$A$3:$A$42,$BE84,'By HD'!AO$3:AO$42)</f>
        <v>0.46474428893602548</v>
      </c>
      <c r="CF84">
        <f>(CX84-SUMIF('By HD'!$A$3:$A$42,$BE84,'By HD'!O$3:O$42))*$BP84*SUMIF('By HD'!$A$3:$A$42,$BE84,'By HD'!$AJ$3:$AJ$42)+$BP84*SUMIF('By HD'!$A$3:$A$42,$BE84,'By HD'!AP$3:AP$42)</f>
        <v>1.8669801627012819</v>
      </c>
      <c r="CG84">
        <f>(CY84-SUMIF('By HD'!$A$3:$A$42,$BE84,'By HD'!Q$3:Q$42))*$BP84*SUMIF('By HD'!$A$3:$A$42,$BE84,'By HD'!$AJ$3:$AJ$42)+$BP84*SUMIF('By HD'!$A$3:$A$42,$BE84,'By HD'!AQ$3:AQ$42)</f>
        <v>-3.970868905285637E-2</v>
      </c>
      <c r="CH84">
        <f>(CZ84-SUMIF('By HD'!$A$3:$A$42,$BE84,'By HD'!R$3:R$42))*$BP84*SUMIF('By HD'!$A$3:$A$42,$BE84,'By HD'!$AJ$3:$AJ$42)+$BP84*SUMIF('By HD'!$A$3:$A$42,$BE84,'By HD'!AR$3:AR$42)</f>
        <v>-2.4817930658035229E-2</v>
      </c>
      <c r="CI84">
        <f t="shared" si="102"/>
        <v>321.53172866520788</v>
      </c>
      <c r="CJ84">
        <f t="shared" si="103"/>
        <v>0.24075767659888245</v>
      </c>
      <c r="CK84">
        <f t="shared" si="104"/>
        <v>148.40766678317829</v>
      </c>
      <c r="CL84">
        <f t="shared" si="105"/>
        <v>120.48848641841712</v>
      </c>
      <c r="CM84">
        <f t="shared" si="106"/>
        <v>1.205955020134164</v>
      </c>
      <c r="CN84">
        <f t="shared" si="107"/>
        <v>7.3203074948886515</v>
      </c>
      <c r="CO84">
        <f t="shared" si="108"/>
        <v>43.907029001814706</v>
      </c>
      <c r="CP84">
        <f t="shared" si="109"/>
        <v>-4.0373667099196091E-2</v>
      </c>
      <c r="CQ84">
        <f t="shared" si="110"/>
        <v>1.8999372752563047E-3</v>
      </c>
      <c r="CS84">
        <f t="shared" si="86"/>
        <v>0</v>
      </c>
      <c r="CT84">
        <f t="shared" si="87"/>
        <v>0.46774193548387094</v>
      </c>
      <c r="CU84">
        <f t="shared" si="88"/>
        <v>0.36693548387096775</v>
      </c>
      <c r="CV84">
        <f t="shared" si="89"/>
        <v>4.0322580645161289E-3</v>
      </c>
      <c r="CW84">
        <f t="shared" si="90"/>
        <v>2.0161290322580645E-2</v>
      </c>
      <c r="CX84">
        <f t="shared" si="91"/>
        <v>0.14112903225806453</v>
      </c>
      <c r="CY84">
        <f t="shared" si="92"/>
        <v>0</v>
      </c>
      <c r="CZ84">
        <f t="shared" si="93"/>
        <v>0</v>
      </c>
    </row>
    <row r="85" spans="1:104" x14ac:dyDescent="0.3">
      <c r="A85" t="s">
        <v>2059</v>
      </c>
      <c r="B85" t="s">
        <v>986</v>
      </c>
      <c r="C85" t="s">
        <v>986</v>
      </c>
      <c r="D85">
        <f t="shared" si="67"/>
        <v>2202.272727272727</v>
      </c>
      <c r="E85">
        <f t="shared" si="68"/>
        <v>18.839655873187915</v>
      </c>
      <c r="F85">
        <f t="shared" si="69"/>
        <v>926.77001761278962</v>
      </c>
      <c r="G85">
        <f t="shared" si="70"/>
        <v>949.84487196856799</v>
      </c>
      <c r="H85">
        <f t="shared" si="71"/>
        <v>8.8939845549383545</v>
      </c>
      <c r="I85">
        <f t="shared" si="72"/>
        <v>34.289256198347104</v>
      </c>
      <c r="J85">
        <f t="shared" si="73"/>
        <v>248.4697872916949</v>
      </c>
      <c r="K85">
        <f t="shared" si="74"/>
        <v>10.532177211759924</v>
      </c>
      <c r="L85">
        <f t="shared" si="75"/>
        <v>4.6329765614415388</v>
      </c>
      <c r="M85">
        <f t="shared" si="76"/>
        <v>0.43130210904661503</v>
      </c>
      <c r="N85">
        <f t="shared" si="77"/>
        <v>1.5569940895018295E-2</v>
      </c>
      <c r="O85">
        <f t="shared" si="78"/>
        <v>0.42082436300271153</v>
      </c>
      <c r="P85">
        <f t="shared" si="79"/>
        <v>8.5546425017571561E-3</v>
      </c>
      <c r="Q85">
        <f t="shared" si="80"/>
        <v>0.11282425841934547</v>
      </c>
      <c r="R85">
        <f t="shared" si="81"/>
        <v>4.0385481983208219E-3</v>
      </c>
      <c r="S85">
        <f t="shared" si="82"/>
        <v>4.7824127690137951E-3</v>
      </c>
      <c r="T85">
        <f t="shared" si="83"/>
        <v>2.1037251672180366E-3</v>
      </c>
      <c r="U85">
        <f t="shared" si="84"/>
        <v>0.43130210904661503</v>
      </c>
      <c r="BE85" t="s">
        <v>360</v>
      </c>
      <c r="BF85" t="s">
        <v>241</v>
      </c>
      <c r="BG85">
        <f>SUMIFS('1996 Pres Raw'!Q$2:Q$651,'1996 Pres Raw'!$D$2:$D$651,$BF85,'1996 Pres Raw'!$C$2:$C$651,"ED",'1996 Pres Raw'!$B$2:$B$651,$BE85)</f>
        <v>3712</v>
      </c>
      <c r="BH85">
        <f>SUMIFS('1996 Pres Raw'!I$2:I$651,'1996 Pres Raw'!$D$2:$D$651,$BF85,'1996 Pres Raw'!$C$2:$C$651,"ED",'1996 Pres Raw'!$B$2:$B$651,$BE85)</f>
        <v>47</v>
      </c>
      <c r="BI85">
        <f>SUMIFS('1996 Pres Raw'!J$2:J$651,'1996 Pres Raw'!$D$2:$D$651,$BF85,'1996 Pres Raw'!$C$2:$C$651,"ED",'1996 Pres Raw'!$B$2:$B$651,$BE85)</f>
        <v>1197</v>
      </c>
      <c r="BJ85">
        <f>SUMIFS('1996 Pres Raw'!K$2:K$651,'1996 Pres Raw'!$D$2:$D$651,$BF85,'1996 Pres Raw'!$C$2:$C$651,"ED",'1996 Pres Raw'!$B$2:$B$651,$BE85)</f>
        <v>1913</v>
      </c>
      <c r="BK85">
        <f>SUMIFS('1996 Pres Raw'!L$2:L$651,'1996 Pres Raw'!$D$2:$D$651,$BF85,'1996 Pres Raw'!$C$2:$C$651,"ED",'1996 Pres Raw'!$B$2:$B$651,$BE85)</f>
        <v>12</v>
      </c>
      <c r="BL85">
        <f>SUMIFS('1996 Pres Raw'!M$2:M$651,'1996 Pres Raw'!$D$2:$D$651,$BF85,'1996 Pres Raw'!$C$2:$C$651,"ED",'1996 Pres Raw'!$B$2:$B$651,$BE85)</f>
        <v>100</v>
      </c>
      <c r="BM85">
        <f>SUMIFS('1996 Pres Raw'!N$2:N$651,'1996 Pres Raw'!$D$2:$D$651,$BF85,'1996 Pres Raw'!$C$2:$C$651,"ED",'1996 Pres Raw'!$B$2:$B$651,$BE85)</f>
        <v>417</v>
      </c>
      <c r="BN85">
        <f>SUMIFS('1996 Pres Raw'!O$2:O$651,'1996 Pres Raw'!$D$2:$D$651,$BF85,'1996 Pres Raw'!$C$2:$C$651,"ED",'1996 Pres Raw'!$B$2:$B$651,$BE85)</f>
        <v>18</v>
      </c>
      <c r="BO85">
        <f>SUMIFS('1996 Pres Raw'!P$2:P$651,'1996 Pres Raw'!$D$2:$D$651,$BF85,'1996 Pres Raw'!$C$2:$C$651,"ED",'1996 Pres Raw'!$B$2:$B$651,$BE85)</f>
        <v>8</v>
      </c>
      <c r="BP85">
        <f>BG85/SUMIF('By HD'!$A$3:$A$42,$BE85,'By HD'!$B$3:$B$42)</f>
        <v>1</v>
      </c>
      <c r="BQ85">
        <f>$BP85*SUMIF('By HD'!$A$3:$A$42,$BE85,'By HD'!S$3:S$42)</f>
        <v>1067</v>
      </c>
      <c r="BR85">
        <f>(CS85-SUMIF('By HD'!$A$3:$A$42,$BE85,'By HD'!N$3:N$42))*$BP85*SUMIF('By HD'!$A$3:$A$42,$BE85,'By HD'!$S$3:$S$42)+$BP85*SUMIF('By HD'!$A$3:$A$42,$BE85,'By HD'!T$3:T$42)</f>
        <v>12</v>
      </c>
      <c r="BS85">
        <f>(CT85-SUMIF('By HD'!$A$3:$A$42,$BE85,'By HD'!M$3:M$42))*$BP85*SUMIF('By HD'!$A$3:$A$42,$BE85,'By HD'!$S$3:$S$42)+$BP85*SUMIF('By HD'!$A$3:$A$42,$BE85,'By HD'!U$3:U$42)</f>
        <v>290</v>
      </c>
      <c r="BT85">
        <f>(CU85-SUMIF('By HD'!$A$3:$A$42,$BE85,'By HD'!K$3:K$42))*$BP85*SUMIF('By HD'!$A$3:$A$42,$BE85,'By HD'!$S$3:$S$42)+$BP85*SUMIF('By HD'!$A$3:$A$42,$BE85,'By HD'!V$3:V$42)</f>
        <v>634</v>
      </c>
      <c r="BU85">
        <f>(CV85-SUMIF('By HD'!$A$3:$A$42,$BE85,'By HD'!P$3:P$42))*$BP85*SUMIF('By HD'!$A$3:$A$42,$BE85,'By HD'!$S$3:$S$42)+$BP85*SUMIF('By HD'!$A$3:$A$42,$BE85,'By HD'!W$3:W$42)</f>
        <v>3</v>
      </c>
      <c r="BV85">
        <f>(CW85-SUMIF('By HD'!$A$3:$A$42,$BE85,'By HD'!L$3:L$42))*$BP85*SUMIF('By HD'!$A$3:$A$42,$BE85,'By HD'!$S$3:$S$42)+$BP85*SUMIF('By HD'!$A$3:$A$42,$BE85,'By HD'!X$3:X$42)</f>
        <v>32</v>
      </c>
      <c r="BW85">
        <f>(CX85-SUMIF('By HD'!$A$3:$A$42,$BE85,'By HD'!O$3:O$42))*$BP85*SUMIF('By HD'!$A$3:$A$42,$BE85,'By HD'!$S$3:$S$42)+$BP85*SUMIF('By HD'!$A$3:$A$42,$BE85,'By HD'!Y$3:Y$42)</f>
        <v>87</v>
      </c>
      <c r="BX85">
        <f>(CY85-SUMIF('By HD'!$A$3:$A$42,$BE85,'By HD'!Q$3:Q$42))*$BP85*SUMIF('By HD'!$A$3:$A$42,$BE85,'By HD'!$S$3:$S$42)+$BP85*SUMIF('By HD'!$A$3:$A$42,$BE85,'By HD'!Z$3:Z$42)</f>
        <v>4</v>
      </c>
      <c r="BY85">
        <f>(CZ85-SUMIF('By HD'!$A$3:$A$42,$BE85,'By HD'!R$3:R$42))*$BP85*SUMIF('By HD'!$A$3:$A$42,$BE85,'By HD'!$S$3:$S$42)+$BP85*SUMIF('By HD'!$A$3:$A$42,$BE85,'By HD'!AA$3:AA$42)</f>
        <v>5</v>
      </c>
      <c r="BZ85">
        <f>$BP85*SUMIF('By HD'!$A$3:$A$42,$BE85,'By HD'!$AJ$3:$AJ$42)</f>
        <v>321</v>
      </c>
      <c r="CA85">
        <f>(CS85-SUMIF('By HD'!$A$3:$A$42,$BE85,'By HD'!N$3:N$42))*$BP85*SUMIF('By HD'!$A$3:$A$42,$BE85,'By HD'!$AJ$3:$AJ$42)+$BP85*SUMIF('By HD'!$A$3:$A$42,$BE85,'By HD'!AK$3:AK$42)</f>
        <v>7</v>
      </c>
      <c r="CB85">
        <f>(CT85-SUMIF('By HD'!$A$3:$A$42,$BE85,'By HD'!M$3:M$42))*$BP85*SUMIF('By HD'!$A$3:$A$42,$BE85,'By HD'!$AJ$3:$AJ$42)+$BP85*SUMIF('By HD'!$A$3:$A$42,$BE85,'By HD'!AL$3:AL$42)</f>
        <v>89</v>
      </c>
      <c r="CC85">
        <f>(CU85-SUMIF('By HD'!$A$3:$A$42,$BE85,'By HD'!K$3:K$42))*$BP85*SUMIF('By HD'!$A$3:$A$42,$BE85,'By HD'!$AJ$3:$AJ$42)+$BP85*SUMIF('By HD'!$A$3:$A$42,$BE85,'By HD'!AM$3:AM$42)</f>
        <v>160</v>
      </c>
      <c r="CD85">
        <f>(CV85-SUMIF('By HD'!$A$3:$A$42,$BE85,'By HD'!P$3:P$42))*$BP85*SUMIF('By HD'!$A$3:$A$42,$BE85,'By HD'!$AJ$3:$AJ$42)+$BP85*SUMIF('By HD'!$A$3:$A$42,$BE85,'By HD'!AN$3:AN$42)</f>
        <v>0</v>
      </c>
      <c r="CE85">
        <f>(CW85-SUMIF('By HD'!$A$3:$A$42,$BE85,'By HD'!L$3:L$42))*$BP85*SUMIF('By HD'!$A$3:$A$42,$BE85,'By HD'!$AJ$3:$AJ$42)+$BP85*SUMIF('By HD'!$A$3:$A$42,$BE85,'By HD'!AO$3:AO$42)</f>
        <v>10</v>
      </c>
      <c r="CF85">
        <f>(CX85-SUMIF('By HD'!$A$3:$A$42,$BE85,'By HD'!O$3:O$42))*$BP85*SUMIF('By HD'!$A$3:$A$42,$BE85,'By HD'!$AJ$3:$AJ$42)+$BP85*SUMIF('By HD'!$A$3:$A$42,$BE85,'By HD'!AP$3:AP$42)</f>
        <v>53</v>
      </c>
      <c r="CG85">
        <f>(CY85-SUMIF('By HD'!$A$3:$A$42,$BE85,'By HD'!Q$3:Q$42))*$BP85*SUMIF('By HD'!$A$3:$A$42,$BE85,'By HD'!$AJ$3:$AJ$42)+$BP85*SUMIF('By HD'!$A$3:$A$42,$BE85,'By HD'!AQ$3:AQ$42)</f>
        <v>0</v>
      </c>
      <c r="CH85">
        <f>(CZ85-SUMIF('By HD'!$A$3:$A$42,$BE85,'By HD'!R$3:R$42))*$BP85*SUMIF('By HD'!$A$3:$A$42,$BE85,'By HD'!$AJ$3:$AJ$42)+$BP85*SUMIF('By HD'!$A$3:$A$42,$BE85,'By HD'!AR$3:AR$42)</f>
        <v>2</v>
      </c>
      <c r="CI85">
        <f t="shared" si="102"/>
        <v>5100</v>
      </c>
      <c r="CJ85">
        <f t="shared" si="103"/>
        <v>66</v>
      </c>
      <c r="CK85">
        <f t="shared" si="104"/>
        <v>1576</v>
      </c>
      <c r="CL85">
        <f t="shared" si="105"/>
        <v>2707</v>
      </c>
      <c r="CM85">
        <f t="shared" si="106"/>
        <v>15</v>
      </c>
      <c r="CN85">
        <f t="shared" si="107"/>
        <v>142</v>
      </c>
      <c r="CO85">
        <f t="shared" si="108"/>
        <v>557</v>
      </c>
      <c r="CP85">
        <f t="shared" si="109"/>
        <v>22</v>
      </c>
      <c r="CQ85">
        <f t="shared" si="110"/>
        <v>15</v>
      </c>
      <c r="CS85">
        <f t="shared" si="86"/>
        <v>1.2661637931034482E-2</v>
      </c>
      <c r="CT85">
        <f t="shared" si="87"/>
        <v>0.32246767241379309</v>
      </c>
      <c r="CU85">
        <f t="shared" si="88"/>
        <v>0.51535560344827591</v>
      </c>
      <c r="CV85">
        <f t="shared" si="89"/>
        <v>3.2327586206896551E-3</v>
      </c>
      <c r="CW85">
        <f t="shared" si="90"/>
        <v>2.6939655172413791E-2</v>
      </c>
      <c r="CX85">
        <f t="shared" si="91"/>
        <v>0.11233836206896551</v>
      </c>
      <c r="CY85">
        <f t="shared" si="92"/>
        <v>4.8491379310344829E-3</v>
      </c>
      <c r="CZ85">
        <f t="shared" si="93"/>
        <v>2.1551724137931034E-3</v>
      </c>
    </row>
    <row r="86" spans="1:104" x14ac:dyDescent="0.3">
      <c r="A86" t="s">
        <v>2060</v>
      </c>
      <c r="B86" t="s">
        <v>2061</v>
      </c>
      <c r="C86" t="s">
        <v>985</v>
      </c>
      <c r="D86">
        <f t="shared" si="67"/>
        <v>2080.681818181818</v>
      </c>
      <c r="E86">
        <f t="shared" si="68"/>
        <v>10.786049767420856</v>
      </c>
      <c r="F86">
        <f t="shared" si="69"/>
        <v>1032.2843336494602</v>
      </c>
      <c r="G86">
        <f t="shared" si="70"/>
        <v>785.33870749220978</v>
      </c>
      <c r="H86">
        <f t="shared" si="71"/>
        <v>16.859402519983743</v>
      </c>
      <c r="I86">
        <f t="shared" si="72"/>
        <v>26.261019283746556</v>
      </c>
      <c r="J86">
        <f t="shared" si="73"/>
        <v>196.21880503996749</v>
      </c>
      <c r="K86">
        <f t="shared" si="74"/>
        <v>10.578083367204083</v>
      </c>
      <c r="L86">
        <f t="shared" si="75"/>
        <v>2.3554170618254076</v>
      </c>
      <c r="M86">
        <f t="shared" si="76"/>
        <v>0.37744296154732093</v>
      </c>
      <c r="N86">
        <f t="shared" si="77"/>
        <v>1.2621352796120684E-2</v>
      </c>
      <c r="O86">
        <f t="shared" si="78"/>
        <v>0.49612791568078923</v>
      </c>
      <c r="P86">
        <f t="shared" si="79"/>
        <v>5.1839015812836448E-3</v>
      </c>
      <c r="Q86">
        <f t="shared" si="80"/>
        <v>9.4305051029585696E-2</v>
      </c>
      <c r="R86">
        <f t="shared" si="81"/>
        <v>8.1028258970975934E-3</v>
      </c>
      <c r="S86">
        <f t="shared" si="82"/>
        <v>5.0839504987108654E-3</v>
      </c>
      <c r="T86">
        <f t="shared" si="83"/>
        <v>1.132040969091403E-3</v>
      </c>
      <c r="U86">
        <f t="shared" si="84"/>
        <v>2.4961279156807894</v>
      </c>
      <c r="BE86" t="s">
        <v>361</v>
      </c>
      <c r="BF86" t="s">
        <v>273</v>
      </c>
      <c r="BG86">
        <f>SUMIFS('1996 Pres Raw'!Q$2:Q$651,'1996 Pres Raw'!$D$2:$D$651,$BF86,'1996 Pres Raw'!$C$2:$C$651,"ED",'1996 Pres Raw'!$B$2:$B$651,$BE86)</f>
        <v>5485</v>
      </c>
      <c r="BH86">
        <f>SUMIFS('1996 Pres Raw'!I$2:I$651,'1996 Pres Raw'!$D$2:$D$651,$BF86,'1996 Pres Raw'!$C$2:$C$651,"ED",'1996 Pres Raw'!$B$2:$B$651,$BE86)</f>
        <v>69</v>
      </c>
      <c r="BI86">
        <f>SUMIFS('1996 Pres Raw'!J$2:J$651,'1996 Pres Raw'!$D$2:$D$651,$BF86,'1996 Pres Raw'!$C$2:$C$651,"ED",'1996 Pres Raw'!$B$2:$B$651,$BE86)</f>
        <v>1672</v>
      </c>
      <c r="BJ86">
        <f>SUMIFS('1996 Pres Raw'!K$2:K$651,'1996 Pres Raw'!$D$2:$D$651,$BF86,'1996 Pres Raw'!$C$2:$C$651,"ED",'1996 Pres Raw'!$B$2:$B$651,$BE86)</f>
        <v>2636</v>
      </c>
      <c r="BK86">
        <f>SUMIFS('1996 Pres Raw'!L$2:L$651,'1996 Pres Raw'!$D$2:$D$651,$BF86,'1996 Pres Raw'!$C$2:$C$651,"ED",'1996 Pres Raw'!$B$2:$B$651,$BE86)</f>
        <v>22</v>
      </c>
      <c r="BL86">
        <f>SUMIFS('1996 Pres Raw'!M$2:M$651,'1996 Pres Raw'!$D$2:$D$651,$BF86,'1996 Pres Raw'!$C$2:$C$651,"ED",'1996 Pres Raw'!$B$2:$B$651,$BE86)</f>
        <v>333</v>
      </c>
      <c r="BM86">
        <f>SUMIFS('1996 Pres Raw'!N$2:N$651,'1996 Pres Raw'!$D$2:$D$651,$BF86,'1996 Pres Raw'!$C$2:$C$651,"ED",'1996 Pres Raw'!$B$2:$B$651,$BE86)</f>
        <v>727</v>
      </c>
      <c r="BN86">
        <f>SUMIFS('1996 Pres Raw'!O$2:O$651,'1996 Pres Raw'!$D$2:$D$651,$BF86,'1996 Pres Raw'!$C$2:$C$651,"ED",'1996 Pres Raw'!$B$2:$B$651,$BE86)</f>
        <v>17</v>
      </c>
      <c r="BO86">
        <f>SUMIFS('1996 Pres Raw'!P$2:P$651,'1996 Pres Raw'!$D$2:$D$651,$BF86,'1996 Pres Raw'!$C$2:$C$651,"ED",'1996 Pres Raw'!$B$2:$B$651,$BE86)</f>
        <v>9</v>
      </c>
      <c r="BP86">
        <f>BG86/SUMIF('By HD'!$A$3:$A$42,$BE86,'By HD'!$B$3:$B$42)</f>
        <v>1</v>
      </c>
      <c r="BQ86">
        <f>$BP86*SUMIF('By HD'!$A$3:$A$42,$BE86,'By HD'!S$3:S$42)</f>
        <v>1307</v>
      </c>
      <c r="BR86">
        <f>(CS86-SUMIF('By HD'!$A$3:$A$42,$BE86,'By HD'!N$3:N$42))*$BP86*SUMIF('By HD'!$A$3:$A$42,$BE86,'By HD'!$S$3:$S$42)+$BP86*SUMIF('By HD'!$A$3:$A$42,$BE86,'By HD'!T$3:T$42)</f>
        <v>15</v>
      </c>
      <c r="BS86">
        <f>(CT86-SUMIF('By HD'!$A$3:$A$42,$BE86,'By HD'!M$3:M$42))*$BP86*SUMIF('By HD'!$A$3:$A$42,$BE86,'By HD'!$S$3:$S$42)+$BP86*SUMIF('By HD'!$A$3:$A$42,$BE86,'By HD'!U$3:U$42)</f>
        <v>383</v>
      </c>
      <c r="BT86">
        <f>(CU86-SUMIF('By HD'!$A$3:$A$42,$BE86,'By HD'!K$3:K$42))*$BP86*SUMIF('By HD'!$A$3:$A$42,$BE86,'By HD'!$S$3:$S$42)+$BP86*SUMIF('By HD'!$A$3:$A$42,$BE86,'By HD'!V$3:V$42)</f>
        <v>706</v>
      </c>
      <c r="BU86">
        <f>(CV86-SUMIF('By HD'!$A$3:$A$42,$BE86,'By HD'!P$3:P$42))*$BP86*SUMIF('By HD'!$A$3:$A$42,$BE86,'By HD'!$S$3:$S$42)+$BP86*SUMIF('By HD'!$A$3:$A$42,$BE86,'By HD'!W$3:W$42)</f>
        <v>6</v>
      </c>
      <c r="BV86">
        <f>(CW86-SUMIF('By HD'!$A$3:$A$42,$BE86,'By HD'!L$3:L$42))*$BP86*SUMIF('By HD'!$A$3:$A$42,$BE86,'By HD'!$S$3:$S$42)+$BP86*SUMIF('By HD'!$A$3:$A$42,$BE86,'By HD'!X$3:X$42)</f>
        <v>84</v>
      </c>
      <c r="BW86">
        <f>(CX86-SUMIF('By HD'!$A$3:$A$42,$BE86,'By HD'!O$3:O$42))*$BP86*SUMIF('By HD'!$A$3:$A$42,$BE86,'By HD'!$S$3:$S$42)+$BP86*SUMIF('By HD'!$A$3:$A$42,$BE86,'By HD'!Y$3:Y$42)</f>
        <v>105</v>
      </c>
      <c r="BX86">
        <f>(CY86-SUMIF('By HD'!$A$3:$A$42,$BE86,'By HD'!Q$3:Q$42))*$BP86*SUMIF('By HD'!$A$3:$A$42,$BE86,'By HD'!$S$3:$S$42)+$BP86*SUMIF('By HD'!$A$3:$A$42,$BE86,'By HD'!Z$3:Z$42)</f>
        <v>6</v>
      </c>
      <c r="BY86">
        <f>(CZ86-SUMIF('By HD'!$A$3:$A$42,$BE86,'By HD'!R$3:R$42))*$BP86*SUMIF('By HD'!$A$3:$A$42,$BE86,'By HD'!$S$3:$S$42)+$BP86*SUMIF('By HD'!$A$3:$A$42,$BE86,'By HD'!AA$3:AA$42)</f>
        <v>2</v>
      </c>
      <c r="BZ86">
        <f>$BP86*SUMIF('By HD'!$A$3:$A$42,$BE86,'By HD'!$AJ$3:$AJ$42)</f>
        <v>422</v>
      </c>
      <c r="CA86">
        <f>(CS86-SUMIF('By HD'!$A$3:$A$42,$BE86,'By HD'!N$3:N$42))*$BP86*SUMIF('By HD'!$A$3:$A$42,$BE86,'By HD'!$AJ$3:$AJ$42)+$BP86*SUMIF('By HD'!$A$3:$A$42,$BE86,'By HD'!AK$3:AK$42)</f>
        <v>3</v>
      </c>
      <c r="CB86">
        <f>(CT86-SUMIF('By HD'!$A$3:$A$42,$BE86,'By HD'!M$3:M$42))*$BP86*SUMIF('By HD'!$A$3:$A$42,$BE86,'By HD'!$AJ$3:$AJ$42)+$BP86*SUMIF('By HD'!$A$3:$A$42,$BE86,'By HD'!AL$3:AL$42)</f>
        <v>122</v>
      </c>
      <c r="CC86">
        <f>(CU86-SUMIF('By HD'!$A$3:$A$42,$BE86,'By HD'!K$3:K$42))*$BP86*SUMIF('By HD'!$A$3:$A$42,$BE86,'By HD'!$AJ$3:$AJ$42)+$BP86*SUMIF('By HD'!$A$3:$A$42,$BE86,'By HD'!AM$3:AM$42)</f>
        <v>175</v>
      </c>
      <c r="CD86">
        <f>(CV86-SUMIF('By HD'!$A$3:$A$42,$BE86,'By HD'!P$3:P$42))*$BP86*SUMIF('By HD'!$A$3:$A$42,$BE86,'By HD'!$AJ$3:$AJ$42)+$BP86*SUMIF('By HD'!$A$3:$A$42,$BE86,'By HD'!AN$3:AN$42)</f>
        <v>6</v>
      </c>
      <c r="CE86">
        <f>(CW86-SUMIF('By HD'!$A$3:$A$42,$BE86,'By HD'!L$3:L$42))*$BP86*SUMIF('By HD'!$A$3:$A$42,$BE86,'By HD'!$AJ$3:$AJ$42)+$BP86*SUMIF('By HD'!$A$3:$A$42,$BE86,'By HD'!AO$3:AO$42)</f>
        <v>35</v>
      </c>
      <c r="CF86">
        <f>(CX86-SUMIF('By HD'!$A$3:$A$42,$BE86,'By HD'!O$3:O$42))*$BP86*SUMIF('By HD'!$A$3:$A$42,$BE86,'By HD'!$AJ$3:$AJ$42)+$BP86*SUMIF('By HD'!$A$3:$A$42,$BE86,'By HD'!AP$3:AP$42)</f>
        <v>75</v>
      </c>
      <c r="CG86">
        <f>(CY86-SUMIF('By HD'!$A$3:$A$42,$BE86,'By HD'!Q$3:Q$42))*$BP86*SUMIF('By HD'!$A$3:$A$42,$BE86,'By HD'!$AJ$3:$AJ$42)+$BP86*SUMIF('By HD'!$A$3:$A$42,$BE86,'By HD'!AQ$3:AQ$42)</f>
        <v>5</v>
      </c>
      <c r="CH86">
        <f>(CZ86-SUMIF('By HD'!$A$3:$A$42,$BE86,'By HD'!R$3:R$42))*$BP86*SUMIF('By HD'!$A$3:$A$42,$BE86,'By HD'!$AJ$3:$AJ$42)+$BP86*SUMIF('By HD'!$A$3:$A$42,$BE86,'By HD'!AR$3:AR$42)</f>
        <v>1</v>
      </c>
      <c r="CI86">
        <f t="shared" si="102"/>
        <v>7214</v>
      </c>
      <c r="CJ86">
        <f t="shared" si="103"/>
        <v>87</v>
      </c>
      <c r="CK86">
        <f t="shared" si="104"/>
        <v>2177</v>
      </c>
      <c r="CL86">
        <f t="shared" si="105"/>
        <v>3517</v>
      </c>
      <c r="CM86">
        <f t="shared" si="106"/>
        <v>34</v>
      </c>
      <c r="CN86">
        <f t="shared" si="107"/>
        <v>452</v>
      </c>
      <c r="CO86">
        <f t="shared" si="108"/>
        <v>907</v>
      </c>
      <c r="CP86">
        <f t="shared" si="109"/>
        <v>28</v>
      </c>
      <c r="CQ86">
        <f t="shared" si="110"/>
        <v>12</v>
      </c>
      <c r="CS86">
        <f t="shared" si="86"/>
        <v>1.2579762989972652E-2</v>
      </c>
      <c r="CT86">
        <f t="shared" si="87"/>
        <v>0.30483135824977209</v>
      </c>
      <c r="CU86">
        <f t="shared" si="88"/>
        <v>0.48058340929808568</v>
      </c>
      <c r="CV86">
        <f t="shared" si="89"/>
        <v>4.0109389243391065E-3</v>
      </c>
      <c r="CW86">
        <f t="shared" si="90"/>
        <v>6.0711030082041935E-2</v>
      </c>
      <c r="CX86">
        <f t="shared" si="91"/>
        <v>0.13254329990884231</v>
      </c>
      <c r="CY86">
        <f t="shared" si="92"/>
        <v>3.0993618960802188E-3</v>
      </c>
      <c r="CZ86">
        <f t="shared" si="93"/>
        <v>1.6408386508659982E-3</v>
      </c>
    </row>
    <row r="87" spans="1:104" x14ac:dyDescent="0.3">
      <c r="A87" t="s">
        <v>2062</v>
      </c>
      <c r="B87" t="s">
        <v>98</v>
      </c>
      <c r="C87" t="s">
        <v>98</v>
      </c>
      <c r="D87">
        <f t="shared" si="67"/>
        <v>1623.06678539626</v>
      </c>
      <c r="E87">
        <f t="shared" si="68"/>
        <v>12.454662132105438</v>
      </c>
      <c r="F87">
        <f t="shared" si="69"/>
        <v>584.30575746018053</v>
      </c>
      <c r="G87">
        <f t="shared" si="70"/>
        <v>726.55935277041442</v>
      </c>
      <c r="H87">
        <f t="shared" si="71"/>
        <v>6.6152801180529508</v>
      </c>
      <c r="I87">
        <f t="shared" si="72"/>
        <v>92.916112467479536</v>
      </c>
      <c r="J87">
        <f t="shared" si="73"/>
        <v>195.45340088127384</v>
      </c>
      <c r="K87">
        <f t="shared" si="74"/>
        <v>2.8188063235402563</v>
      </c>
      <c r="L87">
        <f t="shared" si="75"/>
        <v>1.9434132432130258</v>
      </c>
      <c r="M87">
        <f t="shared" si="76"/>
        <v>0.44764599910966091</v>
      </c>
      <c r="N87">
        <f t="shared" si="77"/>
        <v>5.7247251501603945E-2</v>
      </c>
      <c r="O87">
        <f t="shared" si="78"/>
        <v>0.3600010564676342</v>
      </c>
      <c r="P87">
        <f t="shared" si="79"/>
        <v>7.6735364460463178E-3</v>
      </c>
      <c r="Q87">
        <f t="shared" si="80"/>
        <v>0.12042227876258049</v>
      </c>
      <c r="R87">
        <f t="shared" si="81"/>
        <v>4.0757904588860638E-3</v>
      </c>
      <c r="S87">
        <f t="shared" si="82"/>
        <v>1.7367161652883341E-3</v>
      </c>
      <c r="T87">
        <f t="shared" si="83"/>
        <v>1.1973710882997063E-3</v>
      </c>
      <c r="U87">
        <f t="shared" si="84"/>
        <v>0.44764599910966091</v>
      </c>
      <c r="BE87" t="s">
        <v>362</v>
      </c>
      <c r="BF87" t="s">
        <v>273</v>
      </c>
      <c r="BG87">
        <f>SUMIFS('1996 Pres Raw'!Q$2:Q$651,'1996 Pres Raw'!$D$2:$D$651,$BF87,'1996 Pres Raw'!$C$2:$C$651,"ED",'1996 Pres Raw'!$B$2:$B$651,$BE87)</f>
        <v>4975</v>
      </c>
      <c r="BH87">
        <f>SUMIFS('1996 Pres Raw'!I$2:I$651,'1996 Pres Raw'!$D$2:$D$651,$BF87,'1996 Pres Raw'!$C$2:$C$651,"ED",'1996 Pres Raw'!$B$2:$B$651,$BE87)</f>
        <v>53</v>
      </c>
      <c r="BI87">
        <f>SUMIFS('1996 Pres Raw'!J$2:J$651,'1996 Pres Raw'!$D$2:$D$651,$BF87,'1996 Pres Raw'!$C$2:$C$651,"ED",'1996 Pres Raw'!$B$2:$B$651,$BE87)</f>
        <v>1305</v>
      </c>
      <c r="BJ87">
        <f>SUMIFS('1996 Pres Raw'!K$2:K$651,'1996 Pres Raw'!$D$2:$D$651,$BF87,'1996 Pres Raw'!$C$2:$C$651,"ED",'1996 Pres Raw'!$B$2:$B$651,$BE87)</f>
        <v>2779</v>
      </c>
      <c r="BK87">
        <f>SUMIFS('1996 Pres Raw'!L$2:L$651,'1996 Pres Raw'!$D$2:$D$651,$BF87,'1996 Pres Raw'!$C$2:$C$651,"ED",'1996 Pres Raw'!$B$2:$B$651,$BE87)</f>
        <v>9</v>
      </c>
      <c r="BL87">
        <f>SUMIFS('1996 Pres Raw'!M$2:M$651,'1996 Pres Raw'!$D$2:$D$651,$BF87,'1996 Pres Raw'!$C$2:$C$651,"ED",'1996 Pres Raw'!$B$2:$B$651,$BE87)</f>
        <v>151</v>
      </c>
      <c r="BM87">
        <f>SUMIFS('1996 Pres Raw'!N$2:N$651,'1996 Pres Raw'!$D$2:$D$651,$BF87,'1996 Pres Raw'!$C$2:$C$651,"ED",'1996 Pres Raw'!$B$2:$B$651,$BE87)</f>
        <v>652</v>
      </c>
      <c r="BN87">
        <f>SUMIFS('1996 Pres Raw'!O$2:O$651,'1996 Pres Raw'!$D$2:$D$651,$BF87,'1996 Pres Raw'!$C$2:$C$651,"ED",'1996 Pres Raw'!$B$2:$B$651,$BE87)</f>
        <v>22</v>
      </c>
      <c r="BO87">
        <f>SUMIFS('1996 Pres Raw'!P$2:P$651,'1996 Pres Raw'!$D$2:$D$651,$BF87,'1996 Pres Raw'!$C$2:$C$651,"ED",'1996 Pres Raw'!$B$2:$B$651,$BE87)</f>
        <v>4</v>
      </c>
      <c r="BP87">
        <f>BG87/SUMIF('By HD'!$A$3:$A$42,$BE87,'By HD'!$B$3:$B$42)</f>
        <v>1</v>
      </c>
      <c r="BQ87">
        <f>$BP87*SUMIF('By HD'!$A$3:$A$42,$BE87,'By HD'!S$3:S$42)</f>
        <v>1118</v>
      </c>
      <c r="BR87">
        <f>(CS87-SUMIF('By HD'!$A$3:$A$42,$BE87,'By HD'!N$3:N$42))*$BP87*SUMIF('By HD'!$A$3:$A$42,$BE87,'By HD'!$S$3:$S$42)+$BP87*SUMIF('By HD'!$A$3:$A$42,$BE87,'By HD'!T$3:T$42)</f>
        <v>11</v>
      </c>
      <c r="BS87">
        <f>(CT87-SUMIF('By HD'!$A$3:$A$42,$BE87,'By HD'!M$3:M$42))*$BP87*SUMIF('By HD'!$A$3:$A$42,$BE87,'By HD'!$S$3:$S$42)+$BP87*SUMIF('By HD'!$A$3:$A$42,$BE87,'By HD'!U$3:U$42)</f>
        <v>279</v>
      </c>
      <c r="BT87">
        <f>(CU87-SUMIF('By HD'!$A$3:$A$42,$BE87,'By HD'!K$3:K$42))*$BP87*SUMIF('By HD'!$A$3:$A$42,$BE87,'By HD'!$S$3:$S$42)+$BP87*SUMIF('By HD'!$A$3:$A$42,$BE87,'By HD'!V$3:V$42)</f>
        <v>681</v>
      </c>
      <c r="BU87">
        <f>(CV87-SUMIF('By HD'!$A$3:$A$42,$BE87,'By HD'!P$3:P$42))*$BP87*SUMIF('By HD'!$A$3:$A$42,$BE87,'By HD'!$S$3:$S$42)+$BP87*SUMIF('By HD'!$A$3:$A$42,$BE87,'By HD'!W$3:W$42)</f>
        <v>4</v>
      </c>
      <c r="BV87">
        <f>(CW87-SUMIF('By HD'!$A$3:$A$42,$BE87,'By HD'!L$3:L$42))*$BP87*SUMIF('By HD'!$A$3:$A$42,$BE87,'By HD'!$S$3:$S$42)+$BP87*SUMIF('By HD'!$A$3:$A$42,$BE87,'By HD'!X$3:X$42)</f>
        <v>32</v>
      </c>
      <c r="BW87">
        <f>(CX87-SUMIF('By HD'!$A$3:$A$42,$BE87,'By HD'!O$3:O$42))*$BP87*SUMIF('By HD'!$A$3:$A$42,$BE87,'By HD'!$S$3:$S$42)+$BP87*SUMIF('By HD'!$A$3:$A$42,$BE87,'By HD'!Y$3:Y$42)</f>
        <v>106</v>
      </c>
      <c r="BX87">
        <f>(CY87-SUMIF('By HD'!$A$3:$A$42,$BE87,'By HD'!Q$3:Q$42))*$BP87*SUMIF('By HD'!$A$3:$A$42,$BE87,'By HD'!$S$3:$S$42)+$BP87*SUMIF('By HD'!$A$3:$A$42,$BE87,'By HD'!Z$3:Z$42)</f>
        <v>4</v>
      </c>
      <c r="BY87">
        <f>(CZ87-SUMIF('By HD'!$A$3:$A$42,$BE87,'By HD'!R$3:R$42))*$BP87*SUMIF('By HD'!$A$3:$A$42,$BE87,'By HD'!$S$3:$S$42)+$BP87*SUMIF('By HD'!$A$3:$A$42,$BE87,'By HD'!AA$3:AA$42)</f>
        <v>1</v>
      </c>
      <c r="BZ87">
        <f>$BP87*SUMIF('By HD'!$A$3:$A$42,$BE87,'By HD'!$AJ$3:$AJ$42)</f>
        <v>305</v>
      </c>
      <c r="CA87">
        <f>(CS87-SUMIF('By HD'!$A$3:$A$42,$BE87,'By HD'!N$3:N$42))*$BP87*SUMIF('By HD'!$A$3:$A$42,$BE87,'By HD'!$AJ$3:$AJ$42)+$BP87*SUMIF('By HD'!$A$3:$A$42,$BE87,'By HD'!AK$3:AK$42)</f>
        <v>1</v>
      </c>
      <c r="CB87">
        <f>(CT87-SUMIF('By HD'!$A$3:$A$42,$BE87,'By HD'!M$3:M$42))*$BP87*SUMIF('By HD'!$A$3:$A$42,$BE87,'By HD'!$AJ$3:$AJ$42)+$BP87*SUMIF('By HD'!$A$3:$A$42,$BE87,'By HD'!AL$3:AL$42)</f>
        <v>59</v>
      </c>
      <c r="CC87">
        <f>(CU87-SUMIF('By HD'!$A$3:$A$42,$BE87,'By HD'!K$3:K$42))*$BP87*SUMIF('By HD'!$A$3:$A$42,$BE87,'By HD'!$AJ$3:$AJ$42)+$BP87*SUMIF('By HD'!$A$3:$A$42,$BE87,'By HD'!AM$3:AM$42)</f>
        <v>164</v>
      </c>
      <c r="CD87">
        <f>(CV87-SUMIF('By HD'!$A$3:$A$42,$BE87,'By HD'!P$3:P$42))*$BP87*SUMIF('By HD'!$A$3:$A$42,$BE87,'By HD'!$AJ$3:$AJ$42)+$BP87*SUMIF('By HD'!$A$3:$A$42,$BE87,'By HD'!AN$3:AN$42)</f>
        <v>1</v>
      </c>
      <c r="CE87">
        <f>(CW87-SUMIF('By HD'!$A$3:$A$42,$BE87,'By HD'!L$3:L$42))*$BP87*SUMIF('By HD'!$A$3:$A$42,$BE87,'By HD'!$AJ$3:$AJ$42)+$BP87*SUMIF('By HD'!$A$3:$A$42,$BE87,'By HD'!AO$3:AO$42)</f>
        <v>11</v>
      </c>
      <c r="CF87">
        <f>(CX87-SUMIF('By HD'!$A$3:$A$42,$BE87,'By HD'!O$3:O$42))*$BP87*SUMIF('By HD'!$A$3:$A$42,$BE87,'By HD'!$AJ$3:$AJ$42)+$BP87*SUMIF('By HD'!$A$3:$A$42,$BE87,'By HD'!AP$3:AP$42)</f>
        <v>68</v>
      </c>
      <c r="CG87">
        <f>(CY87-SUMIF('By HD'!$A$3:$A$42,$BE87,'By HD'!Q$3:Q$42))*$BP87*SUMIF('By HD'!$A$3:$A$42,$BE87,'By HD'!$AJ$3:$AJ$42)+$BP87*SUMIF('By HD'!$A$3:$A$42,$BE87,'By HD'!AQ$3:AQ$42)</f>
        <v>0</v>
      </c>
      <c r="CH87">
        <f>(CZ87-SUMIF('By HD'!$A$3:$A$42,$BE87,'By HD'!R$3:R$42))*$BP87*SUMIF('By HD'!$A$3:$A$42,$BE87,'By HD'!$AJ$3:$AJ$42)+$BP87*SUMIF('By HD'!$A$3:$A$42,$BE87,'By HD'!AR$3:AR$42)</f>
        <v>1</v>
      </c>
      <c r="CI87">
        <f t="shared" si="102"/>
        <v>6398</v>
      </c>
      <c r="CJ87">
        <f t="shared" si="103"/>
        <v>65</v>
      </c>
      <c r="CK87">
        <f t="shared" si="104"/>
        <v>1643</v>
      </c>
      <c r="CL87">
        <f t="shared" si="105"/>
        <v>3624</v>
      </c>
      <c r="CM87">
        <f t="shared" si="106"/>
        <v>14</v>
      </c>
      <c r="CN87">
        <f t="shared" si="107"/>
        <v>194</v>
      </c>
      <c r="CO87">
        <f t="shared" si="108"/>
        <v>826</v>
      </c>
      <c r="CP87">
        <f t="shared" si="109"/>
        <v>26</v>
      </c>
      <c r="CQ87">
        <f t="shared" si="110"/>
        <v>6</v>
      </c>
      <c r="CS87">
        <f t="shared" si="86"/>
        <v>1.0653266331658291E-2</v>
      </c>
      <c r="CT87">
        <f t="shared" si="87"/>
        <v>0.26231155778894472</v>
      </c>
      <c r="CU87">
        <f t="shared" si="88"/>
        <v>0.55859296482412057</v>
      </c>
      <c r="CV87">
        <f t="shared" si="89"/>
        <v>1.8090452261306533E-3</v>
      </c>
      <c r="CW87">
        <f t="shared" si="90"/>
        <v>3.0351758793969848E-2</v>
      </c>
      <c r="CX87">
        <f t="shared" si="91"/>
        <v>0.13105527638190956</v>
      </c>
      <c r="CY87">
        <f t="shared" si="92"/>
        <v>4.422110552763819E-3</v>
      </c>
      <c r="CZ87">
        <f t="shared" si="93"/>
        <v>8.0402010050251258E-4</v>
      </c>
    </row>
    <row r="88" spans="1:104" x14ac:dyDescent="0.3">
      <c r="A88" t="s">
        <v>2063</v>
      </c>
      <c r="B88" t="s">
        <v>1256</v>
      </c>
      <c r="C88" t="s">
        <v>197</v>
      </c>
      <c r="D88">
        <f t="shared" si="67"/>
        <v>2773.5733594274043</v>
      </c>
      <c r="E88">
        <f t="shared" si="68"/>
        <v>24.07879616910817</v>
      </c>
      <c r="F88">
        <f t="shared" si="69"/>
        <v>890.72537895848404</v>
      </c>
      <c r="G88">
        <f t="shared" si="70"/>
        <v>1332.4865129623474</v>
      </c>
      <c r="H88">
        <f t="shared" si="71"/>
        <v>6.994837117794714</v>
      </c>
      <c r="I88">
        <f t="shared" si="72"/>
        <v>75.840183960134425</v>
      </c>
      <c r="J88">
        <f t="shared" si="73"/>
        <v>434.76920545692093</v>
      </c>
      <c r="K88">
        <f t="shared" si="74"/>
        <v>7.3578553295334022</v>
      </c>
      <c r="L88">
        <f t="shared" si="75"/>
        <v>1.3205894730811785</v>
      </c>
      <c r="M88">
        <f t="shared" si="76"/>
        <v>0.48042230735783936</v>
      </c>
      <c r="N88">
        <f t="shared" si="77"/>
        <v>2.7343853625631666E-2</v>
      </c>
      <c r="O88">
        <f t="shared" si="78"/>
        <v>0.32114722184322231</v>
      </c>
      <c r="P88">
        <f t="shared" si="79"/>
        <v>8.6815068681216218E-3</v>
      </c>
      <c r="Q88">
        <f t="shared" si="80"/>
        <v>0.15675417561217048</v>
      </c>
      <c r="R88">
        <f t="shared" si="81"/>
        <v>2.521958575214602E-3</v>
      </c>
      <c r="S88">
        <f t="shared" si="82"/>
        <v>2.6528432372354516E-3</v>
      </c>
      <c r="T88">
        <f t="shared" si="83"/>
        <v>4.7613288056451842E-4</v>
      </c>
      <c r="U88">
        <f t="shared" si="84"/>
        <v>0.48042230735783936</v>
      </c>
      <c r="BE88" t="s">
        <v>363</v>
      </c>
      <c r="BF88" t="s">
        <v>273</v>
      </c>
      <c r="BG88">
        <f>SUMIFS('1996 Pres Raw'!Q$2:Q$651,'1996 Pres Raw'!$D$2:$D$651,$BF88,'1996 Pres Raw'!$C$2:$C$651,"ED",'1996 Pres Raw'!$B$2:$B$651,$BE88)</f>
        <v>4602</v>
      </c>
      <c r="BH88">
        <f>SUMIFS('1996 Pres Raw'!I$2:I$651,'1996 Pres Raw'!$D$2:$D$651,$BF88,'1996 Pres Raw'!$C$2:$C$651,"ED",'1996 Pres Raw'!$B$2:$B$651,$BE88)</f>
        <v>54</v>
      </c>
      <c r="BI88">
        <f>SUMIFS('1996 Pres Raw'!J$2:J$651,'1996 Pres Raw'!$D$2:$D$651,$BF88,'1996 Pres Raw'!$C$2:$C$651,"ED",'1996 Pres Raw'!$B$2:$B$651,$BE88)</f>
        <v>1048</v>
      </c>
      <c r="BJ88">
        <f>SUMIFS('1996 Pres Raw'!K$2:K$651,'1996 Pres Raw'!$D$2:$D$651,$BF88,'1996 Pres Raw'!$C$2:$C$651,"ED",'1996 Pres Raw'!$B$2:$B$651,$BE88)</f>
        <v>2774</v>
      </c>
      <c r="BK88">
        <f>SUMIFS('1996 Pres Raw'!L$2:L$651,'1996 Pres Raw'!$D$2:$D$651,$BF88,'1996 Pres Raw'!$C$2:$C$651,"ED",'1996 Pres Raw'!$B$2:$B$651,$BE88)</f>
        <v>14</v>
      </c>
      <c r="BL88">
        <f>SUMIFS('1996 Pres Raw'!M$2:M$651,'1996 Pres Raw'!$D$2:$D$651,$BF88,'1996 Pres Raw'!$C$2:$C$651,"ED",'1996 Pres Raw'!$B$2:$B$651,$BE88)</f>
        <v>84</v>
      </c>
      <c r="BM88">
        <f>SUMIFS('1996 Pres Raw'!N$2:N$651,'1996 Pres Raw'!$D$2:$D$651,$BF88,'1996 Pres Raw'!$C$2:$C$651,"ED",'1996 Pres Raw'!$B$2:$B$651,$BE88)</f>
        <v>604</v>
      </c>
      <c r="BN88">
        <f>SUMIFS('1996 Pres Raw'!O$2:O$651,'1996 Pres Raw'!$D$2:$D$651,$BF88,'1996 Pres Raw'!$C$2:$C$651,"ED",'1996 Pres Raw'!$B$2:$B$651,$BE88)</f>
        <v>13</v>
      </c>
      <c r="BO88">
        <f>SUMIFS('1996 Pres Raw'!P$2:P$651,'1996 Pres Raw'!$D$2:$D$651,$BF88,'1996 Pres Raw'!$C$2:$C$651,"ED",'1996 Pres Raw'!$B$2:$B$651,$BE88)</f>
        <v>11</v>
      </c>
      <c r="BP88">
        <f>BG88/SUMIF('By HD'!$A$3:$A$42,$BE88,'By HD'!$B$3:$B$42)</f>
        <v>1</v>
      </c>
      <c r="BQ88">
        <f>$BP88*SUMIF('By HD'!$A$3:$A$42,$BE88,'By HD'!S$3:S$42)</f>
        <v>851</v>
      </c>
      <c r="BR88">
        <f>(CS88-SUMIF('By HD'!$A$3:$A$42,$BE88,'By HD'!N$3:N$42))*$BP88*SUMIF('By HD'!$A$3:$A$42,$BE88,'By HD'!$S$3:$S$42)+$BP88*SUMIF('By HD'!$A$3:$A$42,$BE88,'By HD'!T$3:T$42)</f>
        <v>7</v>
      </c>
      <c r="BS88">
        <f>(CT88-SUMIF('By HD'!$A$3:$A$42,$BE88,'By HD'!M$3:M$42))*$BP88*SUMIF('By HD'!$A$3:$A$42,$BE88,'By HD'!$S$3:$S$42)+$BP88*SUMIF('By HD'!$A$3:$A$42,$BE88,'By HD'!U$3:U$42)</f>
        <v>216</v>
      </c>
      <c r="BT88">
        <f>(CU88-SUMIF('By HD'!$A$3:$A$42,$BE88,'By HD'!K$3:K$42))*$BP88*SUMIF('By HD'!$A$3:$A$42,$BE88,'By HD'!$S$3:$S$42)+$BP88*SUMIF('By HD'!$A$3:$A$42,$BE88,'By HD'!V$3:V$42)</f>
        <v>529</v>
      </c>
      <c r="BU88">
        <f>(CV88-SUMIF('By HD'!$A$3:$A$42,$BE88,'By HD'!P$3:P$42))*$BP88*SUMIF('By HD'!$A$3:$A$42,$BE88,'By HD'!$S$3:$S$42)+$BP88*SUMIF('By HD'!$A$3:$A$42,$BE88,'By HD'!W$3:W$42)</f>
        <v>2</v>
      </c>
      <c r="BV88">
        <f>(CW88-SUMIF('By HD'!$A$3:$A$42,$BE88,'By HD'!L$3:L$42))*$BP88*SUMIF('By HD'!$A$3:$A$42,$BE88,'By HD'!$S$3:$S$42)+$BP88*SUMIF('By HD'!$A$3:$A$42,$BE88,'By HD'!X$3:X$42)</f>
        <v>20</v>
      </c>
      <c r="BW88">
        <f>(CX88-SUMIF('By HD'!$A$3:$A$42,$BE88,'By HD'!O$3:O$42))*$BP88*SUMIF('By HD'!$A$3:$A$42,$BE88,'By HD'!$S$3:$S$42)+$BP88*SUMIF('By HD'!$A$3:$A$42,$BE88,'By HD'!Y$3:Y$42)</f>
        <v>75</v>
      </c>
      <c r="BX88">
        <f>(CY88-SUMIF('By HD'!$A$3:$A$42,$BE88,'By HD'!Q$3:Q$42))*$BP88*SUMIF('By HD'!$A$3:$A$42,$BE88,'By HD'!$S$3:$S$42)+$BP88*SUMIF('By HD'!$A$3:$A$42,$BE88,'By HD'!Z$3:Z$42)</f>
        <v>2</v>
      </c>
      <c r="BY88">
        <f>(CZ88-SUMIF('By HD'!$A$3:$A$42,$BE88,'By HD'!R$3:R$42))*$BP88*SUMIF('By HD'!$A$3:$A$42,$BE88,'By HD'!$S$3:$S$42)+$BP88*SUMIF('By HD'!$A$3:$A$42,$BE88,'By HD'!AA$3:AA$42)</f>
        <v>0</v>
      </c>
      <c r="BZ88">
        <f>$BP88*SUMIF('By HD'!$A$3:$A$42,$BE88,'By HD'!$AJ$3:$AJ$42)</f>
        <v>280</v>
      </c>
      <c r="CA88">
        <f>(CS88-SUMIF('By HD'!$A$3:$A$42,$BE88,'By HD'!N$3:N$42))*$BP88*SUMIF('By HD'!$A$3:$A$42,$BE88,'By HD'!$AJ$3:$AJ$42)+$BP88*SUMIF('By HD'!$A$3:$A$42,$BE88,'By HD'!AK$3:AK$42)</f>
        <v>3</v>
      </c>
      <c r="CB88">
        <f>(CT88-SUMIF('By HD'!$A$3:$A$42,$BE88,'By HD'!M$3:M$42))*$BP88*SUMIF('By HD'!$A$3:$A$42,$BE88,'By HD'!$AJ$3:$AJ$42)+$BP88*SUMIF('By HD'!$A$3:$A$42,$BE88,'By HD'!AL$3:AL$42)</f>
        <v>70</v>
      </c>
      <c r="CC88">
        <f>(CU88-SUMIF('By HD'!$A$3:$A$42,$BE88,'By HD'!K$3:K$42))*$BP88*SUMIF('By HD'!$A$3:$A$42,$BE88,'By HD'!$AJ$3:$AJ$42)+$BP88*SUMIF('By HD'!$A$3:$A$42,$BE88,'By HD'!AM$3:AM$42)</f>
        <v>156</v>
      </c>
      <c r="CD88">
        <f>(CV88-SUMIF('By HD'!$A$3:$A$42,$BE88,'By HD'!P$3:P$42))*$BP88*SUMIF('By HD'!$A$3:$A$42,$BE88,'By HD'!$AJ$3:$AJ$42)+$BP88*SUMIF('By HD'!$A$3:$A$42,$BE88,'By HD'!AN$3:AN$42)</f>
        <v>0</v>
      </c>
      <c r="CE88">
        <f>(CW88-SUMIF('By HD'!$A$3:$A$42,$BE88,'By HD'!L$3:L$42))*$BP88*SUMIF('By HD'!$A$3:$A$42,$BE88,'By HD'!$AJ$3:$AJ$42)+$BP88*SUMIF('By HD'!$A$3:$A$42,$BE88,'By HD'!AO$3:AO$42)</f>
        <v>2</v>
      </c>
      <c r="CF88">
        <f>(CX88-SUMIF('By HD'!$A$3:$A$42,$BE88,'By HD'!O$3:O$42))*$BP88*SUMIF('By HD'!$A$3:$A$42,$BE88,'By HD'!$AJ$3:$AJ$42)+$BP88*SUMIF('By HD'!$A$3:$A$42,$BE88,'By HD'!AP$3:AP$42)</f>
        <v>48</v>
      </c>
      <c r="CG88">
        <f>(CY88-SUMIF('By HD'!$A$3:$A$42,$BE88,'By HD'!Q$3:Q$42))*$BP88*SUMIF('By HD'!$A$3:$A$42,$BE88,'By HD'!$AJ$3:$AJ$42)+$BP88*SUMIF('By HD'!$A$3:$A$42,$BE88,'By HD'!AQ$3:AQ$42)</f>
        <v>1</v>
      </c>
      <c r="CH88">
        <f>(CZ88-SUMIF('By HD'!$A$3:$A$42,$BE88,'By HD'!R$3:R$42))*$BP88*SUMIF('By HD'!$A$3:$A$42,$BE88,'By HD'!$AJ$3:$AJ$42)+$BP88*SUMIF('By HD'!$A$3:$A$42,$BE88,'By HD'!AR$3:AR$42)</f>
        <v>0</v>
      </c>
      <c r="CI88">
        <f t="shared" si="102"/>
        <v>5733</v>
      </c>
      <c r="CJ88">
        <f t="shared" si="103"/>
        <v>64</v>
      </c>
      <c r="CK88">
        <f t="shared" si="104"/>
        <v>1334</v>
      </c>
      <c r="CL88">
        <f t="shared" si="105"/>
        <v>3459</v>
      </c>
      <c r="CM88">
        <f t="shared" si="106"/>
        <v>16</v>
      </c>
      <c r="CN88">
        <f t="shared" si="107"/>
        <v>106</v>
      </c>
      <c r="CO88">
        <f t="shared" si="108"/>
        <v>727</v>
      </c>
      <c r="CP88">
        <f t="shared" si="109"/>
        <v>16</v>
      </c>
      <c r="CQ88">
        <f t="shared" si="110"/>
        <v>11</v>
      </c>
      <c r="CS88">
        <f t="shared" si="86"/>
        <v>1.1734028683181226E-2</v>
      </c>
      <c r="CT88">
        <f t="shared" si="87"/>
        <v>0.22772707518470231</v>
      </c>
      <c r="CU88">
        <f t="shared" si="88"/>
        <v>0.60278139939156883</v>
      </c>
      <c r="CV88">
        <f t="shared" si="89"/>
        <v>3.0421555845284659E-3</v>
      </c>
      <c r="CW88">
        <f t="shared" si="90"/>
        <v>1.8252933507170794E-2</v>
      </c>
      <c r="CX88">
        <f t="shared" si="91"/>
        <v>0.13124728378965667</v>
      </c>
      <c r="CY88">
        <f t="shared" si="92"/>
        <v>2.8248587570621469E-3</v>
      </c>
      <c r="CZ88">
        <f t="shared" si="93"/>
        <v>2.3902651021295088E-3</v>
      </c>
    </row>
    <row r="89" spans="1:104" x14ac:dyDescent="0.3">
      <c r="A89" t="s">
        <v>2064</v>
      </c>
      <c r="B89" t="s">
        <v>96</v>
      </c>
      <c r="C89" t="s">
        <v>96</v>
      </c>
      <c r="D89">
        <f t="shared" si="67"/>
        <v>4329.8821015138019</v>
      </c>
      <c r="E89">
        <f t="shared" si="68"/>
        <v>42.159469871837061</v>
      </c>
      <c r="F89">
        <f t="shared" si="69"/>
        <v>1730.2523344717313</v>
      </c>
      <c r="G89">
        <f t="shared" si="70"/>
        <v>1822.4731531191496</v>
      </c>
      <c r="H89">
        <f t="shared" si="71"/>
        <v>15.93697634421221</v>
      </c>
      <c r="I89">
        <f t="shared" si="72"/>
        <v>191.97369468151157</v>
      </c>
      <c r="J89">
        <f t="shared" si="73"/>
        <v>497.77217689863608</v>
      </c>
      <c r="K89">
        <f t="shared" si="74"/>
        <v>16.037128382584175</v>
      </c>
      <c r="L89">
        <f t="shared" si="75"/>
        <v>13.277167744140369</v>
      </c>
      <c r="M89">
        <f t="shared" si="76"/>
        <v>0.42090595318564944</v>
      </c>
      <c r="N89">
        <f t="shared" si="77"/>
        <v>4.4336933473175688E-2</v>
      </c>
      <c r="O89">
        <f t="shared" si="78"/>
        <v>0.39960726271664648</v>
      </c>
      <c r="P89">
        <f t="shared" si="79"/>
        <v>9.7368632409407588E-3</v>
      </c>
      <c r="Q89">
        <f t="shared" si="80"/>
        <v>0.1149620625292791</v>
      </c>
      <c r="R89">
        <f t="shared" si="81"/>
        <v>3.6806952176920401E-3</v>
      </c>
      <c r="S89">
        <f t="shared" si="82"/>
        <v>3.7038256485037589E-3</v>
      </c>
      <c r="T89">
        <f t="shared" si="83"/>
        <v>3.0664039881128499E-3</v>
      </c>
      <c r="U89">
        <f t="shared" si="84"/>
        <v>0.42090595318564944</v>
      </c>
      <c r="BE89" t="s">
        <v>364</v>
      </c>
      <c r="BF89" t="s">
        <v>337</v>
      </c>
      <c r="BG89">
        <f>SUMIFS('1996 Pres Raw'!Q$2:Q$651,'1996 Pres Raw'!$D$2:$D$651,$BF89,'1996 Pres Raw'!$C$2:$C$651,"ED",'1996 Pres Raw'!$B$2:$B$651,$BE89)</f>
        <v>6003</v>
      </c>
      <c r="BH89">
        <f>SUMIFS('1996 Pres Raw'!I$2:I$651,'1996 Pres Raw'!$D$2:$D$651,$BF89,'1996 Pres Raw'!$C$2:$C$651,"ED",'1996 Pres Raw'!$B$2:$B$651,$BE89)</f>
        <v>33</v>
      </c>
      <c r="BI89">
        <f>SUMIFS('1996 Pres Raw'!J$2:J$651,'1996 Pres Raw'!$D$2:$D$651,$BF89,'1996 Pres Raw'!$C$2:$C$651,"ED",'1996 Pres Raw'!$B$2:$B$651,$BE89)</f>
        <v>1839</v>
      </c>
      <c r="BJ89">
        <f>SUMIFS('1996 Pres Raw'!K$2:K$651,'1996 Pres Raw'!$D$2:$D$651,$BF89,'1996 Pres Raw'!$C$2:$C$651,"ED",'1996 Pres Raw'!$B$2:$B$651,$BE89)</f>
        <v>3431</v>
      </c>
      <c r="BK89">
        <f>SUMIFS('1996 Pres Raw'!L$2:L$651,'1996 Pres Raw'!$D$2:$D$651,$BF89,'1996 Pres Raw'!$C$2:$C$651,"ED",'1996 Pres Raw'!$B$2:$B$651,$BE89)</f>
        <v>12</v>
      </c>
      <c r="BL89">
        <f>SUMIFS('1996 Pres Raw'!M$2:M$651,'1996 Pres Raw'!$D$2:$D$651,$BF89,'1996 Pres Raw'!$C$2:$C$651,"ED",'1996 Pres Raw'!$B$2:$B$651,$BE89)</f>
        <v>122</v>
      </c>
      <c r="BM89">
        <f>SUMIFS('1996 Pres Raw'!N$2:N$651,'1996 Pres Raw'!$D$2:$D$651,$BF89,'1996 Pres Raw'!$C$2:$C$651,"ED",'1996 Pres Raw'!$B$2:$B$651,$BE89)</f>
        <v>535</v>
      </c>
      <c r="BN89">
        <f>SUMIFS('1996 Pres Raw'!O$2:O$651,'1996 Pres Raw'!$D$2:$D$651,$BF89,'1996 Pres Raw'!$C$2:$C$651,"ED",'1996 Pres Raw'!$B$2:$B$651,$BE89)</f>
        <v>21</v>
      </c>
      <c r="BO89">
        <f>SUMIFS('1996 Pres Raw'!P$2:P$651,'1996 Pres Raw'!$D$2:$D$651,$BF89,'1996 Pres Raw'!$C$2:$C$651,"ED",'1996 Pres Raw'!$B$2:$B$651,$BE89)</f>
        <v>10</v>
      </c>
      <c r="BP89">
        <f>BG89/SUMIF('By HD'!$A$3:$A$42,$BE89,'By HD'!$B$3:$B$42)</f>
        <v>1</v>
      </c>
      <c r="BQ89">
        <f>$BP89*SUMIF('By HD'!$A$3:$A$42,$BE89,'By HD'!S$3:S$42)</f>
        <v>897</v>
      </c>
      <c r="BR89">
        <f>(CS89-SUMIF('By HD'!$A$3:$A$42,$BE89,'By HD'!N$3:N$42))*$BP89*SUMIF('By HD'!$A$3:$A$42,$BE89,'By HD'!$S$3:$S$42)+$BP89*SUMIF('By HD'!$A$3:$A$42,$BE89,'By HD'!T$3:T$42)</f>
        <v>8</v>
      </c>
      <c r="BS89">
        <f>(CT89-SUMIF('By HD'!$A$3:$A$42,$BE89,'By HD'!M$3:M$42))*$BP89*SUMIF('By HD'!$A$3:$A$42,$BE89,'By HD'!$S$3:$S$42)+$BP89*SUMIF('By HD'!$A$3:$A$42,$BE89,'By HD'!U$3:U$42)</f>
        <v>257</v>
      </c>
      <c r="BT89">
        <f>(CU89-SUMIF('By HD'!$A$3:$A$42,$BE89,'By HD'!K$3:K$42))*$BP89*SUMIF('By HD'!$A$3:$A$42,$BE89,'By HD'!$S$3:$S$42)+$BP89*SUMIF('By HD'!$A$3:$A$42,$BE89,'By HD'!V$3:V$42)</f>
        <v>549</v>
      </c>
      <c r="BU89">
        <f>(CV89-SUMIF('By HD'!$A$3:$A$42,$BE89,'By HD'!P$3:P$42))*$BP89*SUMIF('By HD'!$A$3:$A$42,$BE89,'By HD'!$S$3:$S$42)+$BP89*SUMIF('By HD'!$A$3:$A$42,$BE89,'By HD'!W$3:W$42)</f>
        <v>0</v>
      </c>
      <c r="BV89">
        <f>(CW89-SUMIF('By HD'!$A$3:$A$42,$BE89,'By HD'!L$3:L$42))*$BP89*SUMIF('By HD'!$A$3:$A$42,$BE89,'By HD'!$S$3:$S$42)+$BP89*SUMIF('By HD'!$A$3:$A$42,$BE89,'By HD'!X$3:X$42)</f>
        <v>21</v>
      </c>
      <c r="BW89">
        <f>(CX89-SUMIF('By HD'!$A$3:$A$42,$BE89,'By HD'!O$3:O$42))*$BP89*SUMIF('By HD'!$A$3:$A$42,$BE89,'By HD'!$S$3:$S$42)+$BP89*SUMIF('By HD'!$A$3:$A$42,$BE89,'By HD'!Y$3:Y$42)</f>
        <v>57</v>
      </c>
      <c r="BX89">
        <f>(CY89-SUMIF('By HD'!$A$3:$A$42,$BE89,'By HD'!Q$3:Q$42))*$BP89*SUMIF('By HD'!$A$3:$A$42,$BE89,'By HD'!$S$3:$S$42)+$BP89*SUMIF('By HD'!$A$3:$A$42,$BE89,'By HD'!Z$3:Z$42)</f>
        <v>4</v>
      </c>
      <c r="BY89">
        <f>(CZ89-SUMIF('By HD'!$A$3:$A$42,$BE89,'By HD'!R$3:R$42))*$BP89*SUMIF('By HD'!$A$3:$A$42,$BE89,'By HD'!$S$3:$S$42)+$BP89*SUMIF('By HD'!$A$3:$A$42,$BE89,'By HD'!AA$3:AA$42)</f>
        <v>1</v>
      </c>
      <c r="BZ89">
        <f>$BP89*SUMIF('By HD'!$A$3:$A$42,$BE89,'By HD'!$AJ$3:$AJ$42)</f>
        <v>372</v>
      </c>
      <c r="CA89">
        <f>(CS89-SUMIF('By HD'!$A$3:$A$42,$BE89,'By HD'!N$3:N$42))*$BP89*SUMIF('By HD'!$A$3:$A$42,$BE89,'By HD'!$AJ$3:$AJ$42)+$BP89*SUMIF('By HD'!$A$3:$A$42,$BE89,'By HD'!AK$3:AK$42)</f>
        <v>4</v>
      </c>
      <c r="CB89">
        <f>(CT89-SUMIF('By HD'!$A$3:$A$42,$BE89,'By HD'!M$3:M$42))*$BP89*SUMIF('By HD'!$A$3:$A$42,$BE89,'By HD'!$AJ$3:$AJ$42)+$BP89*SUMIF('By HD'!$A$3:$A$42,$BE89,'By HD'!AL$3:AL$42)</f>
        <v>107</v>
      </c>
      <c r="CC89">
        <f>(CU89-SUMIF('By HD'!$A$3:$A$42,$BE89,'By HD'!K$3:K$42))*$BP89*SUMIF('By HD'!$A$3:$A$42,$BE89,'By HD'!$AJ$3:$AJ$42)+$BP89*SUMIF('By HD'!$A$3:$A$42,$BE89,'By HD'!AM$3:AM$42)</f>
        <v>204</v>
      </c>
      <c r="CD89">
        <f>(CV89-SUMIF('By HD'!$A$3:$A$42,$BE89,'By HD'!P$3:P$42))*$BP89*SUMIF('By HD'!$A$3:$A$42,$BE89,'By HD'!$AJ$3:$AJ$42)+$BP89*SUMIF('By HD'!$A$3:$A$42,$BE89,'By HD'!AN$3:AN$42)</f>
        <v>0</v>
      </c>
      <c r="CE89">
        <f>(CW89-SUMIF('By HD'!$A$3:$A$42,$BE89,'By HD'!L$3:L$42))*$BP89*SUMIF('By HD'!$A$3:$A$42,$BE89,'By HD'!$AJ$3:$AJ$42)+$BP89*SUMIF('By HD'!$A$3:$A$42,$BE89,'By HD'!AO$3:AO$42)</f>
        <v>5</v>
      </c>
      <c r="CF89">
        <f>(CX89-SUMIF('By HD'!$A$3:$A$42,$BE89,'By HD'!O$3:O$42))*$BP89*SUMIF('By HD'!$A$3:$A$42,$BE89,'By HD'!$AJ$3:$AJ$42)+$BP89*SUMIF('By HD'!$A$3:$A$42,$BE89,'By HD'!AP$3:AP$42)</f>
        <v>50</v>
      </c>
      <c r="CG89">
        <f>(CY89-SUMIF('By HD'!$A$3:$A$42,$BE89,'By HD'!Q$3:Q$42))*$BP89*SUMIF('By HD'!$A$3:$A$42,$BE89,'By HD'!$AJ$3:$AJ$42)+$BP89*SUMIF('By HD'!$A$3:$A$42,$BE89,'By HD'!AQ$3:AQ$42)</f>
        <v>0</v>
      </c>
      <c r="CH89">
        <f>(CZ89-SUMIF('By HD'!$A$3:$A$42,$BE89,'By HD'!R$3:R$42))*$BP89*SUMIF('By HD'!$A$3:$A$42,$BE89,'By HD'!$AJ$3:$AJ$42)+$BP89*SUMIF('By HD'!$A$3:$A$42,$BE89,'By HD'!AR$3:AR$42)</f>
        <v>2</v>
      </c>
      <c r="CI89">
        <f t="shared" si="102"/>
        <v>7272</v>
      </c>
      <c r="CJ89">
        <f t="shared" si="103"/>
        <v>45</v>
      </c>
      <c r="CK89">
        <f t="shared" si="104"/>
        <v>2203</v>
      </c>
      <c r="CL89">
        <f t="shared" si="105"/>
        <v>4184</v>
      </c>
      <c r="CM89">
        <f t="shared" si="106"/>
        <v>12</v>
      </c>
      <c r="CN89">
        <f t="shared" si="107"/>
        <v>148</v>
      </c>
      <c r="CO89">
        <f t="shared" si="108"/>
        <v>642</v>
      </c>
      <c r="CP89">
        <f t="shared" si="109"/>
        <v>25</v>
      </c>
      <c r="CQ89">
        <f t="shared" si="110"/>
        <v>13</v>
      </c>
      <c r="CS89">
        <f t="shared" si="86"/>
        <v>5.4972513743128436E-3</v>
      </c>
      <c r="CT89">
        <f t="shared" si="87"/>
        <v>0.30634682658670664</v>
      </c>
      <c r="CU89">
        <f t="shared" si="88"/>
        <v>0.57154755955355652</v>
      </c>
      <c r="CV89">
        <f t="shared" si="89"/>
        <v>1.9990004997501249E-3</v>
      </c>
      <c r="CW89">
        <f t="shared" si="90"/>
        <v>2.0323171747459602E-2</v>
      </c>
      <c r="CX89">
        <f t="shared" si="91"/>
        <v>8.9122105613859734E-2</v>
      </c>
      <c r="CY89">
        <f t="shared" si="92"/>
        <v>3.4982508745627187E-3</v>
      </c>
      <c r="CZ89">
        <f t="shared" si="93"/>
        <v>1.6658337497917708E-3</v>
      </c>
    </row>
    <row r="90" spans="1:104" x14ac:dyDescent="0.3">
      <c r="A90" t="s">
        <v>2065</v>
      </c>
      <c r="B90" t="s">
        <v>205</v>
      </c>
      <c r="C90" t="s">
        <v>205</v>
      </c>
      <c r="D90">
        <f t="shared" si="67"/>
        <v>448.58862144420129</v>
      </c>
      <c r="E90">
        <f t="shared" si="68"/>
        <v>5.5218914143711482</v>
      </c>
      <c r="F90">
        <f t="shared" si="69"/>
        <v>178.73876867976384</v>
      </c>
      <c r="G90">
        <f t="shared" si="70"/>
        <v>162.96715473859103</v>
      </c>
      <c r="H90">
        <f t="shared" si="71"/>
        <v>1.1701755814009165</v>
      </c>
      <c r="I90">
        <f t="shared" si="72"/>
        <v>21.912866712313679</v>
      </c>
      <c r="J90">
        <f t="shared" si="73"/>
        <v>69.255949034948699</v>
      </c>
      <c r="K90">
        <f t="shared" si="74"/>
        <v>3.83316894023912</v>
      </c>
      <c r="L90">
        <f t="shared" si="75"/>
        <v>5.1886463425728637</v>
      </c>
      <c r="M90">
        <f t="shared" si="76"/>
        <v>0.36328865010871009</v>
      </c>
      <c r="N90">
        <f t="shared" si="77"/>
        <v>4.8848467537510556E-2</v>
      </c>
      <c r="O90">
        <f t="shared" si="78"/>
        <v>0.39844695147265713</v>
      </c>
      <c r="P90">
        <f t="shared" si="79"/>
        <v>1.2309477214544107E-2</v>
      </c>
      <c r="Q90">
        <f t="shared" si="80"/>
        <v>0.15438632574313582</v>
      </c>
      <c r="R90">
        <f t="shared" si="81"/>
        <v>2.6085716967889508E-3</v>
      </c>
      <c r="S90">
        <f t="shared" si="82"/>
        <v>8.5449535654704908E-3</v>
      </c>
      <c r="T90">
        <f t="shared" si="83"/>
        <v>1.1566602661182892E-2</v>
      </c>
      <c r="U90">
        <f t="shared" si="84"/>
        <v>2.398446951472657</v>
      </c>
      <c r="BE90" t="s">
        <v>717</v>
      </c>
      <c r="BF90" t="s">
        <v>337</v>
      </c>
      <c r="BG90">
        <f>SUMIFS('1996 Pres Raw'!Q$2:Q$651,'1996 Pres Raw'!$D$2:$D$651,$BF90,'1996 Pres Raw'!$C$2:$C$651,"ED",'1996 Pres Raw'!$B$2:$B$651,$BE90)</f>
        <v>4710</v>
      </c>
      <c r="BH90">
        <f>SUMIFS('1996 Pres Raw'!I$2:I$651,'1996 Pres Raw'!$D$2:$D$651,$BF90,'1996 Pres Raw'!$C$2:$C$651,"ED",'1996 Pres Raw'!$B$2:$B$651,$BE90)</f>
        <v>42</v>
      </c>
      <c r="BI90">
        <f>SUMIFS('1996 Pres Raw'!J$2:J$651,'1996 Pres Raw'!$D$2:$D$651,$BF90,'1996 Pres Raw'!$C$2:$C$651,"ED",'1996 Pres Raw'!$B$2:$B$651,$BE90)</f>
        <v>1549</v>
      </c>
      <c r="BJ90">
        <f>SUMIFS('1996 Pres Raw'!K$2:K$651,'1996 Pres Raw'!$D$2:$D$651,$BF90,'1996 Pres Raw'!$C$2:$C$651,"ED",'1996 Pres Raw'!$B$2:$B$651,$BE90)</f>
        <v>2471</v>
      </c>
      <c r="BK90">
        <f>SUMIFS('1996 Pres Raw'!L$2:L$651,'1996 Pres Raw'!$D$2:$D$651,$BF90,'1996 Pres Raw'!$C$2:$C$651,"ED",'1996 Pres Raw'!$B$2:$B$651,$BE90)</f>
        <v>6</v>
      </c>
      <c r="BL90">
        <f>SUMIFS('1996 Pres Raw'!M$2:M$651,'1996 Pres Raw'!$D$2:$D$651,$BF90,'1996 Pres Raw'!$C$2:$C$651,"ED",'1996 Pres Raw'!$B$2:$B$651,$BE90)</f>
        <v>129</v>
      </c>
      <c r="BM90">
        <f>SUMIFS('1996 Pres Raw'!N$2:N$651,'1996 Pres Raw'!$D$2:$D$651,$BF90,'1996 Pres Raw'!$C$2:$C$651,"ED",'1996 Pres Raw'!$B$2:$B$651,$BE90)</f>
        <v>487</v>
      </c>
      <c r="BN90">
        <f>SUMIFS('1996 Pres Raw'!O$2:O$651,'1996 Pres Raw'!$D$2:$D$651,$BF90,'1996 Pres Raw'!$C$2:$C$651,"ED",'1996 Pres Raw'!$B$2:$B$651,$BE90)</f>
        <v>14</v>
      </c>
      <c r="BO90">
        <f>SUMIFS('1996 Pres Raw'!P$2:P$651,'1996 Pres Raw'!$D$2:$D$651,$BF90,'1996 Pres Raw'!$C$2:$C$651,"ED",'1996 Pres Raw'!$B$2:$B$651,$BE90)</f>
        <v>12</v>
      </c>
      <c r="BP90">
        <f>BG90/SUMIF('By HD'!$A$3:$A$42,$BE90,'By HD'!$B$3:$B$42)</f>
        <v>1</v>
      </c>
      <c r="BQ90">
        <f>$BP90*SUMIF('By HD'!$A$3:$A$42,$BE90,'By HD'!S$3:S$42)</f>
        <v>798</v>
      </c>
      <c r="BR90">
        <f>(CS90-SUMIF('By HD'!$A$3:$A$42,$BE90,'By HD'!N$3:N$42))*$BP90*SUMIF('By HD'!$A$3:$A$42,$BE90,'By HD'!$S$3:$S$42)+$BP90*SUMIF('By HD'!$A$3:$A$42,$BE90,'By HD'!T$3:T$42)</f>
        <v>7</v>
      </c>
      <c r="BS90">
        <f>(CT90-SUMIF('By HD'!$A$3:$A$42,$BE90,'By HD'!M$3:M$42))*$BP90*SUMIF('By HD'!$A$3:$A$42,$BE90,'By HD'!$S$3:$S$42)+$BP90*SUMIF('By HD'!$A$3:$A$42,$BE90,'By HD'!U$3:U$42)</f>
        <v>271</v>
      </c>
      <c r="BT90">
        <f>(CU90-SUMIF('By HD'!$A$3:$A$42,$BE90,'By HD'!K$3:K$42))*$BP90*SUMIF('By HD'!$A$3:$A$42,$BE90,'By HD'!$S$3:$S$42)+$BP90*SUMIF('By HD'!$A$3:$A$42,$BE90,'By HD'!V$3:V$42)</f>
        <v>434</v>
      </c>
      <c r="BU90">
        <f>(CV90-SUMIF('By HD'!$A$3:$A$42,$BE90,'By HD'!P$3:P$42))*$BP90*SUMIF('By HD'!$A$3:$A$42,$BE90,'By HD'!$S$3:$S$42)+$BP90*SUMIF('By HD'!$A$3:$A$42,$BE90,'By HD'!W$3:W$42)</f>
        <v>2</v>
      </c>
      <c r="BV90">
        <f>(CW90-SUMIF('By HD'!$A$3:$A$42,$BE90,'By HD'!L$3:L$42))*$BP90*SUMIF('By HD'!$A$3:$A$42,$BE90,'By HD'!$S$3:$S$42)+$BP90*SUMIF('By HD'!$A$3:$A$42,$BE90,'By HD'!X$3:X$42)</f>
        <v>20</v>
      </c>
      <c r="BW90">
        <f>(CX90-SUMIF('By HD'!$A$3:$A$42,$BE90,'By HD'!O$3:O$42))*$BP90*SUMIF('By HD'!$A$3:$A$42,$BE90,'By HD'!$S$3:$S$42)+$BP90*SUMIF('By HD'!$A$3:$A$42,$BE90,'By HD'!Y$3:Y$42)</f>
        <v>61</v>
      </c>
      <c r="BX90">
        <f>(CY90-SUMIF('By HD'!$A$3:$A$42,$BE90,'By HD'!Q$3:Q$42))*$BP90*SUMIF('By HD'!$A$3:$A$42,$BE90,'By HD'!$S$3:$S$42)+$BP90*SUMIF('By HD'!$A$3:$A$42,$BE90,'By HD'!Z$3:Z$42)</f>
        <v>1</v>
      </c>
      <c r="BY90">
        <f>(CZ90-SUMIF('By HD'!$A$3:$A$42,$BE90,'By HD'!R$3:R$42))*$BP90*SUMIF('By HD'!$A$3:$A$42,$BE90,'By HD'!$S$3:$S$42)+$BP90*SUMIF('By HD'!$A$3:$A$42,$BE90,'By HD'!AA$3:AA$42)</f>
        <v>2</v>
      </c>
      <c r="BZ90">
        <f>$BP90*SUMIF('By HD'!$A$3:$A$42,$BE90,'By HD'!$AJ$3:$AJ$42)</f>
        <v>369</v>
      </c>
      <c r="CA90">
        <f>(CS90-SUMIF('By HD'!$A$3:$A$42,$BE90,'By HD'!N$3:N$42))*$BP90*SUMIF('By HD'!$A$3:$A$42,$BE90,'By HD'!$AJ$3:$AJ$42)+$BP90*SUMIF('By HD'!$A$3:$A$42,$BE90,'By HD'!AK$3:AK$42)</f>
        <v>4</v>
      </c>
      <c r="CB90">
        <f>(CT90-SUMIF('By HD'!$A$3:$A$42,$BE90,'By HD'!M$3:M$42))*$BP90*SUMIF('By HD'!$A$3:$A$42,$BE90,'By HD'!$AJ$3:$AJ$42)+$BP90*SUMIF('By HD'!$A$3:$A$42,$BE90,'By HD'!AL$3:AL$42)</f>
        <v>126</v>
      </c>
      <c r="CC90">
        <f>(CU90-SUMIF('By HD'!$A$3:$A$42,$BE90,'By HD'!K$3:K$42))*$BP90*SUMIF('By HD'!$A$3:$A$42,$BE90,'By HD'!$AJ$3:$AJ$42)+$BP90*SUMIF('By HD'!$A$3:$A$42,$BE90,'By HD'!AM$3:AM$42)</f>
        <v>168</v>
      </c>
      <c r="CD90">
        <f>(CV90-SUMIF('By HD'!$A$3:$A$42,$BE90,'By HD'!P$3:P$42))*$BP90*SUMIF('By HD'!$A$3:$A$42,$BE90,'By HD'!$AJ$3:$AJ$42)+$BP90*SUMIF('By HD'!$A$3:$A$42,$BE90,'By HD'!AN$3:AN$42)</f>
        <v>2</v>
      </c>
      <c r="CE90">
        <f>(CW90-SUMIF('By HD'!$A$3:$A$42,$BE90,'By HD'!L$3:L$42))*$BP90*SUMIF('By HD'!$A$3:$A$42,$BE90,'By HD'!$AJ$3:$AJ$42)+$BP90*SUMIF('By HD'!$A$3:$A$42,$BE90,'By HD'!AO$3:AO$42)</f>
        <v>9</v>
      </c>
      <c r="CF90">
        <f>(CX90-SUMIF('By HD'!$A$3:$A$42,$BE90,'By HD'!O$3:O$42))*$BP90*SUMIF('By HD'!$A$3:$A$42,$BE90,'By HD'!$AJ$3:$AJ$42)+$BP90*SUMIF('By HD'!$A$3:$A$42,$BE90,'By HD'!AP$3:AP$42)</f>
        <v>55</v>
      </c>
      <c r="CG90">
        <f>(CY90-SUMIF('By HD'!$A$3:$A$42,$BE90,'By HD'!Q$3:Q$42))*$BP90*SUMIF('By HD'!$A$3:$A$42,$BE90,'By HD'!$AJ$3:$AJ$42)+$BP90*SUMIF('By HD'!$A$3:$A$42,$BE90,'By HD'!AQ$3:AQ$42)</f>
        <v>0</v>
      </c>
      <c r="CH90">
        <f>(CZ90-SUMIF('By HD'!$A$3:$A$42,$BE90,'By HD'!R$3:R$42))*$BP90*SUMIF('By HD'!$A$3:$A$42,$BE90,'By HD'!$AJ$3:$AJ$42)+$BP90*SUMIF('By HD'!$A$3:$A$42,$BE90,'By HD'!AR$3:AR$42)</f>
        <v>5</v>
      </c>
      <c r="CI90">
        <f t="shared" si="102"/>
        <v>5877</v>
      </c>
      <c r="CJ90">
        <f t="shared" si="103"/>
        <v>53</v>
      </c>
      <c r="CK90">
        <f t="shared" si="104"/>
        <v>1946</v>
      </c>
      <c r="CL90">
        <f t="shared" si="105"/>
        <v>3073</v>
      </c>
      <c r="CM90">
        <f t="shared" si="106"/>
        <v>10</v>
      </c>
      <c r="CN90">
        <f t="shared" si="107"/>
        <v>158</v>
      </c>
      <c r="CO90">
        <f t="shared" si="108"/>
        <v>603</v>
      </c>
      <c r="CP90">
        <f t="shared" si="109"/>
        <v>15</v>
      </c>
      <c r="CQ90">
        <f t="shared" si="110"/>
        <v>19</v>
      </c>
      <c r="CS90">
        <f t="shared" si="86"/>
        <v>8.9171974522292991E-3</v>
      </c>
      <c r="CT90">
        <f t="shared" si="87"/>
        <v>0.32887473460721867</v>
      </c>
      <c r="CU90">
        <f t="shared" si="88"/>
        <v>0.52462845010615711</v>
      </c>
      <c r="CV90">
        <f t="shared" si="89"/>
        <v>1.2738853503184713E-3</v>
      </c>
      <c r="CW90">
        <f t="shared" si="90"/>
        <v>2.7388535031847135E-2</v>
      </c>
      <c r="CX90">
        <f t="shared" si="91"/>
        <v>0.10339702760084926</v>
      </c>
      <c r="CY90">
        <f t="shared" si="92"/>
        <v>2.9723991507431E-3</v>
      </c>
      <c r="CZ90">
        <f t="shared" si="93"/>
        <v>2.5477707006369425E-3</v>
      </c>
    </row>
    <row r="91" spans="1:104" x14ac:dyDescent="0.3">
      <c r="A91" t="s">
        <v>2066</v>
      </c>
      <c r="B91" t="s">
        <v>2067</v>
      </c>
      <c r="C91" t="s">
        <v>825</v>
      </c>
      <c r="D91">
        <f t="shared" si="67"/>
        <v>2490.6821565267451</v>
      </c>
      <c r="E91">
        <f t="shared" si="68"/>
        <v>26.623936914018099</v>
      </c>
      <c r="F91">
        <f t="shared" si="69"/>
        <v>562.64878591149477</v>
      </c>
      <c r="G91">
        <f t="shared" si="70"/>
        <v>1532.7662338086341</v>
      </c>
      <c r="H91">
        <f t="shared" si="71"/>
        <v>7.6457693781111793</v>
      </c>
      <c r="I91">
        <f t="shared" si="72"/>
        <v>51.51736835456893</v>
      </c>
      <c r="J91">
        <f t="shared" si="73"/>
        <v>276.77798606893236</v>
      </c>
      <c r="K91">
        <f t="shared" si="74"/>
        <v>25.919541790453557</v>
      </c>
      <c r="L91">
        <f t="shared" si="75"/>
        <v>6.7825343005319079</v>
      </c>
      <c r="M91">
        <f t="shared" si="76"/>
        <v>0.61540017452330242</v>
      </c>
      <c r="N91">
        <f t="shared" si="77"/>
        <v>2.0684039599179475E-2</v>
      </c>
      <c r="O91">
        <f t="shared" si="78"/>
        <v>0.22590148021781639</v>
      </c>
      <c r="P91">
        <f t="shared" si="79"/>
        <v>1.0689415686482118E-2</v>
      </c>
      <c r="Q91">
        <f t="shared" si="80"/>
        <v>0.11112537396377349</v>
      </c>
      <c r="R91">
        <f t="shared" si="81"/>
        <v>3.0697491279951996E-3</v>
      </c>
      <c r="S91">
        <f t="shared" si="82"/>
        <v>1.0406603557395836E-2</v>
      </c>
      <c r="T91">
        <f t="shared" si="83"/>
        <v>2.7231633240550244E-3</v>
      </c>
      <c r="U91">
        <f t="shared" si="84"/>
        <v>0.61540017452330242</v>
      </c>
      <c r="BE91" t="s">
        <v>718</v>
      </c>
      <c r="BF91" t="s">
        <v>337</v>
      </c>
      <c r="BG91">
        <f>SUMIFS('1996 Pres Raw'!Q$2:Q$651,'1996 Pres Raw'!$D$2:$D$651,$BF91,'1996 Pres Raw'!$C$2:$C$651,"ED",'1996 Pres Raw'!$B$2:$B$651,$BE91)</f>
        <v>4976</v>
      </c>
      <c r="BH91">
        <f>SUMIFS('1996 Pres Raw'!I$2:I$651,'1996 Pres Raw'!$D$2:$D$651,$BF91,'1996 Pres Raw'!$C$2:$C$651,"ED",'1996 Pres Raw'!$B$2:$B$651,$BE91)</f>
        <v>26</v>
      </c>
      <c r="BI91">
        <f>SUMIFS('1996 Pres Raw'!J$2:J$651,'1996 Pres Raw'!$D$2:$D$651,$BF91,'1996 Pres Raw'!$C$2:$C$651,"ED",'1996 Pres Raw'!$B$2:$B$651,$BE91)</f>
        <v>1466</v>
      </c>
      <c r="BJ91">
        <f>SUMIFS('1996 Pres Raw'!K$2:K$651,'1996 Pres Raw'!$D$2:$D$651,$BF91,'1996 Pres Raw'!$C$2:$C$651,"ED",'1996 Pres Raw'!$B$2:$B$651,$BE91)</f>
        <v>2890</v>
      </c>
      <c r="BK91">
        <f>SUMIFS('1996 Pres Raw'!L$2:L$651,'1996 Pres Raw'!$D$2:$D$651,$BF91,'1996 Pres Raw'!$C$2:$C$651,"ED",'1996 Pres Raw'!$B$2:$B$651,$BE91)</f>
        <v>7</v>
      </c>
      <c r="BL91">
        <f>SUMIFS('1996 Pres Raw'!M$2:M$651,'1996 Pres Raw'!$D$2:$D$651,$BF91,'1996 Pres Raw'!$C$2:$C$651,"ED",'1996 Pres Raw'!$B$2:$B$651,$BE91)</f>
        <v>121</v>
      </c>
      <c r="BM91">
        <f>SUMIFS('1996 Pres Raw'!N$2:N$651,'1996 Pres Raw'!$D$2:$D$651,$BF91,'1996 Pres Raw'!$C$2:$C$651,"ED",'1996 Pres Raw'!$B$2:$B$651,$BE91)</f>
        <v>448</v>
      </c>
      <c r="BN91">
        <f>SUMIFS('1996 Pres Raw'!O$2:O$651,'1996 Pres Raw'!$D$2:$D$651,$BF91,'1996 Pres Raw'!$C$2:$C$651,"ED",'1996 Pres Raw'!$B$2:$B$651,$BE91)</f>
        <v>9</v>
      </c>
      <c r="BO91">
        <f>SUMIFS('1996 Pres Raw'!P$2:P$651,'1996 Pres Raw'!$D$2:$D$651,$BF91,'1996 Pres Raw'!$C$2:$C$651,"ED",'1996 Pres Raw'!$B$2:$B$651,$BE91)</f>
        <v>9</v>
      </c>
      <c r="BP91">
        <f>BG91/SUMIF('By HD'!$A$3:$A$42,$BE91,'By HD'!$B$3:$B$42)</f>
        <v>1</v>
      </c>
      <c r="BQ91">
        <f>$BP91*SUMIF('By HD'!$A$3:$A$42,$BE91,'By HD'!S$3:S$42)</f>
        <v>709</v>
      </c>
      <c r="BR91">
        <f>(CS91-SUMIF('By HD'!$A$3:$A$42,$BE91,'By HD'!N$3:N$42))*$BP91*SUMIF('By HD'!$A$3:$A$42,$BE91,'By HD'!$S$3:$S$42)+$BP91*SUMIF('By HD'!$A$3:$A$42,$BE91,'By HD'!T$3:T$42)</f>
        <v>6</v>
      </c>
      <c r="BS91">
        <f>(CT91-SUMIF('By HD'!$A$3:$A$42,$BE91,'By HD'!M$3:M$42))*$BP91*SUMIF('By HD'!$A$3:$A$42,$BE91,'By HD'!$S$3:$S$42)+$BP91*SUMIF('By HD'!$A$3:$A$42,$BE91,'By HD'!U$3:U$42)</f>
        <v>196</v>
      </c>
      <c r="BT91">
        <f>(CU91-SUMIF('By HD'!$A$3:$A$42,$BE91,'By HD'!K$3:K$42))*$BP91*SUMIF('By HD'!$A$3:$A$42,$BE91,'By HD'!$S$3:$S$42)+$BP91*SUMIF('By HD'!$A$3:$A$42,$BE91,'By HD'!V$3:V$42)</f>
        <v>454</v>
      </c>
      <c r="BU91">
        <f>(CV91-SUMIF('By HD'!$A$3:$A$42,$BE91,'By HD'!P$3:P$42))*$BP91*SUMIF('By HD'!$A$3:$A$42,$BE91,'By HD'!$S$3:$S$42)+$BP91*SUMIF('By HD'!$A$3:$A$42,$BE91,'By HD'!W$3:W$42)</f>
        <v>0</v>
      </c>
      <c r="BV91">
        <f>(CW91-SUMIF('By HD'!$A$3:$A$42,$BE91,'By HD'!L$3:L$42))*$BP91*SUMIF('By HD'!$A$3:$A$42,$BE91,'By HD'!$S$3:$S$42)+$BP91*SUMIF('By HD'!$A$3:$A$42,$BE91,'By HD'!X$3:X$42)</f>
        <v>10</v>
      </c>
      <c r="BW91">
        <f>(CX91-SUMIF('By HD'!$A$3:$A$42,$BE91,'By HD'!O$3:O$42))*$BP91*SUMIF('By HD'!$A$3:$A$42,$BE91,'By HD'!$S$3:$S$42)+$BP91*SUMIF('By HD'!$A$3:$A$42,$BE91,'By HD'!Y$3:Y$42)</f>
        <v>39</v>
      </c>
      <c r="BX91">
        <f>(CY91-SUMIF('By HD'!$A$3:$A$42,$BE91,'By HD'!Q$3:Q$42))*$BP91*SUMIF('By HD'!$A$3:$A$42,$BE91,'By HD'!$S$3:$S$42)+$BP91*SUMIF('By HD'!$A$3:$A$42,$BE91,'By HD'!Z$3:Z$42)</f>
        <v>2</v>
      </c>
      <c r="BY91">
        <f>(CZ91-SUMIF('By HD'!$A$3:$A$42,$BE91,'By HD'!R$3:R$42))*$BP91*SUMIF('By HD'!$A$3:$A$42,$BE91,'By HD'!$S$3:$S$42)+$BP91*SUMIF('By HD'!$A$3:$A$42,$BE91,'By HD'!AA$3:AA$42)</f>
        <v>2</v>
      </c>
      <c r="BZ91">
        <f>$BP91*SUMIF('By HD'!$A$3:$A$42,$BE91,'By HD'!$AJ$3:$AJ$42)</f>
        <v>459</v>
      </c>
      <c r="CA91">
        <f>(CS91-SUMIF('By HD'!$A$3:$A$42,$BE91,'By HD'!N$3:N$42))*$BP91*SUMIF('By HD'!$A$3:$A$42,$BE91,'By HD'!$AJ$3:$AJ$42)+$BP91*SUMIF('By HD'!$A$3:$A$42,$BE91,'By HD'!AK$3:AK$42)</f>
        <v>1</v>
      </c>
      <c r="CB91">
        <f>(CT91-SUMIF('By HD'!$A$3:$A$42,$BE91,'By HD'!M$3:M$42))*$BP91*SUMIF('By HD'!$A$3:$A$42,$BE91,'By HD'!$AJ$3:$AJ$42)+$BP91*SUMIF('By HD'!$A$3:$A$42,$BE91,'By HD'!AL$3:AL$42)</f>
        <v>163</v>
      </c>
      <c r="CC91">
        <f>(CU91-SUMIF('By HD'!$A$3:$A$42,$BE91,'By HD'!K$3:K$42))*$BP91*SUMIF('By HD'!$A$3:$A$42,$BE91,'By HD'!$AJ$3:$AJ$42)+$BP91*SUMIF('By HD'!$A$3:$A$42,$BE91,'By HD'!AM$3:AM$42)</f>
        <v>224</v>
      </c>
      <c r="CD91">
        <f>(CV91-SUMIF('By HD'!$A$3:$A$42,$BE91,'By HD'!P$3:P$42))*$BP91*SUMIF('By HD'!$A$3:$A$42,$BE91,'By HD'!$AJ$3:$AJ$42)+$BP91*SUMIF('By HD'!$A$3:$A$42,$BE91,'By HD'!AN$3:AN$42)</f>
        <v>1</v>
      </c>
      <c r="CE91">
        <f>(CW91-SUMIF('By HD'!$A$3:$A$42,$BE91,'By HD'!L$3:L$42))*$BP91*SUMIF('By HD'!$A$3:$A$42,$BE91,'By HD'!$AJ$3:$AJ$42)+$BP91*SUMIF('By HD'!$A$3:$A$42,$BE91,'By HD'!AO$3:AO$42)</f>
        <v>11</v>
      </c>
      <c r="CF91">
        <f>(CX91-SUMIF('By HD'!$A$3:$A$42,$BE91,'By HD'!O$3:O$42))*$BP91*SUMIF('By HD'!$A$3:$A$42,$BE91,'By HD'!$AJ$3:$AJ$42)+$BP91*SUMIF('By HD'!$A$3:$A$42,$BE91,'By HD'!AP$3:AP$42)</f>
        <v>56</v>
      </c>
      <c r="CG91">
        <f>(CY91-SUMIF('By HD'!$A$3:$A$42,$BE91,'By HD'!Q$3:Q$42))*$BP91*SUMIF('By HD'!$A$3:$A$42,$BE91,'By HD'!$AJ$3:$AJ$42)+$BP91*SUMIF('By HD'!$A$3:$A$42,$BE91,'By HD'!AQ$3:AQ$42)</f>
        <v>1</v>
      </c>
      <c r="CH91">
        <f>(CZ91-SUMIF('By HD'!$A$3:$A$42,$BE91,'By HD'!R$3:R$42))*$BP91*SUMIF('By HD'!$A$3:$A$42,$BE91,'By HD'!$AJ$3:$AJ$42)+$BP91*SUMIF('By HD'!$A$3:$A$42,$BE91,'By HD'!AR$3:AR$42)</f>
        <v>2</v>
      </c>
      <c r="CI91">
        <f t="shared" si="102"/>
        <v>6144</v>
      </c>
      <c r="CJ91">
        <f t="shared" si="103"/>
        <v>33</v>
      </c>
      <c r="CK91">
        <f t="shared" si="104"/>
        <v>1825</v>
      </c>
      <c r="CL91">
        <f t="shared" si="105"/>
        <v>3568</v>
      </c>
      <c r="CM91">
        <f t="shared" si="106"/>
        <v>8</v>
      </c>
      <c r="CN91">
        <f t="shared" si="107"/>
        <v>142</v>
      </c>
      <c r="CO91">
        <f t="shared" si="108"/>
        <v>543</v>
      </c>
      <c r="CP91">
        <f t="shared" si="109"/>
        <v>12</v>
      </c>
      <c r="CQ91">
        <f t="shared" si="110"/>
        <v>13</v>
      </c>
      <c r="CS91">
        <f t="shared" si="86"/>
        <v>5.2250803858520899E-3</v>
      </c>
      <c r="CT91">
        <f t="shared" si="87"/>
        <v>0.29461414790996787</v>
      </c>
      <c r="CU91">
        <f t="shared" si="88"/>
        <v>0.58078778135048237</v>
      </c>
      <c r="CV91">
        <f t="shared" si="89"/>
        <v>1.4067524115755627E-3</v>
      </c>
      <c r="CW91">
        <f t="shared" si="90"/>
        <v>2.4316720257234727E-2</v>
      </c>
      <c r="CX91">
        <f t="shared" si="91"/>
        <v>9.0032154340836015E-2</v>
      </c>
      <c r="CY91">
        <f t="shared" si="92"/>
        <v>1.8086816720257234E-3</v>
      </c>
      <c r="CZ91">
        <f t="shared" si="93"/>
        <v>1.8086816720257234E-3</v>
      </c>
    </row>
    <row r="92" spans="1:104" x14ac:dyDescent="0.3">
      <c r="A92" t="s">
        <v>2068</v>
      </c>
      <c r="B92" t="s">
        <v>2069</v>
      </c>
      <c r="C92" t="s">
        <v>826</v>
      </c>
      <c r="D92">
        <f t="shared" si="67"/>
        <v>4490.3438239878697</v>
      </c>
      <c r="E92">
        <f t="shared" si="68"/>
        <v>63.023470298496569</v>
      </c>
      <c r="F92">
        <f t="shared" si="69"/>
        <v>1245.8122093363236</v>
      </c>
      <c r="G92">
        <f t="shared" si="70"/>
        <v>2213.1176560468944</v>
      </c>
      <c r="H92">
        <f t="shared" si="71"/>
        <v>20.897699612701295</v>
      </c>
      <c r="I92">
        <f t="shared" si="72"/>
        <v>162.24705820060836</v>
      </c>
      <c r="J92">
        <f t="shared" si="73"/>
        <v>736.55412464069093</v>
      </c>
      <c r="K92">
        <f t="shared" si="74"/>
        <v>29.562638730039161</v>
      </c>
      <c r="L92">
        <f t="shared" si="75"/>
        <v>19.12896712211457</v>
      </c>
      <c r="M92">
        <f t="shared" si="76"/>
        <v>0.49286151412820473</v>
      </c>
      <c r="N92">
        <f t="shared" si="77"/>
        <v>3.6132435412599855E-2</v>
      </c>
      <c r="O92">
        <f t="shared" si="78"/>
        <v>0.27744249842986834</v>
      </c>
      <c r="P92">
        <f t="shared" si="79"/>
        <v>1.4035332876253002E-2</v>
      </c>
      <c r="Q92">
        <f t="shared" si="80"/>
        <v>0.1640306741559398</v>
      </c>
      <c r="R92">
        <f t="shared" si="81"/>
        <v>4.6539197067858541E-3</v>
      </c>
      <c r="S92">
        <f t="shared" si="82"/>
        <v>6.5836024787484116E-3</v>
      </c>
      <c r="T92">
        <f t="shared" si="83"/>
        <v>4.260022811599793E-3</v>
      </c>
      <c r="U92">
        <f t="shared" si="84"/>
        <v>0.49286151412820473</v>
      </c>
      <c r="BE92" t="s">
        <v>719</v>
      </c>
      <c r="BF92" t="s">
        <v>337</v>
      </c>
      <c r="BG92">
        <f>SUMIFS('1996 Pres Raw'!Q$2:Q$651,'1996 Pres Raw'!$D$2:$D$651,$BF92,'1996 Pres Raw'!$C$2:$C$651,"ED",'1996 Pres Raw'!$B$2:$B$651,$BE92)</f>
        <v>5655</v>
      </c>
      <c r="BH92">
        <f>SUMIFS('1996 Pres Raw'!I$2:I$651,'1996 Pres Raw'!$D$2:$D$651,$BF92,'1996 Pres Raw'!$C$2:$C$651,"ED",'1996 Pres Raw'!$B$2:$B$651,$BE92)</f>
        <v>42</v>
      </c>
      <c r="BI92">
        <f>SUMIFS('1996 Pres Raw'!J$2:J$651,'1996 Pres Raw'!$D$2:$D$651,$BF92,'1996 Pres Raw'!$C$2:$C$651,"ED",'1996 Pres Raw'!$B$2:$B$651,$BE92)</f>
        <v>2223</v>
      </c>
      <c r="BJ92">
        <f>SUMIFS('1996 Pres Raw'!K$2:K$651,'1996 Pres Raw'!$D$2:$D$651,$BF92,'1996 Pres Raw'!$C$2:$C$651,"ED",'1996 Pres Raw'!$B$2:$B$651,$BE92)</f>
        <v>2627</v>
      </c>
      <c r="BK92">
        <f>SUMIFS('1996 Pres Raw'!L$2:L$651,'1996 Pres Raw'!$D$2:$D$651,$BF92,'1996 Pres Raw'!$C$2:$C$651,"ED",'1996 Pres Raw'!$B$2:$B$651,$BE92)</f>
        <v>22</v>
      </c>
      <c r="BL92">
        <f>SUMIFS('1996 Pres Raw'!M$2:M$651,'1996 Pres Raw'!$D$2:$D$651,$BF92,'1996 Pres Raw'!$C$2:$C$651,"ED",'1996 Pres Raw'!$B$2:$B$651,$BE92)</f>
        <v>230</v>
      </c>
      <c r="BM92">
        <f>SUMIFS('1996 Pres Raw'!N$2:N$651,'1996 Pres Raw'!$D$2:$D$651,$BF92,'1996 Pres Raw'!$C$2:$C$651,"ED",'1996 Pres Raw'!$B$2:$B$651,$BE92)</f>
        <v>488</v>
      </c>
      <c r="BN92">
        <f>SUMIFS('1996 Pres Raw'!O$2:O$651,'1996 Pres Raw'!$D$2:$D$651,$BF92,'1996 Pres Raw'!$C$2:$C$651,"ED",'1996 Pres Raw'!$B$2:$B$651,$BE92)</f>
        <v>7</v>
      </c>
      <c r="BO92">
        <f>SUMIFS('1996 Pres Raw'!P$2:P$651,'1996 Pres Raw'!$D$2:$D$651,$BF92,'1996 Pres Raw'!$C$2:$C$651,"ED",'1996 Pres Raw'!$B$2:$B$651,$BE92)</f>
        <v>16</v>
      </c>
      <c r="BP92">
        <f>BG92/SUMIF('By HD'!$A$3:$A$42,$BE92,'By HD'!$B$3:$B$42)</f>
        <v>1</v>
      </c>
      <c r="BQ92">
        <f>$BP92*SUMIF('By HD'!$A$3:$A$42,$BE92,'By HD'!S$3:S$42)</f>
        <v>900</v>
      </c>
      <c r="BR92">
        <f>(CS92-SUMIF('By HD'!$A$3:$A$42,$BE92,'By HD'!N$3:N$42))*$BP92*SUMIF('By HD'!$A$3:$A$42,$BE92,'By HD'!$S$3:$S$42)+$BP92*SUMIF('By HD'!$A$3:$A$42,$BE92,'By HD'!T$3:T$42)</f>
        <v>4</v>
      </c>
      <c r="BS92">
        <f>(CT92-SUMIF('By HD'!$A$3:$A$42,$BE92,'By HD'!M$3:M$42))*$BP92*SUMIF('By HD'!$A$3:$A$42,$BE92,'By HD'!$S$3:$S$42)+$BP92*SUMIF('By HD'!$A$3:$A$42,$BE92,'By HD'!U$3:U$42)</f>
        <v>353</v>
      </c>
      <c r="BT92">
        <f>(CU92-SUMIF('By HD'!$A$3:$A$42,$BE92,'By HD'!K$3:K$42))*$BP92*SUMIF('By HD'!$A$3:$A$42,$BE92,'By HD'!$S$3:$S$42)+$BP92*SUMIF('By HD'!$A$3:$A$42,$BE92,'By HD'!V$3:V$42)</f>
        <v>454</v>
      </c>
      <c r="BU92">
        <f>(CV92-SUMIF('By HD'!$A$3:$A$42,$BE92,'By HD'!P$3:P$42))*$BP92*SUMIF('By HD'!$A$3:$A$42,$BE92,'By HD'!$S$3:$S$42)+$BP92*SUMIF('By HD'!$A$3:$A$42,$BE92,'By HD'!W$3:W$42)</f>
        <v>4</v>
      </c>
      <c r="BV92">
        <f>(CW92-SUMIF('By HD'!$A$3:$A$42,$BE92,'By HD'!L$3:L$42))*$BP92*SUMIF('By HD'!$A$3:$A$42,$BE92,'By HD'!$S$3:$S$42)+$BP92*SUMIF('By HD'!$A$3:$A$42,$BE92,'By HD'!X$3:X$42)</f>
        <v>26</v>
      </c>
      <c r="BW92">
        <f>(CX92-SUMIF('By HD'!$A$3:$A$42,$BE92,'By HD'!O$3:O$42))*$BP92*SUMIF('By HD'!$A$3:$A$42,$BE92,'By HD'!$S$3:$S$42)+$BP92*SUMIF('By HD'!$A$3:$A$42,$BE92,'By HD'!Y$3:Y$42)</f>
        <v>54</v>
      </c>
      <c r="BX92">
        <f>(CY92-SUMIF('By HD'!$A$3:$A$42,$BE92,'By HD'!Q$3:Q$42))*$BP92*SUMIF('By HD'!$A$3:$A$42,$BE92,'By HD'!$S$3:$S$42)+$BP92*SUMIF('By HD'!$A$3:$A$42,$BE92,'By HD'!Z$3:Z$42)</f>
        <v>2</v>
      </c>
      <c r="BY92">
        <f>(CZ92-SUMIF('By HD'!$A$3:$A$42,$BE92,'By HD'!R$3:R$42))*$BP92*SUMIF('By HD'!$A$3:$A$42,$BE92,'By HD'!$S$3:$S$42)+$BP92*SUMIF('By HD'!$A$3:$A$42,$BE92,'By HD'!AA$3:AA$42)</f>
        <v>3</v>
      </c>
      <c r="BZ92">
        <f>$BP92*SUMIF('By HD'!$A$3:$A$42,$BE92,'By HD'!$AJ$3:$AJ$42)</f>
        <v>483</v>
      </c>
      <c r="CA92">
        <f>(CS92-SUMIF('By HD'!$A$3:$A$42,$BE92,'By HD'!N$3:N$42))*$BP92*SUMIF('By HD'!$A$3:$A$42,$BE92,'By HD'!$AJ$3:$AJ$42)+$BP92*SUMIF('By HD'!$A$3:$A$42,$BE92,'By HD'!AK$3:AK$42)</f>
        <v>4</v>
      </c>
      <c r="CB92">
        <f>(CT92-SUMIF('By HD'!$A$3:$A$42,$BE92,'By HD'!M$3:M$42))*$BP92*SUMIF('By HD'!$A$3:$A$42,$BE92,'By HD'!$AJ$3:$AJ$42)+$BP92*SUMIF('By HD'!$A$3:$A$42,$BE92,'By HD'!AL$3:AL$42)</f>
        <v>204</v>
      </c>
      <c r="CC92">
        <f>(CU92-SUMIF('By HD'!$A$3:$A$42,$BE92,'By HD'!K$3:K$42))*$BP92*SUMIF('By HD'!$A$3:$A$42,$BE92,'By HD'!$AJ$3:$AJ$42)+$BP92*SUMIF('By HD'!$A$3:$A$42,$BE92,'By HD'!AM$3:AM$42)</f>
        <v>189</v>
      </c>
      <c r="CD92">
        <f>(CV92-SUMIF('By HD'!$A$3:$A$42,$BE92,'By HD'!P$3:P$42))*$BP92*SUMIF('By HD'!$A$3:$A$42,$BE92,'By HD'!$AJ$3:$AJ$42)+$BP92*SUMIF('By HD'!$A$3:$A$42,$BE92,'By HD'!AN$3:AN$42)</f>
        <v>4</v>
      </c>
      <c r="CE92">
        <f>(CW92-SUMIF('By HD'!$A$3:$A$42,$BE92,'By HD'!L$3:L$42))*$BP92*SUMIF('By HD'!$A$3:$A$42,$BE92,'By HD'!$AJ$3:$AJ$42)+$BP92*SUMIF('By HD'!$A$3:$A$42,$BE92,'By HD'!AO$3:AO$42)</f>
        <v>15</v>
      </c>
      <c r="CF92">
        <f>(CX92-SUMIF('By HD'!$A$3:$A$42,$BE92,'By HD'!O$3:O$42))*$BP92*SUMIF('By HD'!$A$3:$A$42,$BE92,'By HD'!$AJ$3:$AJ$42)+$BP92*SUMIF('By HD'!$A$3:$A$42,$BE92,'By HD'!AP$3:AP$42)</f>
        <v>66</v>
      </c>
      <c r="CG92">
        <f>(CY92-SUMIF('By HD'!$A$3:$A$42,$BE92,'By HD'!Q$3:Q$42))*$BP92*SUMIF('By HD'!$A$3:$A$42,$BE92,'By HD'!$AJ$3:$AJ$42)+$BP92*SUMIF('By HD'!$A$3:$A$42,$BE92,'By HD'!AQ$3:AQ$42)</f>
        <v>1</v>
      </c>
      <c r="CH92">
        <f>(CZ92-SUMIF('By HD'!$A$3:$A$42,$BE92,'By HD'!R$3:R$42))*$BP92*SUMIF('By HD'!$A$3:$A$42,$BE92,'By HD'!$AJ$3:$AJ$42)+$BP92*SUMIF('By HD'!$A$3:$A$42,$BE92,'By HD'!AR$3:AR$42)</f>
        <v>0</v>
      </c>
      <c r="CI92">
        <f t="shared" si="102"/>
        <v>7038</v>
      </c>
      <c r="CJ92">
        <f t="shared" si="103"/>
        <v>50</v>
      </c>
      <c r="CK92">
        <f t="shared" si="104"/>
        <v>2780</v>
      </c>
      <c r="CL92">
        <f t="shared" si="105"/>
        <v>3270</v>
      </c>
      <c r="CM92">
        <f t="shared" si="106"/>
        <v>30</v>
      </c>
      <c r="CN92">
        <f t="shared" si="107"/>
        <v>271</v>
      </c>
      <c r="CO92">
        <f t="shared" si="108"/>
        <v>608</v>
      </c>
      <c r="CP92">
        <f t="shared" si="109"/>
        <v>10</v>
      </c>
      <c r="CQ92">
        <f t="shared" si="110"/>
        <v>19</v>
      </c>
      <c r="CS92">
        <f t="shared" si="86"/>
        <v>7.4270557029177718E-3</v>
      </c>
      <c r="CT92">
        <f t="shared" si="87"/>
        <v>0.39310344827586208</v>
      </c>
      <c r="CU92">
        <f t="shared" si="88"/>
        <v>0.46454465075154733</v>
      </c>
      <c r="CV92">
        <f t="shared" si="89"/>
        <v>3.8903625110521664E-3</v>
      </c>
      <c r="CW92">
        <f t="shared" si="90"/>
        <v>4.0671971706454466E-2</v>
      </c>
      <c r="CX92">
        <f t="shared" si="91"/>
        <v>8.6295313881520772E-2</v>
      </c>
      <c r="CY92">
        <f t="shared" si="92"/>
        <v>1.237842617152962E-3</v>
      </c>
      <c r="CZ92">
        <f t="shared" si="93"/>
        <v>2.8293545534924846E-3</v>
      </c>
    </row>
    <row r="93" spans="1:104" x14ac:dyDescent="0.3">
      <c r="A93" t="s">
        <v>2070</v>
      </c>
      <c r="B93" t="s">
        <v>2071</v>
      </c>
      <c r="C93" t="s">
        <v>935</v>
      </c>
      <c r="D93">
        <f t="shared" si="67"/>
        <v>1823.0852708085745</v>
      </c>
      <c r="E93">
        <f t="shared" si="68"/>
        <v>18.75464558126351</v>
      </c>
      <c r="F93">
        <f t="shared" si="69"/>
        <v>1000.0335647368724</v>
      </c>
      <c r="G93">
        <f t="shared" si="70"/>
        <v>578.36172095977258</v>
      </c>
      <c r="H93">
        <f t="shared" si="71"/>
        <v>18.07942911927767</v>
      </c>
      <c r="I93">
        <f t="shared" si="72"/>
        <v>30.476787824836521</v>
      </c>
      <c r="J93">
        <f t="shared" si="73"/>
        <v>152.37724186252524</v>
      </c>
      <c r="K93">
        <f t="shared" si="74"/>
        <v>21.390325777378216</v>
      </c>
      <c r="L93">
        <f t="shared" si="75"/>
        <v>3.6115549466483952</v>
      </c>
      <c r="M93">
        <f t="shared" si="76"/>
        <v>0.31724337320944823</v>
      </c>
      <c r="N93">
        <f t="shared" si="77"/>
        <v>1.6717148842587851E-2</v>
      </c>
      <c r="O93">
        <f t="shared" si="78"/>
        <v>0.54853910606898693</v>
      </c>
      <c r="P93">
        <f t="shared" si="79"/>
        <v>1.0287311230892372E-2</v>
      </c>
      <c r="Q93">
        <f t="shared" si="80"/>
        <v>8.3582070626319588E-2</v>
      </c>
      <c r="R93">
        <f t="shared" si="81"/>
        <v>9.9169410278100063E-3</v>
      </c>
      <c r="S93">
        <f t="shared" si="82"/>
        <v>1.1733036364169176E-2</v>
      </c>
      <c r="T93">
        <f t="shared" si="83"/>
        <v>1.9810126297858787E-3</v>
      </c>
      <c r="U93">
        <f t="shared" si="84"/>
        <v>2.5485391060689868</v>
      </c>
      <c r="BE93" t="s">
        <v>720</v>
      </c>
      <c r="BF93" t="s">
        <v>337</v>
      </c>
      <c r="BG93">
        <f>SUMIFS('1996 Pres Raw'!Q$2:Q$651,'1996 Pres Raw'!$D$2:$D$651,$BF93,'1996 Pres Raw'!$C$2:$C$651,"ED",'1996 Pres Raw'!$B$2:$B$651,$BE93)</f>
        <v>3169</v>
      </c>
      <c r="BH93">
        <f>SUMIFS('1996 Pres Raw'!I$2:I$651,'1996 Pres Raw'!$D$2:$D$651,$BF93,'1996 Pres Raw'!$C$2:$C$651,"ED",'1996 Pres Raw'!$B$2:$B$651,$BE93)</f>
        <v>22</v>
      </c>
      <c r="BI93">
        <f>SUMIFS('1996 Pres Raw'!J$2:J$651,'1996 Pres Raw'!$D$2:$D$651,$BF93,'1996 Pres Raw'!$C$2:$C$651,"ED",'1996 Pres Raw'!$B$2:$B$651,$BE93)</f>
        <v>990</v>
      </c>
      <c r="BJ93">
        <f>SUMIFS('1996 Pres Raw'!K$2:K$651,'1996 Pres Raw'!$D$2:$D$651,$BF93,'1996 Pres Raw'!$C$2:$C$651,"ED",'1996 Pres Raw'!$B$2:$B$651,$BE93)</f>
        <v>1761</v>
      </c>
      <c r="BK93">
        <f>SUMIFS('1996 Pres Raw'!L$2:L$651,'1996 Pres Raw'!$D$2:$D$651,$BF93,'1996 Pres Raw'!$C$2:$C$651,"ED",'1996 Pres Raw'!$B$2:$B$651,$BE93)</f>
        <v>2</v>
      </c>
      <c r="BL93">
        <f>SUMIFS('1996 Pres Raw'!M$2:M$651,'1996 Pres Raw'!$D$2:$D$651,$BF93,'1996 Pres Raw'!$C$2:$C$651,"ED",'1996 Pres Raw'!$B$2:$B$651,$BE93)</f>
        <v>52</v>
      </c>
      <c r="BM93">
        <f>SUMIFS('1996 Pres Raw'!N$2:N$651,'1996 Pres Raw'!$D$2:$D$651,$BF93,'1996 Pres Raw'!$C$2:$C$651,"ED",'1996 Pres Raw'!$B$2:$B$651,$BE93)</f>
        <v>325</v>
      </c>
      <c r="BN93">
        <f>SUMIFS('1996 Pres Raw'!O$2:O$651,'1996 Pres Raw'!$D$2:$D$651,$BF93,'1996 Pres Raw'!$C$2:$C$651,"ED",'1996 Pres Raw'!$B$2:$B$651,$BE93)</f>
        <v>5</v>
      </c>
      <c r="BO93">
        <f>SUMIFS('1996 Pres Raw'!P$2:P$651,'1996 Pres Raw'!$D$2:$D$651,$BF93,'1996 Pres Raw'!$C$2:$C$651,"ED",'1996 Pres Raw'!$B$2:$B$651,$BE93)</f>
        <v>12</v>
      </c>
      <c r="BP93">
        <f>BG93/SUMIF('By HD'!$A$3:$A$42,$BE93,'By HD'!$B$3:$B$42)</f>
        <v>1</v>
      </c>
      <c r="BQ93">
        <f>$BP93*SUMIF('By HD'!$A$3:$A$42,$BE93,'By HD'!S$3:S$42)</f>
        <v>1274</v>
      </c>
      <c r="BR93">
        <f>(CS93-SUMIF('By HD'!$A$3:$A$42,$BE93,'By HD'!N$3:N$42))*$BP93*SUMIF('By HD'!$A$3:$A$42,$BE93,'By HD'!$S$3:$S$42)+$BP93*SUMIF('By HD'!$A$3:$A$42,$BE93,'By HD'!T$3:T$42)</f>
        <v>4</v>
      </c>
      <c r="BS93">
        <f>(CT93-SUMIF('By HD'!$A$3:$A$42,$BE93,'By HD'!M$3:M$42))*$BP93*SUMIF('By HD'!$A$3:$A$42,$BE93,'By HD'!$S$3:$S$42)+$BP93*SUMIF('By HD'!$A$3:$A$42,$BE93,'By HD'!U$3:U$42)</f>
        <v>293</v>
      </c>
      <c r="BT93">
        <f>(CU93-SUMIF('By HD'!$A$3:$A$42,$BE93,'By HD'!K$3:K$42))*$BP93*SUMIF('By HD'!$A$3:$A$42,$BE93,'By HD'!$S$3:$S$42)+$BP93*SUMIF('By HD'!$A$3:$A$42,$BE93,'By HD'!V$3:V$42)</f>
        <v>890</v>
      </c>
      <c r="BU93">
        <f>(CV93-SUMIF('By HD'!$A$3:$A$42,$BE93,'By HD'!P$3:P$42))*$BP93*SUMIF('By HD'!$A$3:$A$42,$BE93,'By HD'!$S$3:$S$42)+$BP93*SUMIF('By HD'!$A$3:$A$42,$BE93,'By HD'!W$3:W$42)</f>
        <v>1</v>
      </c>
      <c r="BV93">
        <f>(CW93-SUMIF('By HD'!$A$3:$A$42,$BE93,'By HD'!L$3:L$42))*$BP93*SUMIF('By HD'!$A$3:$A$42,$BE93,'By HD'!$S$3:$S$42)+$BP93*SUMIF('By HD'!$A$3:$A$42,$BE93,'By HD'!X$3:X$42)</f>
        <v>16</v>
      </c>
      <c r="BW93">
        <f>(CX93-SUMIF('By HD'!$A$3:$A$42,$BE93,'By HD'!O$3:O$42))*$BP93*SUMIF('By HD'!$A$3:$A$42,$BE93,'By HD'!$S$3:$S$42)+$BP93*SUMIF('By HD'!$A$3:$A$42,$BE93,'By HD'!Y$3:Y$42)</f>
        <v>67</v>
      </c>
      <c r="BX93">
        <f>(CY93-SUMIF('By HD'!$A$3:$A$42,$BE93,'By HD'!Q$3:Q$42))*$BP93*SUMIF('By HD'!$A$3:$A$42,$BE93,'By HD'!$S$3:$S$42)+$BP93*SUMIF('By HD'!$A$3:$A$42,$BE93,'By HD'!Z$3:Z$42)</f>
        <v>1</v>
      </c>
      <c r="BY93">
        <f>(CZ93-SUMIF('By HD'!$A$3:$A$42,$BE93,'By HD'!R$3:R$42))*$BP93*SUMIF('By HD'!$A$3:$A$42,$BE93,'By HD'!$S$3:$S$42)+$BP93*SUMIF('By HD'!$A$3:$A$42,$BE93,'By HD'!AA$3:AA$42)</f>
        <v>2</v>
      </c>
      <c r="BZ93">
        <f>$BP93*SUMIF('By HD'!$A$3:$A$42,$BE93,'By HD'!$AJ$3:$AJ$42)</f>
        <v>616</v>
      </c>
      <c r="CA93">
        <f>(CS93-SUMIF('By HD'!$A$3:$A$42,$BE93,'By HD'!N$3:N$42))*$BP93*SUMIF('By HD'!$A$3:$A$42,$BE93,'By HD'!$AJ$3:$AJ$42)+$BP93*SUMIF('By HD'!$A$3:$A$42,$BE93,'By HD'!AK$3:AK$42)</f>
        <v>3</v>
      </c>
      <c r="CB93">
        <f>(CT93-SUMIF('By HD'!$A$3:$A$42,$BE93,'By HD'!M$3:M$42))*$BP93*SUMIF('By HD'!$A$3:$A$42,$BE93,'By HD'!$AJ$3:$AJ$42)+$BP93*SUMIF('By HD'!$A$3:$A$42,$BE93,'By HD'!AL$3:AL$42)</f>
        <v>188</v>
      </c>
      <c r="CC93">
        <f>(CU93-SUMIF('By HD'!$A$3:$A$42,$BE93,'By HD'!K$3:K$42))*$BP93*SUMIF('By HD'!$A$3:$A$42,$BE93,'By HD'!$AJ$3:$AJ$42)+$BP93*SUMIF('By HD'!$A$3:$A$42,$BE93,'By HD'!AM$3:AM$42)</f>
        <v>354</v>
      </c>
      <c r="CD93">
        <f>(CV93-SUMIF('By HD'!$A$3:$A$42,$BE93,'By HD'!P$3:P$42))*$BP93*SUMIF('By HD'!$A$3:$A$42,$BE93,'By HD'!$AJ$3:$AJ$42)+$BP93*SUMIF('By HD'!$A$3:$A$42,$BE93,'By HD'!AN$3:AN$42)</f>
        <v>0</v>
      </c>
      <c r="CE93">
        <f>(CW93-SUMIF('By HD'!$A$3:$A$42,$BE93,'By HD'!L$3:L$42))*$BP93*SUMIF('By HD'!$A$3:$A$42,$BE93,'By HD'!$AJ$3:$AJ$42)+$BP93*SUMIF('By HD'!$A$3:$A$42,$BE93,'By HD'!AO$3:AO$42)</f>
        <v>3</v>
      </c>
      <c r="CF93">
        <f>(CX93-SUMIF('By HD'!$A$3:$A$42,$BE93,'By HD'!O$3:O$42))*$BP93*SUMIF('By HD'!$A$3:$A$42,$BE93,'By HD'!$AJ$3:$AJ$42)+$BP93*SUMIF('By HD'!$A$3:$A$42,$BE93,'By HD'!AP$3:AP$42)</f>
        <v>66</v>
      </c>
      <c r="CG93">
        <f>(CY93-SUMIF('By HD'!$A$3:$A$42,$BE93,'By HD'!Q$3:Q$42))*$BP93*SUMIF('By HD'!$A$3:$A$42,$BE93,'By HD'!$AJ$3:$AJ$42)+$BP93*SUMIF('By HD'!$A$3:$A$42,$BE93,'By HD'!AQ$3:AQ$42)</f>
        <v>0</v>
      </c>
      <c r="CH93">
        <f>(CZ93-SUMIF('By HD'!$A$3:$A$42,$BE93,'By HD'!R$3:R$42))*$BP93*SUMIF('By HD'!$A$3:$A$42,$BE93,'By HD'!$AJ$3:$AJ$42)+$BP93*SUMIF('By HD'!$A$3:$A$42,$BE93,'By HD'!AR$3:AR$42)</f>
        <v>2</v>
      </c>
      <c r="CI93">
        <f t="shared" si="102"/>
        <v>5059</v>
      </c>
      <c r="CJ93">
        <f t="shared" si="103"/>
        <v>29</v>
      </c>
      <c r="CK93">
        <f t="shared" si="104"/>
        <v>1471</v>
      </c>
      <c r="CL93">
        <f t="shared" si="105"/>
        <v>3005</v>
      </c>
      <c r="CM93">
        <f t="shared" si="106"/>
        <v>3</v>
      </c>
      <c r="CN93">
        <f t="shared" si="107"/>
        <v>71</v>
      </c>
      <c r="CO93">
        <f t="shared" si="108"/>
        <v>458</v>
      </c>
      <c r="CP93">
        <f t="shared" si="109"/>
        <v>6</v>
      </c>
      <c r="CQ93">
        <f t="shared" si="110"/>
        <v>16</v>
      </c>
      <c r="CS93">
        <f t="shared" si="86"/>
        <v>6.9422530766803407E-3</v>
      </c>
      <c r="CT93">
        <f t="shared" si="87"/>
        <v>0.31240138845061532</v>
      </c>
      <c r="CU93">
        <f t="shared" si="88"/>
        <v>0.55569580309245814</v>
      </c>
      <c r="CV93">
        <f t="shared" si="89"/>
        <v>6.3111391606184919E-4</v>
      </c>
      <c r="CW93">
        <f t="shared" si="90"/>
        <v>1.6408961817608078E-2</v>
      </c>
      <c r="CX93">
        <f t="shared" si="91"/>
        <v>0.10255601136005049</v>
      </c>
      <c r="CY93">
        <f t="shared" si="92"/>
        <v>1.577784790154623E-3</v>
      </c>
      <c r="CZ93">
        <f t="shared" si="93"/>
        <v>3.7866834963710952E-3</v>
      </c>
    </row>
    <row r="94" spans="1:104" x14ac:dyDescent="0.3">
      <c r="A94" t="s">
        <v>2072</v>
      </c>
      <c r="B94" t="s">
        <v>95</v>
      </c>
      <c r="C94" t="s">
        <v>95</v>
      </c>
      <c r="D94">
        <f t="shared" si="67"/>
        <v>1223.0511130899376</v>
      </c>
      <c r="E94">
        <f t="shared" si="68"/>
        <v>8.3858679960575007</v>
      </c>
      <c r="F94">
        <f t="shared" si="69"/>
        <v>248.4419080680882</v>
      </c>
      <c r="G94">
        <f t="shared" si="70"/>
        <v>697.96749411043595</v>
      </c>
      <c r="H94">
        <f t="shared" si="71"/>
        <v>1.4477435377348393</v>
      </c>
      <c r="I94">
        <f t="shared" si="72"/>
        <v>37.110192851008897</v>
      </c>
      <c r="J94">
        <f t="shared" si="73"/>
        <v>218.77442222009012</v>
      </c>
      <c r="K94">
        <f t="shared" si="74"/>
        <v>9.1440652938755669</v>
      </c>
      <c r="L94">
        <f t="shared" si="75"/>
        <v>1.779419012646605</v>
      </c>
      <c r="M94">
        <f t="shared" si="76"/>
        <v>0.57067728947736185</v>
      </c>
      <c r="N94">
        <f t="shared" si="77"/>
        <v>3.0342307409584102E-2</v>
      </c>
      <c r="O94">
        <f t="shared" si="78"/>
        <v>0.20313289069368509</v>
      </c>
      <c r="P94">
        <f t="shared" si="79"/>
        <v>6.8565147493069994E-3</v>
      </c>
      <c r="Q94">
        <f t="shared" si="80"/>
        <v>0.17887594384127953</v>
      </c>
      <c r="R94">
        <f t="shared" si="81"/>
        <v>1.1837146642851538E-3</v>
      </c>
      <c r="S94">
        <f t="shared" si="82"/>
        <v>7.4764375715859008E-3</v>
      </c>
      <c r="T94">
        <f t="shared" si="83"/>
        <v>1.4549015929113949E-3</v>
      </c>
      <c r="U94">
        <f t="shared" si="84"/>
        <v>0.57067728947736185</v>
      </c>
      <c r="BE94" t="s">
        <v>721</v>
      </c>
      <c r="BF94" t="s">
        <v>337</v>
      </c>
      <c r="BG94">
        <f>SUMIFS('1996 Pres Raw'!Q$2:Q$651,'1996 Pres Raw'!$D$2:$D$651,$BF94,'1996 Pres Raw'!$C$2:$C$651,"ED",'1996 Pres Raw'!$B$2:$B$651,$BE94)</f>
        <v>3818</v>
      </c>
      <c r="BH94">
        <f>SUMIFS('1996 Pres Raw'!I$2:I$651,'1996 Pres Raw'!$D$2:$D$651,$BF94,'1996 Pres Raw'!$C$2:$C$651,"ED",'1996 Pres Raw'!$B$2:$B$651,$BE94)</f>
        <v>40</v>
      </c>
      <c r="BI94">
        <f>SUMIFS('1996 Pres Raw'!J$2:J$651,'1996 Pres Raw'!$D$2:$D$651,$BF94,'1996 Pres Raw'!$C$2:$C$651,"ED",'1996 Pres Raw'!$B$2:$B$651,$BE94)</f>
        <v>1659</v>
      </c>
      <c r="BJ94">
        <f>SUMIFS('1996 Pres Raw'!K$2:K$651,'1996 Pres Raw'!$D$2:$D$651,$BF94,'1996 Pres Raw'!$C$2:$C$651,"ED",'1996 Pres Raw'!$B$2:$B$651,$BE94)</f>
        <v>1477</v>
      </c>
      <c r="BK94">
        <f>SUMIFS('1996 Pres Raw'!L$2:L$651,'1996 Pres Raw'!$D$2:$D$651,$BF94,'1996 Pres Raw'!$C$2:$C$651,"ED",'1996 Pres Raw'!$B$2:$B$651,$BE94)</f>
        <v>18</v>
      </c>
      <c r="BL94">
        <f>SUMIFS('1996 Pres Raw'!M$2:M$651,'1996 Pres Raw'!$D$2:$D$651,$BF94,'1996 Pres Raw'!$C$2:$C$651,"ED",'1996 Pres Raw'!$B$2:$B$651,$BE94)</f>
        <v>164</v>
      </c>
      <c r="BM94">
        <f>SUMIFS('1996 Pres Raw'!N$2:N$651,'1996 Pres Raw'!$D$2:$D$651,$BF94,'1996 Pres Raw'!$C$2:$C$651,"ED",'1996 Pres Raw'!$B$2:$B$651,$BE94)</f>
        <v>437</v>
      </c>
      <c r="BN94">
        <f>SUMIFS('1996 Pres Raw'!O$2:O$651,'1996 Pres Raw'!$D$2:$D$651,$BF94,'1996 Pres Raw'!$C$2:$C$651,"ED",'1996 Pres Raw'!$B$2:$B$651,$BE94)</f>
        <v>12</v>
      </c>
      <c r="BO94">
        <f>SUMIFS('1996 Pres Raw'!P$2:P$651,'1996 Pres Raw'!$D$2:$D$651,$BF94,'1996 Pres Raw'!$C$2:$C$651,"ED",'1996 Pres Raw'!$B$2:$B$651,$BE94)</f>
        <v>11</v>
      </c>
      <c r="BP94">
        <f>BG94/SUMIF('By HD'!$A$3:$A$42,$BE94,'By HD'!$B$3:$B$42)</f>
        <v>1</v>
      </c>
      <c r="BQ94">
        <f>$BP94*SUMIF('By HD'!$A$3:$A$42,$BE94,'By HD'!S$3:S$42)</f>
        <v>617</v>
      </c>
      <c r="BR94">
        <f>(CS94-SUMIF('By HD'!$A$3:$A$42,$BE94,'By HD'!N$3:N$42))*$BP94*SUMIF('By HD'!$A$3:$A$42,$BE94,'By HD'!$S$3:$S$42)+$BP94*SUMIF('By HD'!$A$3:$A$42,$BE94,'By HD'!T$3:T$42)</f>
        <v>6</v>
      </c>
      <c r="BS94">
        <f>(CT94-SUMIF('By HD'!$A$3:$A$42,$BE94,'By HD'!M$3:M$42))*$BP94*SUMIF('By HD'!$A$3:$A$42,$BE94,'By HD'!$S$3:$S$42)+$BP94*SUMIF('By HD'!$A$3:$A$42,$BE94,'By HD'!U$3:U$42)</f>
        <v>253</v>
      </c>
      <c r="BT94">
        <f>(CU94-SUMIF('By HD'!$A$3:$A$42,$BE94,'By HD'!K$3:K$42))*$BP94*SUMIF('By HD'!$A$3:$A$42,$BE94,'By HD'!$S$3:$S$42)+$BP94*SUMIF('By HD'!$A$3:$A$42,$BE94,'By HD'!V$3:V$42)</f>
        <v>292</v>
      </c>
      <c r="BU94">
        <f>(CV94-SUMIF('By HD'!$A$3:$A$42,$BE94,'By HD'!P$3:P$42))*$BP94*SUMIF('By HD'!$A$3:$A$42,$BE94,'By HD'!$S$3:$S$42)+$BP94*SUMIF('By HD'!$A$3:$A$42,$BE94,'By HD'!W$3:W$42)</f>
        <v>0</v>
      </c>
      <c r="BV94">
        <f>(CW94-SUMIF('By HD'!$A$3:$A$42,$BE94,'By HD'!L$3:L$42))*$BP94*SUMIF('By HD'!$A$3:$A$42,$BE94,'By HD'!$S$3:$S$42)+$BP94*SUMIF('By HD'!$A$3:$A$42,$BE94,'By HD'!X$3:X$42)</f>
        <v>23</v>
      </c>
      <c r="BW94">
        <f>(CX94-SUMIF('By HD'!$A$3:$A$42,$BE94,'By HD'!O$3:O$42))*$BP94*SUMIF('By HD'!$A$3:$A$42,$BE94,'By HD'!$S$3:$S$42)+$BP94*SUMIF('By HD'!$A$3:$A$42,$BE94,'By HD'!Y$3:Y$42)</f>
        <v>41</v>
      </c>
      <c r="BX94">
        <f>(CY94-SUMIF('By HD'!$A$3:$A$42,$BE94,'By HD'!Q$3:Q$42))*$BP94*SUMIF('By HD'!$A$3:$A$42,$BE94,'By HD'!$S$3:$S$42)+$BP94*SUMIF('By HD'!$A$3:$A$42,$BE94,'By HD'!Z$3:Z$42)</f>
        <v>0</v>
      </c>
      <c r="BY94">
        <f>(CZ94-SUMIF('By HD'!$A$3:$A$42,$BE94,'By HD'!R$3:R$42))*$BP94*SUMIF('By HD'!$A$3:$A$42,$BE94,'By HD'!$S$3:$S$42)+$BP94*SUMIF('By HD'!$A$3:$A$42,$BE94,'By HD'!AA$3:AA$42)</f>
        <v>2</v>
      </c>
      <c r="BZ94">
        <f>$BP94*SUMIF('By HD'!$A$3:$A$42,$BE94,'By HD'!$AJ$3:$AJ$42)</f>
        <v>604</v>
      </c>
      <c r="CA94">
        <f>(CS94-SUMIF('By HD'!$A$3:$A$42,$BE94,'By HD'!N$3:N$42))*$BP94*SUMIF('By HD'!$A$3:$A$42,$BE94,'By HD'!$AJ$3:$AJ$42)+$BP94*SUMIF('By HD'!$A$3:$A$42,$BE94,'By HD'!AK$3:AK$42)</f>
        <v>9</v>
      </c>
      <c r="CB94">
        <f>(CT94-SUMIF('By HD'!$A$3:$A$42,$BE94,'By HD'!M$3:M$42))*$BP94*SUMIF('By HD'!$A$3:$A$42,$BE94,'By HD'!$AJ$3:$AJ$42)+$BP94*SUMIF('By HD'!$A$3:$A$42,$BE94,'By HD'!AL$3:AL$42)</f>
        <v>266</v>
      </c>
      <c r="CC94">
        <f>(CU94-SUMIF('By HD'!$A$3:$A$42,$BE94,'By HD'!K$3:K$42))*$BP94*SUMIF('By HD'!$A$3:$A$42,$BE94,'By HD'!$AJ$3:$AJ$42)+$BP94*SUMIF('By HD'!$A$3:$A$42,$BE94,'By HD'!AM$3:AM$42)</f>
        <v>205</v>
      </c>
      <c r="CD94">
        <f>(CV94-SUMIF('By HD'!$A$3:$A$42,$BE94,'By HD'!P$3:P$42))*$BP94*SUMIF('By HD'!$A$3:$A$42,$BE94,'By HD'!$AJ$3:$AJ$42)+$BP94*SUMIF('By HD'!$A$3:$A$42,$BE94,'By HD'!AN$3:AN$42)</f>
        <v>5</v>
      </c>
      <c r="CE94">
        <f>(CW94-SUMIF('By HD'!$A$3:$A$42,$BE94,'By HD'!L$3:L$42))*$BP94*SUMIF('By HD'!$A$3:$A$42,$BE94,'By HD'!$AJ$3:$AJ$42)+$BP94*SUMIF('By HD'!$A$3:$A$42,$BE94,'By HD'!AO$3:AO$42)</f>
        <v>36</v>
      </c>
      <c r="CF94">
        <f>(CX94-SUMIF('By HD'!$A$3:$A$42,$BE94,'By HD'!O$3:O$42))*$BP94*SUMIF('By HD'!$A$3:$A$42,$BE94,'By HD'!$AJ$3:$AJ$42)+$BP94*SUMIF('By HD'!$A$3:$A$42,$BE94,'By HD'!AP$3:AP$42)</f>
        <v>74</v>
      </c>
      <c r="CG94">
        <f>(CY94-SUMIF('By HD'!$A$3:$A$42,$BE94,'By HD'!Q$3:Q$42))*$BP94*SUMIF('By HD'!$A$3:$A$42,$BE94,'By HD'!$AJ$3:$AJ$42)+$BP94*SUMIF('By HD'!$A$3:$A$42,$BE94,'By HD'!AQ$3:AQ$42)</f>
        <v>4</v>
      </c>
      <c r="CH94">
        <f>(CZ94-SUMIF('By HD'!$A$3:$A$42,$BE94,'By HD'!R$3:R$42))*$BP94*SUMIF('By HD'!$A$3:$A$42,$BE94,'By HD'!$AJ$3:$AJ$42)+$BP94*SUMIF('By HD'!$A$3:$A$42,$BE94,'By HD'!AR$3:AR$42)</f>
        <v>5</v>
      </c>
      <c r="CI94">
        <f t="shared" si="102"/>
        <v>5039</v>
      </c>
      <c r="CJ94">
        <f t="shared" si="103"/>
        <v>55</v>
      </c>
      <c r="CK94">
        <f t="shared" si="104"/>
        <v>2178</v>
      </c>
      <c r="CL94">
        <f t="shared" si="105"/>
        <v>1974</v>
      </c>
      <c r="CM94">
        <f t="shared" si="106"/>
        <v>23</v>
      </c>
      <c r="CN94">
        <f t="shared" si="107"/>
        <v>223</v>
      </c>
      <c r="CO94">
        <f t="shared" si="108"/>
        <v>552</v>
      </c>
      <c r="CP94">
        <f t="shared" si="109"/>
        <v>16</v>
      </c>
      <c r="CQ94">
        <f t="shared" si="110"/>
        <v>18</v>
      </c>
      <c r="CS94">
        <f t="shared" si="86"/>
        <v>1.0476689366160294E-2</v>
      </c>
      <c r="CT94">
        <f t="shared" si="87"/>
        <v>0.43452069146149819</v>
      </c>
      <c r="CU94">
        <f t="shared" si="88"/>
        <v>0.38685175484546885</v>
      </c>
      <c r="CV94">
        <f t="shared" si="89"/>
        <v>4.7145102147721323E-3</v>
      </c>
      <c r="CW94">
        <f t="shared" si="90"/>
        <v>4.2954426401257205E-2</v>
      </c>
      <c r="CX94">
        <f t="shared" si="91"/>
        <v>0.1144578313253012</v>
      </c>
      <c r="CY94">
        <f t="shared" si="92"/>
        <v>3.1430068098480882E-3</v>
      </c>
      <c r="CZ94">
        <f t="shared" si="93"/>
        <v>2.8810895756940808E-3</v>
      </c>
    </row>
    <row r="95" spans="1:104" x14ac:dyDescent="0.3">
      <c r="A95" t="s">
        <v>2073</v>
      </c>
      <c r="B95" t="s">
        <v>207</v>
      </c>
      <c r="C95" t="s">
        <v>207</v>
      </c>
      <c r="D95">
        <f t="shared" si="67"/>
        <v>321.53172866520788</v>
      </c>
      <c r="E95">
        <f t="shared" si="68"/>
        <v>0.24075767659888245</v>
      </c>
      <c r="F95">
        <f t="shared" si="69"/>
        <v>148.40766678317829</v>
      </c>
      <c r="G95">
        <f t="shared" si="70"/>
        <v>120.48848641841712</v>
      </c>
      <c r="H95">
        <f t="shared" si="71"/>
        <v>1.205955020134164</v>
      </c>
      <c r="I95">
        <f t="shared" si="72"/>
        <v>7.3203074948886515</v>
      </c>
      <c r="J95">
        <f t="shared" si="73"/>
        <v>43.907029001814706</v>
      </c>
      <c r="K95">
        <f t="shared" si="74"/>
        <v>-4.0373667099196091E-2</v>
      </c>
      <c r="L95">
        <f t="shared" si="75"/>
        <v>1.8999372752563047E-3</v>
      </c>
      <c r="M95">
        <f t="shared" si="76"/>
        <v>0.37473280449990898</v>
      </c>
      <c r="N95">
        <f t="shared" si="77"/>
        <v>2.2766983293617215E-2</v>
      </c>
      <c r="O95">
        <f t="shared" si="78"/>
        <v>0.46156460949988076</v>
      </c>
      <c r="P95">
        <f t="shared" si="79"/>
        <v>7.4878357292561097E-4</v>
      </c>
      <c r="Q95">
        <f t="shared" si="80"/>
        <v>0.13655582042894596</v>
      </c>
      <c r="R95">
        <f t="shared" si="81"/>
        <v>3.7506563509004556E-3</v>
      </c>
      <c r="S95">
        <f t="shared" si="82"/>
        <v>-1.2556666574338243E-4</v>
      </c>
      <c r="T95">
        <f t="shared" si="83"/>
        <v>5.9090195643945233E-6</v>
      </c>
      <c r="U95">
        <f t="shared" si="84"/>
        <v>2.4615646094998809</v>
      </c>
      <c r="BE95" t="s">
        <v>722</v>
      </c>
      <c r="BF95" t="s">
        <v>337</v>
      </c>
      <c r="BG95">
        <f>SUMIFS('1996 Pres Raw'!Q$2:Q$651,'1996 Pres Raw'!$D$2:$D$651,$BF95,'1996 Pres Raw'!$C$2:$C$651,"ED",'1996 Pres Raw'!$B$2:$B$651,$BE95)</f>
        <v>2825</v>
      </c>
      <c r="BH95">
        <f>SUMIFS('1996 Pres Raw'!I$2:I$651,'1996 Pres Raw'!$D$2:$D$651,$BF95,'1996 Pres Raw'!$C$2:$C$651,"ED",'1996 Pres Raw'!$B$2:$B$651,$BE95)</f>
        <v>28</v>
      </c>
      <c r="BI95">
        <f>SUMIFS('1996 Pres Raw'!J$2:J$651,'1996 Pres Raw'!$D$2:$D$651,$BF95,'1996 Pres Raw'!$C$2:$C$651,"ED",'1996 Pres Raw'!$B$2:$B$651,$BE95)</f>
        <v>1293</v>
      </c>
      <c r="BJ95">
        <f>SUMIFS('1996 Pres Raw'!K$2:K$651,'1996 Pres Raw'!$D$2:$D$651,$BF95,'1996 Pres Raw'!$C$2:$C$651,"ED",'1996 Pres Raw'!$B$2:$B$651,$BE95)</f>
        <v>1043</v>
      </c>
      <c r="BK95">
        <f>SUMIFS('1996 Pres Raw'!L$2:L$651,'1996 Pres Raw'!$D$2:$D$651,$BF95,'1996 Pres Raw'!$C$2:$C$651,"ED",'1996 Pres Raw'!$B$2:$B$651,$BE95)</f>
        <v>4</v>
      </c>
      <c r="BL95">
        <f>SUMIFS('1996 Pres Raw'!M$2:M$651,'1996 Pres Raw'!$D$2:$D$651,$BF95,'1996 Pres Raw'!$C$2:$C$651,"ED",'1996 Pres Raw'!$B$2:$B$651,$BE95)</f>
        <v>92</v>
      </c>
      <c r="BM95">
        <f>SUMIFS('1996 Pres Raw'!N$2:N$651,'1996 Pres Raw'!$D$2:$D$651,$BF95,'1996 Pres Raw'!$C$2:$C$651,"ED",'1996 Pres Raw'!$B$2:$B$651,$BE95)</f>
        <v>340</v>
      </c>
      <c r="BN95">
        <f>SUMIFS('1996 Pres Raw'!O$2:O$651,'1996 Pres Raw'!$D$2:$D$651,$BF95,'1996 Pres Raw'!$C$2:$C$651,"ED",'1996 Pres Raw'!$B$2:$B$651,$BE95)</f>
        <v>15</v>
      </c>
      <c r="BO95">
        <f>SUMIFS('1996 Pres Raw'!P$2:P$651,'1996 Pres Raw'!$D$2:$D$651,$BF95,'1996 Pres Raw'!$C$2:$C$651,"ED",'1996 Pres Raw'!$B$2:$B$651,$BE95)</f>
        <v>10</v>
      </c>
      <c r="BP95">
        <f>BG95/SUMIF('By HD'!$A$3:$A$42,$BE95,'By HD'!$B$3:$B$42)</f>
        <v>1</v>
      </c>
      <c r="BQ95">
        <f>$BP95*SUMIF('By HD'!$A$3:$A$42,$BE95,'By HD'!S$3:S$42)</f>
        <v>342</v>
      </c>
      <c r="BR95">
        <f>(CS95-SUMIF('By HD'!$A$3:$A$42,$BE95,'By HD'!N$3:N$42))*$BP95*SUMIF('By HD'!$A$3:$A$42,$BE95,'By HD'!$S$3:$S$42)+$BP95*SUMIF('By HD'!$A$3:$A$42,$BE95,'By HD'!T$3:T$42)</f>
        <v>3</v>
      </c>
      <c r="BS95">
        <f>(CT95-SUMIF('By HD'!$A$3:$A$42,$BE95,'By HD'!M$3:M$42))*$BP95*SUMIF('By HD'!$A$3:$A$42,$BE95,'By HD'!$S$3:$S$42)+$BP95*SUMIF('By HD'!$A$3:$A$42,$BE95,'By HD'!U$3:U$42)</f>
        <v>152</v>
      </c>
      <c r="BT95">
        <f>(CU95-SUMIF('By HD'!$A$3:$A$42,$BE95,'By HD'!K$3:K$42))*$BP95*SUMIF('By HD'!$A$3:$A$42,$BE95,'By HD'!$S$3:$S$42)+$BP95*SUMIF('By HD'!$A$3:$A$42,$BE95,'By HD'!V$3:V$42)</f>
        <v>148</v>
      </c>
      <c r="BU95">
        <f>(CV95-SUMIF('By HD'!$A$3:$A$42,$BE95,'By HD'!P$3:P$42))*$BP95*SUMIF('By HD'!$A$3:$A$42,$BE95,'By HD'!$S$3:$S$42)+$BP95*SUMIF('By HD'!$A$3:$A$42,$BE95,'By HD'!W$3:W$42)</f>
        <v>0</v>
      </c>
      <c r="BV95">
        <f>(CW95-SUMIF('By HD'!$A$3:$A$42,$BE95,'By HD'!L$3:L$42))*$BP95*SUMIF('By HD'!$A$3:$A$42,$BE95,'By HD'!$S$3:$S$42)+$BP95*SUMIF('By HD'!$A$3:$A$42,$BE95,'By HD'!X$3:X$42)</f>
        <v>13</v>
      </c>
      <c r="BW95">
        <f>(CX95-SUMIF('By HD'!$A$3:$A$42,$BE95,'By HD'!O$3:O$42))*$BP95*SUMIF('By HD'!$A$3:$A$42,$BE95,'By HD'!$S$3:$S$42)+$BP95*SUMIF('By HD'!$A$3:$A$42,$BE95,'By HD'!Y$3:Y$42)</f>
        <v>25</v>
      </c>
      <c r="BX95">
        <f>(CY95-SUMIF('By HD'!$A$3:$A$42,$BE95,'By HD'!Q$3:Q$42))*$BP95*SUMIF('By HD'!$A$3:$A$42,$BE95,'By HD'!$S$3:$S$42)+$BP95*SUMIF('By HD'!$A$3:$A$42,$BE95,'By HD'!Z$3:Z$42)</f>
        <v>0</v>
      </c>
      <c r="BY95">
        <f>(CZ95-SUMIF('By HD'!$A$3:$A$42,$BE95,'By HD'!R$3:R$42))*$BP95*SUMIF('By HD'!$A$3:$A$42,$BE95,'By HD'!$S$3:$S$42)+$BP95*SUMIF('By HD'!$A$3:$A$42,$BE95,'By HD'!AA$3:AA$42)</f>
        <v>1</v>
      </c>
      <c r="BZ95">
        <f>$BP95*SUMIF('By HD'!$A$3:$A$42,$BE95,'By HD'!$AJ$3:$AJ$42)</f>
        <v>392</v>
      </c>
      <c r="CA95">
        <f>(CS95-SUMIF('By HD'!$A$3:$A$42,$BE95,'By HD'!N$3:N$42))*$BP95*SUMIF('By HD'!$A$3:$A$42,$BE95,'By HD'!$AJ$3:$AJ$42)+$BP95*SUMIF('By HD'!$A$3:$A$42,$BE95,'By HD'!AK$3:AK$42)</f>
        <v>6</v>
      </c>
      <c r="CB95">
        <f>(CT95-SUMIF('By HD'!$A$3:$A$42,$BE95,'By HD'!M$3:M$42))*$BP95*SUMIF('By HD'!$A$3:$A$42,$BE95,'By HD'!$AJ$3:$AJ$42)+$BP95*SUMIF('By HD'!$A$3:$A$42,$BE95,'By HD'!AL$3:AL$42)</f>
        <v>184</v>
      </c>
      <c r="CC95">
        <f>(CU95-SUMIF('By HD'!$A$3:$A$42,$BE95,'By HD'!K$3:K$42))*$BP95*SUMIF('By HD'!$A$3:$A$42,$BE95,'By HD'!$AJ$3:$AJ$42)+$BP95*SUMIF('By HD'!$A$3:$A$42,$BE95,'By HD'!AM$3:AM$42)</f>
        <v>137</v>
      </c>
      <c r="CD95">
        <f>(CV95-SUMIF('By HD'!$A$3:$A$42,$BE95,'By HD'!P$3:P$42))*$BP95*SUMIF('By HD'!$A$3:$A$42,$BE95,'By HD'!$AJ$3:$AJ$42)+$BP95*SUMIF('By HD'!$A$3:$A$42,$BE95,'By HD'!AN$3:AN$42)</f>
        <v>1</v>
      </c>
      <c r="CE95">
        <f>(CW95-SUMIF('By HD'!$A$3:$A$42,$BE95,'By HD'!L$3:L$42))*$BP95*SUMIF('By HD'!$A$3:$A$42,$BE95,'By HD'!$AJ$3:$AJ$42)+$BP95*SUMIF('By HD'!$A$3:$A$42,$BE95,'By HD'!AO$3:AO$42)</f>
        <v>11</v>
      </c>
      <c r="CF95">
        <f>(CX95-SUMIF('By HD'!$A$3:$A$42,$BE95,'By HD'!O$3:O$42))*$BP95*SUMIF('By HD'!$A$3:$A$42,$BE95,'By HD'!$AJ$3:$AJ$42)+$BP95*SUMIF('By HD'!$A$3:$A$42,$BE95,'By HD'!AP$3:AP$42)</f>
        <v>49</v>
      </c>
      <c r="CG95">
        <f>(CY95-SUMIF('By HD'!$A$3:$A$42,$BE95,'By HD'!Q$3:Q$42))*$BP95*SUMIF('By HD'!$A$3:$A$42,$BE95,'By HD'!$AJ$3:$AJ$42)+$BP95*SUMIF('By HD'!$A$3:$A$42,$BE95,'By HD'!AQ$3:AQ$42)</f>
        <v>2</v>
      </c>
      <c r="CH95">
        <f>(CZ95-SUMIF('By HD'!$A$3:$A$42,$BE95,'By HD'!R$3:R$42))*$BP95*SUMIF('By HD'!$A$3:$A$42,$BE95,'By HD'!$AJ$3:$AJ$42)+$BP95*SUMIF('By HD'!$A$3:$A$42,$BE95,'By HD'!AR$3:AR$42)</f>
        <v>2</v>
      </c>
      <c r="CI95">
        <f t="shared" si="102"/>
        <v>3559</v>
      </c>
      <c r="CJ95">
        <f t="shared" si="103"/>
        <v>37</v>
      </c>
      <c r="CK95">
        <f t="shared" si="104"/>
        <v>1629</v>
      </c>
      <c r="CL95">
        <f t="shared" si="105"/>
        <v>1328</v>
      </c>
      <c r="CM95">
        <f t="shared" si="106"/>
        <v>5</v>
      </c>
      <c r="CN95">
        <f t="shared" si="107"/>
        <v>116</v>
      </c>
      <c r="CO95">
        <f t="shared" si="108"/>
        <v>414</v>
      </c>
      <c r="CP95">
        <f t="shared" si="109"/>
        <v>17</v>
      </c>
      <c r="CQ95">
        <f t="shared" si="110"/>
        <v>13</v>
      </c>
      <c r="CS95">
        <f t="shared" si="86"/>
        <v>9.9115044247787606E-3</v>
      </c>
      <c r="CT95">
        <f t="shared" si="87"/>
        <v>0.45769911504424776</v>
      </c>
      <c r="CU95">
        <f t="shared" si="88"/>
        <v>0.36920353982300885</v>
      </c>
      <c r="CV95">
        <f t="shared" si="89"/>
        <v>1.415929203539823E-3</v>
      </c>
      <c r="CW95">
        <f t="shared" si="90"/>
        <v>3.2566371681415927E-2</v>
      </c>
      <c r="CX95">
        <f t="shared" si="91"/>
        <v>0.12035398230088495</v>
      </c>
      <c r="CY95">
        <f t="shared" si="92"/>
        <v>5.3097345132743362E-3</v>
      </c>
      <c r="CZ95">
        <f t="shared" si="93"/>
        <v>3.5398230088495575E-3</v>
      </c>
    </row>
    <row r="96" spans="1:104" x14ac:dyDescent="0.3">
      <c r="A96" t="s">
        <v>2074</v>
      </c>
      <c r="B96" t="s">
        <v>2075</v>
      </c>
      <c r="C96" t="s">
        <v>933</v>
      </c>
      <c r="D96">
        <f t="shared" si="67"/>
        <v>2624.521109168124</v>
      </c>
      <c r="E96">
        <f t="shared" si="68"/>
        <v>54.478475892019276</v>
      </c>
      <c r="F96">
        <f t="shared" si="69"/>
        <v>1357.0465546418502</v>
      </c>
      <c r="G96">
        <f t="shared" si="70"/>
        <v>885.89357582113189</v>
      </c>
      <c r="H96">
        <f t="shared" si="71"/>
        <v>2.7854356547103789</v>
      </c>
      <c r="I96">
        <f t="shared" si="72"/>
        <v>56.124874992269412</v>
      </c>
      <c r="J96">
        <f t="shared" si="73"/>
        <v>246.41199895731461</v>
      </c>
      <c r="K96">
        <f t="shared" si="74"/>
        <v>18.522439297182121</v>
      </c>
      <c r="L96">
        <f t="shared" si="75"/>
        <v>3.2577539116459553</v>
      </c>
      <c r="M96">
        <f t="shared" si="76"/>
        <v>0.33754484683947822</v>
      </c>
      <c r="N96">
        <f t="shared" si="77"/>
        <v>2.1384806087560455E-2</v>
      </c>
      <c r="O96">
        <f t="shared" si="78"/>
        <v>0.51706444650086425</v>
      </c>
      <c r="P96">
        <f t="shared" si="79"/>
        <v>2.0757491986523567E-2</v>
      </c>
      <c r="Q96">
        <f t="shared" si="80"/>
        <v>9.3888366184800121E-2</v>
      </c>
      <c r="R96">
        <f t="shared" si="81"/>
        <v>1.0613119646781042E-3</v>
      </c>
      <c r="S96">
        <f t="shared" si="82"/>
        <v>7.0574548752831518E-3</v>
      </c>
      <c r="T96">
        <f t="shared" si="83"/>
        <v>1.2412755608121372E-3</v>
      </c>
      <c r="U96">
        <f t="shared" si="84"/>
        <v>2.5170644465008642</v>
      </c>
      <c r="BE96" t="s">
        <v>723</v>
      </c>
      <c r="BF96" t="s">
        <v>337</v>
      </c>
      <c r="BG96">
        <f>SUMIFS('1996 Pres Raw'!Q$2:Q$651,'1996 Pres Raw'!$D$2:$D$651,$BF96,'1996 Pres Raw'!$C$2:$C$651,"ED",'1996 Pres Raw'!$B$2:$B$651,$BE96)</f>
        <v>4759</v>
      </c>
      <c r="BH96">
        <f>SUMIFS('1996 Pres Raw'!I$2:I$651,'1996 Pres Raw'!$D$2:$D$651,$BF96,'1996 Pres Raw'!$C$2:$C$651,"ED",'1996 Pres Raw'!$B$2:$B$651,$BE96)</f>
        <v>26</v>
      </c>
      <c r="BI96">
        <f>SUMIFS('1996 Pres Raw'!J$2:J$651,'1996 Pres Raw'!$D$2:$D$651,$BF96,'1996 Pres Raw'!$C$2:$C$651,"ED",'1996 Pres Raw'!$B$2:$B$651,$BE96)</f>
        <v>1525</v>
      </c>
      <c r="BJ96">
        <f>SUMIFS('1996 Pres Raw'!K$2:K$651,'1996 Pres Raw'!$D$2:$D$651,$BF96,'1996 Pres Raw'!$C$2:$C$651,"ED",'1996 Pres Raw'!$B$2:$B$651,$BE96)</f>
        <v>2563</v>
      </c>
      <c r="BK96">
        <f>SUMIFS('1996 Pres Raw'!L$2:L$651,'1996 Pres Raw'!$D$2:$D$651,$BF96,'1996 Pres Raw'!$C$2:$C$651,"ED",'1996 Pres Raw'!$B$2:$B$651,$BE96)</f>
        <v>14</v>
      </c>
      <c r="BL96">
        <f>SUMIFS('1996 Pres Raw'!M$2:M$651,'1996 Pres Raw'!$D$2:$D$651,$BF96,'1996 Pres Raw'!$C$2:$C$651,"ED",'1996 Pres Raw'!$B$2:$B$651,$BE96)</f>
        <v>98</v>
      </c>
      <c r="BM96">
        <f>SUMIFS('1996 Pres Raw'!N$2:N$651,'1996 Pres Raw'!$D$2:$D$651,$BF96,'1996 Pres Raw'!$C$2:$C$651,"ED",'1996 Pres Raw'!$B$2:$B$651,$BE96)</f>
        <v>516</v>
      </c>
      <c r="BN96">
        <f>SUMIFS('1996 Pres Raw'!O$2:O$651,'1996 Pres Raw'!$D$2:$D$651,$BF96,'1996 Pres Raw'!$C$2:$C$651,"ED",'1996 Pres Raw'!$B$2:$B$651,$BE96)</f>
        <v>8</v>
      </c>
      <c r="BO96">
        <f>SUMIFS('1996 Pres Raw'!P$2:P$651,'1996 Pres Raw'!$D$2:$D$651,$BF96,'1996 Pres Raw'!$C$2:$C$651,"ED",'1996 Pres Raw'!$B$2:$B$651,$BE96)</f>
        <v>9</v>
      </c>
      <c r="BP96">
        <f>BG96/SUMIF('By HD'!$A$3:$A$42,$BE96,'By HD'!$B$3:$B$42)</f>
        <v>1</v>
      </c>
      <c r="BQ96">
        <f>$BP96*SUMIF('By HD'!$A$3:$A$42,$BE96,'By HD'!S$3:S$42)</f>
        <v>765</v>
      </c>
      <c r="BR96">
        <f>(CS96-SUMIF('By HD'!$A$3:$A$42,$BE96,'By HD'!N$3:N$42))*$BP96*SUMIF('By HD'!$A$3:$A$42,$BE96,'By HD'!$S$3:$S$42)+$BP96*SUMIF('By HD'!$A$3:$A$42,$BE96,'By HD'!T$3:T$42)</f>
        <v>7</v>
      </c>
      <c r="BS96">
        <f>(CT96-SUMIF('By HD'!$A$3:$A$42,$BE96,'By HD'!M$3:M$42))*$BP96*SUMIF('By HD'!$A$3:$A$42,$BE96,'By HD'!$S$3:$S$42)+$BP96*SUMIF('By HD'!$A$3:$A$42,$BE96,'By HD'!U$3:U$42)</f>
        <v>209</v>
      </c>
      <c r="BT96">
        <f>(CU96-SUMIF('By HD'!$A$3:$A$42,$BE96,'By HD'!K$3:K$42))*$BP96*SUMIF('By HD'!$A$3:$A$42,$BE96,'By HD'!$S$3:$S$42)+$BP96*SUMIF('By HD'!$A$3:$A$42,$BE96,'By HD'!V$3:V$42)</f>
        <v>466</v>
      </c>
      <c r="BU96">
        <f>(CV96-SUMIF('By HD'!$A$3:$A$42,$BE96,'By HD'!P$3:P$42))*$BP96*SUMIF('By HD'!$A$3:$A$42,$BE96,'By HD'!$S$3:$S$42)+$BP96*SUMIF('By HD'!$A$3:$A$42,$BE96,'By HD'!W$3:W$42)</f>
        <v>3</v>
      </c>
      <c r="BV96">
        <f>(CW96-SUMIF('By HD'!$A$3:$A$42,$BE96,'By HD'!L$3:L$42))*$BP96*SUMIF('By HD'!$A$3:$A$42,$BE96,'By HD'!$S$3:$S$42)+$BP96*SUMIF('By HD'!$A$3:$A$42,$BE96,'By HD'!X$3:X$42)</f>
        <v>11</v>
      </c>
      <c r="BW96">
        <f>(CX96-SUMIF('By HD'!$A$3:$A$42,$BE96,'By HD'!O$3:O$42))*$BP96*SUMIF('By HD'!$A$3:$A$42,$BE96,'By HD'!$S$3:$S$42)+$BP96*SUMIF('By HD'!$A$3:$A$42,$BE96,'By HD'!Y$3:Y$42)</f>
        <v>67</v>
      </c>
      <c r="BX96">
        <f>(CY96-SUMIF('By HD'!$A$3:$A$42,$BE96,'By HD'!Q$3:Q$42))*$BP96*SUMIF('By HD'!$A$3:$A$42,$BE96,'By HD'!$S$3:$S$42)+$BP96*SUMIF('By HD'!$A$3:$A$42,$BE96,'By HD'!Z$3:Z$42)</f>
        <v>1</v>
      </c>
      <c r="BY96">
        <f>(CZ96-SUMIF('By HD'!$A$3:$A$42,$BE96,'By HD'!R$3:R$42))*$BP96*SUMIF('By HD'!$A$3:$A$42,$BE96,'By HD'!$S$3:$S$42)+$BP96*SUMIF('By HD'!$A$3:$A$42,$BE96,'By HD'!AA$3:AA$42)</f>
        <v>1</v>
      </c>
      <c r="BZ96">
        <f>$BP96*SUMIF('By HD'!$A$3:$A$42,$BE96,'By HD'!$AJ$3:$AJ$42)</f>
        <v>465</v>
      </c>
      <c r="CA96">
        <f>(CS96-SUMIF('By HD'!$A$3:$A$42,$BE96,'By HD'!N$3:N$42))*$BP96*SUMIF('By HD'!$A$3:$A$42,$BE96,'By HD'!$AJ$3:$AJ$42)+$BP96*SUMIF('By HD'!$A$3:$A$42,$BE96,'By HD'!AK$3:AK$42)</f>
        <v>5</v>
      </c>
      <c r="CB96">
        <f>(CT96-SUMIF('By HD'!$A$3:$A$42,$BE96,'By HD'!M$3:M$42))*$BP96*SUMIF('By HD'!$A$3:$A$42,$BE96,'By HD'!$AJ$3:$AJ$42)+$BP96*SUMIF('By HD'!$A$3:$A$42,$BE96,'By HD'!AL$3:AL$42)</f>
        <v>134</v>
      </c>
      <c r="CC96">
        <f>(CU96-SUMIF('By HD'!$A$3:$A$42,$BE96,'By HD'!K$3:K$42))*$BP96*SUMIF('By HD'!$A$3:$A$42,$BE96,'By HD'!$AJ$3:$AJ$42)+$BP96*SUMIF('By HD'!$A$3:$A$42,$BE96,'By HD'!AM$3:AM$42)</f>
        <v>255</v>
      </c>
      <c r="CD96">
        <f>(CV96-SUMIF('By HD'!$A$3:$A$42,$BE96,'By HD'!P$3:P$42))*$BP96*SUMIF('By HD'!$A$3:$A$42,$BE96,'By HD'!$AJ$3:$AJ$42)+$BP96*SUMIF('By HD'!$A$3:$A$42,$BE96,'By HD'!AN$3:AN$42)</f>
        <v>2</v>
      </c>
      <c r="CE96">
        <f>(CW96-SUMIF('By HD'!$A$3:$A$42,$BE96,'By HD'!L$3:L$42))*$BP96*SUMIF('By HD'!$A$3:$A$42,$BE96,'By HD'!$AJ$3:$AJ$42)+$BP96*SUMIF('By HD'!$A$3:$A$42,$BE96,'By HD'!AO$3:AO$42)</f>
        <v>12</v>
      </c>
      <c r="CF96">
        <f>(CX96-SUMIF('By HD'!$A$3:$A$42,$BE96,'By HD'!O$3:O$42))*$BP96*SUMIF('By HD'!$A$3:$A$42,$BE96,'By HD'!$AJ$3:$AJ$42)+$BP96*SUMIF('By HD'!$A$3:$A$42,$BE96,'By HD'!AP$3:AP$42)</f>
        <v>50</v>
      </c>
      <c r="CG96">
        <f>(CY96-SUMIF('By HD'!$A$3:$A$42,$BE96,'By HD'!Q$3:Q$42))*$BP96*SUMIF('By HD'!$A$3:$A$42,$BE96,'By HD'!$AJ$3:$AJ$42)+$BP96*SUMIF('By HD'!$A$3:$A$42,$BE96,'By HD'!AQ$3:AQ$42)</f>
        <v>2</v>
      </c>
      <c r="CH96">
        <f>(CZ96-SUMIF('By HD'!$A$3:$A$42,$BE96,'By HD'!R$3:R$42))*$BP96*SUMIF('By HD'!$A$3:$A$42,$BE96,'By HD'!$AJ$3:$AJ$42)+$BP96*SUMIF('By HD'!$A$3:$A$42,$BE96,'By HD'!AR$3:AR$42)</f>
        <v>5</v>
      </c>
      <c r="CI96">
        <f t="shared" si="102"/>
        <v>5989</v>
      </c>
      <c r="CJ96">
        <f t="shared" si="103"/>
        <v>38</v>
      </c>
      <c r="CK96">
        <f t="shared" si="104"/>
        <v>1868</v>
      </c>
      <c r="CL96">
        <f t="shared" si="105"/>
        <v>3284</v>
      </c>
      <c r="CM96">
        <f t="shared" si="106"/>
        <v>19</v>
      </c>
      <c r="CN96">
        <f t="shared" si="107"/>
        <v>121</v>
      </c>
      <c r="CO96">
        <f t="shared" si="108"/>
        <v>633</v>
      </c>
      <c r="CP96">
        <f t="shared" si="109"/>
        <v>11</v>
      </c>
      <c r="CQ96">
        <f t="shared" si="110"/>
        <v>15</v>
      </c>
      <c r="CS96">
        <f t="shared" si="86"/>
        <v>5.4633326329060726E-3</v>
      </c>
      <c r="CT96">
        <f t="shared" si="87"/>
        <v>0.32044547173776006</v>
      </c>
      <c r="CU96">
        <f t="shared" si="88"/>
        <v>0.53855852069762555</v>
      </c>
      <c r="CV96">
        <f t="shared" si="89"/>
        <v>2.9417944946417314E-3</v>
      </c>
      <c r="CW96">
        <f t="shared" si="90"/>
        <v>2.059256146249212E-2</v>
      </c>
      <c r="CX96">
        <f t="shared" si="91"/>
        <v>0.10842613994536668</v>
      </c>
      <c r="CY96">
        <f t="shared" si="92"/>
        <v>1.6810254255095608E-3</v>
      </c>
      <c r="CZ96">
        <f t="shared" si="93"/>
        <v>1.8911536036982559E-3</v>
      </c>
    </row>
    <row r="97" spans="2:104" x14ac:dyDescent="0.3">
      <c r="B97" t="s">
        <v>97</v>
      </c>
      <c r="D97">
        <f>SUM(D68:D96)</f>
        <v>241615</v>
      </c>
      <c r="E97">
        <f t="shared" ref="E97:L97" si="111">SUM(E68:E96)</f>
        <v>2276</v>
      </c>
      <c r="F97">
        <f t="shared" si="111"/>
        <v>80377</v>
      </c>
      <c r="G97">
        <f t="shared" si="111"/>
        <v>122744.00000000001</v>
      </c>
      <c r="H97">
        <f t="shared" si="111"/>
        <v>728.99999999999989</v>
      </c>
      <c r="I97">
        <f t="shared" si="111"/>
        <v>7597.0000000000009</v>
      </c>
      <c r="J97">
        <f t="shared" si="111"/>
        <v>26333.000000000004</v>
      </c>
      <c r="K97">
        <f t="shared" si="111"/>
        <v>925.00000000000023</v>
      </c>
      <c r="L97">
        <f t="shared" si="111"/>
        <v>634</v>
      </c>
      <c r="M97">
        <f t="shared" si="76"/>
        <v>0.50801481696086759</v>
      </c>
      <c r="N97">
        <f t="shared" si="77"/>
        <v>3.1442584276638458E-2</v>
      </c>
      <c r="O97">
        <f t="shared" si="78"/>
        <v>0.33266560437058956</v>
      </c>
      <c r="P97">
        <f t="shared" si="79"/>
        <v>9.4199449537487323E-3</v>
      </c>
      <c r="Q97">
        <f t="shared" si="80"/>
        <v>0.10898743869378973</v>
      </c>
      <c r="R97">
        <f t="shared" si="81"/>
        <v>3.0171967800012413E-3</v>
      </c>
      <c r="S97">
        <f t="shared" si="82"/>
        <v>3.8284046934172144E-3</v>
      </c>
      <c r="T97">
        <f t="shared" si="83"/>
        <v>2.6240092709475817E-3</v>
      </c>
      <c r="U97">
        <f t="shared" si="84"/>
        <v>0.50801481696086759</v>
      </c>
      <c r="BE97" t="s">
        <v>724</v>
      </c>
      <c r="BF97" t="s">
        <v>337</v>
      </c>
      <c r="BG97">
        <f>SUMIFS('1996 Pres Raw'!Q$2:Q$651,'1996 Pres Raw'!$D$2:$D$651,$BF97,'1996 Pres Raw'!$C$2:$C$651,"ED",'1996 Pres Raw'!$B$2:$B$651,$BE97)</f>
        <v>6634</v>
      </c>
      <c r="BH97">
        <f>SUMIFS('1996 Pres Raw'!I$2:I$651,'1996 Pres Raw'!$D$2:$D$651,$BF97,'1996 Pres Raw'!$C$2:$C$651,"ED",'1996 Pres Raw'!$B$2:$B$651,$BE97)</f>
        <v>62</v>
      </c>
      <c r="BI97">
        <f>SUMIFS('1996 Pres Raw'!J$2:J$651,'1996 Pres Raw'!$D$2:$D$651,$BF97,'1996 Pres Raw'!$C$2:$C$651,"ED",'1996 Pres Raw'!$B$2:$B$651,$BE97)</f>
        <v>2239</v>
      </c>
      <c r="BJ97">
        <f>SUMIFS('1996 Pres Raw'!K$2:K$651,'1996 Pres Raw'!$D$2:$D$651,$BF97,'1996 Pres Raw'!$C$2:$C$651,"ED",'1996 Pres Raw'!$B$2:$B$651,$BE97)</f>
        <v>3409</v>
      </c>
      <c r="BK97">
        <f>SUMIFS('1996 Pres Raw'!L$2:L$651,'1996 Pres Raw'!$D$2:$D$651,$BF97,'1996 Pres Raw'!$C$2:$C$651,"ED",'1996 Pres Raw'!$B$2:$B$651,$BE97)</f>
        <v>16</v>
      </c>
      <c r="BL97">
        <f>SUMIFS('1996 Pres Raw'!M$2:M$651,'1996 Pres Raw'!$D$2:$D$651,$BF97,'1996 Pres Raw'!$C$2:$C$651,"ED",'1996 Pres Raw'!$B$2:$B$651,$BE97)</f>
        <v>285</v>
      </c>
      <c r="BM97">
        <f>SUMIFS('1996 Pres Raw'!N$2:N$651,'1996 Pres Raw'!$D$2:$D$651,$BF97,'1996 Pres Raw'!$C$2:$C$651,"ED",'1996 Pres Raw'!$B$2:$B$651,$BE97)</f>
        <v>590</v>
      </c>
      <c r="BN97">
        <f>SUMIFS('1996 Pres Raw'!O$2:O$651,'1996 Pres Raw'!$D$2:$D$651,$BF97,'1996 Pres Raw'!$C$2:$C$651,"ED",'1996 Pres Raw'!$B$2:$B$651,$BE97)</f>
        <v>18</v>
      </c>
      <c r="BO97">
        <f>SUMIFS('1996 Pres Raw'!P$2:P$651,'1996 Pres Raw'!$D$2:$D$651,$BF97,'1996 Pres Raw'!$C$2:$C$651,"ED",'1996 Pres Raw'!$B$2:$B$651,$BE97)</f>
        <v>15</v>
      </c>
      <c r="BP97">
        <f>BG97/SUMIF('By HD'!$A$3:$A$42,$BE97,'By HD'!$B$3:$B$42)</f>
        <v>1</v>
      </c>
      <c r="BQ97">
        <f>$BP97*SUMIF('By HD'!$A$3:$A$42,$BE97,'By HD'!S$3:S$42)</f>
        <v>1195</v>
      </c>
      <c r="BR97">
        <f>(CS97-SUMIF('By HD'!$A$3:$A$42,$BE97,'By HD'!N$3:N$42))*$BP97*SUMIF('By HD'!$A$3:$A$42,$BE97,'By HD'!$S$3:$S$42)+$BP97*SUMIF('By HD'!$A$3:$A$42,$BE97,'By HD'!T$3:T$42)</f>
        <v>10</v>
      </c>
      <c r="BS97">
        <f>(CT97-SUMIF('By HD'!$A$3:$A$42,$BE97,'By HD'!M$3:M$42))*$BP97*SUMIF('By HD'!$A$3:$A$42,$BE97,'By HD'!$S$3:$S$42)+$BP97*SUMIF('By HD'!$A$3:$A$42,$BE97,'By HD'!U$3:U$42)</f>
        <v>371</v>
      </c>
      <c r="BT97">
        <f>(CU97-SUMIF('By HD'!$A$3:$A$42,$BE97,'By HD'!K$3:K$42))*$BP97*SUMIF('By HD'!$A$3:$A$42,$BE97,'By HD'!$S$3:$S$42)+$BP97*SUMIF('By HD'!$A$3:$A$42,$BE97,'By HD'!V$3:V$42)</f>
        <v>694</v>
      </c>
      <c r="BU97">
        <f>(CV97-SUMIF('By HD'!$A$3:$A$42,$BE97,'By HD'!P$3:P$42))*$BP97*SUMIF('By HD'!$A$3:$A$42,$BE97,'By HD'!$S$3:$S$42)+$BP97*SUMIF('By HD'!$A$3:$A$42,$BE97,'By HD'!W$3:W$42)</f>
        <v>1</v>
      </c>
      <c r="BV97">
        <f>(CW97-SUMIF('By HD'!$A$3:$A$42,$BE97,'By HD'!L$3:L$42))*$BP97*SUMIF('By HD'!$A$3:$A$42,$BE97,'By HD'!$S$3:$S$42)+$BP97*SUMIF('By HD'!$A$3:$A$42,$BE97,'By HD'!X$3:X$42)</f>
        <v>44</v>
      </c>
      <c r="BW97">
        <f>(CX97-SUMIF('By HD'!$A$3:$A$42,$BE97,'By HD'!O$3:O$42))*$BP97*SUMIF('By HD'!$A$3:$A$42,$BE97,'By HD'!$S$3:$S$42)+$BP97*SUMIF('By HD'!$A$3:$A$42,$BE97,'By HD'!Y$3:Y$42)</f>
        <v>70</v>
      </c>
      <c r="BX97">
        <f>(CY97-SUMIF('By HD'!$A$3:$A$42,$BE97,'By HD'!Q$3:Q$42))*$BP97*SUMIF('By HD'!$A$3:$A$42,$BE97,'By HD'!$S$3:$S$42)+$BP97*SUMIF('By HD'!$A$3:$A$42,$BE97,'By HD'!Z$3:Z$42)</f>
        <v>1</v>
      </c>
      <c r="BY97">
        <f>(CZ97-SUMIF('By HD'!$A$3:$A$42,$BE97,'By HD'!R$3:R$42))*$BP97*SUMIF('By HD'!$A$3:$A$42,$BE97,'By HD'!$S$3:$S$42)+$BP97*SUMIF('By HD'!$A$3:$A$42,$BE97,'By HD'!AA$3:AA$42)</f>
        <v>4</v>
      </c>
      <c r="BZ97">
        <f>$BP97*SUMIF('By HD'!$A$3:$A$42,$BE97,'By HD'!$AJ$3:$AJ$42)</f>
        <v>299</v>
      </c>
      <c r="CA97">
        <f>(CS97-SUMIF('By HD'!$A$3:$A$42,$BE97,'By HD'!N$3:N$42))*$BP97*SUMIF('By HD'!$A$3:$A$42,$BE97,'By HD'!$AJ$3:$AJ$42)+$BP97*SUMIF('By HD'!$A$3:$A$42,$BE97,'By HD'!AK$3:AK$42)</f>
        <v>2</v>
      </c>
      <c r="CB97">
        <f>(CT97-SUMIF('By HD'!$A$3:$A$42,$BE97,'By HD'!M$3:M$42))*$BP97*SUMIF('By HD'!$A$3:$A$42,$BE97,'By HD'!$AJ$3:$AJ$42)+$BP97*SUMIF('By HD'!$A$3:$A$42,$BE97,'By HD'!AL$3:AL$42)</f>
        <v>98</v>
      </c>
      <c r="CC97">
        <f>(CU97-SUMIF('By HD'!$A$3:$A$42,$BE97,'By HD'!K$3:K$42))*$BP97*SUMIF('By HD'!$A$3:$A$42,$BE97,'By HD'!$AJ$3:$AJ$42)+$BP97*SUMIF('By HD'!$A$3:$A$42,$BE97,'By HD'!AM$3:AM$42)</f>
        <v>142</v>
      </c>
      <c r="CD97">
        <f>(CV97-SUMIF('By HD'!$A$3:$A$42,$BE97,'By HD'!P$3:P$42))*$BP97*SUMIF('By HD'!$A$3:$A$42,$BE97,'By HD'!$AJ$3:$AJ$42)+$BP97*SUMIF('By HD'!$A$3:$A$42,$BE97,'By HD'!AN$3:AN$42)</f>
        <v>2</v>
      </c>
      <c r="CE97">
        <f>(CW97-SUMIF('By HD'!$A$3:$A$42,$BE97,'By HD'!L$3:L$42))*$BP97*SUMIF('By HD'!$A$3:$A$42,$BE97,'By HD'!$AJ$3:$AJ$42)+$BP97*SUMIF('By HD'!$A$3:$A$42,$BE97,'By HD'!AO$3:AO$42)</f>
        <v>21</v>
      </c>
      <c r="CF97">
        <f>(CX97-SUMIF('By HD'!$A$3:$A$42,$BE97,'By HD'!O$3:O$42))*$BP97*SUMIF('By HD'!$A$3:$A$42,$BE97,'By HD'!$AJ$3:$AJ$42)+$BP97*SUMIF('By HD'!$A$3:$A$42,$BE97,'By HD'!AP$3:AP$42)</f>
        <v>34</v>
      </c>
      <c r="CG97">
        <f>(CY97-SUMIF('By HD'!$A$3:$A$42,$BE97,'By HD'!Q$3:Q$42))*$BP97*SUMIF('By HD'!$A$3:$A$42,$BE97,'By HD'!$AJ$3:$AJ$42)+$BP97*SUMIF('By HD'!$A$3:$A$42,$BE97,'By HD'!AQ$3:AQ$42)</f>
        <v>0</v>
      </c>
      <c r="CH97">
        <f>(CZ97-SUMIF('By HD'!$A$3:$A$42,$BE97,'By HD'!R$3:R$42))*$BP97*SUMIF('By HD'!$A$3:$A$42,$BE97,'By HD'!$AJ$3:$AJ$42)+$BP97*SUMIF('By HD'!$A$3:$A$42,$BE97,'By HD'!AR$3:AR$42)</f>
        <v>0</v>
      </c>
      <c r="CI97">
        <f t="shared" si="102"/>
        <v>8128</v>
      </c>
      <c r="CJ97">
        <f t="shared" si="103"/>
        <v>74</v>
      </c>
      <c r="CK97">
        <f t="shared" si="104"/>
        <v>2708</v>
      </c>
      <c r="CL97">
        <f t="shared" si="105"/>
        <v>4245</v>
      </c>
      <c r="CM97">
        <f t="shared" si="106"/>
        <v>19</v>
      </c>
      <c r="CN97">
        <f t="shared" si="107"/>
        <v>350</v>
      </c>
      <c r="CO97">
        <f t="shared" si="108"/>
        <v>694</v>
      </c>
      <c r="CP97">
        <f t="shared" si="109"/>
        <v>19</v>
      </c>
      <c r="CQ97">
        <f t="shared" si="110"/>
        <v>19</v>
      </c>
      <c r="CS97">
        <f t="shared" si="86"/>
        <v>9.3457943925233638E-3</v>
      </c>
      <c r="CT97">
        <f t="shared" si="87"/>
        <v>0.33750376846548086</v>
      </c>
      <c r="CU97">
        <f t="shared" si="88"/>
        <v>0.51386795296955079</v>
      </c>
      <c r="CV97">
        <f t="shared" si="89"/>
        <v>2.411817907747965E-3</v>
      </c>
      <c r="CW97">
        <f t="shared" si="90"/>
        <v>4.2960506481760627E-2</v>
      </c>
      <c r="CX97">
        <f t="shared" si="91"/>
        <v>8.8935785348206217E-2</v>
      </c>
      <c r="CY97">
        <f t="shared" si="92"/>
        <v>2.7132951462164605E-3</v>
      </c>
      <c r="CZ97">
        <f t="shared" si="93"/>
        <v>2.2610792885137173E-3</v>
      </c>
    </row>
    <row r="98" spans="2:104" x14ac:dyDescent="0.3">
      <c r="BE98" t="s">
        <v>725</v>
      </c>
      <c r="BF98" t="s">
        <v>337</v>
      </c>
      <c r="BG98">
        <f>SUMIFS('1996 Pres Raw'!Q$2:Q$651,'1996 Pres Raw'!$D$2:$D$651,$BF98,'1996 Pres Raw'!$C$2:$C$651,"ED",'1996 Pres Raw'!$B$2:$B$651,$BE98)</f>
        <v>4845</v>
      </c>
      <c r="BH98">
        <f>SUMIFS('1996 Pres Raw'!I$2:I$651,'1996 Pres Raw'!$D$2:$D$651,$BF98,'1996 Pres Raw'!$C$2:$C$651,"ED",'1996 Pres Raw'!$B$2:$B$651,$BE98)</f>
        <v>36</v>
      </c>
      <c r="BI98">
        <f>SUMIFS('1996 Pres Raw'!J$2:J$651,'1996 Pres Raw'!$D$2:$D$651,$BF98,'1996 Pres Raw'!$C$2:$C$651,"ED",'1996 Pres Raw'!$B$2:$B$651,$BE98)</f>
        <v>1626</v>
      </c>
      <c r="BJ98">
        <f>SUMIFS('1996 Pres Raw'!K$2:K$651,'1996 Pres Raw'!$D$2:$D$651,$BF98,'1996 Pres Raw'!$C$2:$C$651,"ED",'1996 Pres Raw'!$B$2:$B$651,$BE98)</f>
        <v>2506</v>
      </c>
      <c r="BK98">
        <f>SUMIFS('1996 Pres Raw'!L$2:L$651,'1996 Pres Raw'!$D$2:$D$651,$BF98,'1996 Pres Raw'!$C$2:$C$651,"ED",'1996 Pres Raw'!$B$2:$B$651,$BE98)</f>
        <v>12</v>
      </c>
      <c r="BL98">
        <f>SUMIFS('1996 Pres Raw'!M$2:M$651,'1996 Pres Raw'!$D$2:$D$651,$BF98,'1996 Pres Raw'!$C$2:$C$651,"ED",'1996 Pres Raw'!$B$2:$B$651,$BE98)</f>
        <v>121</v>
      </c>
      <c r="BM98">
        <f>SUMIFS('1996 Pres Raw'!N$2:N$651,'1996 Pres Raw'!$D$2:$D$651,$BF98,'1996 Pres Raw'!$C$2:$C$651,"ED",'1996 Pres Raw'!$B$2:$B$651,$BE98)</f>
        <v>511</v>
      </c>
      <c r="BN98">
        <f>SUMIFS('1996 Pres Raw'!O$2:O$651,'1996 Pres Raw'!$D$2:$D$651,$BF98,'1996 Pres Raw'!$C$2:$C$651,"ED",'1996 Pres Raw'!$B$2:$B$651,$BE98)</f>
        <v>21</v>
      </c>
      <c r="BO98">
        <f>SUMIFS('1996 Pres Raw'!P$2:P$651,'1996 Pres Raw'!$D$2:$D$651,$BF98,'1996 Pres Raw'!$C$2:$C$651,"ED",'1996 Pres Raw'!$B$2:$B$651,$BE98)</f>
        <v>12</v>
      </c>
      <c r="BP98">
        <f>BG98/SUMIF('By HD'!$A$3:$A$42,$BE98,'By HD'!$B$3:$B$42)</f>
        <v>1</v>
      </c>
      <c r="BQ98">
        <f>$BP98*SUMIF('By HD'!$A$3:$A$42,$BE98,'By HD'!S$3:S$42)</f>
        <v>674</v>
      </c>
      <c r="BR98">
        <f>(CS98-SUMIF('By HD'!$A$3:$A$42,$BE98,'By HD'!N$3:N$42))*$BP98*SUMIF('By HD'!$A$3:$A$42,$BE98,'By HD'!$S$3:$S$42)+$BP98*SUMIF('By HD'!$A$3:$A$42,$BE98,'By HD'!T$3:T$42)</f>
        <v>6</v>
      </c>
      <c r="BS98">
        <f>(CT98-SUMIF('By HD'!$A$3:$A$42,$BE98,'By HD'!M$3:M$42))*$BP98*SUMIF('By HD'!$A$3:$A$42,$BE98,'By HD'!$S$3:$S$42)+$BP98*SUMIF('By HD'!$A$3:$A$42,$BE98,'By HD'!U$3:U$42)</f>
        <v>204</v>
      </c>
      <c r="BT98">
        <f>(CU98-SUMIF('By HD'!$A$3:$A$42,$BE98,'By HD'!K$3:K$42))*$BP98*SUMIF('By HD'!$A$3:$A$42,$BE98,'By HD'!$S$3:$S$42)+$BP98*SUMIF('By HD'!$A$3:$A$42,$BE98,'By HD'!V$3:V$42)</f>
        <v>397</v>
      </c>
      <c r="BU98">
        <f>(CV98-SUMIF('By HD'!$A$3:$A$42,$BE98,'By HD'!P$3:P$42))*$BP98*SUMIF('By HD'!$A$3:$A$42,$BE98,'By HD'!$S$3:$S$42)+$BP98*SUMIF('By HD'!$A$3:$A$42,$BE98,'By HD'!W$3:W$42)</f>
        <v>3</v>
      </c>
      <c r="BV98">
        <f>(CW98-SUMIF('By HD'!$A$3:$A$42,$BE98,'By HD'!L$3:L$42))*$BP98*SUMIF('By HD'!$A$3:$A$42,$BE98,'By HD'!$S$3:$S$42)+$BP98*SUMIF('By HD'!$A$3:$A$42,$BE98,'By HD'!X$3:X$42)</f>
        <v>12</v>
      </c>
      <c r="BW98">
        <f>(CX98-SUMIF('By HD'!$A$3:$A$42,$BE98,'By HD'!O$3:O$42))*$BP98*SUMIF('By HD'!$A$3:$A$42,$BE98,'By HD'!$S$3:$S$42)+$BP98*SUMIF('By HD'!$A$3:$A$42,$BE98,'By HD'!Y$3:Y$42)</f>
        <v>47</v>
      </c>
      <c r="BX98">
        <f>(CY98-SUMIF('By HD'!$A$3:$A$42,$BE98,'By HD'!Q$3:Q$42))*$BP98*SUMIF('By HD'!$A$3:$A$42,$BE98,'By HD'!$S$3:$S$42)+$BP98*SUMIF('By HD'!$A$3:$A$42,$BE98,'By HD'!Z$3:Z$42)</f>
        <v>2</v>
      </c>
      <c r="BY98">
        <f>(CZ98-SUMIF('By HD'!$A$3:$A$42,$BE98,'By HD'!R$3:R$42))*$BP98*SUMIF('By HD'!$A$3:$A$42,$BE98,'By HD'!$S$3:$S$42)+$BP98*SUMIF('By HD'!$A$3:$A$42,$BE98,'By HD'!AA$3:AA$42)</f>
        <v>3</v>
      </c>
      <c r="BZ98">
        <f>$BP98*SUMIF('By HD'!$A$3:$A$42,$BE98,'By HD'!$AJ$3:$AJ$42)</f>
        <v>549</v>
      </c>
      <c r="CA98">
        <f>(CS98-SUMIF('By HD'!$A$3:$A$42,$BE98,'By HD'!N$3:N$42))*$BP98*SUMIF('By HD'!$A$3:$A$42,$BE98,'By HD'!$AJ$3:$AJ$42)+$BP98*SUMIF('By HD'!$A$3:$A$42,$BE98,'By HD'!AK$3:AK$42)</f>
        <v>4</v>
      </c>
      <c r="CB98">
        <f>(CT98-SUMIF('By HD'!$A$3:$A$42,$BE98,'By HD'!M$3:M$42))*$BP98*SUMIF('By HD'!$A$3:$A$42,$BE98,'By HD'!$AJ$3:$AJ$42)+$BP98*SUMIF('By HD'!$A$3:$A$42,$BE98,'By HD'!AL$3:AL$42)</f>
        <v>184</v>
      </c>
      <c r="CC98">
        <f>(CU98-SUMIF('By HD'!$A$3:$A$42,$BE98,'By HD'!K$3:K$42))*$BP98*SUMIF('By HD'!$A$3:$A$42,$BE98,'By HD'!$AJ$3:$AJ$42)+$BP98*SUMIF('By HD'!$A$3:$A$42,$BE98,'By HD'!AM$3:AM$42)</f>
        <v>256</v>
      </c>
      <c r="CD98">
        <f>(CV98-SUMIF('By HD'!$A$3:$A$42,$BE98,'By HD'!P$3:P$42))*$BP98*SUMIF('By HD'!$A$3:$A$42,$BE98,'By HD'!$AJ$3:$AJ$42)+$BP98*SUMIF('By HD'!$A$3:$A$42,$BE98,'By HD'!AN$3:AN$42)</f>
        <v>1</v>
      </c>
      <c r="CE98">
        <f>(CW98-SUMIF('By HD'!$A$3:$A$42,$BE98,'By HD'!L$3:L$42))*$BP98*SUMIF('By HD'!$A$3:$A$42,$BE98,'By HD'!$AJ$3:$AJ$42)+$BP98*SUMIF('By HD'!$A$3:$A$42,$BE98,'By HD'!AO$3:AO$42)</f>
        <v>21</v>
      </c>
      <c r="CF98">
        <f>(CX98-SUMIF('By HD'!$A$3:$A$42,$BE98,'By HD'!O$3:O$42))*$BP98*SUMIF('By HD'!$A$3:$A$42,$BE98,'By HD'!$AJ$3:$AJ$42)+$BP98*SUMIF('By HD'!$A$3:$A$42,$BE98,'By HD'!AP$3:AP$42)</f>
        <v>78</v>
      </c>
      <c r="CG98">
        <f>(CY98-SUMIF('By HD'!$A$3:$A$42,$BE98,'By HD'!Q$3:Q$42))*$BP98*SUMIF('By HD'!$A$3:$A$42,$BE98,'By HD'!$AJ$3:$AJ$42)+$BP98*SUMIF('By HD'!$A$3:$A$42,$BE98,'By HD'!AQ$3:AQ$42)</f>
        <v>2</v>
      </c>
      <c r="CH98">
        <f>(CZ98-SUMIF('By HD'!$A$3:$A$42,$BE98,'By HD'!R$3:R$42))*$BP98*SUMIF('By HD'!$A$3:$A$42,$BE98,'By HD'!$AJ$3:$AJ$42)+$BP98*SUMIF('By HD'!$A$3:$A$42,$BE98,'By HD'!AR$3:AR$42)</f>
        <v>3</v>
      </c>
      <c r="CI98">
        <f t="shared" si="102"/>
        <v>6068</v>
      </c>
      <c r="CJ98">
        <f t="shared" si="103"/>
        <v>46</v>
      </c>
      <c r="CK98">
        <f t="shared" si="104"/>
        <v>2014</v>
      </c>
      <c r="CL98">
        <f t="shared" si="105"/>
        <v>3159</v>
      </c>
      <c r="CM98">
        <f t="shared" si="106"/>
        <v>16</v>
      </c>
      <c r="CN98">
        <f t="shared" si="107"/>
        <v>154</v>
      </c>
      <c r="CO98">
        <f t="shared" si="108"/>
        <v>636</v>
      </c>
      <c r="CP98">
        <f t="shared" si="109"/>
        <v>25</v>
      </c>
      <c r="CQ98">
        <f t="shared" si="110"/>
        <v>18</v>
      </c>
      <c r="CS98">
        <f t="shared" si="86"/>
        <v>7.4303405572755414E-3</v>
      </c>
      <c r="CT98">
        <f t="shared" si="87"/>
        <v>0.33560371517027865</v>
      </c>
      <c r="CU98">
        <f t="shared" si="88"/>
        <v>0.51723426212590295</v>
      </c>
      <c r="CV98">
        <f t="shared" si="89"/>
        <v>2.4767801857585141E-3</v>
      </c>
      <c r="CW98">
        <f t="shared" si="90"/>
        <v>2.4974200206398348E-2</v>
      </c>
      <c r="CX98">
        <f t="shared" si="91"/>
        <v>0.10546955624355005</v>
      </c>
      <c r="CY98">
        <f t="shared" si="92"/>
        <v>4.3343653250773996E-3</v>
      </c>
      <c r="CZ98">
        <f t="shared" si="93"/>
        <v>2.4767801857585141E-3</v>
      </c>
    </row>
    <row r="99" spans="2:104" x14ac:dyDescent="0.3">
      <c r="BE99" t="s">
        <v>726</v>
      </c>
      <c r="BF99" t="s">
        <v>337</v>
      </c>
      <c r="BG99">
        <f>SUMIFS('1996 Pres Raw'!Q$2:Q$651,'1996 Pres Raw'!$D$2:$D$651,$BF99,'1996 Pres Raw'!$C$2:$C$651,"ED",'1996 Pres Raw'!$B$2:$B$651,$BE99)</f>
        <v>4822</v>
      </c>
      <c r="BH99">
        <f>SUMIFS('1996 Pres Raw'!I$2:I$651,'1996 Pres Raw'!$D$2:$D$651,$BF99,'1996 Pres Raw'!$C$2:$C$651,"ED",'1996 Pres Raw'!$B$2:$B$651,$BE99)</f>
        <v>43</v>
      </c>
      <c r="BI99">
        <f>SUMIFS('1996 Pres Raw'!J$2:J$651,'1996 Pres Raw'!$D$2:$D$651,$BF99,'1996 Pres Raw'!$C$2:$C$651,"ED",'1996 Pres Raw'!$B$2:$B$651,$BE99)</f>
        <v>1734</v>
      </c>
      <c r="BJ99">
        <f>SUMIFS('1996 Pres Raw'!K$2:K$651,'1996 Pres Raw'!$D$2:$D$651,$BF99,'1996 Pres Raw'!$C$2:$C$651,"ED",'1996 Pres Raw'!$B$2:$B$651,$BE99)</f>
        <v>2442</v>
      </c>
      <c r="BK99">
        <f>SUMIFS('1996 Pres Raw'!L$2:L$651,'1996 Pres Raw'!$D$2:$D$651,$BF99,'1996 Pres Raw'!$C$2:$C$651,"ED",'1996 Pres Raw'!$B$2:$B$651,$BE99)</f>
        <v>11</v>
      </c>
      <c r="BL99">
        <f>SUMIFS('1996 Pres Raw'!M$2:M$651,'1996 Pres Raw'!$D$2:$D$651,$BF99,'1996 Pres Raw'!$C$2:$C$651,"ED",'1996 Pres Raw'!$B$2:$B$651,$BE99)</f>
        <v>155</v>
      </c>
      <c r="BM99">
        <f>SUMIFS('1996 Pres Raw'!N$2:N$651,'1996 Pres Raw'!$D$2:$D$651,$BF99,'1996 Pres Raw'!$C$2:$C$651,"ED",'1996 Pres Raw'!$B$2:$B$651,$BE99)</f>
        <v>421</v>
      </c>
      <c r="BN99">
        <f>SUMIFS('1996 Pres Raw'!O$2:O$651,'1996 Pres Raw'!$D$2:$D$651,$BF99,'1996 Pres Raw'!$C$2:$C$651,"ED",'1996 Pres Raw'!$B$2:$B$651,$BE99)</f>
        <v>7</v>
      </c>
      <c r="BO99">
        <f>SUMIFS('1996 Pres Raw'!P$2:P$651,'1996 Pres Raw'!$D$2:$D$651,$BF99,'1996 Pres Raw'!$C$2:$C$651,"ED",'1996 Pres Raw'!$B$2:$B$651,$BE99)</f>
        <v>9</v>
      </c>
      <c r="BP99">
        <f>BG99/SUMIF('By HD'!$A$3:$A$42,$BE99,'By HD'!$B$3:$B$42)</f>
        <v>1</v>
      </c>
      <c r="BQ99">
        <f>$BP99*SUMIF('By HD'!$A$3:$A$42,$BE99,'By HD'!S$3:S$42)</f>
        <v>778</v>
      </c>
      <c r="BR99">
        <f>(CS99-SUMIF('By HD'!$A$3:$A$42,$BE99,'By HD'!N$3:N$42))*$BP99*SUMIF('By HD'!$A$3:$A$42,$BE99,'By HD'!$S$3:$S$42)+$BP99*SUMIF('By HD'!$A$3:$A$42,$BE99,'By HD'!T$3:T$42)</f>
        <v>11</v>
      </c>
      <c r="BS99">
        <f>(CT99-SUMIF('By HD'!$A$3:$A$42,$BE99,'By HD'!M$3:M$42))*$BP99*SUMIF('By HD'!$A$3:$A$42,$BE99,'By HD'!$S$3:$S$42)+$BP99*SUMIF('By HD'!$A$3:$A$42,$BE99,'By HD'!U$3:U$42)</f>
        <v>277</v>
      </c>
      <c r="BT99">
        <f>(CU99-SUMIF('By HD'!$A$3:$A$42,$BE99,'By HD'!K$3:K$42))*$BP99*SUMIF('By HD'!$A$3:$A$42,$BE99,'By HD'!$S$3:$S$42)+$BP99*SUMIF('By HD'!$A$3:$A$42,$BE99,'By HD'!V$3:V$42)</f>
        <v>406</v>
      </c>
      <c r="BU99">
        <f>(CV99-SUMIF('By HD'!$A$3:$A$42,$BE99,'By HD'!P$3:P$42))*$BP99*SUMIF('By HD'!$A$3:$A$42,$BE99,'By HD'!$S$3:$S$42)+$BP99*SUMIF('By HD'!$A$3:$A$42,$BE99,'By HD'!W$3:W$42)</f>
        <v>0</v>
      </c>
      <c r="BV99">
        <f>(CW99-SUMIF('By HD'!$A$3:$A$42,$BE99,'By HD'!L$3:L$42))*$BP99*SUMIF('By HD'!$A$3:$A$42,$BE99,'By HD'!$S$3:$S$42)+$BP99*SUMIF('By HD'!$A$3:$A$42,$BE99,'By HD'!X$3:X$42)</f>
        <v>25</v>
      </c>
      <c r="BW99">
        <f>(CX99-SUMIF('By HD'!$A$3:$A$42,$BE99,'By HD'!O$3:O$42))*$BP99*SUMIF('By HD'!$A$3:$A$42,$BE99,'By HD'!$S$3:$S$42)+$BP99*SUMIF('By HD'!$A$3:$A$42,$BE99,'By HD'!Y$3:Y$42)</f>
        <v>55</v>
      </c>
      <c r="BX99">
        <f>(CY99-SUMIF('By HD'!$A$3:$A$42,$BE99,'By HD'!Q$3:Q$42))*$BP99*SUMIF('By HD'!$A$3:$A$42,$BE99,'By HD'!$S$3:$S$42)+$BP99*SUMIF('By HD'!$A$3:$A$42,$BE99,'By HD'!Z$3:Z$42)</f>
        <v>0</v>
      </c>
      <c r="BY99">
        <f>(CZ99-SUMIF('By HD'!$A$3:$A$42,$BE99,'By HD'!R$3:R$42))*$BP99*SUMIF('By HD'!$A$3:$A$42,$BE99,'By HD'!$S$3:$S$42)+$BP99*SUMIF('By HD'!$A$3:$A$42,$BE99,'By HD'!AA$3:AA$42)</f>
        <v>4</v>
      </c>
      <c r="BZ99">
        <f>$BP99*SUMIF('By HD'!$A$3:$A$42,$BE99,'By HD'!$AJ$3:$AJ$42)</f>
        <v>403</v>
      </c>
      <c r="CA99">
        <f>(CS99-SUMIF('By HD'!$A$3:$A$42,$BE99,'By HD'!N$3:N$42))*$BP99*SUMIF('By HD'!$A$3:$A$42,$BE99,'By HD'!$AJ$3:$AJ$42)+$BP99*SUMIF('By HD'!$A$3:$A$42,$BE99,'By HD'!AK$3:AK$42)</f>
        <v>6</v>
      </c>
      <c r="CB99">
        <f>(CT99-SUMIF('By HD'!$A$3:$A$42,$BE99,'By HD'!M$3:M$42))*$BP99*SUMIF('By HD'!$A$3:$A$42,$BE99,'By HD'!$AJ$3:$AJ$42)+$BP99*SUMIF('By HD'!$A$3:$A$42,$BE99,'By HD'!AL$3:AL$42)</f>
        <v>133</v>
      </c>
      <c r="CC99">
        <f>(CU99-SUMIF('By HD'!$A$3:$A$42,$BE99,'By HD'!K$3:K$42))*$BP99*SUMIF('By HD'!$A$3:$A$42,$BE99,'By HD'!$AJ$3:$AJ$42)+$BP99*SUMIF('By HD'!$A$3:$A$42,$BE99,'By HD'!AM$3:AM$42)</f>
        <v>177</v>
      </c>
      <c r="CD99">
        <f>(CV99-SUMIF('By HD'!$A$3:$A$42,$BE99,'By HD'!P$3:P$42))*$BP99*SUMIF('By HD'!$A$3:$A$42,$BE99,'By HD'!$AJ$3:$AJ$42)+$BP99*SUMIF('By HD'!$A$3:$A$42,$BE99,'By HD'!AN$3:AN$42)</f>
        <v>0</v>
      </c>
      <c r="CE99">
        <f>(CW99-SUMIF('By HD'!$A$3:$A$42,$BE99,'By HD'!L$3:L$42))*$BP99*SUMIF('By HD'!$A$3:$A$42,$BE99,'By HD'!$AJ$3:$AJ$42)+$BP99*SUMIF('By HD'!$A$3:$A$42,$BE99,'By HD'!AO$3:AO$42)</f>
        <v>18</v>
      </c>
      <c r="CF99">
        <f>(CX99-SUMIF('By HD'!$A$3:$A$42,$BE99,'By HD'!O$3:O$42))*$BP99*SUMIF('By HD'!$A$3:$A$42,$BE99,'By HD'!$AJ$3:$AJ$42)+$BP99*SUMIF('By HD'!$A$3:$A$42,$BE99,'By HD'!AP$3:AP$42)</f>
        <v>69</v>
      </c>
      <c r="CG99">
        <f>(CY99-SUMIF('By HD'!$A$3:$A$42,$BE99,'By HD'!Q$3:Q$42))*$BP99*SUMIF('By HD'!$A$3:$A$42,$BE99,'By HD'!$AJ$3:$AJ$42)+$BP99*SUMIF('By HD'!$A$3:$A$42,$BE99,'By HD'!AQ$3:AQ$42)</f>
        <v>0</v>
      </c>
      <c r="CH99">
        <f>(CZ99-SUMIF('By HD'!$A$3:$A$42,$BE99,'By HD'!R$3:R$42))*$BP99*SUMIF('By HD'!$A$3:$A$42,$BE99,'By HD'!$AJ$3:$AJ$42)+$BP99*SUMIF('By HD'!$A$3:$A$42,$BE99,'By HD'!AR$3:AR$42)</f>
        <v>0</v>
      </c>
      <c r="CI99">
        <f t="shared" si="102"/>
        <v>6003</v>
      </c>
      <c r="CJ99">
        <f t="shared" si="103"/>
        <v>60</v>
      </c>
      <c r="CK99">
        <f t="shared" si="104"/>
        <v>2144</v>
      </c>
      <c r="CL99">
        <f t="shared" si="105"/>
        <v>3025</v>
      </c>
      <c r="CM99">
        <f t="shared" si="106"/>
        <v>11</v>
      </c>
      <c r="CN99">
        <f t="shared" si="107"/>
        <v>198</v>
      </c>
      <c r="CO99">
        <f t="shared" si="108"/>
        <v>545</v>
      </c>
      <c r="CP99">
        <f t="shared" si="109"/>
        <v>7</v>
      </c>
      <c r="CQ99">
        <f t="shared" si="110"/>
        <v>13</v>
      </c>
      <c r="CS99">
        <f t="shared" si="86"/>
        <v>8.9174616341766901E-3</v>
      </c>
      <c r="CT99">
        <f t="shared" si="87"/>
        <v>0.35960182496889259</v>
      </c>
      <c r="CU99">
        <f t="shared" si="88"/>
        <v>0.50642886768975526</v>
      </c>
      <c r="CV99">
        <f t="shared" si="89"/>
        <v>2.2812111157196184E-3</v>
      </c>
      <c r="CW99">
        <f t="shared" si="90"/>
        <v>3.2144338448776441E-2</v>
      </c>
      <c r="CX99">
        <f t="shared" si="91"/>
        <v>8.7308170883450845E-2</v>
      </c>
      <c r="CY99">
        <f t="shared" si="92"/>
        <v>1.4516798009124845E-3</v>
      </c>
      <c r="CZ99">
        <f t="shared" si="93"/>
        <v>1.8664454583160513E-3</v>
      </c>
    </row>
    <row r="100" spans="2:104" x14ac:dyDescent="0.3">
      <c r="BE100" t="s">
        <v>727</v>
      </c>
      <c r="BF100" t="s">
        <v>337</v>
      </c>
      <c r="BG100">
        <f>SUMIFS('1996 Pres Raw'!Q$2:Q$651,'1996 Pres Raw'!$D$2:$D$651,$BF100,'1996 Pres Raw'!$C$2:$C$651,"ED",'1996 Pres Raw'!$B$2:$B$651,$BE100)</f>
        <v>4499</v>
      </c>
      <c r="BH100">
        <f>SUMIFS('1996 Pres Raw'!I$2:I$651,'1996 Pres Raw'!$D$2:$D$651,$BF100,'1996 Pres Raw'!$C$2:$C$651,"ED",'1996 Pres Raw'!$B$2:$B$651,$BE100)</f>
        <v>35</v>
      </c>
      <c r="BI100">
        <f>SUMIFS('1996 Pres Raw'!J$2:J$651,'1996 Pres Raw'!$D$2:$D$651,$BF100,'1996 Pres Raw'!$C$2:$C$651,"ED",'1996 Pres Raw'!$B$2:$B$651,$BE100)</f>
        <v>1788</v>
      </c>
      <c r="BJ100">
        <f>SUMIFS('1996 Pres Raw'!K$2:K$651,'1996 Pres Raw'!$D$2:$D$651,$BF100,'1996 Pres Raw'!$C$2:$C$651,"ED",'1996 Pres Raw'!$B$2:$B$651,$BE100)</f>
        <v>2027</v>
      </c>
      <c r="BK100">
        <f>SUMIFS('1996 Pres Raw'!L$2:L$651,'1996 Pres Raw'!$D$2:$D$651,$BF100,'1996 Pres Raw'!$C$2:$C$651,"ED",'1996 Pres Raw'!$B$2:$B$651,$BE100)</f>
        <v>13</v>
      </c>
      <c r="BL100">
        <f>SUMIFS('1996 Pres Raw'!M$2:M$651,'1996 Pres Raw'!$D$2:$D$651,$BF100,'1996 Pres Raw'!$C$2:$C$651,"ED",'1996 Pres Raw'!$B$2:$B$651,$BE100)</f>
        <v>140</v>
      </c>
      <c r="BM100">
        <f>SUMIFS('1996 Pres Raw'!N$2:N$651,'1996 Pres Raw'!$D$2:$D$651,$BF100,'1996 Pres Raw'!$C$2:$C$651,"ED",'1996 Pres Raw'!$B$2:$B$651,$BE100)</f>
        <v>456</v>
      </c>
      <c r="BN100">
        <f>SUMIFS('1996 Pres Raw'!O$2:O$651,'1996 Pres Raw'!$D$2:$D$651,$BF100,'1996 Pres Raw'!$C$2:$C$651,"ED",'1996 Pres Raw'!$B$2:$B$651,$BE100)</f>
        <v>20</v>
      </c>
      <c r="BO100">
        <f>SUMIFS('1996 Pres Raw'!P$2:P$651,'1996 Pres Raw'!$D$2:$D$651,$BF100,'1996 Pres Raw'!$C$2:$C$651,"ED",'1996 Pres Raw'!$B$2:$B$651,$BE100)</f>
        <v>20</v>
      </c>
      <c r="BP100">
        <f>BG100/SUMIF('By HD'!$A$3:$A$42,$BE100,'By HD'!$B$3:$B$42)</f>
        <v>1</v>
      </c>
      <c r="BQ100">
        <f>$BP100*SUMIF('By HD'!$A$3:$A$42,$BE100,'By HD'!S$3:S$42)</f>
        <v>610</v>
      </c>
      <c r="BR100">
        <f>(CS100-SUMIF('By HD'!$A$3:$A$42,$BE100,'By HD'!N$3:N$42))*$BP100*SUMIF('By HD'!$A$3:$A$42,$BE100,'By HD'!$S$3:$S$42)+$BP100*SUMIF('By HD'!$A$3:$A$42,$BE100,'By HD'!T$3:T$42)</f>
        <v>7</v>
      </c>
      <c r="BS100">
        <f>(CT100-SUMIF('By HD'!$A$3:$A$42,$BE100,'By HD'!M$3:M$42))*$BP100*SUMIF('By HD'!$A$3:$A$42,$BE100,'By HD'!$S$3:$S$42)+$BP100*SUMIF('By HD'!$A$3:$A$42,$BE100,'By HD'!U$3:U$42)</f>
        <v>225</v>
      </c>
      <c r="BT100">
        <f>(CU100-SUMIF('By HD'!$A$3:$A$42,$BE100,'By HD'!K$3:K$42))*$BP100*SUMIF('By HD'!$A$3:$A$42,$BE100,'By HD'!$S$3:$S$42)+$BP100*SUMIF('By HD'!$A$3:$A$42,$BE100,'By HD'!V$3:V$42)</f>
        <v>312</v>
      </c>
      <c r="BU100">
        <f>(CV100-SUMIF('By HD'!$A$3:$A$42,$BE100,'By HD'!P$3:P$42))*$BP100*SUMIF('By HD'!$A$3:$A$42,$BE100,'By HD'!$S$3:$S$42)+$BP100*SUMIF('By HD'!$A$3:$A$42,$BE100,'By HD'!W$3:W$42)</f>
        <v>5</v>
      </c>
      <c r="BV100">
        <f>(CW100-SUMIF('By HD'!$A$3:$A$42,$BE100,'By HD'!L$3:L$42))*$BP100*SUMIF('By HD'!$A$3:$A$42,$BE100,'By HD'!$S$3:$S$42)+$BP100*SUMIF('By HD'!$A$3:$A$42,$BE100,'By HD'!X$3:X$42)</f>
        <v>17</v>
      </c>
      <c r="BW100">
        <f>(CX100-SUMIF('By HD'!$A$3:$A$42,$BE100,'By HD'!O$3:O$42))*$BP100*SUMIF('By HD'!$A$3:$A$42,$BE100,'By HD'!$S$3:$S$42)+$BP100*SUMIF('By HD'!$A$3:$A$42,$BE100,'By HD'!Y$3:Y$42)</f>
        <v>41</v>
      </c>
      <c r="BX100">
        <f>(CY100-SUMIF('By HD'!$A$3:$A$42,$BE100,'By HD'!Q$3:Q$42))*$BP100*SUMIF('By HD'!$A$3:$A$42,$BE100,'By HD'!$S$3:$S$42)+$BP100*SUMIF('By HD'!$A$3:$A$42,$BE100,'By HD'!Z$3:Z$42)</f>
        <v>1</v>
      </c>
      <c r="BY100">
        <f>(CZ100-SUMIF('By HD'!$A$3:$A$42,$BE100,'By HD'!R$3:R$42))*$BP100*SUMIF('By HD'!$A$3:$A$42,$BE100,'By HD'!$S$3:$S$42)+$BP100*SUMIF('By HD'!$A$3:$A$42,$BE100,'By HD'!AA$3:AA$42)</f>
        <v>2</v>
      </c>
      <c r="BZ100">
        <f>$BP100*SUMIF('By HD'!$A$3:$A$42,$BE100,'By HD'!$AJ$3:$AJ$42)</f>
        <v>515</v>
      </c>
      <c r="CA100">
        <f>(CS100-SUMIF('By HD'!$A$3:$A$42,$BE100,'By HD'!N$3:N$42))*$BP100*SUMIF('By HD'!$A$3:$A$42,$BE100,'By HD'!$AJ$3:$AJ$42)+$BP100*SUMIF('By HD'!$A$3:$A$42,$BE100,'By HD'!AK$3:AK$42)</f>
        <v>7</v>
      </c>
      <c r="CB100">
        <f>(CT100-SUMIF('By HD'!$A$3:$A$42,$BE100,'By HD'!M$3:M$42))*$BP100*SUMIF('By HD'!$A$3:$A$42,$BE100,'By HD'!$AJ$3:$AJ$42)+$BP100*SUMIF('By HD'!$A$3:$A$42,$BE100,'By HD'!AL$3:AL$42)</f>
        <v>215</v>
      </c>
      <c r="CC100">
        <f>(CU100-SUMIF('By HD'!$A$3:$A$42,$BE100,'By HD'!K$3:K$42))*$BP100*SUMIF('By HD'!$A$3:$A$42,$BE100,'By HD'!$AJ$3:$AJ$42)+$BP100*SUMIF('By HD'!$A$3:$A$42,$BE100,'By HD'!AM$3:AM$42)</f>
        <v>214</v>
      </c>
      <c r="CD100">
        <f>(CV100-SUMIF('By HD'!$A$3:$A$42,$BE100,'By HD'!P$3:P$42))*$BP100*SUMIF('By HD'!$A$3:$A$42,$BE100,'By HD'!$AJ$3:$AJ$42)+$BP100*SUMIF('By HD'!$A$3:$A$42,$BE100,'By HD'!AN$3:AN$42)</f>
        <v>2</v>
      </c>
      <c r="CE100">
        <f>(CW100-SUMIF('By HD'!$A$3:$A$42,$BE100,'By HD'!L$3:L$42))*$BP100*SUMIF('By HD'!$A$3:$A$42,$BE100,'By HD'!$AJ$3:$AJ$42)+$BP100*SUMIF('By HD'!$A$3:$A$42,$BE100,'By HD'!AO$3:AO$42)</f>
        <v>16</v>
      </c>
      <c r="CF100">
        <f>(CX100-SUMIF('By HD'!$A$3:$A$42,$BE100,'By HD'!O$3:O$42))*$BP100*SUMIF('By HD'!$A$3:$A$42,$BE100,'By HD'!$AJ$3:$AJ$42)+$BP100*SUMIF('By HD'!$A$3:$A$42,$BE100,'By HD'!AP$3:AP$42)</f>
        <v>60</v>
      </c>
      <c r="CG100">
        <f>(CY100-SUMIF('By HD'!$A$3:$A$42,$BE100,'By HD'!Q$3:Q$42))*$BP100*SUMIF('By HD'!$A$3:$A$42,$BE100,'By HD'!$AJ$3:$AJ$42)+$BP100*SUMIF('By HD'!$A$3:$A$42,$BE100,'By HD'!AQ$3:AQ$42)</f>
        <v>1</v>
      </c>
      <c r="CH100">
        <f>(CZ100-SUMIF('By HD'!$A$3:$A$42,$BE100,'By HD'!R$3:R$42))*$BP100*SUMIF('By HD'!$A$3:$A$42,$BE100,'By HD'!$AJ$3:$AJ$42)+$BP100*SUMIF('By HD'!$A$3:$A$42,$BE100,'By HD'!AR$3:AR$42)</f>
        <v>0</v>
      </c>
      <c r="CI100">
        <f t="shared" si="102"/>
        <v>5624</v>
      </c>
      <c r="CJ100">
        <f t="shared" si="103"/>
        <v>49</v>
      </c>
      <c r="CK100">
        <f t="shared" si="104"/>
        <v>2228</v>
      </c>
      <c r="CL100">
        <f t="shared" si="105"/>
        <v>2553</v>
      </c>
      <c r="CM100">
        <f t="shared" si="106"/>
        <v>20</v>
      </c>
      <c r="CN100">
        <f t="shared" si="107"/>
        <v>173</v>
      </c>
      <c r="CO100">
        <f t="shared" si="108"/>
        <v>557</v>
      </c>
      <c r="CP100">
        <f t="shared" si="109"/>
        <v>22</v>
      </c>
      <c r="CQ100">
        <f t="shared" si="110"/>
        <v>22</v>
      </c>
      <c r="CS100">
        <f t="shared" si="86"/>
        <v>7.7795065570126698E-3</v>
      </c>
      <c r="CT100">
        <f t="shared" si="87"/>
        <v>0.39742164925539009</v>
      </c>
      <c r="CU100">
        <f t="shared" si="88"/>
        <v>0.45054456545899091</v>
      </c>
      <c r="CV100">
        <f t="shared" si="89"/>
        <v>2.88953100689042E-3</v>
      </c>
      <c r="CW100">
        <f t="shared" si="90"/>
        <v>3.1118026228050679E-2</v>
      </c>
      <c r="CX100">
        <f t="shared" si="91"/>
        <v>0.10135585685707935</v>
      </c>
      <c r="CY100">
        <f t="shared" si="92"/>
        <v>4.4454323182929537E-3</v>
      </c>
      <c r="CZ100">
        <f t="shared" si="93"/>
        <v>4.4454323182929537E-3</v>
      </c>
    </row>
    <row r="101" spans="2:104" x14ac:dyDescent="0.3">
      <c r="BE101" t="s">
        <v>728</v>
      </c>
      <c r="BF101" t="s">
        <v>337</v>
      </c>
      <c r="BG101">
        <f>SUMIFS('1996 Pres Raw'!Q$2:Q$651,'1996 Pres Raw'!$D$2:$D$651,$BF101,'1996 Pres Raw'!$C$2:$C$651,"ED",'1996 Pres Raw'!$B$2:$B$651,$BE101)</f>
        <v>5802</v>
      </c>
      <c r="BH101">
        <f>SUMIFS('1996 Pres Raw'!I$2:I$651,'1996 Pres Raw'!$D$2:$D$651,$BF101,'1996 Pres Raw'!$C$2:$C$651,"ED",'1996 Pres Raw'!$B$2:$B$651,$BE101)</f>
        <v>39</v>
      </c>
      <c r="BI101">
        <f>SUMIFS('1996 Pres Raw'!J$2:J$651,'1996 Pres Raw'!$D$2:$D$651,$BF101,'1996 Pres Raw'!$C$2:$C$651,"ED",'1996 Pres Raw'!$B$2:$B$651,$BE101)</f>
        <v>2043</v>
      </c>
      <c r="BJ101">
        <f>SUMIFS('1996 Pres Raw'!K$2:K$651,'1996 Pres Raw'!$D$2:$D$651,$BF101,'1996 Pres Raw'!$C$2:$C$651,"ED",'1996 Pres Raw'!$B$2:$B$651,$BE101)</f>
        <v>3039</v>
      </c>
      <c r="BK101">
        <f>SUMIFS('1996 Pres Raw'!L$2:L$651,'1996 Pres Raw'!$D$2:$D$651,$BF101,'1996 Pres Raw'!$C$2:$C$651,"ED",'1996 Pres Raw'!$B$2:$B$651,$BE101)</f>
        <v>12</v>
      </c>
      <c r="BL101">
        <f>SUMIFS('1996 Pres Raw'!M$2:M$651,'1996 Pres Raw'!$D$2:$D$651,$BF101,'1996 Pres Raw'!$C$2:$C$651,"ED",'1996 Pres Raw'!$B$2:$B$651,$BE101)</f>
        <v>130</v>
      </c>
      <c r="BM101">
        <f>SUMIFS('1996 Pres Raw'!N$2:N$651,'1996 Pres Raw'!$D$2:$D$651,$BF101,'1996 Pres Raw'!$C$2:$C$651,"ED",'1996 Pres Raw'!$B$2:$B$651,$BE101)</f>
        <v>518</v>
      </c>
      <c r="BN101">
        <f>SUMIFS('1996 Pres Raw'!O$2:O$651,'1996 Pres Raw'!$D$2:$D$651,$BF101,'1996 Pres Raw'!$C$2:$C$651,"ED",'1996 Pres Raw'!$B$2:$B$651,$BE101)</f>
        <v>13</v>
      </c>
      <c r="BO101">
        <f>SUMIFS('1996 Pres Raw'!P$2:P$651,'1996 Pres Raw'!$D$2:$D$651,$BF101,'1996 Pres Raw'!$C$2:$C$651,"ED",'1996 Pres Raw'!$B$2:$B$651,$BE101)</f>
        <v>8</v>
      </c>
      <c r="BP101">
        <f>BG101/SUMIF('By HD'!$A$3:$A$42,$BE101,'By HD'!$B$3:$B$42)</f>
        <v>1</v>
      </c>
      <c r="BQ101">
        <f>$BP101*SUMIF('By HD'!$A$3:$A$42,$BE101,'By HD'!S$3:S$42)</f>
        <v>1055</v>
      </c>
      <c r="BR101">
        <f>(CS101-SUMIF('By HD'!$A$3:$A$42,$BE101,'By HD'!N$3:N$42))*$BP101*SUMIF('By HD'!$A$3:$A$42,$BE101,'By HD'!$S$3:$S$42)+$BP101*SUMIF('By HD'!$A$3:$A$42,$BE101,'By HD'!T$3:T$42)</f>
        <v>7</v>
      </c>
      <c r="BS101">
        <f>(CT101-SUMIF('By HD'!$A$3:$A$42,$BE101,'By HD'!M$3:M$42))*$BP101*SUMIF('By HD'!$A$3:$A$42,$BE101,'By HD'!$S$3:$S$42)+$BP101*SUMIF('By HD'!$A$3:$A$42,$BE101,'By HD'!U$3:U$42)</f>
        <v>323</v>
      </c>
      <c r="BT101">
        <f>(CU101-SUMIF('By HD'!$A$3:$A$42,$BE101,'By HD'!K$3:K$42))*$BP101*SUMIF('By HD'!$A$3:$A$42,$BE101,'By HD'!$S$3:$S$42)+$BP101*SUMIF('By HD'!$A$3:$A$42,$BE101,'By HD'!V$3:V$42)</f>
        <v>616</v>
      </c>
      <c r="BU101">
        <f>(CV101-SUMIF('By HD'!$A$3:$A$42,$BE101,'By HD'!P$3:P$42))*$BP101*SUMIF('By HD'!$A$3:$A$42,$BE101,'By HD'!$S$3:$S$42)+$BP101*SUMIF('By HD'!$A$3:$A$42,$BE101,'By HD'!W$3:W$42)</f>
        <v>6</v>
      </c>
      <c r="BV101">
        <f>(CW101-SUMIF('By HD'!$A$3:$A$42,$BE101,'By HD'!L$3:L$42))*$BP101*SUMIF('By HD'!$A$3:$A$42,$BE101,'By HD'!$S$3:$S$42)+$BP101*SUMIF('By HD'!$A$3:$A$42,$BE101,'By HD'!X$3:X$42)</f>
        <v>30</v>
      </c>
      <c r="BW101">
        <f>(CX101-SUMIF('By HD'!$A$3:$A$42,$BE101,'By HD'!O$3:O$42))*$BP101*SUMIF('By HD'!$A$3:$A$42,$BE101,'By HD'!$S$3:$S$42)+$BP101*SUMIF('By HD'!$A$3:$A$42,$BE101,'By HD'!Y$3:Y$42)</f>
        <v>68</v>
      </c>
      <c r="BX101">
        <f>(CY101-SUMIF('By HD'!$A$3:$A$42,$BE101,'By HD'!Q$3:Q$42))*$BP101*SUMIF('By HD'!$A$3:$A$42,$BE101,'By HD'!$S$3:$S$42)+$BP101*SUMIF('By HD'!$A$3:$A$42,$BE101,'By HD'!Z$3:Z$42)</f>
        <v>4</v>
      </c>
      <c r="BY101">
        <f>(CZ101-SUMIF('By HD'!$A$3:$A$42,$BE101,'By HD'!R$3:R$42))*$BP101*SUMIF('By HD'!$A$3:$A$42,$BE101,'By HD'!$S$3:$S$42)+$BP101*SUMIF('By HD'!$A$3:$A$42,$BE101,'By HD'!AA$3:AA$42)</f>
        <v>1</v>
      </c>
      <c r="BZ101">
        <f>$BP101*SUMIF('By HD'!$A$3:$A$42,$BE101,'By HD'!$AJ$3:$AJ$42)</f>
        <v>431</v>
      </c>
      <c r="CA101">
        <f>(CS101-SUMIF('By HD'!$A$3:$A$42,$BE101,'By HD'!N$3:N$42))*$BP101*SUMIF('By HD'!$A$3:$A$42,$BE101,'By HD'!$AJ$3:$AJ$42)+$BP101*SUMIF('By HD'!$A$3:$A$42,$BE101,'By HD'!AK$3:AK$42)</f>
        <v>0</v>
      </c>
      <c r="CB101">
        <f>(CT101-SUMIF('By HD'!$A$3:$A$42,$BE101,'By HD'!M$3:M$42))*$BP101*SUMIF('By HD'!$A$3:$A$42,$BE101,'By HD'!$AJ$3:$AJ$42)+$BP101*SUMIF('By HD'!$A$3:$A$42,$BE101,'By HD'!AL$3:AL$42)</f>
        <v>145</v>
      </c>
      <c r="CC101">
        <f>(CU101-SUMIF('By HD'!$A$3:$A$42,$BE101,'By HD'!K$3:K$42))*$BP101*SUMIF('By HD'!$A$3:$A$42,$BE101,'By HD'!$AJ$3:$AJ$42)+$BP101*SUMIF('By HD'!$A$3:$A$42,$BE101,'By HD'!AM$3:AM$42)</f>
        <v>232</v>
      </c>
      <c r="CD101">
        <f>(CV101-SUMIF('By HD'!$A$3:$A$42,$BE101,'By HD'!P$3:P$42))*$BP101*SUMIF('By HD'!$A$3:$A$42,$BE101,'By HD'!$AJ$3:$AJ$42)+$BP101*SUMIF('By HD'!$A$3:$A$42,$BE101,'By HD'!AN$3:AN$42)</f>
        <v>4</v>
      </c>
      <c r="CE101">
        <f>(CW101-SUMIF('By HD'!$A$3:$A$42,$BE101,'By HD'!L$3:L$42))*$BP101*SUMIF('By HD'!$A$3:$A$42,$BE101,'By HD'!$AJ$3:$AJ$42)+$BP101*SUMIF('By HD'!$A$3:$A$42,$BE101,'By HD'!AO$3:AO$42)</f>
        <v>7</v>
      </c>
      <c r="CF101">
        <f>(CX101-SUMIF('By HD'!$A$3:$A$42,$BE101,'By HD'!O$3:O$42))*$BP101*SUMIF('By HD'!$A$3:$A$42,$BE101,'By HD'!$AJ$3:$AJ$42)+$BP101*SUMIF('By HD'!$A$3:$A$42,$BE101,'By HD'!AP$3:AP$42)</f>
        <v>38</v>
      </c>
      <c r="CG101">
        <f>(CY101-SUMIF('By HD'!$A$3:$A$42,$BE101,'By HD'!Q$3:Q$42))*$BP101*SUMIF('By HD'!$A$3:$A$42,$BE101,'By HD'!$AJ$3:$AJ$42)+$BP101*SUMIF('By HD'!$A$3:$A$42,$BE101,'By HD'!AQ$3:AQ$42)</f>
        <v>0</v>
      </c>
      <c r="CH101">
        <f>(CZ101-SUMIF('By HD'!$A$3:$A$42,$BE101,'By HD'!R$3:R$42))*$BP101*SUMIF('By HD'!$A$3:$A$42,$BE101,'By HD'!$AJ$3:$AJ$42)+$BP101*SUMIF('By HD'!$A$3:$A$42,$BE101,'By HD'!AR$3:AR$42)</f>
        <v>5</v>
      </c>
      <c r="CI101">
        <f t="shared" si="102"/>
        <v>7288</v>
      </c>
      <c r="CJ101">
        <f t="shared" si="103"/>
        <v>46</v>
      </c>
      <c r="CK101">
        <f t="shared" si="104"/>
        <v>2511</v>
      </c>
      <c r="CL101">
        <f t="shared" si="105"/>
        <v>3887</v>
      </c>
      <c r="CM101">
        <f t="shared" si="106"/>
        <v>22</v>
      </c>
      <c r="CN101">
        <f t="shared" si="107"/>
        <v>167</v>
      </c>
      <c r="CO101">
        <f t="shared" si="108"/>
        <v>624</v>
      </c>
      <c r="CP101">
        <f t="shared" si="109"/>
        <v>17</v>
      </c>
      <c r="CQ101">
        <f t="shared" si="110"/>
        <v>14</v>
      </c>
      <c r="CS101">
        <f t="shared" si="86"/>
        <v>6.7218200620475701E-3</v>
      </c>
      <c r="CT101">
        <f t="shared" si="87"/>
        <v>0.35211995863495349</v>
      </c>
      <c r="CU101">
        <f t="shared" si="88"/>
        <v>0.52378490175801451</v>
      </c>
      <c r="CV101">
        <f t="shared" si="89"/>
        <v>2.0682523267838678E-3</v>
      </c>
      <c r="CW101">
        <f t="shared" si="90"/>
        <v>2.2406066873491899E-2</v>
      </c>
      <c r="CX101">
        <f t="shared" si="91"/>
        <v>8.9279558772836956E-2</v>
      </c>
      <c r="CY101">
        <f t="shared" si="92"/>
        <v>2.2406066873491897E-3</v>
      </c>
      <c r="CZ101">
        <f t="shared" si="93"/>
        <v>1.3788348845225785E-3</v>
      </c>
    </row>
    <row r="102" spans="2:104" x14ac:dyDescent="0.3">
      <c r="BE102" t="s">
        <v>729</v>
      </c>
      <c r="BF102" t="s">
        <v>337</v>
      </c>
      <c r="BG102">
        <f>SUMIFS('1996 Pres Raw'!Q$2:Q$651,'1996 Pres Raw'!$D$2:$D$651,$BF102,'1996 Pres Raw'!$C$2:$C$651,"ED",'1996 Pres Raw'!$B$2:$B$651,$BE102)</f>
        <v>2582</v>
      </c>
      <c r="BH102">
        <f>SUMIFS('1996 Pres Raw'!I$2:I$651,'1996 Pres Raw'!$D$2:$D$651,$BF102,'1996 Pres Raw'!$C$2:$C$651,"ED",'1996 Pres Raw'!$B$2:$B$651,$BE102)</f>
        <v>9</v>
      </c>
      <c r="BI102">
        <f>SUMIFS('1996 Pres Raw'!J$2:J$651,'1996 Pres Raw'!$D$2:$D$651,$BF102,'1996 Pres Raw'!$C$2:$C$651,"ED",'1996 Pres Raw'!$B$2:$B$651,$BE102)</f>
        <v>772</v>
      </c>
      <c r="BJ102">
        <f>SUMIFS('1996 Pres Raw'!K$2:K$651,'1996 Pres Raw'!$D$2:$D$651,$BF102,'1996 Pres Raw'!$C$2:$C$651,"ED",'1996 Pres Raw'!$B$2:$B$651,$BE102)</f>
        <v>1436</v>
      </c>
      <c r="BK102">
        <f>SUMIFS('1996 Pres Raw'!L$2:L$651,'1996 Pres Raw'!$D$2:$D$651,$BF102,'1996 Pres Raw'!$C$2:$C$651,"ED",'1996 Pres Raw'!$B$2:$B$651,$BE102)</f>
        <v>3</v>
      </c>
      <c r="BL102">
        <f>SUMIFS('1996 Pres Raw'!M$2:M$651,'1996 Pres Raw'!$D$2:$D$651,$BF102,'1996 Pres Raw'!$C$2:$C$651,"ED",'1996 Pres Raw'!$B$2:$B$651,$BE102)</f>
        <v>51</v>
      </c>
      <c r="BM102">
        <f>SUMIFS('1996 Pres Raw'!N$2:N$651,'1996 Pres Raw'!$D$2:$D$651,$BF102,'1996 Pres Raw'!$C$2:$C$651,"ED",'1996 Pres Raw'!$B$2:$B$651,$BE102)</f>
        <v>296</v>
      </c>
      <c r="BN102">
        <f>SUMIFS('1996 Pres Raw'!O$2:O$651,'1996 Pres Raw'!$D$2:$D$651,$BF102,'1996 Pres Raw'!$C$2:$C$651,"ED",'1996 Pres Raw'!$B$2:$B$651,$BE102)</f>
        <v>10</v>
      </c>
      <c r="BO102">
        <f>SUMIFS('1996 Pres Raw'!P$2:P$651,'1996 Pres Raw'!$D$2:$D$651,$BF102,'1996 Pres Raw'!$C$2:$C$651,"ED",'1996 Pres Raw'!$B$2:$B$651,$BE102)</f>
        <v>5</v>
      </c>
      <c r="BP102">
        <f>BG102/SUMIF('By HD'!$A$3:$A$42,$BE102,'By HD'!$B$3:$B$42)</f>
        <v>1</v>
      </c>
      <c r="BQ102">
        <f>$BP102*SUMIF('By HD'!$A$3:$A$42,$BE102,'By HD'!S$3:S$42)</f>
        <v>729</v>
      </c>
      <c r="BR102">
        <f>(CS102-SUMIF('By HD'!$A$3:$A$42,$BE102,'By HD'!N$3:N$42))*$BP102*SUMIF('By HD'!$A$3:$A$42,$BE102,'By HD'!$S$3:$S$42)+$BP102*SUMIF('By HD'!$A$3:$A$42,$BE102,'By HD'!T$3:T$42)</f>
        <v>1</v>
      </c>
      <c r="BS102">
        <f>(CT102-SUMIF('By HD'!$A$3:$A$42,$BE102,'By HD'!M$3:M$42))*$BP102*SUMIF('By HD'!$A$3:$A$42,$BE102,'By HD'!$S$3:$S$42)+$BP102*SUMIF('By HD'!$A$3:$A$42,$BE102,'By HD'!U$3:U$42)</f>
        <v>174</v>
      </c>
      <c r="BT102">
        <f>(CU102-SUMIF('By HD'!$A$3:$A$42,$BE102,'By HD'!K$3:K$42))*$BP102*SUMIF('By HD'!$A$3:$A$42,$BE102,'By HD'!$S$3:$S$42)+$BP102*SUMIF('By HD'!$A$3:$A$42,$BE102,'By HD'!V$3:V$42)</f>
        <v>503</v>
      </c>
      <c r="BU102">
        <f>(CV102-SUMIF('By HD'!$A$3:$A$42,$BE102,'By HD'!P$3:P$42))*$BP102*SUMIF('By HD'!$A$3:$A$42,$BE102,'By HD'!$S$3:$S$42)+$BP102*SUMIF('By HD'!$A$3:$A$42,$BE102,'By HD'!W$3:W$42)</f>
        <v>1</v>
      </c>
      <c r="BV102">
        <f>(CW102-SUMIF('By HD'!$A$3:$A$42,$BE102,'By HD'!L$3:L$42))*$BP102*SUMIF('By HD'!$A$3:$A$42,$BE102,'By HD'!$S$3:$S$42)+$BP102*SUMIF('By HD'!$A$3:$A$42,$BE102,'By HD'!X$3:X$42)</f>
        <v>4</v>
      </c>
      <c r="BW102">
        <f>(CX102-SUMIF('By HD'!$A$3:$A$42,$BE102,'By HD'!O$3:O$42))*$BP102*SUMIF('By HD'!$A$3:$A$42,$BE102,'By HD'!$S$3:$S$42)+$BP102*SUMIF('By HD'!$A$3:$A$42,$BE102,'By HD'!Y$3:Y$42)</f>
        <v>45</v>
      </c>
      <c r="BX102">
        <f>(CY102-SUMIF('By HD'!$A$3:$A$42,$BE102,'By HD'!Q$3:Q$42))*$BP102*SUMIF('By HD'!$A$3:$A$42,$BE102,'By HD'!$S$3:$S$42)+$BP102*SUMIF('By HD'!$A$3:$A$42,$BE102,'By HD'!Z$3:Z$42)</f>
        <v>0</v>
      </c>
      <c r="BY102">
        <f>(CZ102-SUMIF('By HD'!$A$3:$A$42,$BE102,'By HD'!R$3:R$42))*$BP102*SUMIF('By HD'!$A$3:$A$42,$BE102,'By HD'!$S$3:$S$42)+$BP102*SUMIF('By HD'!$A$3:$A$42,$BE102,'By HD'!AA$3:AA$42)</f>
        <v>1</v>
      </c>
      <c r="BZ102">
        <f>$BP102*SUMIF('By HD'!$A$3:$A$42,$BE102,'By HD'!$AJ$3:$AJ$42)</f>
        <v>374</v>
      </c>
      <c r="CA102">
        <f>(CS102-SUMIF('By HD'!$A$3:$A$42,$BE102,'By HD'!N$3:N$42))*$BP102*SUMIF('By HD'!$A$3:$A$42,$BE102,'By HD'!$AJ$3:$AJ$42)+$BP102*SUMIF('By HD'!$A$3:$A$42,$BE102,'By HD'!AK$3:AK$42)</f>
        <v>3</v>
      </c>
      <c r="CB102">
        <f>(CT102-SUMIF('By HD'!$A$3:$A$42,$BE102,'By HD'!M$3:M$42))*$BP102*SUMIF('By HD'!$A$3:$A$42,$BE102,'By HD'!$AJ$3:$AJ$42)+$BP102*SUMIF('By HD'!$A$3:$A$42,$BE102,'By HD'!AL$3:AL$42)</f>
        <v>125</v>
      </c>
      <c r="CC102">
        <f>(CU102-SUMIF('By HD'!$A$3:$A$42,$BE102,'By HD'!K$3:K$42))*$BP102*SUMIF('By HD'!$A$3:$A$42,$BE102,'By HD'!$AJ$3:$AJ$42)+$BP102*SUMIF('By HD'!$A$3:$A$42,$BE102,'By HD'!AM$3:AM$42)</f>
        <v>188</v>
      </c>
      <c r="CD102">
        <f>(CV102-SUMIF('By HD'!$A$3:$A$42,$BE102,'By HD'!P$3:P$42))*$BP102*SUMIF('By HD'!$A$3:$A$42,$BE102,'By HD'!$AJ$3:$AJ$42)+$BP102*SUMIF('By HD'!$A$3:$A$42,$BE102,'By HD'!AN$3:AN$42)</f>
        <v>0</v>
      </c>
      <c r="CE102">
        <f>(CW102-SUMIF('By HD'!$A$3:$A$42,$BE102,'By HD'!L$3:L$42))*$BP102*SUMIF('By HD'!$A$3:$A$42,$BE102,'By HD'!$AJ$3:$AJ$42)+$BP102*SUMIF('By HD'!$A$3:$A$42,$BE102,'By HD'!AO$3:AO$42)</f>
        <v>8</v>
      </c>
      <c r="CF102">
        <f>(CX102-SUMIF('By HD'!$A$3:$A$42,$BE102,'By HD'!O$3:O$42))*$BP102*SUMIF('By HD'!$A$3:$A$42,$BE102,'By HD'!$AJ$3:$AJ$42)+$BP102*SUMIF('By HD'!$A$3:$A$42,$BE102,'By HD'!AP$3:AP$42)</f>
        <v>47</v>
      </c>
      <c r="CG102">
        <f>(CY102-SUMIF('By HD'!$A$3:$A$42,$BE102,'By HD'!Q$3:Q$42))*$BP102*SUMIF('By HD'!$A$3:$A$42,$BE102,'By HD'!$AJ$3:$AJ$42)+$BP102*SUMIF('By HD'!$A$3:$A$42,$BE102,'By HD'!AQ$3:AQ$42)</f>
        <v>3</v>
      </c>
      <c r="CH102">
        <f>(CZ102-SUMIF('By HD'!$A$3:$A$42,$BE102,'By HD'!R$3:R$42))*$BP102*SUMIF('By HD'!$A$3:$A$42,$BE102,'By HD'!$AJ$3:$AJ$42)+$BP102*SUMIF('By HD'!$A$3:$A$42,$BE102,'By HD'!AR$3:AR$42)</f>
        <v>0</v>
      </c>
      <c r="CI102">
        <f t="shared" si="102"/>
        <v>3685</v>
      </c>
      <c r="CJ102">
        <f t="shared" si="103"/>
        <v>13</v>
      </c>
      <c r="CK102">
        <f t="shared" si="104"/>
        <v>1071</v>
      </c>
      <c r="CL102">
        <f t="shared" si="105"/>
        <v>2127</v>
      </c>
      <c r="CM102">
        <f t="shared" si="106"/>
        <v>4</v>
      </c>
      <c r="CN102">
        <f t="shared" si="107"/>
        <v>63</v>
      </c>
      <c r="CO102">
        <f t="shared" si="108"/>
        <v>388</v>
      </c>
      <c r="CP102">
        <f t="shared" si="109"/>
        <v>13</v>
      </c>
      <c r="CQ102">
        <f t="shared" si="110"/>
        <v>6</v>
      </c>
      <c r="CS102">
        <f t="shared" si="86"/>
        <v>3.4856700232378003E-3</v>
      </c>
      <c r="CT102">
        <f t="shared" si="87"/>
        <v>0.29899302865995353</v>
      </c>
      <c r="CU102">
        <f t="shared" si="88"/>
        <v>0.5561580170410535</v>
      </c>
      <c r="CV102">
        <f t="shared" si="89"/>
        <v>1.1618900077459333E-3</v>
      </c>
      <c r="CW102">
        <f t="shared" si="90"/>
        <v>1.9752130131680867E-2</v>
      </c>
      <c r="CX102">
        <f t="shared" si="91"/>
        <v>0.11463981409759876</v>
      </c>
      <c r="CY102">
        <f t="shared" si="92"/>
        <v>3.8729666924864447E-3</v>
      </c>
      <c r="CZ102">
        <f t="shared" si="93"/>
        <v>1.9364833462432224E-3</v>
      </c>
    </row>
    <row r="103" spans="2:104" x14ac:dyDescent="0.3">
      <c r="BE103" t="s">
        <v>730</v>
      </c>
      <c r="BF103" t="s">
        <v>337</v>
      </c>
      <c r="BG103">
        <f>SUMIFS('1996 Pres Raw'!Q$2:Q$651,'1996 Pres Raw'!$D$2:$D$651,$BF103,'1996 Pres Raw'!$C$2:$C$651,"ED",'1996 Pres Raw'!$B$2:$B$651,$BE103)</f>
        <v>5002</v>
      </c>
      <c r="BH103">
        <f>SUMIFS('1996 Pres Raw'!I$2:I$651,'1996 Pres Raw'!$D$2:$D$651,$BF103,'1996 Pres Raw'!$C$2:$C$651,"ED",'1996 Pres Raw'!$B$2:$B$651,$BE103)</f>
        <v>31</v>
      </c>
      <c r="BI103">
        <f>SUMIFS('1996 Pres Raw'!J$2:J$651,'1996 Pres Raw'!$D$2:$D$651,$BF103,'1996 Pres Raw'!$C$2:$C$651,"ED",'1996 Pres Raw'!$B$2:$B$651,$BE103)</f>
        <v>1551</v>
      </c>
      <c r="BJ103">
        <f>SUMIFS('1996 Pres Raw'!K$2:K$651,'1996 Pres Raw'!$D$2:$D$651,$BF103,'1996 Pres Raw'!$C$2:$C$651,"ED",'1996 Pres Raw'!$B$2:$B$651,$BE103)</f>
        <v>2833</v>
      </c>
      <c r="BK103">
        <f>SUMIFS('1996 Pres Raw'!L$2:L$651,'1996 Pres Raw'!$D$2:$D$651,$BF103,'1996 Pres Raw'!$C$2:$C$651,"ED",'1996 Pres Raw'!$B$2:$B$651,$BE103)</f>
        <v>9</v>
      </c>
      <c r="BL103">
        <f>SUMIFS('1996 Pres Raw'!M$2:M$651,'1996 Pres Raw'!$D$2:$D$651,$BF103,'1996 Pres Raw'!$C$2:$C$651,"ED",'1996 Pres Raw'!$B$2:$B$651,$BE103)</f>
        <v>108</v>
      </c>
      <c r="BM103">
        <f>SUMIFS('1996 Pres Raw'!N$2:N$651,'1996 Pres Raw'!$D$2:$D$651,$BF103,'1996 Pres Raw'!$C$2:$C$651,"ED",'1996 Pres Raw'!$B$2:$B$651,$BE103)</f>
        <v>441</v>
      </c>
      <c r="BN103">
        <f>SUMIFS('1996 Pres Raw'!O$2:O$651,'1996 Pres Raw'!$D$2:$D$651,$BF103,'1996 Pres Raw'!$C$2:$C$651,"ED",'1996 Pres Raw'!$B$2:$B$651,$BE103)</f>
        <v>19</v>
      </c>
      <c r="BO103">
        <f>SUMIFS('1996 Pres Raw'!P$2:P$651,'1996 Pres Raw'!$D$2:$D$651,$BF103,'1996 Pres Raw'!$C$2:$C$651,"ED",'1996 Pres Raw'!$B$2:$B$651,$BE103)</f>
        <v>10</v>
      </c>
      <c r="BP103">
        <f>BG103/SUMIF('By HD'!$A$3:$A$42,$BE103,'By HD'!$B$3:$B$42)</f>
        <v>1</v>
      </c>
      <c r="BQ103">
        <f>$BP103*SUMIF('By HD'!$A$3:$A$42,$BE103,'By HD'!S$3:S$42)</f>
        <v>915</v>
      </c>
      <c r="BR103">
        <f>(CS103-SUMIF('By HD'!$A$3:$A$42,$BE103,'By HD'!N$3:N$42))*$BP103*SUMIF('By HD'!$A$3:$A$42,$BE103,'By HD'!$S$3:$S$42)+$BP103*SUMIF('By HD'!$A$3:$A$42,$BE103,'By HD'!T$3:T$42)</f>
        <v>8</v>
      </c>
      <c r="BS103">
        <f>(CT103-SUMIF('By HD'!$A$3:$A$42,$BE103,'By HD'!M$3:M$42))*$BP103*SUMIF('By HD'!$A$3:$A$42,$BE103,'By HD'!$S$3:$S$42)+$BP103*SUMIF('By HD'!$A$3:$A$42,$BE103,'By HD'!U$3:U$42)</f>
        <v>223</v>
      </c>
      <c r="BT103">
        <f>(CU103-SUMIF('By HD'!$A$3:$A$42,$BE103,'By HD'!K$3:K$42))*$BP103*SUMIF('By HD'!$A$3:$A$42,$BE103,'By HD'!$S$3:$S$42)+$BP103*SUMIF('By HD'!$A$3:$A$42,$BE103,'By HD'!V$3:V$42)</f>
        <v>619</v>
      </c>
      <c r="BU103">
        <f>(CV103-SUMIF('By HD'!$A$3:$A$42,$BE103,'By HD'!P$3:P$42))*$BP103*SUMIF('By HD'!$A$3:$A$42,$BE103,'By HD'!$S$3:$S$42)+$BP103*SUMIF('By HD'!$A$3:$A$42,$BE103,'By HD'!W$3:W$42)</f>
        <v>0</v>
      </c>
      <c r="BV103">
        <f>(CW103-SUMIF('By HD'!$A$3:$A$42,$BE103,'By HD'!L$3:L$42))*$BP103*SUMIF('By HD'!$A$3:$A$42,$BE103,'By HD'!$S$3:$S$42)+$BP103*SUMIF('By HD'!$A$3:$A$42,$BE103,'By HD'!X$3:X$42)</f>
        <v>13</v>
      </c>
      <c r="BW103">
        <f>(CX103-SUMIF('By HD'!$A$3:$A$42,$BE103,'By HD'!O$3:O$42))*$BP103*SUMIF('By HD'!$A$3:$A$42,$BE103,'By HD'!$S$3:$S$42)+$BP103*SUMIF('By HD'!$A$3:$A$42,$BE103,'By HD'!Y$3:Y$42)</f>
        <v>45</v>
      </c>
      <c r="BX103">
        <f>(CY103-SUMIF('By HD'!$A$3:$A$42,$BE103,'By HD'!Q$3:Q$42))*$BP103*SUMIF('By HD'!$A$3:$A$42,$BE103,'By HD'!$S$3:$S$42)+$BP103*SUMIF('By HD'!$A$3:$A$42,$BE103,'By HD'!Z$3:Z$42)</f>
        <v>6</v>
      </c>
      <c r="BY103">
        <f>(CZ103-SUMIF('By HD'!$A$3:$A$42,$BE103,'By HD'!R$3:R$42))*$BP103*SUMIF('By HD'!$A$3:$A$42,$BE103,'By HD'!$S$3:$S$42)+$BP103*SUMIF('By HD'!$A$3:$A$42,$BE103,'By HD'!AA$3:AA$42)</f>
        <v>1</v>
      </c>
      <c r="BZ103">
        <f>$BP103*SUMIF('By HD'!$A$3:$A$42,$BE103,'By HD'!$AJ$3:$AJ$42)</f>
        <v>418</v>
      </c>
      <c r="CA103">
        <f>(CS103-SUMIF('By HD'!$A$3:$A$42,$BE103,'By HD'!N$3:N$42))*$BP103*SUMIF('By HD'!$A$3:$A$42,$BE103,'By HD'!$AJ$3:$AJ$42)+$BP103*SUMIF('By HD'!$A$3:$A$42,$BE103,'By HD'!AK$3:AK$42)</f>
        <v>6</v>
      </c>
      <c r="CB103">
        <f>(CT103-SUMIF('By HD'!$A$3:$A$42,$BE103,'By HD'!M$3:M$42))*$BP103*SUMIF('By HD'!$A$3:$A$42,$BE103,'By HD'!$AJ$3:$AJ$42)+$BP103*SUMIF('By HD'!$A$3:$A$42,$BE103,'By HD'!AL$3:AL$42)</f>
        <v>140</v>
      </c>
      <c r="CC103">
        <f>(CU103-SUMIF('By HD'!$A$3:$A$42,$BE103,'By HD'!K$3:K$42))*$BP103*SUMIF('By HD'!$A$3:$A$42,$BE103,'By HD'!$AJ$3:$AJ$42)+$BP103*SUMIF('By HD'!$A$3:$A$42,$BE103,'By HD'!AM$3:AM$42)</f>
        <v>201</v>
      </c>
      <c r="CD103">
        <f>(CV103-SUMIF('By HD'!$A$3:$A$42,$BE103,'By HD'!P$3:P$42))*$BP103*SUMIF('By HD'!$A$3:$A$42,$BE103,'By HD'!$AJ$3:$AJ$42)+$BP103*SUMIF('By HD'!$A$3:$A$42,$BE103,'By HD'!AN$3:AN$42)</f>
        <v>1</v>
      </c>
      <c r="CE103">
        <f>(CW103-SUMIF('By HD'!$A$3:$A$42,$BE103,'By HD'!L$3:L$42))*$BP103*SUMIF('By HD'!$A$3:$A$42,$BE103,'By HD'!$AJ$3:$AJ$42)+$BP103*SUMIF('By HD'!$A$3:$A$42,$BE103,'By HD'!AO$3:AO$42)</f>
        <v>7</v>
      </c>
      <c r="CF103">
        <f>(CX103-SUMIF('By HD'!$A$3:$A$42,$BE103,'By HD'!O$3:O$42))*$BP103*SUMIF('By HD'!$A$3:$A$42,$BE103,'By HD'!$AJ$3:$AJ$42)+$BP103*SUMIF('By HD'!$A$3:$A$42,$BE103,'By HD'!AP$3:AP$42)</f>
        <v>62</v>
      </c>
      <c r="CG103">
        <f>(CY103-SUMIF('By HD'!$A$3:$A$42,$BE103,'By HD'!Q$3:Q$42))*$BP103*SUMIF('By HD'!$A$3:$A$42,$BE103,'By HD'!$AJ$3:$AJ$42)+$BP103*SUMIF('By HD'!$A$3:$A$42,$BE103,'By HD'!AQ$3:AQ$42)</f>
        <v>1</v>
      </c>
      <c r="CH103">
        <f>(CZ103-SUMIF('By HD'!$A$3:$A$42,$BE103,'By HD'!R$3:R$42))*$BP103*SUMIF('By HD'!$A$3:$A$42,$BE103,'By HD'!$AJ$3:$AJ$42)+$BP103*SUMIF('By HD'!$A$3:$A$42,$BE103,'By HD'!AR$3:AR$42)</f>
        <v>0</v>
      </c>
      <c r="CI103">
        <f t="shared" si="102"/>
        <v>6335</v>
      </c>
      <c r="CJ103">
        <f t="shared" si="103"/>
        <v>45</v>
      </c>
      <c r="CK103">
        <f t="shared" si="104"/>
        <v>1914</v>
      </c>
      <c r="CL103">
        <f t="shared" si="105"/>
        <v>3653</v>
      </c>
      <c r="CM103">
        <f t="shared" si="106"/>
        <v>10</v>
      </c>
      <c r="CN103">
        <f t="shared" si="107"/>
        <v>128</v>
      </c>
      <c r="CO103">
        <f t="shared" si="108"/>
        <v>548</v>
      </c>
      <c r="CP103">
        <f t="shared" si="109"/>
        <v>26</v>
      </c>
      <c r="CQ103">
        <f t="shared" si="110"/>
        <v>11</v>
      </c>
      <c r="CS103">
        <f t="shared" si="86"/>
        <v>6.1975209916033591E-3</v>
      </c>
      <c r="CT103">
        <f t="shared" si="87"/>
        <v>0.31007596961215511</v>
      </c>
      <c r="CU103">
        <f t="shared" si="88"/>
        <v>0.56637345061975208</v>
      </c>
      <c r="CV103">
        <f t="shared" si="89"/>
        <v>1.7992802878848461E-3</v>
      </c>
      <c r="CW103">
        <f t="shared" si="90"/>
        <v>2.1591363454618154E-2</v>
      </c>
      <c r="CX103">
        <f t="shared" si="91"/>
        <v>8.8164734106357459E-2</v>
      </c>
      <c r="CY103">
        <f t="shared" si="92"/>
        <v>3.7984806077568972E-3</v>
      </c>
      <c r="CZ103">
        <f t="shared" si="93"/>
        <v>1.9992003198720512E-3</v>
      </c>
    </row>
    <row r="104" spans="2:104" x14ac:dyDescent="0.3">
      <c r="BE104" t="s">
        <v>731</v>
      </c>
      <c r="BF104" t="s">
        <v>337</v>
      </c>
      <c r="BG104">
        <f>SUMIFS('1996 Pres Raw'!Q$2:Q$651,'1996 Pres Raw'!$D$2:$D$651,$BF104,'1996 Pres Raw'!$C$2:$C$651,"ED",'1996 Pres Raw'!$B$2:$B$651,$BE104)</f>
        <v>5471</v>
      </c>
      <c r="BH104">
        <f>SUMIFS('1996 Pres Raw'!I$2:I$651,'1996 Pres Raw'!$D$2:$D$651,$BF104,'1996 Pres Raw'!$C$2:$C$651,"ED",'1996 Pres Raw'!$B$2:$B$651,$BE104)</f>
        <v>38</v>
      </c>
      <c r="BI104">
        <f>SUMIFS('1996 Pres Raw'!J$2:J$651,'1996 Pres Raw'!$D$2:$D$651,$BF104,'1996 Pres Raw'!$C$2:$C$651,"ED",'1996 Pres Raw'!$B$2:$B$651,$BE104)</f>
        <v>1358</v>
      </c>
      <c r="BJ104">
        <f>SUMIFS('1996 Pres Raw'!K$2:K$651,'1996 Pres Raw'!$D$2:$D$651,$BF104,'1996 Pres Raw'!$C$2:$C$651,"ED",'1996 Pres Raw'!$B$2:$B$651,$BE104)</f>
        <v>3342</v>
      </c>
      <c r="BK104">
        <f>SUMIFS('1996 Pres Raw'!L$2:L$651,'1996 Pres Raw'!$D$2:$D$651,$BF104,'1996 Pres Raw'!$C$2:$C$651,"ED",'1996 Pres Raw'!$B$2:$B$651,$BE104)</f>
        <v>13</v>
      </c>
      <c r="BL104">
        <f>SUMIFS('1996 Pres Raw'!M$2:M$651,'1996 Pres Raw'!$D$2:$D$651,$BF104,'1996 Pres Raw'!$C$2:$C$651,"ED",'1996 Pres Raw'!$B$2:$B$651,$BE104)</f>
        <v>95</v>
      </c>
      <c r="BM104">
        <f>SUMIFS('1996 Pres Raw'!N$2:N$651,'1996 Pres Raw'!$D$2:$D$651,$BF104,'1996 Pres Raw'!$C$2:$C$651,"ED",'1996 Pres Raw'!$B$2:$B$651,$BE104)</f>
        <v>597</v>
      </c>
      <c r="BN104">
        <f>SUMIFS('1996 Pres Raw'!O$2:O$651,'1996 Pres Raw'!$D$2:$D$651,$BF104,'1996 Pres Raw'!$C$2:$C$651,"ED",'1996 Pres Raw'!$B$2:$B$651,$BE104)</f>
        <v>12</v>
      </c>
      <c r="BO104">
        <f>SUMIFS('1996 Pres Raw'!P$2:P$651,'1996 Pres Raw'!$D$2:$D$651,$BF104,'1996 Pres Raw'!$C$2:$C$651,"ED",'1996 Pres Raw'!$B$2:$B$651,$BE104)</f>
        <v>16</v>
      </c>
      <c r="BP104">
        <f>BG104/SUMIF('By HD'!$A$3:$A$42,$BE104,'By HD'!$B$3:$B$42)</f>
        <v>1</v>
      </c>
      <c r="BQ104">
        <f>$BP104*SUMIF('By HD'!$A$3:$A$42,$BE104,'By HD'!S$3:S$42)</f>
        <v>818</v>
      </c>
      <c r="BR104">
        <f>(CS104-SUMIF('By HD'!$A$3:$A$42,$BE104,'By HD'!N$3:N$42))*$BP104*SUMIF('By HD'!$A$3:$A$42,$BE104,'By HD'!$S$3:$S$42)+$BP104*SUMIF('By HD'!$A$3:$A$42,$BE104,'By HD'!T$3:T$42)</f>
        <v>6</v>
      </c>
      <c r="BS104">
        <f>(CT104-SUMIF('By HD'!$A$3:$A$42,$BE104,'By HD'!M$3:M$42))*$BP104*SUMIF('By HD'!$A$3:$A$42,$BE104,'By HD'!$S$3:$S$42)+$BP104*SUMIF('By HD'!$A$3:$A$42,$BE104,'By HD'!U$3:U$42)</f>
        <v>182</v>
      </c>
      <c r="BT104">
        <f>(CU104-SUMIF('By HD'!$A$3:$A$42,$BE104,'By HD'!K$3:K$42))*$BP104*SUMIF('By HD'!$A$3:$A$42,$BE104,'By HD'!$S$3:$S$42)+$BP104*SUMIF('By HD'!$A$3:$A$42,$BE104,'By HD'!V$3:V$42)</f>
        <v>556</v>
      </c>
      <c r="BU104">
        <f>(CV104-SUMIF('By HD'!$A$3:$A$42,$BE104,'By HD'!P$3:P$42))*$BP104*SUMIF('By HD'!$A$3:$A$42,$BE104,'By HD'!$S$3:$S$42)+$BP104*SUMIF('By HD'!$A$3:$A$42,$BE104,'By HD'!W$3:W$42)</f>
        <v>2</v>
      </c>
      <c r="BV104">
        <f>(CW104-SUMIF('By HD'!$A$3:$A$42,$BE104,'By HD'!L$3:L$42))*$BP104*SUMIF('By HD'!$A$3:$A$42,$BE104,'By HD'!$S$3:$S$42)+$BP104*SUMIF('By HD'!$A$3:$A$42,$BE104,'By HD'!X$3:X$42)</f>
        <v>20</v>
      </c>
      <c r="BW104">
        <f>(CX104-SUMIF('By HD'!$A$3:$A$42,$BE104,'By HD'!O$3:O$42))*$BP104*SUMIF('By HD'!$A$3:$A$42,$BE104,'By HD'!$S$3:$S$42)+$BP104*SUMIF('By HD'!$A$3:$A$42,$BE104,'By HD'!Y$3:Y$42)</f>
        <v>47</v>
      </c>
      <c r="BX104">
        <f>(CY104-SUMIF('By HD'!$A$3:$A$42,$BE104,'By HD'!Q$3:Q$42))*$BP104*SUMIF('By HD'!$A$3:$A$42,$BE104,'By HD'!$S$3:$S$42)+$BP104*SUMIF('By HD'!$A$3:$A$42,$BE104,'By HD'!Z$3:Z$42)</f>
        <v>3</v>
      </c>
      <c r="BY104">
        <f>(CZ104-SUMIF('By HD'!$A$3:$A$42,$BE104,'By HD'!R$3:R$42))*$BP104*SUMIF('By HD'!$A$3:$A$42,$BE104,'By HD'!$S$3:$S$42)+$BP104*SUMIF('By HD'!$A$3:$A$42,$BE104,'By HD'!AA$3:AA$42)</f>
        <v>2</v>
      </c>
      <c r="BZ104">
        <f>$BP104*SUMIF('By HD'!$A$3:$A$42,$BE104,'By HD'!$AJ$3:$AJ$42)</f>
        <v>354</v>
      </c>
      <c r="CA104">
        <f>(CS104-SUMIF('By HD'!$A$3:$A$42,$BE104,'By HD'!N$3:N$42))*$BP104*SUMIF('By HD'!$A$3:$A$42,$BE104,'By HD'!$AJ$3:$AJ$42)+$BP104*SUMIF('By HD'!$A$3:$A$42,$BE104,'By HD'!AK$3:AK$42)</f>
        <v>5</v>
      </c>
      <c r="CB104">
        <f>(CT104-SUMIF('By HD'!$A$3:$A$42,$BE104,'By HD'!M$3:M$42))*$BP104*SUMIF('By HD'!$A$3:$A$42,$BE104,'By HD'!$AJ$3:$AJ$42)+$BP104*SUMIF('By HD'!$A$3:$A$42,$BE104,'By HD'!AL$3:AL$42)</f>
        <v>89</v>
      </c>
      <c r="CC104">
        <f>(CU104-SUMIF('By HD'!$A$3:$A$42,$BE104,'By HD'!K$3:K$42))*$BP104*SUMIF('By HD'!$A$3:$A$42,$BE104,'By HD'!$AJ$3:$AJ$42)+$BP104*SUMIF('By HD'!$A$3:$A$42,$BE104,'By HD'!AM$3:AM$42)</f>
        <v>201</v>
      </c>
      <c r="CD104">
        <f>(CV104-SUMIF('By HD'!$A$3:$A$42,$BE104,'By HD'!P$3:P$42))*$BP104*SUMIF('By HD'!$A$3:$A$42,$BE104,'By HD'!$AJ$3:$AJ$42)+$BP104*SUMIF('By HD'!$A$3:$A$42,$BE104,'By HD'!AN$3:AN$42)</f>
        <v>0</v>
      </c>
      <c r="CE104">
        <f>(CW104-SUMIF('By HD'!$A$3:$A$42,$BE104,'By HD'!L$3:L$42))*$BP104*SUMIF('By HD'!$A$3:$A$42,$BE104,'By HD'!$AJ$3:$AJ$42)+$BP104*SUMIF('By HD'!$A$3:$A$42,$BE104,'By HD'!AO$3:AO$42)</f>
        <v>7</v>
      </c>
      <c r="CF104">
        <f>(CX104-SUMIF('By HD'!$A$3:$A$42,$BE104,'By HD'!O$3:O$42))*$BP104*SUMIF('By HD'!$A$3:$A$42,$BE104,'By HD'!$AJ$3:$AJ$42)+$BP104*SUMIF('By HD'!$A$3:$A$42,$BE104,'By HD'!AP$3:AP$42)</f>
        <v>47</v>
      </c>
      <c r="CG104">
        <f>(CY104-SUMIF('By HD'!$A$3:$A$42,$BE104,'By HD'!Q$3:Q$42))*$BP104*SUMIF('By HD'!$A$3:$A$42,$BE104,'By HD'!$AJ$3:$AJ$42)+$BP104*SUMIF('By HD'!$A$3:$A$42,$BE104,'By HD'!AQ$3:AQ$42)</f>
        <v>3</v>
      </c>
      <c r="CH104">
        <f>(CZ104-SUMIF('By HD'!$A$3:$A$42,$BE104,'By HD'!R$3:R$42))*$BP104*SUMIF('By HD'!$A$3:$A$42,$BE104,'By HD'!$AJ$3:$AJ$42)+$BP104*SUMIF('By HD'!$A$3:$A$42,$BE104,'By HD'!AR$3:AR$42)</f>
        <v>2</v>
      </c>
      <c r="CI104">
        <f t="shared" si="102"/>
        <v>6643</v>
      </c>
      <c r="CJ104">
        <f t="shared" si="103"/>
        <v>49</v>
      </c>
      <c r="CK104">
        <f t="shared" si="104"/>
        <v>1629</v>
      </c>
      <c r="CL104">
        <f t="shared" si="105"/>
        <v>4099</v>
      </c>
      <c r="CM104">
        <f t="shared" si="106"/>
        <v>15</v>
      </c>
      <c r="CN104">
        <f t="shared" si="107"/>
        <v>122</v>
      </c>
      <c r="CO104">
        <f t="shared" si="108"/>
        <v>691</v>
      </c>
      <c r="CP104">
        <f t="shared" si="109"/>
        <v>18</v>
      </c>
      <c r="CQ104">
        <f t="shared" si="110"/>
        <v>20</v>
      </c>
      <c r="CS104">
        <f t="shared" si="86"/>
        <v>6.945713763480168E-3</v>
      </c>
      <c r="CT104">
        <f t="shared" si="87"/>
        <v>0.24821787607384391</v>
      </c>
      <c r="CU104">
        <f t="shared" si="88"/>
        <v>0.6108572473039664</v>
      </c>
      <c r="CV104">
        <f t="shared" si="89"/>
        <v>2.3761652348747945E-3</v>
      </c>
      <c r="CW104">
        <f t="shared" si="90"/>
        <v>1.7364284408700421E-2</v>
      </c>
      <c r="CX104">
        <f t="shared" si="91"/>
        <v>0.10912081886309632</v>
      </c>
      <c r="CY104">
        <f t="shared" si="92"/>
        <v>2.1933832937305795E-3</v>
      </c>
      <c r="CZ104">
        <f t="shared" si="93"/>
        <v>2.924511058307439E-3</v>
      </c>
    </row>
    <row r="105" spans="2:104" x14ac:dyDescent="0.3">
      <c r="BE105" t="s">
        <v>732</v>
      </c>
      <c r="BF105" t="s">
        <v>616</v>
      </c>
      <c r="BG105">
        <f>SUMIFS('1996 Pres Raw'!Q$2:Q$651,'1996 Pres Raw'!$D$2:$D$651,$BF105,'1996 Pres Raw'!$C$2:$C$651,"ED",'1996 Pres Raw'!$B$2:$B$651,$BE105)</f>
        <v>3609</v>
      </c>
      <c r="BH105">
        <f>SUMIFS('1996 Pres Raw'!I$2:I$651,'1996 Pres Raw'!$D$2:$D$651,$BF105,'1996 Pres Raw'!$C$2:$C$651,"ED",'1996 Pres Raw'!$B$2:$B$651,$BE105)</f>
        <v>27</v>
      </c>
      <c r="BI105">
        <f>SUMIFS('1996 Pres Raw'!J$2:J$651,'1996 Pres Raw'!$D$2:$D$651,$BF105,'1996 Pres Raw'!$C$2:$C$651,"ED",'1996 Pres Raw'!$B$2:$B$651,$BE105)</f>
        <v>792</v>
      </c>
      <c r="BJ105">
        <f>SUMIFS('1996 Pres Raw'!K$2:K$651,'1996 Pres Raw'!$D$2:$D$651,$BF105,'1996 Pres Raw'!$C$2:$C$651,"ED",'1996 Pres Raw'!$B$2:$B$651,$BE105)</f>
        <v>2180</v>
      </c>
      <c r="BK105">
        <f>SUMIFS('1996 Pres Raw'!L$2:L$651,'1996 Pres Raw'!$D$2:$D$651,$BF105,'1996 Pres Raw'!$C$2:$C$651,"ED",'1996 Pres Raw'!$B$2:$B$651,$BE105)</f>
        <v>4</v>
      </c>
      <c r="BL105">
        <f>SUMIFS('1996 Pres Raw'!M$2:M$651,'1996 Pres Raw'!$D$2:$D$651,$BF105,'1996 Pres Raw'!$C$2:$C$651,"ED",'1996 Pres Raw'!$B$2:$B$651,$BE105)</f>
        <v>67</v>
      </c>
      <c r="BM105">
        <f>SUMIFS('1996 Pres Raw'!N$2:N$651,'1996 Pres Raw'!$D$2:$D$651,$BF105,'1996 Pres Raw'!$C$2:$C$651,"ED",'1996 Pres Raw'!$B$2:$B$651,$BE105)</f>
        <v>513</v>
      </c>
      <c r="BN105">
        <f>SUMIFS('1996 Pres Raw'!O$2:O$651,'1996 Pres Raw'!$D$2:$D$651,$BF105,'1996 Pres Raw'!$C$2:$C$651,"ED",'1996 Pres Raw'!$B$2:$B$651,$BE105)</f>
        <v>19</v>
      </c>
      <c r="BO105">
        <f>SUMIFS('1996 Pres Raw'!P$2:P$651,'1996 Pres Raw'!$D$2:$D$651,$BF105,'1996 Pres Raw'!$C$2:$C$651,"ED",'1996 Pres Raw'!$B$2:$B$651,$BE105)</f>
        <v>7</v>
      </c>
      <c r="BP105">
        <f>BG105/SUMIF('By HD'!$A$3:$A$42,$BE105,'By HD'!$B$3:$B$42)</f>
        <v>0.68547008547008548</v>
      </c>
      <c r="BQ105">
        <f>$BP105*SUMIF('By HD'!$A$3:$A$42,$BE105,'By HD'!S$3:S$42)</f>
        <v>530.55384615384617</v>
      </c>
      <c r="BR105">
        <f>(CS105-SUMIF('By HD'!$A$3:$A$42,$BE105,'By HD'!N$3:N$42))*$BP105*SUMIF('By HD'!$A$3:$A$42,$BE105,'By HD'!$S$3:$S$42)+$BP105*SUMIF('By HD'!$A$3:$A$42,$BE105,'By HD'!T$3:T$42)</f>
        <v>2.9627029001387974</v>
      </c>
      <c r="BS105">
        <f>(CT105-SUMIF('By HD'!$A$3:$A$42,$BE105,'By HD'!M$3:M$42))*$BP105*SUMIF('By HD'!$A$3:$A$42,$BE105,'By HD'!$S$3:$S$42)+$BP105*SUMIF('By HD'!$A$3:$A$42,$BE105,'By HD'!U$3:U$42)</f>
        <v>119.73860179706332</v>
      </c>
      <c r="BT105">
        <f>(CU105-SUMIF('By HD'!$A$3:$A$42,$BE105,'By HD'!K$3:K$42))*$BP105*SUMIF('By HD'!$A$3:$A$42,$BE105,'By HD'!$S$3:$S$42)+$BP105*SUMIF('By HD'!$A$3:$A$42,$BE105,'By HD'!V$3:V$42)</f>
        <v>341.81608590839357</v>
      </c>
      <c r="BU105">
        <f>(CV105-SUMIF('By HD'!$A$3:$A$42,$BE105,'By HD'!P$3:P$42))*$BP105*SUMIF('By HD'!$A$3:$A$42,$BE105,'By HD'!$S$3:$S$42)+$BP105*SUMIF('By HD'!$A$3:$A$42,$BE105,'By HD'!W$3:W$42)</f>
        <v>0.3665746219592374</v>
      </c>
      <c r="BV105">
        <f>(CW105-SUMIF('By HD'!$A$3:$A$42,$BE105,'By HD'!L$3:L$42))*$BP105*SUMIF('By HD'!$A$3:$A$42,$BE105,'By HD'!$S$3:$S$42)+$BP105*SUMIF('By HD'!$A$3:$A$42,$BE105,'By HD'!X$3:X$42)</f>
        <v>6.5265074147125439</v>
      </c>
      <c r="BW105">
        <f>(CX105-SUMIF('By HD'!$A$3:$A$42,$BE105,'By HD'!O$3:O$42))*$BP105*SUMIF('By HD'!$A$3:$A$42,$BE105,'By HD'!$S$3:$S$42)+$BP105*SUMIF('By HD'!$A$3:$A$42,$BE105,'By HD'!Y$3:Y$42)</f>
        <v>53.283488932719706</v>
      </c>
      <c r="BX105">
        <f>(CY105-SUMIF('By HD'!$A$3:$A$42,$BE105,'By HD'!Q$3:Q$42))*$BP105*SUMIF('By HD'!$A$3:$A$42,$BE105,'By HD'!$S$3:$S$42)+$BP105*SUMIF('By HD'!$A$3:$A$42,$BE105,'By HD'!Z$3:Z$42)</f>
        <v>5.9392943239097082</v>
      </c>
      <c r="BY105">
        <f>(CZ105-SUMIF('By HD'!$A$3:$A$42,$BE105,'By HD'!R$3:R$42))*$BP105*SUMIF('By HD'!$A$3:$A$42,$BE105,'By HD'!$S$3:$S$42)+$BP105*SUMIF('By HD'!$A$3:$A$42,$BE105,'By HD'!AA$3:AA$42)</f>
        <v>-7.9409745050770794E-2</v>
      </c>
      <c r="BZ105">
        <f>$BP105*SUMIF('By HD'!$A$3:$A$42,$BE105,'By HD'!$AJ$3:$AJ$42)</f>
        <v>354.38803418803417</v>
      </c>
      <c r="CA105">
        <f>(CS105-SUMIF('By HD'!$A$3:$A$42,$BE105,'By HD'!N$3:N$42))*$BP105*SUMIF('By HD'!$A$3:$A$42,$BE105,'By HD'!$AJ$3:$AJ$42)+$BP105*SUMIF('By HD'!$A$3:$A$42,$BE105,'By HD'!AK$3:AK$42)</f>
        <v>2.431515003936656</v>
      </c>
      <c r="CB105">
        <f>(CT105-SUMIF('By HD'!$A$3:$A$42,$BE105,'By HD'!M$3:M$42))*$BP105*SUMIF('By HD'!$A$3:$A$42,$BE105,'By HD'!$AJ$3:$AJ$42)+$BP105*SUMIF('By HD'!$A$3:$A$42,$BE105,'By HD'!AL$3:AL$42)</f>
        <v>81.189307229649103</v>
      </c>
      <c r="CC105">
        <f>(CU105-SUMIF('By HD'!$A$3:$A$42,$BE105,'By HD'!K$3:K$42))*$BP105*SUMIF('By HD'!$A$3:$A$42,$BE105,'By HD'!$AJ$3:$AJ$42)+$BP105*SUMIF('By HD'!$A$3:$A$42,$BE105,'By HD'!AM$3:AM$42)</f>
        <v>199.09354469525411</v>
      </c>
      <c r="CD105">
        <f>(CV105-SUMIF('By HD'!$A$3:$A$42,$BE105,'By HD'!P$3:P$42))*$BP105*SUMIF('By HD'!$A$3:$A$42,$BE105,'By HD'!$AJ$3:$AJ$42)+$BP105*SUMIF('By HD'!$A$3:$A$42,$BE105,'By HD'!AN$3:AN$42)</f>
        <v>1.1579311856234933</v>
      </c>
      <c r="CE105">
        <f>(CW105-SUMIF('By HD'!$A$3:$A$42,$BE105,'By HD'!L$3:L$42))*$BP105*SUMIF('By HD'!$A$3:$A$42,$BE105,'By HD'!$AJ$3:$AJ$42)+$BP105*SUMIF('By HD'!$A$3:$A$42,$BE105,'By HD'!AO$3:AO$42)</f>
        <v>6.6354812055096959</v>
      </c>
      <c r="CF105">
        <f>(CX105-SUMIF('By HD'!$A$3:$A$42,$BE105,'By HD'!O$3:O$42))*$BP105*SUMIF('By HD'!$A$3:$A$42,$BE105,'By HD'!$AJ$3:$AJ$42)+$BP105*SUMIF('By HD'!$A$3:$A$42,$BE105,'By HD'!AP$3:AP$42)</f>
        <v>60.659534906372521</v>
      </c>
      <c r="CG105">
        <f>(CY105-SUMIF('By HD'!$A$3:$A$42,$BE105,'By HD'!Q$3:Q$42))*$BP105*SUMIF('By HD'!$A$3:$A$42,$BE105,'By HD'!$AJ$3:$AJ$42)+$BP105*SUMIF('By HD'!$A$3:$A$42,$BE105,'By HD'!AQ$3:AQ$42)</f>
        <v>2.5882923028222171</v>
      </c>
      <c r="CH105">
        <f>(CZ105-SUMIF('By HD'!$A$3:$A$42,$BE105,'By HD'!R$3:R$42))*$BP105*SUMIF('By HD'!$A$3:$A$42,$BE105,'By HD'!$AJ$3:$AJ$42)+$BP105*SUMIF('By HD'!$A$3:$A$42,$BE105,'By HD'!AR$3:AR$42)</f>
        <v>0.63242765886640528</v>
      </c>
      <c r="CI105">
        <f t="shared" si="102"/>
        <v>4493.9418803418803</v>
      </c>
      <c r="CJ105">
        <f t="shared" si="103"/>
        <v>32.394217904075454</v>
      </c>
      <c r="CK105">
        <f t="shared" si="104"/>
        <v>992.92790902671243</v>
      </c>
      <c r="CL105">
        <f t="shared" si="105"/>
        <v>2720.9096306036477</v>
      </c>
      <c r="CM105">
        <f t="shared" si="106"/>
        <v>5.5245058075827309</v>
      </c>
      <c r="CN105">
        <f t="shared" si="107"/>
        <v>80.161988620222246</v>
      </c>
      <c r="CO105">
        <f t="shared" si="108"/>
        <v>626.94302383909223</v>
      </c>
      <c r="CP105">
        <f t="shared" si="109"/>
        <v>27.527586626731924</v>
      </c>
      <c r="CQ105">
        <f t="shared" si="110"/>
        <v>7.5530179138156344</v>
      </c>
      <c r="CS105">
        <f t="shared" ref="CS105:CS135" si="112">BH105/$BG105</f>
        <v>7.481296758104738E-3</v>
      </c>
      <c r="CT105">
        <f t="shared" ref="CT105:CT135" si="113">BI105/$BG105</f>
        <v>0.21945137157107231</v>
      </c>
      <c r="CU105">
        <f t="shared" ref="CU105:CU135" si="114">BJ105/$BG105</f>
        <v>0.60404544195067889</v>
      </c>
      <c r="CV105">
        <f t="shared" ref="CV105:CV135" si="115">BK105/$BG105</f>
        <v>1.1083402604599613E-3</v>
      </c>
      <c r="CW105">
        <f t="shared" ref="CW105:CW135" si="116">BL105/$BG105</f>
        <v>1.856469936270435E-2</v>
      </c>
      <c r="CX105">
        <f t="shared" ref="CX105:CX135" si="117">BM105/$BG105</f>
        <v>0.14214463840399003</v>
      </c>
      <c r="CY105">
        <f t="shared" ref="CY105:CY135" si="118">BN105/$BG105</f>
        <v>5.2646162371848158E-3</v>
      </c>
      <c r="CZ105">
        <f t="shared" ref="CZ105:CZ135" si="119">BO105/$BG105</f>
        <v>1.9395954558049321E-3</v>
      </c>
    </row>
    <row r="106" spans="2:104" x14ac:dyDescent="0.3">
      <c r="BE106" t="s">
        <v>732</v>
      </c>
      <c r="BF106" t="s">
        <v>337</v>
      </c>
      <c r="BG106">
        <f>SUMIFS('1996 Pres Raw'!Q$2:Q$651,'1996 Pres Raw'!$D$2:$D$651,$BF106,'1996 Pres Raw'!$C$2:$C$651,"ED",'1996 Pres Raw'!$B$2:$B$651,$BE106)</f>
        <v>1656</v>
      </c>
      <c r="BH106">
        <f>SUMIFS('1996 Pres Raw'!I$2:I$651,'1996 Pres Raw'!$D$2:$D$651,$BF106,'1996 Pres Raw'!$C$2:$C$651,"ED",'1996 Pres Raw'!$B$2:$B$651,$BE106)</f>
        <v>17</v>
      </c>
      <c r="BI106">
        <f>SUMIFS('1996 Pres Raw'!J$2:J$651,'1996 Pres Raw'!$D$2:$D$651,$BF106,'1996 Pres Raw'!$C$2:$C$651,"ED",'1996 Pres Raw'!$B$2:$B$651,$BE106)</f>
        <v>420</v>
      </c>
      <c r="BJ106">
        <f>SUMIFS('1996 Pres Raw'!K$2:K$651,'1996 Pres Raw'!$D$2:$D$651,$BF106,'1996 Pres Raw'!$C$2:$C$651,"ED",'1996 Pres Raw'!$B$2:$B$651,$BE106)</f>
        <v>955</v>
      </c>
      <c r="BK106">
        <f>SUMIFS('1996 Pres Raw'!L$2:L$651,'1996 Pres Raw'!$D$2:$D$651,$BF106,'1996 Pres Raw'!$C$2:$C$651,"ED",'1996 Pres Raw'!$B$2:$B$651,$BE106)</f>
        <v>5</v>
      </c>
      <c r="BL106">
        <f>SUMIFS('1996 Pres Raw'!M$2:M$651,'1996 Pres Raw'!$D$2:$D$651,$BF106,'1996 Pres Raw'!$C$2:$C$651,"ED",'1996 Pres Raw'!$B$2:$B$651,$BE106)</f>
        <v>34</v>
      </c>
      <c r="BM106">
        <f>SUMIFS('1996 Pres Raw'!N$2:N$651,'1996 Pres Raw'!$D$2:$D$651,$BF106,'1996 Pres Raw'!$C$2:$C$651,"ED",'1996 Pres Raw'!$B$2:$B$651,$BE106)</f>
        <v>210</v>
      </c>
      <c r="BN106">
        <f>SUMIFS('1996 Pres Raw'!O$2:O$651,'1996 Pres Raw'!$D$2:$D$651,$BF106,'1996 Pres Raw'!$C$2:$C$651,"ED",'1996 Pres Raw'!$B$2:$B$651,$BE106)</f>
        <v>11</v>
      </c>
      <c r="BO106">
        <f>SUMIFS('1996 Pres Raw'!P$2:P$651,'1996 Pres Raw'!$D$2:$D$651,$BF106,'1996 Pres Raw'!$C$2:$C$651,"ED",'1996 Pres Raw'!$B$2:$B$651,$BE106)</f>
        <v>4</v>
      </c>
      <c r="BP106">
        <f>BG106/SUMIF('By HD'!$A$3:$A$42,$BE106,'By HD'!$B$3:$B$42)</f>
        <v>0.31452991452991452</v>
      </c>
      <c r="BQ106">
        <f>$BP106*SUMIF('By HD'!$A$3:$A$42,$BE106,'By HD'!S$3:S$42)</f>
        <v>243.44615384615383</v>
      </c>
      <c r="BR106">
        <f>(CS106-SUMIF('By HD'!$A$3:$A$42,$BE106,'By HD'!N$3:N$42))*$BP106*SUMIF('By HD'!$A$3:$A$42,$BE106,'By HD'!$S$3:$S$42)+$BP106*SUMIF('By HD'!$A$3:$A$42,$BE106,'By HD'!T$3:T$42)</f>
        <v>2.0372970998612026</v>
      </c>
      <c r="BS106">
        <f>(CT106-SUMIF('By HD'!$A$3:$A$42,$BE106,'By HD'!M$3:M$42))*$BP106*SUMIF('By HD'!$A$3:$A$42,$BE106,'By HD'!$S$3:$S$42)+$BP106*SUMIF('By HD'!$A$3:$A$42,$BE106,'By HD'!U$3:U$42)</f>
        <v>63.261398202936668</v>
      </c>
      <c r="BT106">
        <f>(CU106-SUMIF('By HD'!$A$3:$A$42,$BE106,'By HD'!K$3:K$42))*$BP106*SUMIF('By HD'!$A$3:$A$42,$BE106,'By HD'!$S$3:$S$42)+$BP106*SUMIF('By HD'!$A$3:$A$42,$BE106,'By HD'!V$3:V$42)</f>
        <v>150.1839140916064</v>
      </c>
      <c r="BU106">
        <f>(CV106-SUMIF('By HD'!$A$3:$A$42,$BE106,'By HD'!P$3:P$42))*$BP106*SUMIF('By HD'!$A$3:$A$42,$BE106,'By HD'!$S$3:$S$42)+$BP106*SUMIF('By HD'!$A$3:$A$42,$BE106,'By HD'!W$3:W$42)</f>
        <v>0.6334253780407626</v>
      </c>
      <c r="BV106">
        <f>(CW106-SUMIF('By HD'!$A$3:$A$42,$BE106,'By HD'!L$3:L$42))*$BP106*SUMIF('By HD'!$A$3:$A$42,$BE106,'By HD'!$S$3:$S$42)+$BP106*SUMIF('By HD'!$A$3:$A$42,$BE106,'By HD'!X$3:X$42)</f>
        <v>3.4734925852874574</v>
      </c>
      <c r="BW106">
        <f>(CX106-SUMIF('By HD'!$A$3:$A$42,$BE106,'By HD'!O$3:O$42))*$BP106*SUMIF('By HD'!$A$3:$A$42,$BE106,'By HD'!$S$3:$S$42)+$BP106*SUMIF('By HD'!$A$3:$A$42,$BE106,'By HD'!Y$3:Y$42)</f>
        <v>20.716511067280301</v>
      </c>
      <c r="BX106">
        <f>(CY106-SUMIF('By HD'!$A$3:$A$42,$BE106,'By HD'!Q$3:Q$42))*$BP106*SUMIF('By HD'!$A$3:$A$42,$BE106,'By HD'!$S$3:$S$42)+$BP106*SUMIF('By HD'!$A$3:$A$42,$BE106,'By HD'!Z$3:Z$42)</f>
        <v>3.0607056760902909</v>
      </c>
      <c r="BY106">
        <f>(CZ106-SUMIF('By HD'!$A$3:$A$42,$BE106,'By HD'!R$3:R$42))*$BP106*SUMIF('By HD'!$A$3:$A$42,$BE106,'By HD'!$S$3:$S$42)+$BP106*SUMIF('By HD'!$A$3:$A$42,$BE106,'By HD'!AA$3:AA$42)</f>
        <v>7.9409745050770614E-2</v>
      </c>
      <c r="BZ106">
        <f>$BP106*SUMIF('By HD'!$A$3:$A$42,$BE106,'By HD'!$AJ$3:$AJ$42)</f>
        <v>162.6119658119658</v>
      </c>
      <c r="CA106">
        <f>(CS106-SUMIF('By HD'!$A$3:$A$42,$BE106,'By HD'!N$3:N$42))*$BP106*SUMIF('By HD'!$A$3:$A$42,$BE106,'By HD'!$AJ$3:$AJ$42)+$BP106*SUMIF('By HD'!$A$3:$A$42,$BE106,'By HD'!AK$3:AK$42)</f>
        <v>1.5684849960633436</v>
      </c>
      <c r="CB106">
        <f>(CT106-SUMIF('By HD'!$A$3:$A$42,$BE106,'By HD'!M$3:M$42))*$BP106*SUMIF('By HD'!$A$3:$A$42,$BE106,'By HD'!$AJ$3:$AJ$42)+$BP106*SUMIF('By HD'!$A$3:$A$42,$BE106,'By HD'!AL$3:AL$42)</f>
        <v>42.81069277035089</v>
      </c>
      <c r="CC106">
        <f>(CU106-SUMIF('By HD'!$A$3:$A$42,$BE106,'By HD'!K$3:K$42))*$BP106*SUMIF('By HD'!$A$3:$A$42,$BE106,'By HD'!$AJ$3:$AJ$42)+$BP106*SUMIF('By HD'!$A$3:$A$42,$BE106,'By HD'!AM$3:AM$42)</f>
        <v>86.90645530474589</v>
      </c>
      <c r="CD106">
        <f>(CV106-SUMIF('By HD'!$A$3:$A$42,$BE106,'By HD'!P$3:P$42))*$BP106*SUMIF('By HD'!$A$3:$A$42,$BE106,'By HD'!$AJ$3:$AJ$42)+$BP106*SUMIF('By HD'!$A$3:$A$42,$BE106,'By HD'!AN$3:AN$42)</f>
        <v>0.84206881437650671</v>
      </c>
      <c r="CE106">
        <f>(CW106-SUMIF('By HD'!$A$3:$A$42,$BE106,'By HD'!L$3:L$42))*$BP106*SUMIF('By HD'!$A$3:$A$42,$BE106,'By HD'!$AJ$3:$AJ$42)+$BP106*SUMIF('By HD'!$A$3:$A$42,$BE106,'By HD'!AO$3:AO$42)</f>
        <v>3.3645187944903046</v>
      </c>
      <c r="CF106">
        <f>(CX106-SUMIF('By HD'!$A$3:$A$42,$BE106,'By HD'!O$3:O$42))*$BP106*SUMIF('By HD'!$A$3:$A$42,$BE106,'By HD'!$AJ$3:$AJ$42)+$BP106*SUMIF('By HD'!$A$3:$A$42,$BE106,'By HD'!AP$3:AP$42)</f>
        <v>25.34046509362749</v>
      </c>
      <c r="CG106">
        <f>(CY106-SUMIF('By HD'!$A$3:$A$42,$BE106,'By HD'!Q$3:Q$42))*$BP106*SUMIF('By HD'!$A$3:$A$42,$BE106,'By HD'!$AJ$3:$AJ$42)+$BP106*SUMIF('By HD'!$A$3:$A$42,$BE106,'By HD'!AQ$3:AQ$42)</f>
        <v>1.4117076971777824</v>
      </c>
      <c r="CH106">
        <f>(CZ106-SUMIF('By HD'!$A$3:$A$42,$BE106,'By HD'!R$3:R$42))*$BP106*SUMIF('By HD'!$A$3:$A$42,$BE106,'By HD'!$AJ$3:$AJ$42)+$BP106*SUMIF('By HD'!$A$3:$A$42,$BE106,'By HD'!AR$3:AR$42)</f>
        <v>0.36757234113359466</v>
      </c>
      <c r="CI106">
        <f t="shared" si="102"/>
        <v>2062.0581196581197</v>
      </c>
      <c r="CJ106">
        <f t="shared" si="102"/>
        <v>20.605782095924546</v>
      </c>
      <c r="CK106">
        <f t="shared" si="102"/>
        <v>526.07209097328757</v>
      </c>
      <c r="CL106">
        <f t="shared" si="102"/>
        <v>1192.0903693963523</v>
      </c>
      <c r="CM106">
        <f t="shared" si="102"/>
        <v>6.4754941924172691</v>
      </c>
      <c r="CN106">
        <f t="shared" si="102"/>
        <v>40.838011379777761</v>
      </c>
      <c r="CO106">
        <f t="shared" si="102"/>
        <v>256.05697616090777</v>
      </c>
      <c r="CP106">
        <f t="shared" si="102"/>
        <v>15.472413373268074</v>
      </c>
      <c r="CQ106">
        <f t="shared" ref="CQ106:CQ135" si="120">CH106+BY106+BO106</f>
        <v>4.4469820861843656</v>
      </c>
      <c r="CS106">
        <f t="shared" si="112"/>
        <v>1.0265700483091788E-2</v>
      </c>
      <c r="CT106">
        <f t="shared" si="113"/>
        <v>0.25362318840579712</v>
      </c>
      <c r="CU106">
        <f t="shared" si="114"/>
        <v>0.57669082125603865</v>
      </c>
      <c r="CV106">
        <f t="shared" si="115"/>
        <v>3.0193236714975845E-3</v>
      </c>
      <c r="CW106">
        <f t="shared" si="116"/>
        <v>2.0531400966183576E-2</v>
      </c>
      <c r="CX106">
        <f t="shared" si="117"/>
        <v>0.12681159420289856</v>
      </c>
      <c r="CY106">
        <f t="shared" si="118"/>
        <v>6.642512077294686E-3</v>
      </c>
      <c r="CZ106">
        <f t="shared" si="119"/>
        <v>2.4154589371980675E-3</v>
      </c>
    </row>
    <row r="107" spans="2:104" x14ac:dyDescent="0.3">
      <c r="BE107" t="s">
        <v>733</v>
      </c>
      <c r="BF107" t="s">
        <v>616</v>
      </c>
      <c r="BG107">
        <f>SUMIFS('1996 Pres Raw'!Q$2:Q$651,'1996 Pres Raw'!$D$2:$D$651,$BF107,'1996 Pres Raw'!$C$2:$C$651,"ED",'1996 Pres Raw'!$B$2:$B$651,$BE107)</f>
        <v>6350</v>
      </c>
      <c r="BH107">
        <f>SUMIFS('1996 Pres Raw'!I$2:I$651,'1996 Pres Raw'!$D$2:$D$651,$BF107,'1996 Pres Raw'!$C$2:$C$651,"ED",'1996 Pres Raw'!$B$2:$B$651,$BE107)</f>
        <v>85</v>
      </c>
      <c r="BI107">
        <f>SUMIFS('1996 Pres Raw'!J$2:J$651,'1996 Pres Raw'!$D$2:$D$651,$BF107,'1996 Pres Raw'!$C$2:$C$651,"ED",'1996 Pres Raw'!$B$2:$B$651,$BE107)</f>
        <v>1547</v>
      </c>
      <c r="BJ107">
        <f>SUMIFS('1996 Pres Raw'!K$2:K$651,'1996 Pres Raw'!$D$2:$D$651,$BF107,'1996 Pres Raw'!$C$2:$C$651,"ED",'1996 Pres Raw'!$B$2:$B$651,$BE107)</f>
        <v>3557</v>
      </c>
      <c r="BK107">
        <f>SUMIFS('1996 Pres Raw'!L$2:L$651,'1996 Pres Raw'!$D$2:$D$651,$BF107,'1996 Pres Raw'!$C$2:$C$651,"ED",'1996 Pres Raw'!$B$2:$B$651,$BE107)</f>
        <v>15</v>
      </c>
      <c r="BL107">
        <f>SUMIFS('1996 Pres Raw'!M$2:M$651,'1996 Pres Raw'!$D$2:$D$651,$BF107,'1996 Pres Raw'!$C$2:$C$651,"ED",'1996 Pres Raw'!$B$2:$B$651,$BE107)</f>
        <v>165</v>
      </c>
      <c r="BM107">
        <f>SUMIFS('1996 Pres Raw'!N$2:N$651,'1996 Pres Raw'!$D$2:$D$651,$BF107,'1996 Pres Raw'!$C$2:$C$651,"ED",'1996 Pres Raw'!$B$2:$B$651,$BE107)</f>
        <v>948</v>
      </c>
      <c r="BN107">
        <f>SUMIFS('1996 Pres Raw'!O$2:O$651,'1996 Pres Raw'!$D$2:$D$651,$BF107,'1996 Pres Raw'!$C$2:$C$651,"ED",'1996 Pres Raw'!$B$2:$B$651,$BE107)</f>
        <v>19</v>
      </c>
      <c r="BO107">
        <f>SUMIFS('1996 Pres Raw'!P$2:P$651,'1996 Pres Raw'!$D$2:$D$651,$BF107,'1996 Pres Raw'!$C$2:$C$651,"ED",'1996 Pres Raw'!$B$2:$B$651,$BE107)</f>
        <v>14</v>
      </c>
      <c r="BP107">
        <f>BG107/SUMIF('By HD'!$A$3:$A$42,$BE107,'By HD'!$B$3:$B$42)</f>
        <v>1</v>
      </c>
      <c r="BQ107">
        <f>$BP107*SUMIF('By HD'!$A$3:$A$42,$BE107,'By HD'!S$3:S$42)</f>
        <v>954</v>
      </c>
      <c r="BR107">
        <f>(CS107-SUMIF('By HD'!$A$3:$A$42,$BE107,'By HD'!N$3:N$42))*$BP107*SUMIF('By HD'!$A$3:$A$42,$BE107,'By HD'!$S$3:$S$42)+$BP107*SUMIF('By HD'!$A$3:$A$42,$BE107,'By HD'!T$3:T$42)</f>
        <v>4</v>
      </c>
      <c r="BS107">
        <f>(CT107-SUMIF('By HD'!$A$3:$A$42,$BE107,'By HD'!M$3:M$42))*$BP107*SUMIF('By HD'!$A$3:$A$42,$BE107,'By HD'!$S$3:$S$42)+$BP107*SUMIF('By HD'!$A$3:$A$42,$BE107,'By HD'!U$3:U$42)</f>
        <v>242</v>
      </c>
      <c r="BT107">
        <f>(CU107-SUMIF('By HD'!$A$3:$A$42,$BE107,'By HD'!K$3:K$42))*$BP107*SUMIF('By HD'!$A$3:$A$42,$BE107,'By HD'!$S$3:$S$42)+$BP107*SUMIF('By HD'!$A$3:$A$42,$BE107,'By HD'!V$3:V$42)</f>
        <v>601</v>
      </c>
      <c r="BU107">
        <f>(CV107-SUMIF('By HD'!$A$3:$A$42,$BE107,'By HD'!P$3:P$42))*$BP107*SUMIF('By HD'!$A$3:$A$42,$BE107,'By HD'!$S$3:$S$42)+$BP107*SUMIF('By HD'!$A$3:$A$42,$BE107,'By HD'!W$3:W$42)</f>
        <v>3</v>
      </c>
      <c r="BV107">
        <f>(CW107-SUMIF('By HD'!$A$3:$A$42,$BE107,'By HD'!L$3:L$42))*$BP107*SUMIF('By HD'!$A$3:$A$42,$BE107,'By HD'!$S$3:$S$42)+$BP107*SUMIF('By HD'!$A$3:$A$42,$BE107,'By HD'!X$3:X$42)</f>
        <v>19</v>
      </c>
      <c r="BW107">
        <f>(CX107-SUMIF('By HD'!$A$3:$A$42,$BE107,'By HD'!O$3:O$42))*$BP107*SUMIF('By HD'!$A$3:$A$42,$BE107,'By HD'!$S$3:$S$42)+$BP107*SUMIF('By HD'!$A$3:$A$42,$BE107,'By HD'!Y$3:Y$42)</f>
        <v>79</v>
      </c>
      <c r="BX107">
        <f>(CY107-SUMIF('By HD'!$A$3:$A$42,$BE107,'By HD'!Q$3:Q$42))*$BP107*SUMIF('By HD'!$A$3:$A$42,$BE107,'By HD'!$S$3:$S$42)+$BP107*SUMIF('By HD'!$A$3:$A$42,$BE107,'By HD'!Z$3:Z$42)</f>
        <v>5</v>
      </c>
      <c r="BY107">
        <f>(CZ107-SUMIF('By HD'!$A$3:$A$42,$BE107,'By HD'!R$3:R$42))*$BP107*SUMIF('By HD'!$A$3:$A$42,$BE107,'By HD'!$S$3:$S$42)+$BP107*SUMIF('By HD'!$A$3:$A$42,$BE107,'By HD'!AA$3:AA$42)</f>
        <v>1</v>
      </c>
      <c r="BZ107">
        <f>$BP107*SUMIF('By HD'!$A$3:$A$42,$BE107,'By HD'!$AJ$3:$AJ$42)</f>
        <v>445</v>
      </c>
      <c r="CA107">
        <f>(CS107-SUMIF('By HD'!$A$3:$A$42,$BE107,'By HD'!N$3:N$42))*$BP107*SUMIF('By HD'!$A$3:$A$42,$BE107,'By HD'!$AJ$3:$AJ$42)+$BP107*SUMIF('By HD'!$A$3:$A$42,$BE107,'By HD'!AK$3:AK$42)</f>
        <v>5</v>
      </c>
      <c r="CB107">
        <f>(CT107-SUMIF('By HD'!$A$3:$A$42,$BE107,'By HD'!M$3:M$42))*$BP107*SUMIF('By HD'!$A$3:$A$42,$BE107,'By HD'!$AJ$3:$AJ$42)+$BP107*SUMIF('By HD'!$A$3:$A$42,$BE107,'By HD'!AL$3:AL$42)</f>
        <v>98</v>
      </c>
      <c r="CC107">
        <f>(CU107-SUMIF('By HD'!$A$3:$A$42,$BE107,'By HD'!K$3:K$42))*$BP107*SUMIF('By HD'!$A$3:$A$42,$BE107,'By HD'!$AJ$3:$AJ$42)+$BP107*SUMIF('By HD'!$A$3:$A$42,$BE107,'By HD'!AM$3:AM$42)</f>
        <v>226</v>
      </c>
      <c r="CD107">
        <f>(CV107-SUMIF('By HD'!$A$3:$A$42,$BE107,'By HD'!P$3:P$42))*$BP107*SUMIF('By HD'!$A$3:$A$42,$BE107,'By HD'!$AJ$3:$AJ$42)+$BP107*SUMIF('By HD'!$A$3:$A$42,$BE107,'By HD'!AN$3:AN$42)</f>
        <v>3</v>
      </c>
      <c r="CE107">
        <f>(CW107-SUMIF('By HD'!$A$3:$A$42,$BE107,'By HD'!L$3:L$42))*$BP107*SUMIF('By HD'!$A$3:$A$42,$BE107,'By HD'!$AJ$3:$AJ$42)+$BP107*SUMIF('By HD'!$A$3:$A$42,$BE107,'By HD'!AO$3:AO$42)</f>
        <v>14</v>
      </c>
      <c r="CF107">
        <f>(CX107-SUMIF('By HD'!$A$3:$A$42,$BE107,'By HD'!O$3:O$42))*$BP107*SUMIF('By HD'!$A$3:$A$42,$BE107,'By HD'!$AJ$3:$AJ$42)+$BP107*SUMIF('By HD'!$A$3:$A$42,$BE107,'By HD'!AP$3:AP$42)</f>
        <v>95</v>
      </c>
      <c r="CG107">
        <f>(CY107-SUMIF('By HD'!$A$3:$A$42,$BE107,'By HD'!Q$3:Q$42))*$BP107*SUMIF('By HD'!$A$3:$A$42,$BE107,'By HD'!$AJ$3:$AJ$42)+$BP107*SUMIF('By HD'!$A$3:$A$42,$BE107,'By HD'!AQ$3:AQ$42)</f>
        <v>2</v>
      </c>
      <c r="CH107">
        <f>(CZ107-SUMIF('By HD'!$A$3:$A$42,$BE107,'By HD'!R$3:R$42))*$BP107*SUMIF('By HD'!$A$3:$A$42,$BE107,'By HD'!$AJ$3:$AJ$42)+$BP107*SUMIF('By HD'!$A$3:$A$42,$BE107,'By HD'!AR$3:AR$42)</f>
        <v>2</v>
      </c>
      <c r="CI107">
        <f t="shared" si="102"/>
        <v>7749</v>
      </c>
      <c r="CJ107">
        <f t="shared" si="102"/>
        <v>94</v>
      </c>
      <c r="CK107">
        <f t="shared" si="102"/>
        <v>1887</v>
      </c>
      <c r="CL107">
        <f t="shared" si="102"/>
        <v>4384</v>
      </c>
      <c r="CM107">
        <f t="shared" si="102"/>
        <v>21</v>
      </c>
      <c r="CN107">
        <f t="shared" si="102"/>
        <v>198</v>
      </c>
      <c r="CO107">
        <f t="shared" si="102"/>
        <v>1122</v>
      </c>
      <c r="CP107">
        <f t="shared" si="102"/>
        <v>26</v>
      </c>
      <c r="CQ107">
        <f t="shared" si="120"/>
        <v>17</v>
      </c>
      <c r="CS107">
        <f t="shared" si="112"/>
        <v>1.3385826771653543E-2</v>
      </c>
      <c r="CT107">
        <f t="shared" si="113"/>
        <v>0.24362204724409448</v>
      </c>
      <c r="CU107">
        <f t="shared" si="114"/>
        <v>0.5601574803149606</v>
      </c>
      <c r="CV107">
        <f t="shared" si="115"/>
        <v>2.3622047244094488E-3</v>
      </c>
      <c r="CW107">
        <f t="shared" si="116"/>
        <v>2.5984251968503937E-2</v>
      </c>
      <c r="CX107">
        <f t="shared" si="117"/>
        <v>0.14929133858267715</v>
      </c>
      <c r="CY107">
        <f t="shared" si="118"/>
        <v>2.9921259842519685E-3</v>
      </c>
      <c r="CZ107">
        <f t="shared" si="119"/>
        <v>2.204724409448819E-3</v>
      </c>
    </row>
    <row r="108" spans="2:104" x14ac:dyDescent="0.3">
      <c r="BE108" t="s">
        <v>734</v>
      </c>
      <c r="BF108" t="s">
        <v>616</v>
      </c>
      <c r="BG108">
        <f>SUMIFS('1996 Pres Raw'!Q$2:Q$651,'1996 Pres Raw'!$D$2:$D$651,$BF108,'1996 Pres Raw'!$C$2:$C$651,"ED",'1996 Pres Raw'!$B$2:$B$651,$BE108)</f>
        <v>6088</v>
      </c>
      <c r="BH108">
        <f>SUMIFS('1996 Pres Raw'!I$2:I$651,'1996 Pres Raw'!$D$2:$D$651,$BF108,'1996 Pres Raw'!$C$2:$C$651,"ED",'1996 Pres Raw'!$B$2:$B$651,$BE108)</f>
        <v>81</v>
      </c>
      <c r="BI108">
        <f>SUMIFS('1996 Pres Raw'!J$2:J$651,'1996 Pres Raw'!$D$2:$D$651,$BF108,'1996 Pres Raw'!$C$2:$C$651,"ED",'1996 Pres Raw'!$B$2:$B$651,$BE108)</f>
        <v>1342</v>
      </c>
      <c r="BJ108">
        <f>SUMIFS('1996 Pres Raw'!K$2:K$651,'1996 Pres Raw'!$D$2:$D$651,$BF108,'1996 Pres Raw'!$C$2:$C$651,"ED",'1996 Pres Raw'!$B$2:$B$651,$BE108)</f>
        <v>3337</v>
      </c>
      <c r="BK108">
        <f>SUMIFS('1996 Pres Raw'!L$2:L$651,'1996 Pres Raw'!$D$2:$D$651,$BF108,'1996 Pres Raw'!$C$2:$C$651,"ED",'1996 Pres Raw'!$B$2:$B$651,$BE108)</f>
        <v>14</v>
      </c>
      <c r="BL108">
        <f>SUMIFS('1996 Pres Raw'!M$2:M$651,'1996 Pres Raw'!$D$2:$D$651,$BF108,'1996 Pres Raw'!$C$2:$C$651,"ED",'1996 Pres Raw'!$B$2:$B$651,$BE108)</f>
        <v>175</v>
      </c>
      <c r="BM108">
        <f>SUMIFS('1996 Pres Raw'!N$2:N$651,'1996 Pres Raw'!$D$2:$D$651,$BF108,'1996 Pres Raw'!$C$2:$C$651,"ED",'1996 Pres Raw'!$B$2:$B$651,$BE108)</f>
        <v>1083</v>
      </c>
      <c r="BN108">
        <f>SUMIFS('1996 Pres Raw'!O$2:O$651,'1996 Pres Raw'!$D$2:$D$651,$BF108,'1996 Pres Raw'!$C$2:$C$651,"ED",'1996 Pres Raw'!$B$2:$B$651,$BE108)</f>
        <v>38</v>
      </c>
      <c r="BO108">
        <f>SUMIFS('1996 Pres Raw'!P$2:P$651,'1996 Pres Raw'!$D$2:$D$651,$BF108,'1996 Pres Raw'!$C$2:$C$651,"ED",'1996 Pres Raw'!$B$2:$B$651,$BE108)</f>
        <v>18</v>
      </c>
      <c r="BP108">
        <f>BG108/SUMIF('By HD'!$A$3:$A$42,$BE108,'By HD'!$B$3:$B$42)</f>
        <v>1</v>
      </c>
      <c r="BQ108">
        <f>$BP108*SUMIF('By HD'!$A$3:$A$42,$BE108,'By HD'!S$3:S$42)</f>
        <v>1013</v>
      </c>
      <c r="BR108">
        <f>(CS108-SUMIF('By HD'!$A$3:$A$42,$BE108,'By HD'!N$3:N$42))*$BP108*SUMIF('By HD'!$A$3:$A$42,$BE108,'By HD'!$S$3:$S$42)+$BP108*SUMIF('By HD'!$A$3:$A$42,$BE108,'By HD'!T$3:T$42)</f>
        <v>15</v>
      </c>
      <c r="BS108">
        <f>(CT108-SUMIF('By HD'!$A$3:$A$42,$BE108,'By HD'!M$3:M$42))*$BP108*SUMIF('By HD'!$A$3:$A$42,$BE108,'By HD'!$S$3:$S$42)+$BP108*SUMIF('By HD'!$A$3:$A$42,$BE108,'By HD'!U$3:U$42)</f>
        <v>218</v>
      </c>
      <c r="BT108">
        <f>(CU108-SUMIF('By HD'!$A$3:$A$42,$BE108,'By HD'!K$3:K$42))*$BP108*SUMIF('By HD'!$A$3:$A$42,$BE108,'By HD'!$S$3:$S$42)+$BP108*SUMIF('By HD'!$A$3:$A$42,$BE108,'By HD'!V$3:V$42)</f>
        <v>604</v>
      </c>
      <c r="BU108">
        <f>(CV108-SUMIF('By HD'!$A$3:$A$42,$BE108,'By HD'!P$3:P$42))*$BP108*SUMIF('By HD'!$A$3:$A$42,$BE108,'By HD'!$S$3:$S$42)+$BP108*SUMIF('By HD'!$A$3:$A$42,$BE108,'By HD'!W$3:W$42)</f>
        <v>1</v>
      </c>
      <c r="BV108">
        <f>(CW108-SUMIF('By HD'!$A$3:$A$42,$BE108,'By HD'!L$3:L$42))*$BP108*SUMIF('By HD'!$A$3:$A$42,$BE108,'By HD'!$S$3:$S$42)+$BP108*SUMIF('By HD'!$A$3:$A$42,$BE108,'By HD'!X$3:X$42)</f>
        <v>40</v>
      </c>
      <c r="BW108">
        <f>(CX108-SUMIF('By HD'!$A$3:$A$42,$BE108,'By HD'!O$3:O$42))*$BP108*SUMIF('By HD'!$A$3:$A$42,$BE108,'By HD'!$S$3:$S$42)+$BP108*SUMIF('By HD'!$A$3:$A$42,$BE108,'By HD'!Y$3:Y$42)</f>
        <v>126</v>
      </c>
      <c r="BX108">
        <f>(CY108-SUMIF('By HD'!$A$3:$A$42,$BE108,'By HD'!Q$3:Q$42))*$BP108*SUMIF('By HD'!$A$3:$A$42,$BE108,'By HD'!$S$3:$S$42)+$BP108*SUMIF('By HD'!$A$3:$A$42,$BE108,'By HD'!Z$3:Z$42)</f>
        <v>3</v>
      </c>
      <c r="BY108">
        <f>(CZ108-SUMIF('By HD'!$A$3:$A$42,$BE108,'By HD'!R$3:R$42))*$BP108*SUMIF('By HD'!$A$3:$A$42,$BE108,'By HD'!$S$3:$S$42)+$BP108*SUMIF('By HD'!$A$3:$A$42,$BE108,'By HD'!AA$3:AA$42)</f>
        <v>6</v>
      </c>
      <c r="BZ108">
        <f>$BP108*SUMIF('By HD'!$A$3:$A$42,$BE108,'By HD'!$AJ$3:$AJ$42)</f>
        <v>491</v>
      </c>
      <c r="CA108">
        <f>(CS108-SUMIF('By HD'!$A$3:$A$42,$BE108,'By HD'!N$3:N$42))*$BP108*SUMIF('By HD'!$A$3:$A$42,$BE108,'By HD'!$AJ$3:$AJ$42)+$BP108*SUMIF('By HD'!$A$3:$A$42,$BE108,'By HD'!AK$3:AK$42)</f>
        <v>4</v>
      </c>
      <c r="CB108">
        <f>(CT108-SUMIF('By HD'!$A$3:$A$42,$BE108,'By HD'!M$3:M$42))*$BP108*SUMIF('By HD'!$A$3:$A$42,$BE108,'By HD'!$AJ$3:$AJ$42)+$BP108*SUMIF('By HD'!$A$3:$A$42,$BE108,'By HD'!AL$3:AL$42)</f>
        <v>85</v>
      </c>
      <c r="CC108">
        <f>(CU108-SUMIF('By HD'!$A$3:$A$42,$BE108,'By HD'!K$3:K$42))*$BP108*SUMIF('By HD'!$A$3:$A$42,$BE108,'By HD'!$AJ$3:$AJ$42)+$BP108*SUMIF('By HD'!$A$3:$A$42,$BE108,'By HD'!AM$3:AM$42)</f>
        <v>261</v>
      </c>
      <c r="CD108">
        <f>(CV108-SUMIF('By HD'!$A$3:$A$42,$BE108,'By HD'!P$3:P$42))*$BP108*SUMIF('By HD'!$A$3:$A$42,$BE108,'By HD'!$AJ$3:$AJ$42)+$BP108*SUMIF('By HD'!$A$3:$A$42,$BE108,'By HD'!AN$3:AN$42)</f>
        <v>1</v>
      </c>
      <c r="CE108">
        <f>(CW108-SUMIF('By HD'!$A$3:$A$42,$BE108,'By HD'!L$3:L$42))*$BP108*SUMIF('By HD'!$A$3:$A$42,$BE108,'By HD'!$AJ$3:$AJ$42)+$BP108*SUMIF('By HD'!$A$3:$A$42,$BE108,'By HD'!AO$3:AO$42)</f>
        <v>11</v>
      </c>
      <c r="CF108">
        <f>(CX108-SUMIF('By HD'!$A$3:$A$42,$BE108,'By HD'!O$3:O$42))*$BP108*SUMIF('By HD'!$A$3:$A$42,$BE108,'By HD'!$AJ$3:$AJ$42)+$BP108*SUMIF('By HD'!$A$3:$A$42,$BE108,'By HD'!AP$3:AP$42)</f>
        <v>124</v>
      </c>
      <c r="CG108">
        <f>(CY108-SUMIF('By HD'!$A$3:$A$42,$BE108,'By HD'!Q$3:Q$42))*$BP108*SUMIF('By HD'!$A$3:$A$42,$BE108,'By HD'!$AJ$3:$AJ$42)+$BP108*SUMIF('By HD'!$A$3:$A$42,$BE108,'By HD'!AQ$3:AQ$42)</f>
        <v>3</v>
      </c>
      <c r="CH108">
        <f>(CZ108-SUMIF('By HD'!$A$3:$A$42,$BE108,'By HD'!R$3:R$42))*$BP108*SUMIF('By HD'!$A$3:$A$42,$BE108,'By HD'!$AJ$3:$AJ$42)+$BP108*SUMIF('By HD'!$A$3:$A$42,$BE108,'By HD'!AR$3:AR$42)</f>
        <v>2</v>
      </c>
      <c r="CI108">
        <f t="shared" si="102"/>
        <v>7592</v>
      </c>
      <c r="CJ108">
        <f t="shared" si="102"/>
        <v>100</v>
      </c>
      <c r="CK108">
        <f t="shared" si="102"/>
        <v>1645</v>
      </c>
      <c r="CL108">
        <f t="shared" si="102"/>
        <v>4202</v>
      </c>
      <c r="CM108">
        <f t="shared" si="102"/>
        <v>16</v>
      </c>
      <c r="CN108">
        <f t="shared" si="102"/>
        <v>226</v>
      </c>
      <c r="CO108">
        <f t="shared" si="102"/>
        <v>1333</v>
      </c>
      <c r="CP108">
        <f t="shared" si="102"/>
        <v>44</v>
      </c>
      <c r="CQ108">
        <f t="shared" si="120"/>
        <v>26</v>
      </c>
      <c r="CS108">
        <f t="shared" si="112"/>
        <v>1.3304862023653089E-2</v>
      </c>
      <c r="CT108">
        <f t="shared" si="113"/>
        <v>0.22043363994743759</v>
      </c>
      <c r="CU108">
        <f t="shared" si="114"/>
        <v>0.54812746386333766</v>
      </c>
      <c r="CV108">
        <f t="shared" si="115"/>
        <v>2.2996057818659658E-3</v>
      </c>
      <c r="CW108">
        <f t="shared" si="116"/>
        <v>2.8745072273324571E-2</v>
      </c>
      <c r="CX108">
        <f t="shared" si="117"/>
        <v>0.17789093298291722</v>
      </c>
      <c r="CY108">
        <f t="shared" si="118"/>
        <v>6.2417871222076211E-3</v>
      </c>
      <c r="CZ108">
        <f t="shared" si="119"/>
        <v>2.956636005256242E-3</v>
      </c>
    </row>
    <row r="109" spans="2:104" x14ac:dyDescent="0.3">
      <c r="BE109" t="s">
        <v>735</v>
      </c>
      <c r="BF109" t="s">
        <v>682</v>
      </c>
      <c r="BG109">
        <f>SUMIFS('1996 Pres Raw'!Q$2:Q$651,'1996 Pres Raw'!$D$2:$D$651,$BF109,'1996 Pres Raw'!$C$2:$C$651,"ED",'1996 Pres Raw'!$B$2:$B$651,$BE109)</f>
        <v>6029</v>
      </c>
      <c r="BH109">
        <f>SUMIFS('1996 Pres Raw'!I$2:I$651,'1996 Pres Raw'!$D$2:$D$651,$BF109,'1996 Pres Raw'!$C$2:$C$651,"ED",'1996 Pres Raw'!$B$2:$B$651,$BE109)</f>
        <v>121</v>
      </c>
      <c r="BI109">
        <f>SUMIFS('1996 Pres Raw'!J$2:J$651,'1996 Pres Raw'!$D$2:$D$651,$BF109,'1996 Pres Raw'!$C$2:$C$651,"ED",'1996 Pres Raw'!$B$2:$B$651,$BE109)</f>
        <v>2368</v>
      </c>
      <c r="BJ109">
        <f>SUMIFS('1996 Pres Raw'!K$2:K$651,'1996 Pres Raw'!$D$2:$D$651,$BF109,'1996 Pres Raw'!$C$2:$C$651,"ED",'1996 Pres Raw'!$B$2:$B$651,$BE109)</f>
        <v>2457</v>
      </c>
      <c r="BK109">
        <f>SUMIFS('1996 Pres Raw'!L$2:L$651,'1996 Pres Raw'!$D$2:$D$651,$BF109,'1996 Pres Raw'!$C$2:$C$651,"ED",'1996 Pres Raw'!$B$2:$B$651,$BE109)</f>
        <v>30</v>
      </c>
      <c r="BL109">
        <f>SUMIFS('1996 Pres Raw'!M$2:M$651,'1996 Pres Raw'!$D$2:$D$651,$BF109,'1996 Pres Raw'!$C$2:$C$651,"ED",'1996 Pres Raw'!$B$2:$B$651,$BE109)</f>
        <v>472</v>
      </c>
      <c r="BM109">
        <f>SUMIFS('1996 Pres Raw'!N$2:N$651,'1996 Pres Raw'!$D$2:$D$651,$BF109,'1996 Pres Raw'!$C$2:$C$651,"ED",'1996 Pres Raw'!$B$2:$B$651,$BE109)</f>
        <v>541</v>
      </c>
      <c r="BN109">
        <f>SUMIFS('1996 Pres Raw'!O$2:O$651,'1996 Pres Raw'!$D$2:$D$651,$BF109,'1996 Pres Raw'!$C$2:$C$651,"ED",'1996 Pres Raw'!$B$2:$B$651,$BE109)</f>
        <v>20</v>
      </c>
      <c r="BO109">
        <f>SUMIFS('1996 Pres Raw'!P$2:P$651,'1996 Pres Raw'!$D$2:$D$651,$BF109,'1996 Pres Raw'!$C$2:$C$651,"ED",'1996 Pres Raw'!$B$2:$B$651,$BE109)</f>
        <v>20</v>
      </c>
      <c r="BP109">
        <f>BG109/SUMIF('By HD'!$A$3:$A$42,$BE109,'By HD'!$B$3:$B$42)</f>
        <v>1</v>
      </c>
      <c r="BQ109">
        <f>$BP109*SUMIF('By HD'!$A$3:$A$42,$BE109,'By HD'!S$3:S$42)</f>
        <v>952</v>
      </c>
      <c r="BR109">
        <f>(CS109-SUMIF('By HD'!$A$3:$A$42,$BE109,'By HD'!N$3:N$42))*$BP109*SUMIF('By HD'!$A$3:$A$42,$BE109,'By HD'!$S$3:$S$42)+$BP109*SUMIF('By HD'!$A$3:$A$42,$BE109,'By HD'!T$3:T$42)</f>
        <v>20</v>
      </c>
      <c r="BS109">
        <f>(CT109-SUMIF('By HD'!$A$3:$A$42,$BE109,'By HD'!M$3:M$42))*$BP109*SUMIF('By HD'!$A$3:$A$42,$BE109,'By HD'!$S$3:$S$42)+$BP109*SUMIF('By HD'!$A$3:$A$42,$BE109,'By HD'!U$3:U$42)</f>
        <v>447</v>
      </c>
      <c r="BT109">
        <f>(CU109-SUMIF('By HD'!$A$3:$A$42,$BE109,'By HD'!K$3:K$42))*$BP109*SUMIF('By HD'!$A$3:$A$42,$BE109,'By HD'!$S$3:$S$42)+$BP109*SUMIF('By HD'!$A$3:$A$42,$BE109,'By HD'!V$3:V$42)</f>
        <v>374</v>
      </c>
      <c r="BU109">
        <f>(CV109-SUMIF('By HD'!$A$3:$A$42,$BE109,'By HD'!P$3:P$42))*$BP109*SUMIF('By HD'!$A$3:$A$42,$BE109,'By HD'!$S$3:$S$42)+$BP109*SUMIF('By HD'!$A$3:$A$42,$BE109,'By HD'!W$3:W$42)</f>
        <v>5</v>
      </c>
      <c r="BV109">
        <f>(CW109-SUMIF('By HD'!$A$3:$A$42,$BE109,'By HD'!L$3:L$42))*$BP109*SUMIF('By HD'!$A$3:$A$42,$BE109,'By HD'!$S$3:$S$42)+$BP109*SUMIF('By HD'!$A$3:$A$42,$BE109,'By HD'!X$3:X$42)</f>
        <v>50</v>
      </c>
      <c r="BW109">
        <f>(CX109-SUMIF('By HD'!$A$3:$A$42,$BE109,'By HD'!O$3:O$42))*$BP109*SUMIF('By HD'!$A$3:$A$42,$BE109,'By HD'!$S$3:$S$42)+$BP109*SUMIF('By HD'!$A$3:$A$42,$BE109,'By HD'!Y$3:Y$42)</f>
        <v>50</v>
      </c>
      <c r="BX109">
        <f>(CY109-SUMIF('By HD'!$A$3:$A$42,$BE109,'By HD'!Q$3:Q$42))*$BP109*SUMIF('By HD'!$A$3:$A$42,$BE109,'By HD'!$S$3:$S$42)+$BP109*SUMIF('By HD'!$A$3:$A$42,$BE109,'By HD'!Z$3:Z$42)</f>
        <v>1</v>
      </c>
      <c r="BY109">
        <f>(CZ109-SUMIF('By HD'!$A$3:$A$42,$BE109,'By HD'!R$3:R$42))*$BP109*SUMIF('By HD'!$A$3:$A$42,$BE109,'By HD'!$S$3:$S$42)+$BP109*SUMIF('By HD'!$A$3:$A$42,$BE109,'By HD'!AA$3:AA$42)</f>
        <v>5</v>
      </c>
      <c r="BZ109">
        <f>$BP109*SUMIF('By HD'!$A$3:$A$42,$BE109,'By HD'!$AJ$3:$AJ$42)</f>
        <v>529</v>
      </c>
      <c r="CA109">
        <f>(CS109-SUMIF('By HD'!$A$3:$A$42,$BE109,'By HD'!N$3:N$42))*$BP109*SUMIF('By HD'!$A$3:$A$42,$BE109,'By HD'!$AJ$3:$AJ$42)+$BP109*SUMIF('By HD'!$A$3:$A$42,$BE109,'By HD'!AK$3:AK$42)</f>
        <v>9</v>
      </c>
      <c r="CB109">
        <f>(CT109-SUMIF('By HD'!$A$3:$A$42,$BE109,'By HD'!M$3:M$42))*$BP109*SUMIF('By HD'!$A$3:$A$42,$BE109,'By HD'!$AJ$3:$AJ$42)+$BP109*SUMIF('By HD'!$A$3:$A$42,$BE109,'By HD'!AL$3:AL$42)</f>
        <v>208</v>
      </c>
      <c r="CC109">
        <f>(CU109-SUMIF('By HD'!$A$3:$A$42,$BE109,'By HD'!K$3:K$42))*$BP109*SUMIF('By HD'!$A$3:$A$42,$BE109,'By HD'!$AJ$3:$AJ$42)+$BP109*SUMIF('By HD'!$A$3:$A$42,$BE109,'By HD'!AM$3:AM$42)</f>
        <v>181</v>
      </c>
      <c r="CD109">
        <f>(CV109-SUMIF('By HD'!$A$3:$A$42,$BE109,'By HD'!P$3:P$42))*$BP109*SUMIF('By HD'!$A$3:$A$42,$BE109,'By HD'!$AJ$3:$AJ$42)+$BP109*SUMIF('By HD'!$A$3:$A$42,$BE109,'By HD'!AN$3:AN$42)</f>
        <v>4</v>
      </c>
      <c r="CE109">
        <f>(CW109-SUMIF('By HD'!$A$3:$A$42,$BE109,'By HD'!L$3:L$42))*$BP109*SUMIF('By HD'!$A$3:$A$42,$BE109,'By HD'!$AJ$3:$AJ$42)+$BP109*SUMIF('By HD'!$A$3:$A$42,$BE109,'By HD'!AO$3:AO$42)</f>
        <v>58</v>
      </c>
      <c r="CF109">
        <f>(CX109-SUMIF('By HD'!$A$3:$A$42,$BE109,'By HD'!O$3:O$42))*$BP109*SUMIF('By HD'!$A$3:$A$42,$BE109,'By HD'!$AJ$3:$AJ$42)+$BP109*SUMIF('By HD'!$A$3:$A$42,$BE109,'By HD'!AP$3:AP$42)</f>
        <v>67</v>
      </c>
      <c r="CG109">
        <f>(CY109-SUMIF('By HD'!$A$3:$A$42,$BE109,'By HD'!Q$3:Q$42))*$BP109*SUMIF('By HD'!$A$3:$A$42,$BE109,'By HD'!$AJ$3:$AJ$42)+$BP109*SUMIF('By HD'!$A$3:$A$42,$BE109,'By HD'!AQ$3:AQ$42)</f>
        <v>1</v>
      </c>
      <c r="CH109">
        <f>(CZ109-SUMIF('By HD'!$A$3:$A$42,$BE109,'By HD'!R$3:R$42))*$BP109*SUMIF('By HD'!$A$3:$A$42,$BE109,'By HD'!$AJ$3:$AJ$42)+$BP109*SUMIF('By HD'!$A$3:$A$42,$BE109,'By HD'!AR$3:AR$42)</f>
        <v>1</v>
      </c>
      <c r="CI109">
        <f t="shared" si="102"/>
        <v>7510</v>
      </c>
      <c r="CJ109">
        <f t="shared" si="102"/>
        <v>150</v>
      </c>
      <c r="CK109">
        <f t="shared" si="102"/>
        <v>3023</v>
      </c>
      <c r="CL109">
        <f t="shared" si="102"/>
        <v>3012</v>
      </c>
      <c r="CM109">
        <f t="shared" si="102"/>
        <v>39</v>
      </c>
      <c r="CN109">
        <f t="shared" si="102"/>
        <v>580</v>
      </c>
      <c r="CO109">
        <f t="shared" si="102"/>
        <v>658</v>
      </c>
      <c r="CP109">
        <f t="shared" si="102"/>
        <v>22</v>
      </c>
      <c r="CQ109">
        <f t="shared" si="120"/>
        <v>26</v>
      </c>
      <c r="CS109">
        <f t="shared" si="112"/>
        <v>2.0069663294078621E-2</v>
      </c>
      <c r="CT109">
        <f t="shared" si="113"/>
        <v>0.39276828661469565</v>
      </c>
      <c r="CU109">
        <f t="shared" si="114"/>
        <v>0.407530270359927</v>
      </c>
      <c r="CV109">
        <f t="shared" si="115"/>
        <v>4.975949577044286E-3</v>
      </c>
      <c r="CW109">
        <f t="shared" si="116"/>
        <v>7.8288273345496762E-2</v>
      </c>
      <c r="CX109">
        <f t="shared" si="117"/>
        <v>8.9732957372698624E-2</v>
      </c>
      <c r="CY109">
        <f t="shared" si="118"/>
        <v>3.317299718029524E-3</v>
      </c>
      <c r="CZ109">
        <f t="shared" si="119"/>
        <v>3.317299718029524E-3</v>
      </c>
    </row>
    <row r="110" spans="2:104" x14ac:dyDescent="0.3">
      <c r="BE110" t="s">
        <v>736</v>
      </c>
      <c r="BF110" t="s">
        <v>682</v>
      </c>
      <c r="BG110">
        <f>SUMIFS('1996 Pres Raw'!Q$2:Q$651,'1996 Pres Raw'!$D$2:$D$651,$BF110,'1996 Pres Raw'!$C$2:$C$651,"ED",'1996 Pres Raw'!$B$2:$B$651,$BE110)</f>
        <v>4379</v>
      </c>
      <c r="BH110">
        <f>SUMIFS('1996 Pres Raw'!I$2:I$651,'1996 Pres Raw'!$D$2:$D$651,$BF110,'1996 Pres Raw'!$C$2:$C$651,"ED",'1996 Pres Raw'!$B$2:$B$651,$BE110)</f>
        <v>48</v>
      </c>
      <c r="BI110">
        <f>SUMIFS('1996 Pres Raw'!J$2:J$651,'1996 Pres Raw'!$D$2:$D$651,$BF110,'1996 Pres Raw'!$C$2:$C$651,"ED",'1996 Pres Raw'!$B$2:$B$651,$BE110)</f>
        <v>1417</v>
      </c>
      <c r="BJ110">
        <f>SUMIFS('1996 Pres Raw'!K$2:K$651,'1996 Pres Raw'!$D$2:$D$651,$BF110,'1996 Pres Raw'!$C$2:$C$651,"ED",'1996 Pres Raw'!$B$2:$B$651,$BE110)</f>
        <v>2228</v>
      </c>
      <c r="BK110">
        <f>SUMIFS('1996 Pres Raw'!L$2:L$651,'1996 Pres Raw'!$D$2:$D$651,$BF110,'1996 Pres Raw'!$C$2:$C$651,"ED",'1996 Pres Raw'!$B$2:$B$651,$BE110)</f>
        <v>12</v>
      </c>
      <c r="BL110">
        <f>SUMIFS('1996 Pres Raw'!M$2:M$651,'1996 Pres Raw'!$D$2:$D$651,$BF110,'1996 Pres Raw'!$C$2:$C$651,"ED",'1996 Pres Raw'!$B$2:$B$651,$BE110)</f>
        <v>152</v>
      </c>
      <c r="BM110">
        <f>SUMIFS('1996 Pres Raw'!N$2:N$651,'1996 Pres Raw'!$D$2:$D$651,$BF110,'1996 Pres Raw'!$C$2:$C$651,"ED",'1996 Pres Raw'!$B$2:$B$651,$BE110)</f>
        <v>494</v>
      </c>
      <c r="BN110">
        <f>SUMIFS('1996 Pres Raw'!O$2:O$651,'1996 Pres Raw'!$D$2:$D$651,$BF110,'1996 Pres Raw'!$C$2:$C$651,"ED",'1996 Pres Raw'!$B$2:$B$651,$BE110)</f>
        <v>17</v>
      </c>
      <c r="BO110">
        <f>SUMIFS('1996 Pres Raw'!P$2:P$651,'1996 Pres Raw'!$D$2:$D$651,$BF110,'1996 Pres Raw'!$C$2:$C$651,"ED",'1996 Pres Raw'!$B$2:$B$651,$BE110)</f>
        <v>11</v>
      </c>
      <c r="BP110">
        <f>BG110/SUMIF('By HD'!$A$3:$A$42,$BE110,'By HD'!$B$3:$B$42)</f>
        <v>1</v>
      </c>
      <c r="BQ110">
        <f>$BP110*SUMIF('By HD'!$A$3:$A$42,$BE110,'By HD'!S$3:S$42)</f>
        <v>680</v>
      </c>
      <c r="BR110">
        <f>(CS110-SUMIF('By HD'!$A$3:$A$42,$BE110,'By HD'!N$3:N$42))*$BP110*SUMIF('By HD'!$A$3:$A$42,$BE110,'By HD'!$S$3:$S$42)+$BP110*SUMIF('By HD'!$A$3:$A$42,$BE110,'By HD'!T$3:T$42)</f>
        <v>7</v>
      </c>
      <c r="BS110">
        <f>(CT110-SUMIF('By HD'!$A$3:$A$42,$BE110,'By HD'!M$3:M$42))*$BP110*SUMIF('By HD'!$A$3:$A$42,$BE110,'By HD'!$S$3:$S$42)+$BP110*SUMIF('By HD'!$A$3:$A$42,$BE110,'By HD'!U$3:U$42)</f>
        <v>248</v>
      </c>
      <c r="BT110">
        <f>(CU110-SUMIF('By HD'!$A$3:$A$42,$BE110,'By HD'!K$3:K$42))*$BP110*SUMIF('By HD'!$A$3:$A$42,$BE110,'By HD'!$S$3:$S$42)+$BP110*SUMIF('By HD'!$A$3:$A$42,$BE110,'By HD'!V$3:V$42)</f>
        <v>358</v>
      </c>
      <c r="BU110">
        <f>(CV110-SUMIF('By HD'!$A$3:$A$42,$BE110,'By HD'!P$3:P$42))*$BP110*SUMIF('By HD'!$A$3:$A$42,$BE110,'By HD'!$S$3:$S$42)+$BP110*SUMIF('By HD'!$A$3:$A$42,$BE110,'By HD'!W$3:W$42)</f>
        <v>1</v>
      </c>
      <c r="BV110">
        <f>(CW110-SUMIF('By HD'!$A$3:$A$42,$BE110,'By HD'!L$3:L$42))*$BP110*SUMIF('By HD'!$A$3:$A$42,$BE110,'By HD'!$S$3:$S$42)+$BP110*SUMIF('By HD'!$A$3:$A$42,$BE110,'By HD'!X$3:X$42)</f>
        <v>11</v>
      </c>
      <c r="BW110">
        <f>(CX110-SUMIF('By HD'!$A$3:$A$42,$BE110,'By HD'!O$3:O$42))*$BP110*SUMIF('By HD'!$A$3:$A$42,$BE110,'By HD'!$S$3:$S$42)+$BP110*SUMIF('By HD'!$A$3:$A$42,$BE110,'By HD'!Y$3:Y$42)</f>
        <v>51</v>
      </c>
      <c r="BX110">
        <f>(CY110-SUMIF('By HD'!$A$3:$A$42,$BE110,'By HD'!Q$3:Q$42))*$BP110*SUMIF('By HD'!$A$3:$A$42,$BE110,'By HD'!$S$3:$S$42)+$BP110*SUMIF('By HD'!$A$3:$A$42,$BE110,'By HD'!Z$3:Z$42)</f>
        <v>2</v>
      </c>
      <c r="BY110">
        <f>(CZ110-SUMIF('By HD'!$A$3:$A$42,$BE110,'By HD'!R$3:R$42))*$BP110*SUMIF('By HD'!$A$3:$A$42,$BE110,'By HD'!$S$3:$S$42)+$BP110*SUMIF('By HD'!$A$3:$A$42,$BE110,'By HD'!AA$3:AA$42)</f>
        <v>2</v>
      </c>
      <c r="BZ110">
        <f>$BP110*SUMIF('By HD'!$A$3:$A$42,$BE110,'By HD'!$AJ$3:$AJ$42)</f>
        <v>416</v>
      </c>
      <c r="CA110">
        <f>(CS110-SUMIF('By HD'!$A$3:$A$42,$BE110,'By HD'!N$3:N$42))*$BP110*SUMIF('By HD'!$A$3:$A$42,$BE110,'By HD'!$AJ$3:$AJ$42)+$BP110*SUMIF('By HD'!$A$3:$A$42,$BE110,'By HD'!AK$3:AK$42)</f>
        <v>6</v>
      </c>
      <c r="CB110">
        <f>(CT110-SUMIF('By HD'!$A$3:$A$42,$BE110,'By HD'!M$3:M$42))*$BP110*SUMIF('By HD'!$A$3:$A$42,$BE110,'By HD'!$AJ$3:$AJ$42)+$BP110*SUMIF('By HD'!$A$3:$A$42,$BE110,'By HD'!AL$3:AL$42)</f>
        <v>129</v>
      </c>
      <c r="CC110">
        <f>(CU110-SUMIF('By HD'!$A$3:$A$42,$BE110,'By HD'!K$3:K$42))*$BP110*SUMIF('By HD'!$A$3:$A$42,$BE110,'By HD'!$AJ$3:$AJ$42)+$BP110*SUMIF('By HD'!$A$3:$A$42,$BE110,'By HD'!AM$3:AM$42)</f>
        <v>199</v>
      </c>
      <c r="CD110">
        <f>(CV110-SUMIF('By HD'!$A$3:$A$42,$BE110,'By HD'!P$3:P$42))*$BP110*SUMIF('By HD'!$A$3:$A$42,$BE110,'By HD'!$AJ$3:$AJ$42)+$BP110*SUMIF('By HD'!$A$3:$A$42,$BE110,'By HD'!AN$3:AN$42)</f>
        <v>4</v>
      </c>
      <c r="CE110">
        <f>(CW110-SUMIF('By HD'!$A$3:$A$42,$BE110,'By HD'!L$3:L$42))*$BP110*SUMIF('By HD'!$A$3:$A$42,$BE110,'By HD'!$AJ$3:$AJ$42)+$BP110*SUMIF('By HD'!$A$3:$A$42,$BE110,'By HD'!AO$3:AO$42)</f>
        <v>21</v>
      </c>
      <c r="CF110">
        <f>(CX110-SUMIF('By HD'!$A$3:$A$42,$BE110,'By HD'!O$3:O$42))*$BP110*SUMIF('By HD'!$A$3:$A$42,$BE110,'By HD'!$AJ$3:$AJ$42)+$BP110*SUMIF('By HD'!$A$3:$A$42,$BE110,'By HD'!AP$3:AP$42)</f>
        <v>56</v>
      </c>
      <c r="CG110">
        <f>(CY110-SUMIF('By HD'!$A$3:$A$42,$BE110,'By HD'!Q$3:Q$42))*$BP110*SUMIF('By HD'!$A$3:$A$42,$BE110,'By HD'!$AJ$3:$AJ$42)+$BP110*SUMIF('By HD'!$A$3:$A$42,$BE110,'By HD'!AQ$3:AQ$42)</f>
        <v>1</v>
      </c>
      <c r="CH110">
        <f>(CZ110-SUMIF('By HD'!$A$3:$A$42,$BE110,'By HD'!R$3:R$42))*$BP110*SUMIF('By HD'!$A$3:$A$42,$BE110,'By HD'!$AJ$3:$AJ$42)+$BP110*SUMIF('By HD'!$A$3:$A$42,$BE110,'By HD'!AR$3:AR$42)</f>
        <v>0</v>
      </c>
      <c r="CI110">
        <f t="shared" si="102"/>
        <v>5475</v>
      </c>
      <c r="CJ110">
        <f t="shared" si="102"/>
        <v>61</v>
      </c>
      <c r="CK110">
        <f t="shared" si="102"/>
        <v>1794</v>
      </c>
      <c r="CL110">
        <f t="shared" si="102"/>
        <v>2785</v>
      </c>
      <c r="CM110">
        <f t="shared" si="102"/>
        <v>17</v>
      </c>
      <c r="CN110">
        <f t="shared" si="102"/>
        <v>184</v>
      </c>
      <c r="CO110">
        <f t="shared" si="102"/>
        <v>601</v>
      </c>
      <c r="CP110">
        <f t="shared" si="102"/>
        <v>20</v>
      </c>
      <c r="CQ110">
        <f t="shared" si="120"/>
        <v>13</v>
      </c>
      <c r="CS110">
        <f t="shared" si="112"/>
        <v>1.0961406713861612E-2</v>
      </c>
      <c r="CT110">
        <f t="shared" si="113"/>
        <v>0.3235898606987897</v>
      </c>
      <c r="CU110">
        <f t="shared" si="114"/>
        <v>0.50879196163507645</v>
      </c>
      <c r="CV110">
        <f t="shared" si="115"/>
        <v>2.740351678465403E-3</v>
      </c>
      <c r="CW110">
        <f t="shared" si="116"/>
        <v>3.4711121260561771E-2</v>
      </c>
      <c r="CX110">
        <f t="shared" si="117"/>
        <v>0.11281114409682576</v>
      </c>
      <c r="CY110">
        <f t="shared" si="118"/>
        <v>3.8821648778259877E-3</v>
      </c>
      <c r="CZ110">
        <f t="shared" si="119"/>
        <v>2.5119890385932862E-3</v>
      </c>
    </row>
    <row r="111" spans="2:104" x14ac:dyDescent="0.3">
      <c r="BE111" t="s">
        <v>821</v>
      </c>
      <c r="BF111" t="s">
        <v>682</v>
      </c>
      <c r="BG111">
        <f>SUMIFS('1996 Pres Raw'!Q$2:Q$651,'1996 Pres Raw'!$D$2:$D$651,$BF111,'1996 Pres Raw'!$C$2:$C$651,"ED",'1996 Pres Raw'!$B$2:$B$651,$BE111)</f>
        <v>4420</v>
      </c>
      <c r="BH111">
        <f>SUMIFS('1996 Pres Raw'!I$2:I$651,'1996 Pres Raw'!$D$2:$D$651,$BF111,'1996 Pres Raw'!$C$2:$C$651,"ED",'1996 Pres Raw'!$B$2:$B$651,$BE111)</f>
        <v>53</v>
      </c>
      <c r="BI111">
        <f>SUMIFS('1996 Pres Raw'!J$2:J$651,'1996 Pres Raw'!$D$2:$D$651,$BF111,'1996 Pres Raw'!$C$2:$C$651,"ED",'1996 Pres Raw'!$B$2:$B$651,$BE111)</f>
        <v>1495</v>
      </c>
      <c r="BJ111">
        <f>SUMIFS('1996 Pres Raw'!K$2:K$651,'1996 Pres Raw'!$D$2:$D$651,$BF111,'1996 Pres Raw'!$C$2:$C$651,"ED",'1996 Pres Raw'!$B$2:$B$651,$BE111)</f>
        <v>2180</v>
      </c>
      <c r="BK111">
        <f>SUMIFS('1996 Pres Raw'!L$2:L$651,'1996 Pres Raw'!$D$2:$D$651,$BF111,'1996 Pres Raw'!$C$2:$C$651,"ED",'1996 Pres Raw'!$B$2:$B$651,$BE111)</f>
        <v>15</v>
      </c>
      <c r="BL111">
        <f>SUMIFS('1996 Pres Raw'!M$2:M$651,'1996 Pres Raw'!$D$2:$D$651,$BF111,'1996 Pres Raw'!$C$2:$C$651,"ED",'1996 Pres Raw'!$B$2:$B$651,$BE111)</f>
        <v>92</v>
      </c>
      <c r="BM111">
        <f>SUMIFS('1996 Pres Raw'!N$2:N$651,'1996 Pres Raw'!$D$2:$D$651,$BF111,'1996 Pres Raw'!$C$2:$C$651,"ED",'1996 Pres Raw'!$B$2:$B$651,$BE111)</f>
        <v>549</v>
      </c>
      <c r="BN111">
        <f>SUMIFS('1996 Pres Raw'!O$2:O$651,'1996 Pres Raw'!$D$2:$D$651,$BF111,'1996 Pres Raw'!$C$2:$C$651,"ED",'1996 Pres Raw'!$B$2:$B$651,$BE111)</f>
        <v>20</v>
      </c>
      <c r="BO111">
        <f>SUMIFS('1996 Pres Raw'!P$2:P$651,'1996 Pres Raw'!$D$2:$D$651,$BF111,'1996 Pres Raw'!$C$2:$C$651,"ED",'1996 Pres Raw'!$B$2:$B$651,$BE111)</f>
        <v>16</v>
      </c>
      <c r="BP111">
        <f>BG111/SUMIF('By HD'!$A$3:$A$42,$BE111,'By HD'!$B$3:$B$42)</f>
        <v>1</v>
      </c>
      <c r="BQ111">
        <f>$BP111*SUMIF('By HD'!$A$3:$A$42,$BE111,'By HD'!S$3:S$42)</f>
        <v>616</v>
      </c>
      <c r="BR111">
        <f>(CS111-SUMIF('By HD'!$A$3:$A$42,$BE111,'By HD'!N$3:N$42))*$BP111*SUMIF('By HD'!$A$3:$A$42,$BE111,'By HD'!$S$3:$S$42)+$BP111*SUMIF('By HD'!$A$3:$A$42,$BE111,'By HD'!T$3:T$42)</f>
        <v>8</v>
      </c>
      <c r="BS111">
        <f>(CT111-SUMIF('By HD'!$A$3:$A$42,$BE111,'By HD'!M$3:M$42))*$BP111*SUMIF('By HD'!$A$3:$A$42,$BE111,'By HD'!$S$3:$S$42)+$BP111*SUMIF('By HD'!$A$3:$A$42,$BE111,'By HD'!U$3:U$42)</f>
        <v>228</v>
      </c>
      <c r="BT111">
        <f>(CU111-SUMIF('By HD'!$A$3:$A$42,$BE111,'By HD'!K$3:K$42))*$BP111*SUMIF('By HD'!$A$3:$A$42,$BE111,'By HD'!$S$3:$S$42)+$BP111*SUMIF('By HD'!$A$3:$A$42,$BE111,'By HD'!V$3:V$42)</f>
        <v>305</v>
      </c>
      <c r="BU111">
        <f>(CV111-SUMIF('By HD'!$A$3:$A$42,$BE111,'By HD'!P$3:P$42))*$BP111*SUMIF('By HD'!$A$3:$A$42,$BE111,'By HD'!$S$3:$S$42)+$BP111*SUMIF('By HD'!$A$3:$A$42,$BE111,'By HD'!W$3:W$42)</f>
        <v>2</v>
      </c>
      <c r="BV111">
        <f>(CW111-SUMIF('By HD'!$A$3:$A$42,$BE111,'By HD'!L$3:L$42))*$BP111*SUMIF('By HD'!$A$3:$A$42,$BE111,'By HD'!$S$3:$S$42)+$BP111*SUMIF('By HD'!$A$3:$A$42,$BE111,'By HD'!X$3:X$42)</f>
        <v>13</v>
      </c>
      <c r="BW111">
        <f>(CX111-SUMIF('By HD'!$A$3:$A$42,$BE111,'By HD'!O$3:O$42))*$BP111*SUMIF('By HD'!$A$3:$A$42,$BE111,'By HD'!$S$3:$S$42)+$BP111*SUMIF('By HD'!$A$3:$A$42,$BE111,'By HD'!Y$3:Y$42)</f>
        <v>53</v>
      </c>
      <c r="BX111">
        <f>(CY111-SUMIF('By HD'!$A$3:$A$42,$BE111,'By HD'!Q$3:Q$42))*$BP111*SUMIF('By HD'!$A$3:$A$42,$BE111,'By HD'!$S$3:$S$42)+$BP111*SUMIF('By HD'!$A$3:$A$42,$BE111,'By HD'!Z$3:Z$42)</f>
        <v>4</v>
      </c>
      <c r="BY111">
        <f>(CZ111-SUMIF('By HD'!$A$3:$A$42,$BE111,'By HD'!R$3:R$42))*$BP111*SUMIF('By HD'!$A$3:$A$42,$BE111,'By HD'!$S$3:$S$42)+$BP111*SUMIF('By HD'!$A$3:$A$42,$BE111,'By HD'!AA$3:AA$42)</f>
        <v>3</v>
      </c>
      <c r="BZ111">
        <f>$BP111*SUMIF('By HD'!$A$3:$A$42,$BE111,'By HD'!$AJ$3:$AJ$42)</f>
        <v>521</v>
      </c>
      <c r="CA111">
        <f>(CS111-SUMIF('By HD'!$A$3:$A$42,$BE111,'By HD'!N$3:N$42))*$BP111*SUMIF('By HD'!$A$3:$A$42,$BE111,'By HD'!$AJ$3:$AJ$42)+$BP111*SUMIF('By HD'!$A$3:$A$42,$BE111,'By HD'!AK$3:AK$42)</f>
        <v>7</v>
      </c>
      <c r="CB111">
        <f>(CT111-SUMIF('By HD'!$A$3:$A$42,$BE111,'By HD'!M$3:M$42))*$BP111*SUMIF('By HD'!$A$3:$A$42,$BE111,'By HD'!$AJ$3:$AJ$42)+$BP111*SUMIF('By HD'!$A$3:$A$42,$BE111,'By HD'!AL$3:AL$42)</f>
        <v>180</v>
      </c>
      <c r="CC111">
        <f>(CU111-SUMIF('By HD'!$A$3:$A$42,$BE111,'By HD'!K$3:K$42))*$BP111*SUMIF('By HD'!$A$3:$A$42,$BE111,'By HD'!$AJ$3:$AJ$42)+$BP111*SUMIF('By HD'!$A$3:$A$42,$BE111,'By HD'!AM$3:AM$42)</f>
        <v>236</v>
      </c>
      <c r="CD111">
        <f>(CV111-SUMIF('By HD'!$A$3:$A$42,$BE111,'By HD'!P$3:P$42))*$BP111*SUMIF('By HD'!$A$3:$A$42,$BE111,'By HD'!$AJ$3:$AJ$42)+$BP111*SUMIF('By HD'!$A$3:$A$42,$BE111,'By HD'!AN$3:AN$42)</f>
        <v>3</v>
      </c>
      <c r="CE111">
        <f>(CW111-SUMIF('By HD'!$A$3:$A$42,$BE111,'By HD'!L$3:L$42))*$BP111*SUMIF('By HD'!$A$3:$A$42,$BE111,'By HD'!$AJ$3:$AJ$42)+$BP111*SUMIF('By HD'!$A$3:$A$42,$BE111,'By HD'!AO$3:AO$42)</f>
        <v>10</v>
      </c>
      <c r="CF111">
        <f>(CX111-SUMIF('By HD'!$A$3:$A$42,$BE111,'By HD'!O$3:O$42))*$BP111*SUMIF('By HD'!$A$3:$A$42,$BE111,'By HD'!$AJ$3:$AJ$42)+$BP111*SUMIF('By HD'!$A$3:$A$42,$BE111,'By HD'!AP$3:AP$42)</f>
        <v>82</v>
      </c>
      <c r="CG111">
        <f>(CY111-SUMIF('By HD'!$A$3:$A$42,$BE111,'By HD'!Q$3:Q$42))*$BP111*SUMIF('By HD'!$A$3:$A$42,$BE111,'By HD'!$AJ$3:$AJ$42)+$BP111*SUMIF('By HD'!$A$3:$A$42,$BE111,'By HD'!AQ$3:AQ$42)</f>
        <v>3</v>
      </c>
      <c r="CH111">
        <f>(CZ111-SUMIF('By HD'!$A$3:$A$42,$BE111,'By HD'!R$3:R$42))*$BP111*SUMIF('By HD'!$A$3:$A$42,$BE111,'By HD'!$AJ$3:$AJ$42)+$BP111*SUMIF('By HD'!$A$3:$A$42,$BE111,'By HD'!AR$3:AR$42)</f>
        <v>0</v>
      </c>
      <c r="CI111">
        <f t="shared" si="102"/>
        <v>5557</v>
      </c>
      <c r="CJ111">
        <f t="shared" si="102"/>
        <v>68</v>
      </c>
      <c r="CK111">
        <f t="shared" si="102"/>
        <v>1903</v>
      </c>
      <c r="CL111">
        <f t="shared" si="102"/>
        <v>2721</v>
      </c>
      <c r="CM111">
        <f t="shared" si="102"/>
        <v>20</v>
      </c>
      <c r="CN111">
        <f t="shared" si="102"/>
        <v>115</v>
      </c>
      <c r="CO111">
        <f t="shared" si="102"/>
        <v>684</v>
      </c>
      <c r="CP111">
        <f t="shared" si="102"/>
        <v>27</v>
      </c>
      <c r="CQ111">
        <f t="shared" si="120"/>
        <v>19</v>
      </c>
      <c r="CS111">
        <f t="shared" si="112"/>
        <v>1.1990950226244345E-2</v>
      </c>
      <c r="CT111">
        <f t="shared" si="113"/>
        <v>0.33823529411764708</v>
      </c>
      <c r="CU111">
        <f t="shared" si="114"/>
        <v>0.49321266968325794</v>
      </c>
      <c r="CV111">
        <f t="shared" si="115"/>
        <v>3.3936651583710408E-3</v>
      </c>
      <c r="CW111">
        <f t="shared" si="116"/>
        <v>2.0814479638009049E-2</v>
      </c>
      <c r="CX111">
        <f t="shared" si="117"/>
        <v>0.12420814479638009</v>
      </c>
      <c r="CY111">
        <f t="shared" si="118"/>
        <v>4.5248868778280547E-3</v>
      </c>
      <c r="CZ111">
        <f t="shared" si="119"/>
        <v>3.6199095022624436E-3</v>
      </c>
    </row>
    <row r="112" spans="2:104" x14ac:dyDescent="0.3">
      <c r="BE112" t="s">
        <v>822</v>
      </c>
      <c r="BF112" t="s">
        <v>682</v>
      </c>
      <c r="BG112">
        <f>SUMIFS('1996 Pres Raw'!Q$2:Q$651,'1996 Pres Raw'!$D$2:$D$651,$BF112,'1996 Pres Raw'!$C$2:$C$651,"ED",'1996 Pres Raw'!$B$2:$B$651,$BE112)</f>
        <v>3348</v>
      </c>
      <c r="BH112">
        <f>SUMIFS('1996 Pres Raw'!I$2:I$651,'1996 Pres Raw'!$D$2:$D$651,$BF112,'1996 Pres Raw'!$C$2:$C$651,"ED",'1996 Pres Raw'!$B$2:$B$651,$BE112)</f>
        <v>26</v>
      </c>
      <c r="BI112">
        <f>SUMIFS('1996 Pres Raw'!J$2:J$651,'1996 Pres Raw'!$D$2:$D$651,$BF112,'1996 Pres Raw'!$C$2:$C$651,"ED",'1996 Pres Raw'!$B$2:$B$651,$BE112)</f>
        <v>886</v>
      </c>
      <c r="BJ112">
        <f>SUMIFS('1996 Pres Raw'!K$2:K$651,'1996 Pres Raw'!$D$2:$D$651,$BF112,'1996 Pres Raw'!$C$2:$C$651,"ED",'1996 Pres Raw'!$B$2:$B$651,$BE112)</f>
        <v>1851</v>
      </c>
      <c r="BK112">
        <f>SUMIFS('1996 Pres Raw'!L$2:L$651,'1996 Pres Raw'!$D$2:$D$651,$BF112,'1996 Pres Raw'!$C$2:$C$651,"ED",'1996 Pres Raw'!$B$2:$B$651,$BE112)</f>
        <v>7</v>
      </c>
      <c r="BL112">
        <f>SUMIFS('1996 Pres Raw'!M$2:M$651,'1996 Pres Raw'!$D$2:$D$651,$BF112,'1996 Pres Raw'!$C$2:$C$651,"ED",'1996 Pres Raw'!$B$2:$B$651,$BE112)</f>
        <v>52</v>
      </c>
      <c r="BM112">
        <f>SUMIFS('1996 Pres Raw'!N$2:N$651,'1996 Pres Raw'!$D$2:$D$651,$BF112,'1996 Pres Raw'!$C$2:$C$651,"ED",'1996 Pres Raw'!$B$2:$B$651,$BE112)</f>
        <v>502</v>
      </c>
      <c r="BN112">
        <f>SUMIFS('1996 Pres Raw'!O$2:O$651,'1996 Pres Raw'!$D$2:$D$651,$BF112,'1996 Pres Raw'!$C$2:$C$651,"ED",'1996 Pres Raw'!$B$2:$B$651,$BE112)</f>
        <v>19</v>
      </c>
      <c r="BO112">
        <f>SUMIFS('1996 Pres Raw'!P$2:P$651,'1996 Pres Raw'!$D$2:$D$651,$BF112,'1996 Pres Raw'!$C$2:$C$651,"ED",'1996 Pres Raw'!$B$2:$B$651,$BE112)</f>
        <v>5</v>
      </c>
      <c r="BP112">
        <f>BG112/SUMIF('By HD'!$A$3:$A$42,$BE112,'By HD'!$B$3:$B$42)</f>
        <v>1</v>
      </c>
      <c r="BQ112">
        <f>$BP112*SUMIF('By HD'!$A$3:$A$42,$BE112,'By HD'!S$3:S$42)</f>
        <v>951</v>
      </c>
      <c r="BR112">
        <f>(CS112-SUMIF('By HD'!$A$3:$A$42,$BE112,'By HD'!N$3:N$42))*$BP112*SUMIF('By HD'!$A$3:$A$42,$BE112,'By HD'!$S$3:$S$42)+$BP112*SUMIF('By HD'!$A$3:$A$42,$BE112,'By HD'!T$3:T$42)</f>
        <v>2</v>
      </c>
      <c r="BS112">
        <f>(CT112-SUMIF('By HD'!$A$3:$A$42,$BE112,'By HD'!M$3:M$42))*$BP112*SUMIF('By HD'!$A$3:$A$42,$BE112,'By HD'!$S$3:$S$42)+$BP112*SUMIF('By HD'!$A$3:$A$42,$BE112,'By HD'!U$3:U$42)</f>
        <v>226</v>
      </c>
      <c r="BT112">
        <f>(CU112-SUMIF('By HD'!$A$3:$A$42,$BE112,'By HD'!K$3:K$42))*$BP112*SUMIF('By HD'!$A$3:$A$42,$BE112,'By HD'!$S$3:$S$42)+$BP112*SUMIF('By HD'!$A$3:$A$42,$BE112,'By HD'!V$3:V$42)</f>
        <v>640</v>
      </c>
      <c r="BU112">
        <f>(CV112-SUMIF('By HD'!$A$3:$A$42,$BE112,'By HD'!P$3:P$42))*$BP112*SUMIF('By HD'!$A$3:$A$42,$BE112,'By HD'!$S$3:$S$42)+$BP112*SUMIF('By HD'!$A$3:$A$42,$BE112,'By HD'!W$3:W$42)</f>
        <v>2</v>
      </c>
      <c r="BV112">
        <f>(CW112-SUMIF('By HD'!$A$3:$A$42,$BE112,'By HD'!L$3:L$42))*$BP112*SUMIF('By HD'!$A$3:$A$42,$BE112,'By HD'!$S$3:$S$42)+$BP112*SUMIF('By HD'!$A$3:$A$42,$BE112,'By HD'!X$3:X$42)</f>
        <v>8</v>
      </c>
      <c r="BW112">
        <f>(CX112-SUMIF('By HD'!$A$3:$A$42,$BE112,'By HD'!O$3:O$42))*$BP112*SUMIF('By HD'!$A$3:$A$42,$BE112,'By HD'!$S$3:$S$42)+$BP112*SUMIF('By HD'!$A$3:$A$42,$BE112,'By HD'!Y$3:Y$42)</f>
        <v>68</v>
      </c>
      <c r="BX112">
        <f>(CY112-SUMIF('By HD'!$A$3:$A$42,$BE112,'By HD'!Q$3:Q$42))*$BP112*SUMIF('By HD'!$A$3:$A$42,$BE112,'By HD'!$S$3:$S$42)+$BP112*SUMIF('By HD'!$A$3:$A$42,$BE112,'By HD'!Z$3:Z$42)</f>
        <v>2</v>
      </c>
      <c r="BY112">
        <f>(CZ112-SUMIF('By HD'!$A$3:$A$42,$BE112,'By HD'!R$3:R$42))*$BP112*SUMIF('By HD'!$A$3:$A$42,$BE112,'By HD'!$S$3:$S$42)+$BP112*SUMIF('By HD'!$A$3:$A$42,$BE112,'By HD'!AA$3:AA$42)</f>
        <v>3</v>
      </c>
      <c r="BZ112">
        <f>$BP112*SUMIF('By HD'!$A$3:$A$42,$BE112,'By HD'!$AJ$3:$AJ$42)</f>
        <v>527</v>
      </c>
      <c r="CA112">
        <f>(CS112-SUMIF('By HD'!$A$3:$A$42,$BE112,'By HD'!N$3:N$42))*$BP112*SUMIF('By HD'!$A$3:$A$42,$BE112,'By HD'!$AJ$3:$AJ$42)+$BP112*SUMIF('By HD'!$A$3:$A$42,$BE112,'By HD'!AK$3:AK$42)</f>
        <v>5</v>
      </c>
      <c r="CB112">
        <f>(CT112-SUMIF('By HD'!$A$3:$A$42,$BE112,'By HD'!M$3:M$42))*$BP112*SUMIF('By HD'!$A$3:$A$42,$BE112,'By HD'!$AJ$3:$AJ$42)+$BP112*SUMIF('By HD'!$A$3:$A$42,$BE112,'By HD'!AL$3:AL$42)</f>
        <v>163</v>
      </c>
      <c r="CC112">
        <f>(CU112-SUMIF('By HD'!$A$3:$A$42,$BE112,'By HD'!K$3:K$42))*$BP112*SUMIF('By HD'!$A$3:$A$42,$BE112,'By HD'!$AJ$3:$AJ$42)+$BP112*SUMIF('By HD'!$A$3:$A$42,$BE112,'By HD'!AM$3:AM$42)</f>
        <v>245</v>
      </c>
      <c r="CD112">
        <f>(CV112-SUMIF('By HD'!$A$3:$A$42,$BE112,'By HD'!P$3:P$42))*$BP112*SUMIF('By HD'!$A$3:$A$42,$BE112,'By HD'!$AJ$3:$AJ$42)+$BP112*SUMIF('By HD'!$A$3:$A$42,$BE112,'By HD'!AN$3:AN$42)</f>
        <v>0</v>
      </c>
      <c r="CE112">
        <f>(CW112-SUMIF('By HD'!$A$3:$A$42,$BE112,'By HD'!L$3:L$42))*$BP112*SUMIF('By HD'!$A$3:$A$42,$BE112,'By HD'!$AJ$3:$AJ$42)+$BP112*SUMIF('By HD'!$A$3:$A$42,$BE112,'By HD'!AO$3:AO$42)</f>
        <v>6</v>
      </c>
      <c r="CF112">
        <f>(CX112-SUMIF('By HD'!$A$3:$A$42,$BE112,'By HD'!O$3:O$42))*$BP112*SUMIF('By HD'!$A$3:$A$42,$BE112,'By HD'!$AJ$3:$AJ$42)+$BP112*SUMIF('By HD'!$A$3:$A$42,$BE112,'By HD'!AP$3:AP$42)</f>
        <v>105</v>
      </c>
      <c r="CG112">
        <f>(CY112-SUMIF('By HD'!$A$3:$A$42,$BE112,'By HD'!Q$3:Q$42))*$BP112*SUMIF('By HD'!$A$3:$A$42,$BE112,'By HD'!$AJ$3:$AJ$42)+$BP112*SUMIF('By HD'!$A$3:$A$42,$BE112,'By HD'!AQ$3:AQ$42)</f>
        <v>0</v>
      </c>
      <c r="CH112">
        <f>(CZ112-SUMIF('By HD'!$A$3:$A$42,$BE112,'By HD'!R$3:R$42))*$BP112*SUMIF('By HD'!$A$3:$A$42,$BE112,'By HD'!$AJ$3:$AJ$42)+$BP112*SUMIF('By HD'!$A$3:$A$42,$BE112,'By HD'!AR$3:AR$42)</f>
        <v>3</v>
      </c>
      <c r="CI112">
        <f t="shared" si="102"/>
        <v>4826</v>
      </c>
      <c r="CJ112">
        <f t="shared" si="102"/>
        <v>33</v>
      </c>
      <c r="CK112">
        <f t="shared" si="102"/>
        <v>1275</v>
      </c>
      <c r="CL112">
        <f t="shared" si="102"/>
        <v>2736</v>
      </c>
      <c r="CM112">
        <f t="shared" si="102"/>
        <v>9</v>
      </c>
      <c r="CN112">
        <f t="shared" si="102"/>
        <v>66</v>
      </c>
      <c r="CO112">
        <f t="shared" si="102"/>
        <v>675</v>
      </c>
      <c r="CP112">
        <f t="shared" si="102"/>
        <v>21</v>
      </c>
      <c r="CQ112">
        <f t="shared" si="120"/>
        <v>11</v>
      </c>
      <c r="CS112">
        <f t="shared" si="112"/>
        <v>7.7658303464755076E-3</v>
      </c>
      <c r="CT112">
        <f t="shared" si="113"/>
        <v>0.26463560334528075</v>
      </c>
      <c r="CU112">
        <f t="shared" si="114"/>
        <v>0.55286738351254483</v>
      </c>
      <c r="CV112">
        <f t="shared" si="115"/>
        <v>2.090800477897252E-3</v>
      </c>
      <c r="CW112">
        <f t="shared" si="116"/>
        <v>1.5531660692951015E-2</v>
      </c>
      <c r="CX112">
        <f t="shared" si="117"/>
        <v>0.14994026284348866</v>
      </c>
      <c r="CY112">
        <f t="shared" si="118"/>
        <v>5.675029868578256E-3</v>
      </c>
      <c r="CZ112">
        <f t="shared" si="119"/>
        <v>1.4934289127837516E-3</v>
      </c>
    </row>
    <row r="113" spans="57:104" x14ac:dyDescent="0.3">
      <c r="BE113" t="s">
        <v>823</v>
      </c>
      <c r="BF113" t="s">
        <v>682</v>
      </c>
      <c r="BG113">
        <f>SUMIFS('1996 Pres Raw'!Q$2:Q$651,'1996 Pres Raw'!$D$2:$D$651,$BF113,'1996 Pres Raw'!$C$2:$C$651,"ED",'1996 Pres Raw'!$B$2:$B$651,$BE113)</f>
        <v>5717</v>
      </c>
      <c r="BH113">
        <f>SUMIFS('1996 Pres Raw'!I$2:I$651,'1996 Pres Raw'!$D$2:$D$651,$BF113,'1996 Pres Raw'!$C$2:$C$651,"ED",'1996 Pres Raw'!$B$2:$B$651,$BE113)</f>
        <v>103</v>
      </c>
      <c r="BI113">
        <f>SUMIFS('1996 Pres Raw'!J$2:J$651,'1996 Pres Raw'!$D$2:$D$651,$BF113,'1996 Pres Raw'!$C$2:$C$651,"ED",'1996 Pres Raw'!$B$2:$B$651,$BE113)</f>
        <v>1466</v>
      </c>
      <c r="BJ113">
        <f>SUMIFS('1996 Pres Raw'!K$2:K$651,'1996 Pres Raw'!$D$2:$D$651,$BF113,'1996 Pres Raw'!$C$2:$C$651,"ED",'1996 Pres Raw'!$B$2:$B$651,$BE113)</f>
        <v>3286</v>
      </c>
      <c r="BK113">
        <f>SUMIFS('1996 Pres Raw'!L$2:L$651,'1996 Pres Raw'!$D$2:$D$651,$BF113,'1996 Pres Raw'!$C$2:$C$651,"ED",'1996 Pres Raw'!$B$2:$B$651,$BE113)</f>
        <v>17</v>
      </c>
      <c r="BL113">
        <f>SUMIFS('1996 Pres Raw'!M$2:M$651,'1996 Pres Raw'!$D$2:$D$651,$BF113,'1996 Pres Raw'!$C$2:$C$651,"ED",'1996 Pres Raw'!$B$2:$B$651,$BE113)</f>
        <v>171</v>
      </c>
      <c r="BM113">
        <f>SUMIFS('1996 Pres Raw'!N$2:N$651,'1996 Pres Raw'!$D$2:$D$651,$BF113,'1996 Pres Raw'!$C$2:$C$651,"ED",'1996 Pres Raw'!$B$2:$B$651,$BE113)</f>
        <v>622</v>
      </c>
      <c r="BN113">
        <f>SUMIFS('1996 Pres Raw'!O$2:O$651,'1996 Pres Raw'!$D$2:$D$651,$BF113,'1996 Pres Raw'!$C$2:$C$651,"ED",'1996 Pres Raw'!$B$2:$B$651,$BE113)</f>
        <v>30</v>
      </c>
      <c r="BO113">
        <f>SUMIFS('1996 Pres Raw'!P$2:P$651,'1996 Pres Raw'!$D$2:$D$651,$BF113,'1996 Pres Raw'!$C$2:$C$651,"ED",'1996 Pres Raw'!$B$2:$B$651,$BE113)</f>
        <v>22</v>
      </c>
      <c r="BP113">
        <f>BG113/SUMIF('By HD'!$A$3:$A$42,$BE113,'By HD'!$B$3:$B$42)</f>
        <v>1</v>
      </c>
      <c r="BQ113">
        <f>$BP113*SUMIF('By HD'!$A$3:$A$42,$BE113,'By HD'!S$3:S$42)</f>
        <v>910</v>
      </c>
      <c r="BR113">
        <f>(CS113-SUMIF('By HD'!$A$3:$A$42,$BE113,'By HD'!N$3:N$42))*$BP113*SUMIF('By HD'!$A$3:$A$42,$BE113,'By HD'!$S$3:$S$42)+$BP113*SUMIF('By HD'!$A$3:$A$42,$BE113,'By HD'!T$3:T$42)</f>
        <v>11</v>
      </c>
      <c r="BS113">
        <f>(CT113-SUMIF('By HD'!$A$3:$A$42,$BE113,'By HD'!M$3:M$42))*$BP113*SUMIF('By HD'!$A$3:$A$42,$BE113,'By HD'!$S$3:$S$42)+$BP113*SUMIF('By HD'!$A$3:$A$42,$BE113,'By HD'!U$3:U$42)</f>
        <v>259</v>
      </c>
      <c r="BT113">
        <f>(CU113-SUMIF('By HD'!$A$3:$A$42,$BE113,'By HD'!K$3:K$42))*$BP113*SUMIF('By HD'!$A$3:$A$42,$BE113,'By HD'!$S$3:$S$42)+$BP113*SUMIF('By HD'!$A$3:$A$42,$BE113,'By HD'!V$3:V$42)</f>
        <v>551</v>
      </c>
      <c r="BU113">
        <f>(CV113-SUMIF('By HD'!$A$3:$A$42,$BE113,'By HD'!P$3:P$42))*$BP113*SUMIF('By HD'!$A$3:$A$42,$BE113,'By HD'!$S$3:$S$42)+$BP113*SUMIF('By HD'!$A$3:$A$42,$BE113,'By HD'!W$3:W$42)</f>
        <v>5</v>
      </c>
      <c r="BV113">
        <f>(CW113-SUMIF('By HD'!$A$3:$A$42,$BE113,'By HD'!L$3:L$42))*$BP113*SUMIF('By HD'!$A$3:$A$42,$BE113,'By HD'!$S$3:$S$42)+$BP113*SUMIF('By HD'!$A$3:$A$42,$BE113,'By HD'!X$3:X$42)</f>
        <v>27</v>
      </c>
      <c r="BW113">
        <f>(CX113-SUMIF('By HD'!$A$3:$A$42,$BE113,'By HD'!O$3:O$42))*$BP113*SUMIF('By HD'!$A$3:$A$42,$BE113,'By HD'!$S$3:$S$42)+$BP113*SUMIF('By HD'!$A$3:$A$42,$BE113,'By HD'!Y$3:Y$42)</f>
        <v>55</v>
      </c>
      <c r="BX113">
        <f>(CY113-SUMIF('By HD'!$A$3:$A$42,$BE113,'By HD'!Q$3:Q$42))*$BP113*SUMIF('By HD'!$A$3:$A$42,$BE113,'By HD'!$S$3:$S$42)+$BP113*SUMIF('By HD'!$A$3:$A$42,$BE113,'By HD'!Z$3:Z$42)</f>
        <v>0</v>
      </c>
      <c r="BY113">
        <f>(CZ113-SUMIF('By HD'!$A$3:$A$42,$BE113,'By HD'!R$3:R$42))*$BP113*SUMIF('By HD'!$A$3:$A$42,$BE113,'By HD'!$S$3:$S$42)+$BP113*SUMIF('By HD'!$A$3:$A$42,$BE113,'By HD'!AA$3:AA$42)</f>
        <v>2</v>
      </c>
      <c r="BZ113">
        <f>$BP113*SUMIF('By HD'!$A$3:$A$42,$BE113,'By HD'!$AJ$3:$AJ$42)</f>
        <v>485</v>
      </c>
      <c r="CA113">
        <f>(CS113-SUMIF('By HD'!$A$3:$A$42,$BE113,'By HD'!N$3:N$42))*$BP113*SUMIF('By HD'!$A$3:$A$42,$BE113,'By HD'!$AJ$3:$AJ$42)+$BP113*SUMIF('By HD'!$A$3:$A$42,$BE113,'By HD'!AK$3:AK$42)</f>
        <v>3</v>
      </c>
      <c r="CB113">
        <f>(CT113-SUMIF('By HD'!$A$3:$A$42,$BE113,'By HD'!M$3:M$42))*$BP113*SUMIF('By HD'!$A$3:$A$42,$BE113,'By HD'!$AJ$3:$AJ$42)+$BP113*SUMIF('By HD'!$A$3:$A$42,$BE113,'By HD'!AL$3:AL$42)</f>
        <v>127</v>
      </c>
      <c r="CC113">
        <f>(CU113-SUMIF('By HD'!$A$3:$A$42,$BE113,'By HD'!K$3:K$42))*$BP113*SUMIF('By HD'!$A$3:$A$42,$BE113,'By HD'!$AJ$3:$AJ$42)+$BP113*SUMIF('By HD'!$A$3:$A$42,$BE113,'By HD'!AM$3:AM$42)</f>
        <v>252</v>
      </c>
      <c r="CD113">
        <f>(CV113-SUMIF('By HD'!$A$3:$A$42,$BE113,'By HD'!P$3:P$42))*$BP113*SUMIF('By HD'!$A$3:$A$42,$BE113,'By HD'!$AJ$3:$AJ$42)+$BP113*SUMIF('By HD'!$A$3:$A$42,$BE113,'By HD'!AN$3:AN$42)</f>
        <v>2</v>
      </c>
      <c r="CE113">
        <f>(CW113-SUMIF('By HD'!$A$3:$A$42,$BE113,'By HD'!L$3:L$42))*$BP113*SUMIF('By HD'!$A$3:$A$42,$BE113,'By HD'!$AJ$3:$AJ$42)+$BP113*SUMIF('By HD'!$A$3:$A$42,$BE113,'By HD'!AO$3:AO$42)</f>
        <v>12</v>
      </c>
      <c r="CF113">
        <f>(CX113-SUMIF('By HD'!$A$3:$A$42,$BE113,'By HD'!O$3:O$42))*$BP113*SUMIF('By HD'!$A$3:$A$42,$BE113,'By HD'!$AJ$3:$AJ$42)+$BP113*SUMIF('By HD'!$A$3:$A$42,$BE113,'By HD'!AP$3:AP$42)</f>
        <v>82</v>
      </c>
      <c r="CG113">
        <f>(CY113-SUMIF('By HD'!$A$3:$A$42,$BE113,'By HD'!Q$3:Q$42))*$BP113*SUMIF('By HD'!$A$3:$A$42,$BE113,'By HD'!$AJ$3:$AJ$42)+$BP113*SUMIF('By HD'!$A$3:$A$42,$BE113,'By HD'!AQ$3:AQ$42)</f>
        <v>6</v>
      </c>
      <c r="CH113">
        <f>(CZ113-SUMIF('By HD'!$A$3:$A$42,$BE113,'By HD'!R$3:R$42))*$BP113*SUMIF('By HD'!$A$3:$A$42,$BE113,'By HD'!$AJ$3:$AJ$42)+$BP113*SUMIF('By HD'!$A$3:$A$42,$BE113,'By HD'!AR$3:AR$42)</f>
        <v>1</v>
      </c>
      <c r="CI113">
        <f t="shared" si="102"/>
        <v>7112</v>
      </c>
      <c r="CJ113">
        <f t="shared" si="102"/>
        <v>117</v>
      </c>
      <c r="CK113">
        <f t="shared" si="102"/>
        <v>1852</v>
      </c>
      <c r="CL113">
        <f t="shared" si="102"/>
        <v>4089</v>
      </c>
      <c r="CM113">
        <f t="shared" si="102"/>
        <v>24</v>
      </c>
      <c r="CN113">
        <f t="shared" si="102"/>
        <v>210</v>
      </c>
      <c r="CO113">
        <f t="shared" si="102"/>
        <v>759</v>
      </c>
      <c r="CP113">
        <f t="shared" si="102"/>
        <v>36</v>
      </c>
      <c r="CQ113">
        <f t="shared" si="120"/>
        <v>25</v>
      </c>
      <c r="CS113">
        <f t="shared" si="112"/>
        <v>1.8016442189959771E-2</v>
      </c>
      <c r="CT113">
        <f t="shared" si="113"/>
        <v>0.25642819660661187</v>
      </c>
      <c r="CU113">
        <f t="shared" si="114"/>
        <v>0.57477698093405627</v>
      </c>
      <c r="CV113">
        <f t="shared" si="115"/>
        <v>2.97358754591569E-3</v>
      </c>
      <c r="CW113">
        <f t="shared" si="116"/>
        <v>2.9910792373622531E-2</v>
      </c>
      <c r="CX113">
        <f t="shared" si="117"/>
        <v>0.10879832079762113</v>
      </c>
      <c r="CY113">
        <f t="shared" si="118"/>
        <v>5.2475074339688645E-3</v>
      </c>
      <c r="CZ113">
        <f t="shared" si="119"/>
        <v>3.8481721182438344E-3</v>
      </c>
    </row>
    <row r="114" spans="57:104" x14ac:dyDescent="0.3">
      <c r="BE114" t="s">
        <v>824</v>
      </c>
      <c r="BF114" t="s">
        <v>793</v>
      </c>
      <c r="BG114">
        <f>SUMIFS('1996 Pres Raw'!Q$2:Q$651,'1996 Pres Raw'!$D$2:$D$651,$BF114,'1996 Pres Raw'!$C$2:$C$651,"ED",'1996 Pres Raw'!$B$2:$B$651,$BE114)</f>
        <v>816</v>
      </c>
      <c r="BH114">
        <f>SUMIFS('1996 Pres Raw'!I$2:I$651,'1996 Pres Raw'!$D$2:$D$651,$BF114,'1996 Pres Raw'!$C$2:$C$651,"ED",'1996 Pres Raw'!$B$2:$B$651,$BE114)</f>
        <v>5</v>
      </c>
      <c r="BI114">
        <f>SUMIFS('1996 Pres Raw'!J$2:J$651,'1996 Pres Raw'!$D$2:$D$651,$BF114,'1996 Pres Raw'!$C$2:$C$651,"ED",'1996 Pres Raw'!$B$2:$B$651,$BE114)</f>
        <v>282</v>
      </c>
      <c r="BJ114">
        <f>SUMIFS('1996 Pres Raw'!K$2:K$651,'1996 Pres Raw'!$D$2:$D$651,$BF114,'1996 Pres Raw'!$C$2:$C$651,"ED",'1996 Pres Raw'!$B$2:$B$651,$BE114)</f>
        <v>349</v>
      </c>
      <c r="BK114">
        <f>SUMIFS('1996 Pres Raw'!L$2:L$651,'1996 Pres Raw'!$D$2:$D$651,$BF114,'1996 Pres Raw'!$C$2:$C$651,"ED",'1996 Pres Raw'!$B$2:$B$651,$BE114)</f>
        <v>4</v>
      </c>
      <c r="BL114">
        <f>SUMIFS('1996 Pres Raw'!M$2:M$651,'1996 Pres Raw'!$D$2:$D$651,$BF114,'1996 Pres Raw'!$C$2:$C$651,"ED",'1996 Pres Raw'!$B$2:$B$651,$BE114)</f>
        <v>42</v>
      </c>
      <c r="BM114">
        <f>SUMIFS('1996 Pres Raw'!N$2:N$651,'1996 Pres Raw'!$D$2:$D$651,$BF114,'1996 Pres Raw'!$C$2:$C$651,"ED",'1996 Pres Raw'!$B$2:$B$651,$BE114)</f>
        <v>127</v>
      </c>
      <c r="BN114">
        <f>SUMIFS('1996 Pres Raw'!O$2:O$651,'1996 Pres Raw'!$D$2:$D$651,$BF114,'1996 Pres Raw'!$C$2:$C$651,"ED",'1996 Pres Raw'!$B$2:$B$651,$BE114)</f>
        <v>5</v>
      </c>
      <c r="BO114">
        <f>SUMIFS('1996 Pres Raw'!P$2:P$651,'1996 Pres Raw'!$D$2:$D$651,$BF114,'1996 Pres Raw'!$C$2:$C$651,"ED",'1996 Pres Raw'!$B$2:$B$651,$BE114)</f>
        <v>2</v>
      </c>
      <c r="BP114">
        <f>BG114/SUMIF('By HD'!$A$3:$A$42,$BE114,'By HD'!$B$3:$B$42)</f>
        <v>0.19295341688342399</v>
      </c>
      <c r="BQ114">
        <f>$BP114*SUMIF('By HD'!$A$3:$A$42,$BE114,'By HD'!S$3:S$42)</f>
        <v>252.38306928351858</v>
      </c>
      <c r="BR114">
        <f>(CS114-SUMIF('By HD'!$A$3:$A$42,$BE114,'By HD'!N$3:N$42))*$BP114*SUMIF('By HD'!$A$3:$A$42,$BE114,'By HD'!$S$3:$S$42)+$BP114*SUMIF('By HD'!$A$3:$A$42,$BE114,'By HD'!T$3:T$42)</f>
        <v>0.60149959397668618</v>
      </c>
      <c r="BS114">
        <f>(CT114-SUMIF('By HD'!$A$3:$A$42,$BE114,'By HD'!M$3:M$42))*$BP114*SUMIF('By HD'!$A$3:$A$42,$BE114,'By HD'!$S$3:$S$42)+$BP114*SUMIF('By HD'!$A$3:$A$42,$BE114,'By HD'!U$3:U$42)</f>
        <v>85.375858937944997</v>
      </c>
      <c r="BT114">
        <f>(CU114-SUMIF('By HD'!$A$3:$A$42,$BE114,'By HD'!K$3:K$42))*$BP114*SUMIF('By HD'!$A$3:$A$42,$BE114,'By HD'!$S$3:$S$42)+$BP114*SUMIF('By HD'!$A$3:$A$42,$BE114,'By HD'!V$3:V$42)</f>
        <v>124.24163036462809</v>
      </c>
      <c r="BU114">
        <f>(CV114-SUMIF('By HD'!$A$3:$A$42,$BE114,'By HD'!P$3:P$42))*$BP114*SUMIF('By HD'!$A$3:$A$42,$BE114,'By HD'!$S$3:$S$42)+$BP114*SUMIF('By HD'!$A$3:$A$42,$BE114,'By HD'!W$3:W$42)</f>
        <v>0.9666082378532268</v>
      </c>
      <c r="BV114">
        <f>(CW114-SUMIF('By HD'!$A$3:$A$42,$BE114,'By HD'!L$3:L$42))*$BP114*SUMIF('By HD'!$A$3:$A$42,$BE114,'By HD'!$S$3:$S$42)+$BP114*SUMIF('By HD'!$A$3:$A$42,$BE114,'By HD'!X$3:X$42)</f>
        <v>13.007962395917211</v>
      </c>
      <c r="BW114">
        <f>(CX114-SUMIF('By HD'!$A$3:$A$42,$BE114,'By HD'!O$3:O$42))*$BP114*SUMIF('By HD'!$A$3:$A$42,$BE114,'By HD'!$S$3:$S$42)+$BP114*SUMIF('By HD'!$A$3:$A$42,$BE114,'By HD'!Y$3:Y$42)</f>
        <v>27.373262155635736</v>
      </c>
      <c r="BX114">
        <f>(CY114-SUMIF('By HD'!$A$3:$A$42,$BE114,'By HD'!Q$3:Q$42))*$BP114*SUMIF('By HD'!$A$3:$A$42,$BE114,'By HD'!$S$3:$S$42)+$BP114*SUMIF('By HD'!$A$3:$A$42,$BE114,'By HD'!Z$3:Z$42)</f>
        <v>0.82630013428991156</v>
      </c>
      <c r="BY114">
        <f>(CZ114-SUMIF('By HD'!$A$3:$A$42,$BE114,'By HD'!R$3:R$42))*$BP114*SUMIF('By HD'!$A$3:$A$42,$BE114,'By HD'!$S$3:$S$42)+$BP114*SUMIF('By HD'!$A$3:$A$42,$BE114,'By HD'!AA$3:AA$42)</f>
        <v>-1.0052536727315098E-2</v>
      </c>
      <c r="BZ114">
        <f>$BP114*SUMIF('By HD'!$A$3:$A$42,$BE114,'By HD'!$AJ$3:$AJ$42)</f>
        <v>94.933081106644607</v>
      </c>
      <c r="CA114">
        <f>(CS114-SUMIF('By HD'!$A$3:$A$42,$BE114,'By HD'!N$3:N$42))*$BP114*SUMIF('By HD'!$A$3:$A$42,$BE114,'By HD'!$AJ$3:$AJ$42)+$BP114*SUMIF('By HD'!$A$3:$A$42,$BE114,'By HD'!AK$3:AK$42)</f>
        <v>1.2140320181100435</v>
      </c>
      <c r="CB114">
        <f>(CT114-SUMIF('By HD'!$A$3:$A$42,$BE114,'By HD'!M$3:M$42))*$BP114*SUMIF('By HD'!$A$3:$A$42,$BE114,'By HD'!$AJ$3:$AJ$42)+$BP114*SUMIF('By HD'!$A$3:$A$42,$BE114,'By HD'!AL$3:AL$42)</f>
        <v>34.268206649567631</v>
      </c>
      <c r="CC114">
        <f>(CU114-SUMIF('By HD'!$A$3:$A$42,$BE114,'By HD'!K$3:K$42))*$BP114*SUMIF('By HD'!$A$3:$A$42,$BE114,'By HD'!$AJ$3:$AJ$42)+$BP114*SUMIF('By HD'!$A$3:$A$42,$BE114,'By HD'!AM$3:AM$42)</f>
        <v>34.26369703140287</v>
      </c>
      <c r="CD114">
        <f>(CV114-SUMIF('By HD'!$A$3:$A$42,$BE114,'By HD'!P$3:P$42))*$BP114*SUMIF('By HD'!$A$3:$A$42,$BE114,'By HD'!$AJ$3:$AJ$42)+$BP114*SUMIF('By HD'!$A$3:$A$42,$BE114,'By HD'!AN$3:AN$42)</f>
        <v>0.99024263604325125</v>
      </c>
      <c r="CE114">
        <f>(CW114-SUMIF('By HD'!$A$3:$A$42,$BE114,'By HD'!L$3:L$42))*$BP114*SUMIF('By HD'!$A$3:$A$42,$BE114,'By HD'!$AJ$3:$AJ$42)+$BP114*SUMIF('By HD'!$A$3:$A$42,$BE114,'By HD'!AO$3:AO$42)</f>
        <v>3.7050891330626436</v>
      </c>
      <c r="CF114">
        <f>(CX114-SUMIF('By HD'!$A$3:$A$42,$BE114,'By HD'!O$3:O$42))*$BP114*SUMIF('By HD'!$A$3:$A$42,$BE114,'By HD'!$AJ$3:$AJ$42)+$BP114*SUMIF('By HD'!$A$3:$A$42,$BE114,'By HD'!AP$3:AP$42)</f>
        <v>20.041397324076279</v>
      </c>
      <c r="CG114">
        <f>(CY114-SUMIF('By HD'!$A$3:$A$42,$BE114,'By HD'!Q$3:Q$42))*$BP114*SUMIF('By HD'!$A$3:$A$42,$BE114,'By HD'!$AJ$3:$AJ$42)+$BP114*SUMIF('By HD'!$A$3:$A$42,$BE114,'By HD'!AQ$3:AQ$42)</f>
        <v>0.40640174328065387</v>
      </c>
      <c r="CH114">
        <f>(CZ114-SUMIF('By HD'!$A$3:$A$42,$BE114,'By HD'!R$3:R$42))*$BP114*SUMIF('By HD'!$A$3:$A$42,$BE114,'By HD'!$AJ$3:$AJ$42)+$BP114*SUMIF('By HD'!$A$3:$A$42,$BE114,'By HD'!AR$3:AR$42)</f>
        <v>4.4014571101215871E-2</v>
      </c>
      <c r="CI114">
        <f t="shared" si="102"/>
        <v>1163.3161503901633</v>
      </c>
      <c r="CJ114">
        <f t="shared" si="102"/>
        <v>6.8155316120867298</v>
      </c>
      <c r="CK114">
        <f t="shared" si="102"/>
        <v>401.64406558751261</v>
      </c>
      <c r="CL114">
        <f t="shared" si="102"/>
        <v>507.50532739603096</v>
      </c>
      <c r="CM114">
        <f t="shared" si="102"/>
        <v>5.956850873896478</v>
      </c>
      <c r="CN114">
        <f t="shared" si="102"/>
        <v>58.713051528979854</v>
      </c>
      <c r="CO114">
        <f t="shared" si="102"/>
        <v>174.41465947971201</v>
      </c>
      <c r="CP114">
        <f t="shared" si="102"/>
        <v>6.2327018775705652</v>
      </c>
      <c r="CQ114">
        <f t="shared" si="120"/>
        <v>2.0339620343739009</v>
      </c>
      <c r="CS114">
        <f t="shared" si="112"/>
        <v>6.1274509803921568E-3</v>
      </c>
      <c r="CT114">
        <f t="shared" si="113"/>
        <v>0.34558823529411764</v>
      </c>
      <c r="CU114">
        <f t="shared" si="114"/>
        <v>0.42769607843137253</v>
      </c>
      <c r="CV114">
        <f t="shared" si="115"/>
        <v>4.9019607843137254E-3</v>
      </c>
      <c r="CW114">
        <f t="shared" si="116"/>
        <v>5.1470588235294115E-2</v>
      </c>
      <c r="CX114">
        <f t="shared" si="117"/>
        <v>0.15563725490196079</v>
      </c>
      <c r="CY114">
        <f t="shared" si="118"/>
        <v>6.1274509803921568E-3</v>
      </c>
      <c r="CZ114">
        <f t="shared" si="119"/>
        <v>2.4509803921568627E-3</v>
      </c>
    </row>
    <row r="115" spans="57:104" x14ac:dyDescent="0.3">
      <c r="BE115" t="s">
        <v>824</v>
      </c>
      <c r="BF115" t="s">
        <v>682</v>
      </c>
      <c r="BG115">
        <f>SUMIFS('1996 Pres Raw'!Q$2:Q$651,'1996 Pres Raw'!$D$2:$D$651,$BF115,'1996 Pres Raw'!$C$2:$C$651,"ED",'1996 Pres Raw'!$B$2:$B$651,$BE115)</f>
        <v>3413</v>
      </c>
      <c r="BH115">
        <f>SUMIFS('1996 Pres Raw'!I$2:I$651,'1996 Pres Raw'!$D$2:$D$651,$BF115,'1996 Pres Raw'!$C$2:$C$651,"ED",'1996 Pres Raw'!$B$2:$B$651,$BE115)</f>
        <v>27</v>
      </c>
      <c r="BI115">
        <f>SUMIFS('1996 Pres Raw'!J$2:J$651,'1996 Pres Raw'!$D$2:$D$651,$BF115,'1996 Pres Raw'!$C$2:$C$651,"ED",'1996 Pres Raw'!$B$2:$B$651,$BE115)</f>
        <v>693</v>
      </c>
      <c r="BJ115">
        <f>SUMIFS('1996 Pres Raw'!K$2:K$651,'1996 Pres Raw'!$D$2:$D$651,$BF115,'1996 Pres Raw'!$C$2:$C$651,"ED",'1996 Pres Raw'!$B$2:$B$651,$BE115)</f>
        <v>2194</v>
      </c>
      <c r="BK115">
        <f>SUMIFS('1996 Pres Raw'!L$2:L$651,'1996 Pres Raw'!$D$2:$D$651,$BF115,'1996 Pres Raw'!$C$2:$C$651,"ED",'1996 Pres Raw'!$B$2:$B$651,$BE115)</f>
        <v>7</v>
      </c>
      <c r="BL115">
        <f>SUMIFS('1996 Pres Raw'!M$2:M$651,'1996 Pres Raw'!$D$2:$D$651,$BF115,'1996 Pres Raw'!$C$2:$C$651,"ED",'1996 Pres Raw'!$B$2:$B$651,$BE115)</f>
        <v>45</v>
      </c>
      <c r="BM115">
        <f>SUMIFS('1996 Pres Raw'!N$2:N$651,'1996 Pres Raw'!$D$2:$D$651,$BF115,'1996 Pres Raw'!$C$2:$C$651,"ED",'1996 Pres Raw'!$B$2:$B$651,$BE115)</f>
        <v>412</v>
      </c>
      <c r="BN115">
        <f>SUMIFS('1996 Pres Raw'!O$2:O$651,'1996 Pres Raw'!$D$2:$D$651,$BF115,'1996 Pres Raw'!$C$2:$C$651,"ED",'1996 Pres Raw'!$B$2:$B$651,$BE115)</f>
        <v>20</v>
      </c>
      <c r="BO115">
        <f>SUMIFS('1996 Pres Raw'!P$2:P$651,'1996 Pres Raw'!$D$2:$D$651,$BF115,'1996 Pres Raw'!$C$2:$C$651,"ED",'1996 Pres Raw'!$B$2:$B$651,$BE115)</f>
        <v>15</v>
      </c>
      <c r="BP115">
        <f>BG115/SUMIF('By HD'!$A$3:$A$42,$BE115,'By HD'!$B$3:$B$42)</f>
        <v>0.80704658311657607</v>
      </c>
      <c r="BQ115">
        <f>$BP115*SUMIF('By HD'!$A$3:$A$42,$BE115,'By HD'!S$3:S$42)</f>
        <v>1055.6169307164814</v>
      </c>
      <c r="BR115">
        <f>(CS115-SUMIF('By HD'!$A$3:$A$42,$BE115,'By HD'!N$3:N$42))*$BP115*SUMIF('By HD'!$A$3:$A$42,$BE115,'By HD'!$S$3:$S$42)+$BP115*SUMIF('By HD'!$A$3:$A$42,$BE115,'By HD'!T$3:T$42)</f>
        <v>4.398500406023313</v>
      </c>
      <c r="BS115">
        <f>(CT115-SUMIF('By HD'!$A$3:$A$42,$BE115,'By HD'!M$3:M$42))*$BP115*SUMIF('By HD'!$A$3:$A$42,$BE115,'By HD'!$S$3:$S$42)+$BP115*SUMIF('By HD'!$A$3:$A$42,$BE115,'By HD'!U$3:U$42)</f>
        <v>206.624141062055</v>
      </c>
      <c r="BT115">
        <f>(CU115-SUMIF('By HD'!$A$3:$A$42,$BE115,'By HD'!K$3:K$42))*$BP115*SUMIF('By HD'!$A$3:$A$42,$BE115,'By HD'!$S$3:$S$42)+$BP115*SUMIF('By HD'!$A$3:$A$42,$BE115,'By HD'!V$3:V$42)</f>
        <v>746.75836963537188</v>
      </c>
      <c r="BU115">
        <f>(CV115-SUMIF('By HD'!$A$3:$A$42,$BE115,'By HD'!P$3:P$42))*$BP115*SUMIF('By HD'!$A$3:$A$42,$BE115,'By HD'!$S$3:$S$42)+$BP115*SUMIF('By HD'!$A$3:$A$42,$BE115,'By HD'!W$3:W$42)</f>
        <v>1.0333917621467736</v>
      </c>
      <c r="BV115">
        <f>(CW115-SUMIF('By HD'!$A$3:$A$42,$BE115,'By HD'!L$3:L$42))*$BP115*SUMIF('By HD'!$A$3:$A$42,$BE115,'By HD'!$S$3:$S$42)+$BP115*SUMIF('By HD'!$A$3:$A$42,$BE115,'By HD'!X$3:X$42)</f>
        <v>13.992037604082787</v>
      </c>
      <c r="BW115">
        <f>(CX115-SUMIF('By HD'!$A$3:$A$42,$BE115,'By HD'!O$3:O$42))*$BP115*SUMIF('By HD'!$A$3:$A$42,$BE115,'By HD'!$S$3:$S$42)+$BP115*SUMIF('By HD'!$A$3:$A$42,$BE115,'By HD'!Y$3:Y$42)</f>
        <v>77.626737844364285</v>
      </c>
      <c r="BX115">
        <f>(CY115-SUMIF('By HD'!$A$3:$A$42,$BE115,'By HD'!Q$3:Q$42))*$BP115*SUMIF('By HD'!$A$3:$A$42,$BE115,'By HD'!$S$3:$S$42)+$BP115*SUMIF('By HD'!$A$3:$A$42,$BE115,'By HD'!Z$3:Z$42)</f>
        <v>3.1736998657100886</v>
      </c>
      <c r="BY115">
        <f>(CZ115-SUMIF('By HD'!$A$3:$A$42,$BE115,'By HD'!R$3:R$42))*$BP115*SUMIF('By HD'!$A$3:$A$42,$BE115,'By HD'!$S$3:$S$42)+$BP115*SUMIF('By HD'!$A$3:$A$42,$BE115,'By HD'!AA$3:AA$42)</f>
        <v>2.010052536727315</v>
      </c>
      <c r="BZ115">
        <f>$BP115*SUMIF('By HD'!$A$3:$A$42,$BE115,'By HD'!$AJ$3:$AJ$42)</f>
        <v>397.06691889335542</v>
      </c>
      <c r="CA115">
        <f>(CS115-SUMIF('By HD'!$A$3:$A$42,$BE115,'By HD'!N$3:N$42))*$BP115*SUMIF('By HD'!$A$3:$A$42,$BE115,'By HD'!$AJ$3:$AJ$42)+$BP115*SUMIF('By HD'!$A$3:$A$42,$BE115,'By HD'!AK$3:AK$42)</f>
        <v>5.7859679818899572</v>
      </c>
      <c r="CB115">
        <f>(CT115-SUMIF('By HD'!$A$3:$A$42,$BE115,'By HD'!M$3:M$42))*$BP115*SUMIF('By HD'!$A$3:$A$42,$BE115,'By HD'!$AJ$3:$AJ$42)+$BP115*SUMIF('By HD'!$A$3:$A$42,$BE115,'By HD'!AL$3:AL$42)</f>
        <v>86.731793350432383</v>
      </c>
      <c r="CC115">
        <f>(CU115-SUMIF('By HD'!$A$3:$A$42,$BE115,'By HD'!K$3:K$42))*$BP115*SUMIF('By HD'!$A$3:$A$42,$BE115,'By HD'!$AJ$3:$AJ$42)+$BP115*SUMIF('By HD'!$A$3:$A$42,$BE115,'By HD'!AM$3:AM$42)</f>
        <v>228.7363029685971</v>
      </c>
      <c r="CD115">
        <f>(CV115-SUMIF('By HD'!$A$3:$A$42,$BE115,'By HD'!P$3:P$42))*$BP115*SUMIF('By HD'!$A$3:$A$42,$BE115,'By HD'!$AJ$3:$AJ$42)+$BP115*SUMIF('By HD'!$A$3:$A$42,$BE115,'By HD'!AN$3:AN$42)</f>
        <v>3.0097573639567492</v>
      </c>
      <c r="CE115">
        <f>(CW115-SUMIF('By HD'!$A$3:$A$42,$BE115,'By HD'!L$3:L$42))*$BP115*SUMIF('By HD'!$A$3:$A$42,$BE115,'By HD'!$AJ$3:$AJ$42)+$BP115*SUMIF('By HD'!$A$3:$A$42,$BE115,'By HD'!AO$3:AO$42)</f>
        <v>0.29491086693735591</v>
      </c>
      <c r="CF115">
        <f>(CX115-SUMIF('By HD'!$A$3:$A$42,$BE115,'By HD'!O$3:O$42))*$BP115*SUMIF('By HD'!$A$3:$A$42,$BE115,'By HD'!$AJ$3:$AJ$42)+$BP115*SUMIF('By HD'!$A$3:$A$42,$BE115,'By HD'!AP$3:AP$42)</f>
        <v>69.958602675923728</v>
      </c>
      <c r="CG115">
        <f>(CY115-SUMIF('By HD'!$A$3:$A$42,$BE115,'By HD'!Q$3:Q$42))*$BP115*SUMIF('By HD'!$A$3:$A$42,$BE115,'By HD'!$AJ$3:$AJ$42)+$BP115*SUMIF('By HD'!$A$3:$A$42,$BE115,'By HD'!AQ$3:AQ$42)</f>
        <v>1.5935982567193463</v>
      </c>
      <c r="CH115">
        <f>(CZ115-SUMIF('By HD'!$A$3:$A$42,$BE115,'By HD'!R$3:R$42))*$BP115*SUMIF('By HD'!$A$3:$A$42,$BE115,'By HD'!$AJ$3:$AJ$42)+$BP115*SUMIF('By HD'!$A$3:$A$42,$BE115,'By HD'!AR$3:AR$42)</f>
        <v>0.95598542889878413</v>
      </c>
      <c r="CI115">
        <f t="shared" si="102"/>
        <v>4865.6838496098371</v>
      </c>
      <c r="CJ115">
        <f t="shared" si="102"/>
        <v>37.18446838791327</v>
      </c>
      <c r="CK115">
        <f t="shared" si="102"/>
        <v>986.35593441248739</v>
      </c>
      <c r="CL115">
        <f t="shared" si="102"/>
        <v>3169.4946726039689</v>
      </c>
      <c r="CM115">
        <f t="shared" si="102"/>
        <v>11.043149126103522</v>
      </c>
      <c r="CN115">
        <f t="shared" si="102"/>
        <v>59.286948471020139</v>
      </c>
      <c r="CO115">
        <f t="shared" si="102"/>
        <v>559.58534052028801</v>
      </c>
      <c r="CP115">
        <f t="shared" si="102"/>
        <v>24.767298122429434</v>
      </c>
      <c r="CQ115">
        <f t="shared" si="120"/>
        <v>17.9660379656261</v>
      </c>
      <c r="CS115">
        <f t="shared" si="112"/>
        <v>7.9109288016407844E-3</v>
      </c>
      <c r="CT115">
        <f t="shared" si="113"/>
        <v>0.20304717257544683</v>
      </c>
      <c r="CU115">
        <f t="shared" si="114"/>
        <v>0.64283621447406969</v>
      </c>
      <c r="CV115">
        <f t="shared" si="115"/>
        <v>2.0509815411661296E-3</v>
      </c>
      <c r="CW115">
        <f t="shared" si="116"/>
        <v>1.3184881336067975E-2</v>
      </c>
      <c r="CX115">
        <f t="shared" si="117"/>
        <v>0.1207149135657779</v>
      </c>
      <c r="CY115">
        <f t="shared" si="118"/>
        <v>5.8599472604746556E-3</v>
      </c>
      <c r="CZ115">
        <f t="shared" si="119"/>
        <v>4.3949604453559915E-3</v>
      </c>
    </row>
    <row r="116" spans="57:104" x14ac:dyDescent="0.3">
      <c r="BE116" t="s">
        <v>931</v>
      </c>
      <c r="BF116" t="s">
        <v>825</v>
      </c>
      <c r="BG116">
        <f>SUMIFS('1996 Pres Raw'!Q$2:Q$651,'1996 Pres Raw'!$D$2:$D$651,$BF116,'1996 Pres Raw'!$C$2:$C$651,"ED",'1996 Pres Raw'!$B$2:$B$651,$BE116)</f>
        <v>1201</v>
      </c>
      <c r="BH116">
        <f>SUMIFS('1996 Pres Raw'!I$2:I$651,'1996 Pres Raw'!$D$2:$D$651,$BF116,'1996 Pres Raw'!$C$2:$C$651,"ED",'1996 Pres Raw'!$B$2:$B$651,$BE116)</f>
        <v>8</v>
      </c>
      <c r="BI116">
        <f>SUMIFS('1996 Pres Raw'!J$2:J$651,'1996 Pres Raw'!$D$2:$D$651,$BF116,'1996 Pres Raw'!$C$2:$C$651,"ED",'1996 Pres Raw'!$B$2:$B$651,$BE116)</f>
        <v>237</v>
      </c>
      <c r="BJ116">
        <f>SUMIFS('1996 Pres Raw'!K$2:K$651,'1996 Pres Raw'!$D$2:$D$651,$BF116,'1996 Pres Raw'!$C$2:$C$651,"ED",'1996 Pres Raw'!$B$2:$B$651,$BE116)</f>
        <v>748</v>
      </c>
      <c r="BK116">
        <f>SUMIFS('1996 Pres Raw'!L$2:L$651,'1996 Pres Raw'!$D$2:$D$651,$BF116,'1996 Pres Raw'!$C$2:$C$651,"ED",'1996 Pres Raw'!$B$2:$B$651,$BE116)</f>
        <v>3</v>
      </c>
      <c r="BL116">
        <f>SUMIFS('1996 Pres Raw'!M$2:M$651,'1996 Pres Raw'!$D$2:$D$651,$BF116,'1996 Pres Raw'!$C$2:$C$651,"ED",'1996 Pres Raw'!$B$2:$B$651,$BE116)</f>
        <v>27</v>
      </c>
      <c r="BM116">
        <f>SUMIFS('1996 Pres Raw'!N$2:N$651,'1996 Pres Raw'!$D$2:$D$651,$BF116,'1996 Pres Raw'!$C$2:$C$651,"ED",'1996 Pres Raw'!$B$2:$B$651,$BE116)</f>
        <v>157</v>
      </c>
      <c r="BN116">
        <f>SUMIFS('1996 Pres Raw'!O$2:O$651,'1996 Pres Raw'!$D$2:$D$651,$BF116,'1996 Pres Raw'!$C$2:$C$651,"ED",'1996 Pres Raw'!$B$2:$B$651,$BE116)</f>
        <v>18</v>
      </c>
      <c r="BO116">
        <f>SUMIFS('1996 Pres Raw'!P$2:P$651,'1996 Pres Raw'!$D$2:$D$651,$BF116,'1996 Pres Raw'!$C$2:$C$651,"ED",'1996 Pres Raw'!$B$2:$B$651,$BE116)</f>
        <v>3</v>
      </c>
      <c r="BP116">
        <f>BG116/SUMIF('By HD'!$A$3:$A$42,$BE116,'By HD'!$B$3:$B$42)</f>
        <v>0.2765369560211835</v>
      </c>
      <c r="BQ116">
        <f>$BP116*SUMIF('By HD'!$A$3:$A$42,$BE116,'By HD'!S$3:S$42)</f>
        <v>286.21574948192495</v>
      </c>
      <c r="BR116">
        <f>(CS116-SUMIF('By HD'!$A$3:$A$42,$BE116,'By HD'!N$3:N$42))*$BP116*SUMIF('By HD'!$A$3:$A$42,$BE116,'By HD'!$S$3:$S$42)+$BP116*SUMIF('By HD'!$A$3:$A$42,$BE116,'By HD'!T$3:T$42)</f>
        <v>8.5816780918784197E-2</v>
      </c>
      <c r="BS116">
        <f>(CT116-SUMIF('By HD'!$A$3:$A$42,$BE116,'By HD'!M$3:M$42))*$BP116*SUMIF('By HD'!$A$3:$A$42,$BE116,'By HD'!$S$3:$S$42)+$BP116*SUMIF('By HD'!$A$3:$A$42,$BE116,'By HD'!U$3:U$42)</f>
        <v>62.063941068991362</v>
      </c>
      <c r="BT116">
        <f>(CU116-SUMIF('By HD'!$A$3:$A$42,$BE116,'By HD'!K$3:K$42))*$BP116*SUMIF('By HD'!$A$3:$A$42,$BE116,'By HD'!$S$3:$S$42)+$BP116*SUMIF('By HD'!$A$3:$A$42,$BE116,'By HD'!V$3:V$42)</f>
        <v>186.85076098065446</v>
      </c>
      <c r="BU116">
        <f>(CV116-SUMIF('By HD'!$A$3:$A$42,$BE116,'By HD'!P$3:P$42))*$BP116*SUMIF('By HD'!$A$3:$A$42,$BE116,'By HD'!$S$3:$S$42)+$BP116*SUMIF('By HD'!$A$3:$A$42,$BE116,'By HD'!W$3:W$42)</f>
        <v>-0.11594076424601052</v>
      </c>
      <c r="BV116">
        <f>(CW116-SUMIF('By HD'!$A$3:$A$42,$BE116,'By HD'!L$3:L$42))*$BP116*SUMIF('By HD'!$A$3:$A$42,$BE116,'By HD'!$S$3:$S$42)+$BP116*SUMIF('By HD'!$A$3:$A$42,$BE116,'By HD'!X$3:X$42)</f>
        <v>6.7550917737892364</v>
      </c>
      <c r="BW116">
        <f>(CX116-SUMIF('By HD'!$A$3:$A$42,$BE116,'By HD'!O$3:O$42))*$BP116*SUMIF('By HD'!$A$3:$A$42,$BE116,'By HD'!$S$3:$S$42)+$BP116*SUMIF('By HD'!$A$3:$A$42,$BE116,'By HD'!Y$3:Y$42)</f>
        <v>27.589882305624499</v>
      </c>
      <c r="BX116">
        <f>(CY116-SUMIF('By HD'!$A$3:$A$42,$BE116,'By HD'!Q$3:Q$42))*$BP116*SUMIF('By HD'!$A$3:$A$42,$BE116,'By HD'!$S$3:$S$42)+$BP116*SUMIF('By HD'!$A$3:$A$42,$BE116,'By HD'!Z$3:Z$42)</f>
        <v>3.1150639586178284</v>
      </c>
      <c r="BY116">
        <f>(CZ116-SUMIF('By HD'!$A$3:$A$42,$BE116,'By HD'!R$3:R$42))*$BP116*SUMIF('By HD'!$A$3:$A$42,$BE116,'By HD'!$S$3:$S$42)+$BP116*SUMIF('By HD'!$A$3:$A$42,$BE116,'By HD'!AA$3:AA$42)</f>
        <v>-0.12886662242521851</v>
      </c>
      <c r="BZ116">
        <f>$BP116*SUMIF('By HD'!$A$3:$A$42,$BE116,'By HD'!$AJ$3:$AJ$42)</f>
        <v>85.449919410545704</v>
      </c>
      <c r="CA116">
        <f>(CS116-SUMIF('By HD'!$A$3:$A$42,$BE116,'By HD'!N$3:N$42))*$BP116*SUMIF('By HD'!$A$3:$A$42,$BE116,'By HD'!$AJ$3:$AJ$42)+$BP116*SUMIF('By HD'!$A$3:$A$42,$BE116,'By HD'!AK$3:AK$42)</f>
        <v>1.106920237991917</v>
      </c>
      <c r="CB116">
        <f>(CT116-SUMIF('By HD'!$A$3:$A$42,$BE116,'By HD'!M$3:M$42))*$BP116*SUMIF('By HD'!$A$3:$A$42,$BE116,'By HD'!$AJ$3:$AJ$42)+$BP116*SUMIF('By HD'!$A$3:$A$42,$BE116,'By HD'!AL$3:AL$42)</f>
        <v>18.170938871781573</v>
      </c>
      <c r="CC116">
        <f>(CU116-SUMIF('By HD'!$A$3:$A$42,$BE116,'By HD'!K$3:K$42))*$BP116*SUMIF('By HD'!$A$3:$A$42,$BE116,'By HD'!$AJ$3:$AJ$42)+$BP116*SUMIF('By HD'!$A$3:$A$42,$BE116,'By HD'!AM$3:AM$42)</f>
        <v>47.609356424774944</v>
      </c>
      <c r="CD116">
        <f>(CV116-SUMIF('By HD'!$A$3:$A$42,$BE116,'By HD'!P$3:P$42))*$BP116*SUMIF('By HD'!$A$3:$A$42,$BE116,'By HD'!$AJ$3:$AJ$42)+$BP116*SUMIF('By HD'!$A$3:$A$42,$BE116,'By HD'!AN$3:AN$42)</f>
        <v>7.6802139622044713E-2</v>
      </c>
      <c r="CE116">
        <f>(CW116-SUMIF('By HD'!$A$3:$A$42,$BE116,'By HD'!L$3:L$42))*$BP116*SUMIF('By HD'!$A$3:$A$42,$BE116,'By HD'!$AJ$3:$AJ$42)+$BP116*SUMIF('By HD'!$A$3:$A$42,$BE116,'By HD'!AO$3:AO$42)</f>
        <v>1.892496302947849</v>
      </c>
      <c r="CF116">
        <f>(CX116-SUMIF('By HD'!$A$3:$A$42,$BE116,'By HD'!O$3:O$42))*$BP116*SUMIF('By HD'!$A$3:$A$42,$BE116,'By HD'!$AJ$3:$AJ$42)+$BP116*SUMIF('By HD'!$A$3:$A$42,$BE116,'By HD'!AP$3:AP$42)</f>
        <v>16.003259259039336</v>
      </c>
      <c r="CG116">
        <f>(CY116-SUMIF('By HD'!$A$3:$A$42,$BE116,'By HD'!Q$3:Q$42))*$BP116*SUMIF('By HD'!$A$3:$A$42,$BE116,'By HD'!$AJ$3:$AJ$42)+$BP116*SUMIF('By HD'!$A$3:$A$42,$BE116,'By HD'!AQ$3:AQ$42)</f>
        <v>0.71117970650392237</v>
      </c>
      <c r="CH116">
        <f>(CZ116-SUMIF('By HD'!$A$3:$A$42,$BE116,'By HD'!R$3:R$42))*$BP116*SUMIF('By HD'!$A$3:$A$42,$BE116,'By HD'!$AJ$3:$AJ$42)+$BP116*SUMIF('By HD'!$A$3:$A$42,$BE116,'By HD'!AR$3:AR$42)</f>
        <v>-0.12103353211588234</v>
      </c>
      <c r="CI116">
        <f t="shared" si="102"/>
        <v>1572.6656688924706</v>
      </c>
      <c r="CJ116">
        <f t="shared" si="102"/>
        <v>9.1927370189107016</v>
      </c>
      <c r="CK116">
        <f t="shared" si="102"/>
        <v>317.23487994077294</v>
      </c>
      <c r="CL116">
        <f t="shared" si="102"/>
        <v>982.4601174054294</v>
      </c>
      <c r="CM116">
        <f t="shared" si="102"/>
        <v>2.9608613753760342</v>
      </c>
      <c r="CN116">
        <f t="shared" si="102"/>
        <v>35.647588076737087</v>
      </c>
      <c r="CO116">
        <f t="shared" si="102"/>
        <v>200.59314156466382</v>
      </c>
      <c r="CP116">
        <f t="shared" si="102"/>
        <v>21.826243665121751</v>
      </c>
      <c r="CQ116">
        <f t="shared" si="120"/>
        <v>2.750099845458899</v>
      </c>
      <c r="CS116">
        <f t="shared" si="112"/>
        <v>6.6611157368859286E-3</v>
      </c>
      <c r="CT116">
        <f t="shared" si="113"/>
        <v>0.19733555370524564</v>
      </c>
      <c r="CU116">
        <f t="shared" si="114"/>
        <v>0.6228143213988343</v>
      </c>
      <c r="CV116">
        <f t="shared" si="115"/>
        <v>2.4979184013322231E-3</v>
      </c>
      <c r="CW116">
        <f t="shared" si="116"/>
        <v>2.2481265611990008E-2</v>
      </c>
      <c r="CX116">
        <f t="shared" si="117"/>
        <v>0.13072439633638636</v>
      </c>
      <c r="CY116">
        <f t="shared" si="118"/>
        <v>1.498751040799334E-2</v>
      </c>
      <c r="CZ116">
        <f t="shared" si="119"/>
        <v>2.4979184013322231E-3</v>
      </c>
    </row>
    <row r="117" spans="57:104" x14ac:dyDescent="0.3">
      <c r="BE117" t="s">
        <v>931</v>
      </c>
      <c r="BF117" t="s">
        <v>826</v>
      </c>
      <c r="BG117">
        <f>SUMIFS('1996 Pres Raw'!Q$2:Q$651,'1996 Pres Raw'!$D$2:$D$651,$BF117,'1996 Pres Raw'!$C$2:$C$651,"ED",'1996 Pres Raw'!$B$2:$B$651,$BE117)</f>
        <v>3142</v>
      </c>
      <c r="BH117">
        <f>SUMIFS('1996 Pres Raw'!I$2:I$651,'1996 Pres Raw'!$D$2:$D$651,$BF117,'1996 Pres Raw'!$C$2:$C$651,"ED",'1996 Pres Raw'!$B$2:$B$651,$BE117)</f>
        <v>49</v>
      </c>
      <c r="BI117">
        <f>SUMIFS('1996 Pres Raw'!J$2:J$651,'1996 Pres Raw'!$D$2:$D$651,$BF117,'1996 Pres Raw'!$C$2:$C$651,"ED",'1996 Pres Raw'!$B$2:$B$651,$BE117)</f>
        <v>849</v>
      </c>
      <c r="BJ117">
        <f>SUMIFS('1996 Pres Raw'!K$2:K$651,'1996 Pres Raw'!$D$2:$D$651,$BF117,'1996 Pres Raw'!$C$2:$C$651,"ED",'1996 Pres Raw'!$B$2:$B$651,$BE117)</f>
        <v>1547</v>
      </c>
      <c r="BK117">
        <f>SUMIFS('1996 Pres Raw'!L$2:L$651,'1996 Pres Raw'!$D$2:$D$651,$BF117,'1996 Pres Raw'!$C$2:$C$651,"ED",'1996 Pres Raw'!$B$2:$B$651,$BE117)</f>
        <v>18</v>
      </c>
      <c r="BL117">
        <f>SUMIFS('1996 Pres Raw'!M$2:M$651,'1996 Pres Raw'!$D$2:$D$651,$BF117,'1996 Pres Raw'!$C$2:$C$651,"ED",'1996 Pres Raw'!$B$2:$B$651,$BE117)</f>
        <v>115</v>
      </c>
      <c r="BM117">
        <f>SUMIFS('1996 Pres Raw'!N$2:N$651,'1996 Pres Raw'!$D$2:$D$651,$BF117,'1996 Pres Raw'!$C$2:$C$651,"ED",'1996 Pres Raw'!$B$2:$B$651,$BE117)</f>
        <v>525</v>
      </c>
      <c r="BN117">
        <f>SUMIFS('1996 Pres Raw'!O$2:O$651,'1996 Pres Raw'!$D$2:$D$651,$BF117,'1996 Pres Raw'!$C$2:$C$651,"ED",'1996 Pres Raw'!$B$2:$B$651,$BE117)</f>
        <v>25</v>
      </c>
      <c r="BO117">
        <f>SUMIFS('1996 Pres Raw'!P$2:P$651,'1996 Pres Raw'!$D$2:$D$651,$BF117,'1996 Pres Raw'!$C$2:$C$651,"ED",'1996 Pres Raw'!$B$2:$B$651,$BE117)</f>
        <v>14</v>
      </c>
      <c r="BP117">
        <f>BG117/SUMIF('By HD'!$A$3:$A$42,$BE117,'By HD'!$B$3:$B$42)</f>
        <v>0.72346304397881644</v>
      </c>
      <c r="BQ117">
        <f>$BP117*SUMIF('By HD'!$A$3:$A$42,$BE117,'By HD'!S$3:S$42)</f>
        <v>748.78425051807505</v>
      </c>
      <c r="BR117">
        <f>(CS117-SUMIF('By HD'!$A$3:$A$42,$BE117,'By HD'!N$3:N$42))*$BP117*SUMIF('By HD'!$A$3:$A$42,$BE117,'By HD'!$S$3:$S$42)+$BP117*SUMIF('By HD'!$A$3:$A$42,$BE117,'By HD'!T$3:T$42)</f>
        <v>6.9141832190812149</v>
      </c>
      <c r="BS117">
        <f>(CT117-SUMIF('By HD'!$A$3:$A$42,$BE117,'By HD'!M$3:M$42))*$BP117*SUMIF('By HD'!$A$3:$A$42,$BE117,'By HD'!$S$3:$S$42)+$BP117*SUMIF('By HD'!$A$3:$A$42,$BE117,'By HD'!U$3:U$42)</f>
        <v>216.93605893100857</v>
      </c>
      <c r="BT117">
        <f>(CU117-SUMIF('By HD'!$A$3:$A$42,$BE117,'By HD'!K$3:K$42))*$BP117*SUMIF('By HD'!$A$3:$A$42,$BE117,'By HD'!$S$3:$S$42)+$BP117*SUMIF('By HD'!$A$3:$A$42,$BE117,'By HD'!V$3:V$42)</f>
        <v>391.14923901934554</v>
      </c>
      <c r="BU117">
        <f>(CV117-SUMIF('By HD'!$A$3:$A$42,$BE117,'By HD'!P$3:P$42))*$BP117*SUMIF('By HD'!$A$3:$A$42,$BE117,'By HD'!$S$3:$S$42)+$BP117*SUMIF('By HD'!$A$3:$A$42,$BE117,'By HD'!W$3:W$42)</f>
        <v>2.1159407642460102</v>
      </c>
      <c r="BV117">
        <f>(CW117-SUMIF('By HD'!$A$3:$A$42,$BE117,'By HD'!L$3:L$42))*$BP117*SUMIF('By HD'!$A$3:$A$42,$BE117,'By HD'!$S$3:$S$42)+$BP117*SUMIF('By HD'!$A$3:$A$42,$BE117,'By HD'!X$3:X$42)</f>
        <v>28.244908226210761</v>
      </c>
      <c r="BW117">
        <f>(CX117-SUMIF('By HD'!$A$3:$A$42,$BE117,'By HD'!O$3:O$42))*$BP117*SUMIF('By HD'!$A$3:$A$42,$BE117,'By HD'!$S$3:$S$42)+$BP117*SUMIF('By HD'!$A$3:$A$42,$BE117,'By HD'!Y$3:Y$42)</f>
        <v>99.410117694375487</v>
      </c>
      <c r="BX117">
        <f>(CY117-SUMIF('By HD'!$A$3:$A$42,$BE117,'By HD'!Q$3:Q$42))*$BP117*SUMIF('By HD'!$A$3:$A$42,$BE117,'By HD'!$S$3:$S$42)+$BP117*SUMIF('By HD'!$A$3:$A$42,$BE117,'By HD'!Z$3:Z$42)</f>
        <v>2.8849360413821712</v>
      </c>
      <c r="BY117">
        <f>(CZ117-SUMIF('By HD'!$A$3:$A$42,$BE117,'By HD'!R$3:R$42))*$BP117*SUMIF('By HD'!$A$3:$A$42,$BE117,'By HD'!$S$3:$S$42)+$BP117*SUMIF('By HD'!$A$3:$A$42,$BE117,'By HD'!AA$3:AA$42)</f>
        <v>1.1288666224252184</v>
      </c>
      <c r="BZ117">
        <f>$BP117*SUMIF('By HD'!$A$3:$A$42,$BE117,'By HD'!$AJ$3:$AJ$42)</f>
        <v>223.55008058945427</v>
      </c>
      <c r="CA117">
        <f>(CS117-SUMIF('By HD'!$A$3:$A$42,$BE117,'By HD'!N$3:N$42))*$BP117*SUMIF('By HD'!$A$3:$A$42,$BE117,'By HD'!$AJ$3:$AJ$42)+$BP117*SUMIF('By HD'!$A$3:$A$42,$BE117,'By HD'!AK$3:AK$42)</f>
        <v>4.8930797620080835</v>
      </c>
      <c r="CB117">
        <f>(CT117-SUMIF('By HD'!$A$3:$A$42,$BE117,'By HD'!M$3:M$42))*$BP117*SUMIF('By HD'!$A$3:$A$42,$BE117,'By HD'!$AJ$3:$AJ$42)+$BP117*SUMIF('By HD'!$A$3:$A$42,$BE117,'By HD'!AL$3:AL$42)</f>
        <v>63.82906112821842</v>
      </c>
      <c r="CC117">
        <f>(CU117-SUMIF('By HD'!$A$3:$A$42,$BE117,'By HD'!K$3:K$42))*$BP117*SUMIF('By HD'!$A$3:$A$42,$BE117,'By HD'!$AJ$3:$AJ$42)+$BP117*SUMIF('By HD'!$A$3:$A$42,$BE117,'By HD'!AM$3:AM$42)</f>
        <v>95.390643575225056</v>
      </c>
      <c r="CD117">
        <f>(CV117-SUMIF('By HD'!$A$3:$A$42,$BE117,'By HD'!P$3:P$42))*$BP117*SUMIF('By HD'!$A$3:$A$42,$BE117,'By HD'!$AJ$3:$AJ$42)+$BP117*SUMIF('By HD'!$A$3:$A$42,$BE117,'By HD'!AN$3:AN$42)</f>
        <v>0.92319786037795515</v>
      </c>
      <c r="CE117">
        <f>(CW117-SUMIF('By HD'!$A$3:$A$42,$BE117,'By HD'!L$3:L$42))*$BP117*SUMIF('By HD'!$A$3:$A$42,$BE117,'By HD'!$AJ$3:$AJ$42)+$BP117*SUMIF('By HD'!$A$3:$A$42,$BE117,'By HD'!AO$3:AO$42)</f>
        <v>8.1075036970521506</v>
      </c>
      <c r="CF117">
        <f>(CX117-SUMIF('By HD'!$A$3:$A$42,$BE117,'By HD'!O$3:O$42))*$BP117*SUMIF('By HD'!$A$3:$A$42,$BE117,'By HD'!$AJ$3:$AJ$42)+$BP117*SUMIF('By HD'!$A$3:$A$42,$BE117,'By HD'!AP$3:AP$42)</f>
        <v>49.996740740960661</v>
      </c>
      <c r="CG117">
        <f>(CY117-SUMIF('By HD'!$A$3:$A$42,$BE117,'By HD'!Q$3:Q$42))*$BP117*SUMIF('By HD'!$A$3:$A$42,$BE117,'By HD'!$AJ$3:$AJ$42)+$BP117*SUMIF('By HD'!$A$3:$A$42,$BE117,'By HD'!AQ$3:AQ$42)</f>
        <v>0.28882029349607752</v>
      </c>
      <c r="CH117">
        <f>(CZ117-SUMIF('By HD'!$A$3:$A$42,$BE117,'By HD'!R$3:R$42))*$BP117*SUMIF('By HD'!$A$3:$A$42,$BE117,'By HD'!$AJ$3:$AJ$42)+$BP117*SUMIF('By HD'!$A$3:$A$42,$BE117,'By HD'!AR$3:AR$42)</f>
        <v>0.12103353211588233</v>
      </c>
      <c r="CI117">
        <f t="shared" si="102"/>
        <v>4114.3343311075296</v>
      </c>
      <c r="CJ117">
        <f t="shared" si="102"/>
        <v>60.807262981089295</v>
      </c>
      <c r="CK117">
        <f t="shared" si="102"/>
        <v>1129.765120059227</v>
      </c>
      <c r="CL117">
        <f t="shared" si="102"/>
        <v>2033.5398825945706</v>
      </c>
      <c r="CM117">
        <f t="shared" si="102"/>
        <v>21.039138624623966</v>
      </c>
      <c r="CN117">
        <f t="shared" si="102"/>
        <v>151.35241192326291</v>
      </c>
      <c r="CO117">
        <f t="shared" si="102"/>
        <v>674.40685843533618</v>
      </c>
      <c r="CP117">
        <f t="shared" si="102"/>
        <v>28.173756334878249</v>
      </c>
      <c r="CQ117">
        <f t="shared" si="120"/>
        <v>15.2499001545411</v>
      </c>
      <c r="CS117">
        <f t="shared" si="112"/>
        <v>1.5595162316995544E-2</v>
      </c>
      <c r="CT117">
        <f t="shared" si="113"/>
        <v>0.27021005728835135</v>
      </c>
      <c r="CU117">
        <f t="shared" si="114"/>
        <v>0.49236155315085933</v>
      </c>
      <c r="CV117">
        <f t="shared" si="115"/>
        <v>5.7288351368555059E-3</v>
      </c>
      <c r="CW117">
        <f t="shared" si="116"/>
        <v>3.66008911521324E-2</v>
      </c>
      <c r="CX117">
        <f t="shared" si="117"/>
        <v>0.16709102482495225</v>
      </c>
      <c r="CY117">
        <f t="shared" si="118"/>
        <v>7.9567154678548691E-3</v>
      </c>
      <c r="CZ117">
        <f t="shared" si="119"/>
        <v>4.4557606619987271E-3</v>
      </c>
    </row>
    <row r="118" spans="57:104" x14ac:dyDescent="0.3">
      <c r="BE118" t="s">
        <v>1119</v>
      </c>
      <c r="BF118" t="s">
        <v>933</v>
      </c>
      <c r="BG118">
        <f>SUMIFS('1996 Pres Raw'!Q$2:Q$651,'1996 Pres Raw'!$D$2:$D$651,$BF118,'1996 Pres Raw'!$C$2:$C$651,"ED",'1996 Pres Raw'!$B$2:$B$651,$BE118)</f>
        <v>2087</v>
      </c>
      <c r="BH118">
        <f>SUMIFS('1996 Pres Raw'!I$2:I$651,'1996 Pres Raw'!$D$2:$D$651,$BF118,'1996 Pres Raw'!$C$2:$C$651,"ED",'1996 Pres Raw'!$B$2:$B$651,$BE118)</f>
        <v>38</v>
      </c>
      <c r="BI118">
        <f>SUMIFS('1996 Pres Raw'!J$2:J$651,'1996 Pres Raw'!$D$2:$D$651,$BF118,'1996 Pres Raw'!$C$2:$C$651,"ED",'1996 Pres Raw'!$B$2:$B$651,$BE118)</f>
        <v>1133</v>
      </c>
      <c r="BJ118">
        <f>SUMIFS('1996 Pres Raw'!K$2:K$651,'1996 Pres Raw'!$D$2:$D$651,$BF118,'1996 Pres Raw'!$C$2:$C$651,"ED",'1996 Pres Raw'!$B$2:$B$651,$BE118)</f>
        <v>657</v>
      </c>
      <c r="BK118">
        <f>SUMIFS('1996 Pres Raw'!L$2:L$651,'1996 Pres Raw'!$D$2:$D$651,$BF118,'1996 Pres Raw'!$C$2:$C$651,"ED",'1996 Pres Raw'!$B$2:$B$651,$BE118)</f>
        <v>3</v>
      </c>
      <c r="BL118">
        <f>SUMIFS('1996 Pres Raw'!M$2:M$651,'1996 Pres Raw'!$D$2:$D$651,$BF118,'1996 Pres Raw'!$C$2:$C$651,"ED",'1996 Pres Raw'!$B$2:$B$651,$BE118)</f>
        <v>40</v>
      </c>
      <c r="BM118">
        <f>SUMIFS('1996 Pres Raw'!N$2:N$651,'1996 Pres Raw'!$D$2:$D$651,$BF118,'1996 Pres Raw'!$C$2:$C$651,"ED",'1996 Pres Raw'!$B$2:$B$651,$BE118)</f>
        <v>200</v>
      </c>
      <c r="BN118">
        <f>SUMIFS('1996 Pres Raw'!O$2:O$651,'1996 Pres Raw'!$D$2:$D$651,$BF118,'1996 Pres Raw'!$C$2:$C$651,"ED",'1996 Pres Raw'!$B$2:$B$651,$BE118)</f>
        <v>14</v>
      </c>
      <c r="BO118">
        <f>SUMIFS('1996 Pres Raw'!P$2:P$651,'1996 Pres Raw'!$D$2:$D$651,$BF118,'1996 Pres Raw'!$C$2:$C$651,"ED",'1996 Pres Raw'!$B$2:$B$651,$BE118)</f>
        <v>2</v>
      </c>
      <c r="BP118">
        <f>BG118/SUMIF('By HD'!$A$3:$A$42,$BE118,'By HD'!$B$3:$B$42)</f>
        <v>0.52135898076442666</v>
      </c>
      <c r="BQ118">
        <f>$BP118*SUMIF('By HD'!$A$3:$A$42,$BE118,'By HD'!S$3:S$42)</f>
        <v>398.83962028478641</v>
      </c>
      <c r="BR118">
        <f>(CS118-SUMIF('By HD'!$A$3:$A$42,$BE118,'By HD'!N$3:N$42))*$BP118*SUMIF('By HD'!$A$3:$A$42,$BE118,'By HD'!$S$3:$S$42)+$BP118*SUMIF('By HD'!$A$3:$A$42,$BE118,'By HD'!T$3:T$42)</f>
        <v>12.730657228163063</v>
      </c>
      <c r="BS118">
        <f>(CT118-SUMIF('By HD'!$A$3:$A$42,$BE118,'By HD'!M$3:M$42))*$BP118*SUMIF('By HD'!$A$3:$A$42,$BE118,'By HD'!$S$3:$S$42)+$BP118*SUMIF('By HD'!$A$3:$A$42,$BE118,'By HD'!U$3:U$42)</f>
        <v>154.76007496001779</v>
      </c>
      <c r="BT118">
        <f>(CU118-SUMIF('By HD'!$A$3:$A$42,$BE118,'By HD'!K$3:K$42))*$BP118*SUMIF('By HD'!$A$3:$A$42,$BE118,'By HD'!$S$3:$S$42)+$BP118*SUMIF('By HD'!$A$3:$A$42,$BE118,'By HD'!V$3:V$42)</f>
        <v>179.61040392575913</v>
      </c>
      <c r="BU118">
        <f>(CV118-SUMIF('By HD'!$A$3:$A$42,$BE118,'By HD'!P$3:P$42))*$BP118*SUMIF('By HD'!$A$3:$A$42,$BE118,'By HD'!$S$3:$S$42)+$BP118*SUMIF('By HD'!$A$3:$A$42,$BE118,'By HD'!W$3:W$42)</f>
        <v>-0.277030423535084</v>
      </c>
      <c r="BV118">
        <f>(CW118-SUMIF('By HD'!$A$3:$A$42,$BE118,'By HD'!L$3:L$42))*$BP118*SUMIF('By HD'!$A$3:$A$42,$BE118,'By HD'!$S$3:$S$42)+$BP118*SUMIF('By HD'!$A$3:$A$42,$BE118,'By HD'!X$3:X$42)</f>
        <v>14.049050521626642</v>
      </c>
      <c r="BW118">
        <f>(CX118-SUMIF('By HD'!$A$3:$A$42,$BE118,'By HD'!O$3:O$42))*$BP118*SUMIF('By HD'!$A$3:$A$42,$BE118,'By HD'!$S$3:$S$42)+$BP118*SUMIF('By HD'!$A$3:$A$42,$BE118,'By HD'!Y$3:Y$42)</f>
        <v>32.837127088483292</v>
      </c>
      <c r="BX118">
        <f>(CY118-SUMIF('By HD'!$A$3:$A$42,$BE118,'By HD'!Q$3:Q$42))*$BP118*SUMIF('By HD'!$A$3:$A$42,$BE118,'By HD'!$S$3:$S$42)+$BP118*SUMIF('By HD'!$A$3:$A$42,$BE118,'By HD'!Z$3:Z$42)</f>
        <v>3.6580395080906403</v>
      </c>
      <c r="BY118">
        <f>(CZ118-SUMIF('By HD'!$A$3:$A$42,$BE118,'By HD'!R$3:R$42))*$BP118*SUMIF('By HD'!$A$3:$A$42,$BE118,'By HD'!$S$3:$S$42)+$BP118*SUMIF('By HD'!$A$3:$A$42,$BE118,'By HD'!AA$3:AA$42)</f>
        <v>1.4712974761808981</v>
      </c>
      <c r="BZ118">
        <f>$BP118*SUMIF('By HD'!$A$3:$A$42,$BE118,'By HD'!$AJ$3:$AJ$42)</f>
        <v>138.68148888333749</v>
      </c>
      <c r="CA118">
        <f>(CS118-SUMIF('By HD'!$A$3:$A$42,$BE118,'By HD'!N$3:N$42))*$BP118*SUMIF('By HD'!$A$3:$A$42,$BE118,'By HD'!$AJ$3:$AJ$42)+$BP118*SUMIF('By HD'!$A$3:$A$42,$BE118,'By HD'!AK$3:AK$42)</f>
        <v>3.7478186638562168</v>
      </c>
      <c r="CB118">
        <f>(CT118-SUMIF('By HD'!$A$3:$A$42,$BE118,'By HD'!M$3:M$42))*$BP118*SUMIF('By HD'!$A$3:$A$42,$BE118,'By HD'!$AJ$3:$AJ$42)+$BP118*SUMIF('By HD'!$A$3:$A$42,$BE118,'By HD'!AL$3:AL$42)</f>
        <v>69.286479681832432</v>
      </c>
      <c r="CC118">
        <f>(CU118-SUMIF('By HD'!$A$3:$A$42,$BE118,'By HD'!K$3:K$42))*$BP118*SUMIF('By HD'!$A$3:$A$42,$BE118,'By HD'!$AJ$3:$AJ$42)+$BP118*SUMIF('By HD'!$A$3:$A$42,$BE118,'By HD'!AM$3:AM$42)</f>
        <v>49.283171895372753</v>
      </c>
      <c r="CD118">
        <f>(CV118-SUMIF('By HD'!$A$3:$A$42,$BE118,'By HD'!P$3:P$42))*$BP118*SUMIF('By HD'!$A$3:$A$42,$BE118,'By HD'!$AJ$3:$AJ$42)+$BP118*SUMIF('By HD'!$A$3:$A$42,$BE118,'By HD'!AN$3:AN$42)</f>
        <v>6.2466078245462797E-2</v>
      </c>
      <c r="CE118">
        <f>(CW118-SUMIF('By HD'!$A$3:$A$42,$BE118,'By HD'!L$3:L$42))*$BP118*SUMIF('By HD'!$A$3:$A$42,$BE118,'By HD'!$AJ$3:$AJ$42)+$BP118*SUMIF('By HD'!$A$3:$A$42,$BE118,'By HD'!AO$3:AO$42)</f>
        <v>2.0758244706427709</v>
      </c>
      <c r="CF118">
        <f>(CX118-SUMIF('By HD'!$A$3:$A$42,$BE118,'By HD'!O$3:O$42))*$BP118*SUMIF('By HD'!$A$3:$A$42,$BE118,'By HD'!$AJ$3:$AJ$42)+$BP118*SUMIF('By HD'!$A$3:$A$42,$BE118,'By HD'!AP$3:AP$42)</f>
        <v>13.574871868831327</v>
      </c>
      <c r="CG118">
        <f>(CY118-SUMIF('By HD'!$A$3:$A$42,$BE118,'By HD'!Q$3:Q$42))*$BP118*SUMIF('By HD'!$A$3:$A$42,$BE118,'By HD'!$AJ$3:$AJ$42)+$BP118*SUMIF('By HD'!$A$3:$A$42,$BE118,'By HD'!AQ$3:AQ$42)</f>
        <v>0.8643997890914813</v>
      </c>
      <c r="CH118">
        <f>(CZ118-SUMIF('By HD'!$A$3:$A$42,$BE118,'By HD'!R$3:R$42))*$BP118*SUMIF('By HD'!$A$3:$A$42,$BE118,'By HD'!$AJ$3:$AJ$42)+$BP118*SUMIF('By HD'!$A$3:$A$42,$BE118,'By HD'!AR$3:AR$42)</f>
        <v>-0.21354356453494253</v>
      </c>
      <c r="CI118">
        <f t="shared" si="102"/>
        <v>2624.521109168124</v>
      </c>
      <c r="CJ118">
        <f t="shared" si="102"/>
        <v>54.478475892019276</v>
      </c>
      <c r="CK118">
        <f t="shared" si="102"/>
        <v>1357.0465546418502</v>
      </c>
      <c r="CL118">
        <f t="shared" si="102"/>
        <v>885.89357582113189</v>
      </c>
      <c r="CM118">
        <f t="shared" si="102"/>
        <v>2.7854356547103789</v>
      </c>
      <c r="CN118">
        <f t="shared" si="102"/>
        <v>56.124874992269412</v>
      </c>
      <c r="CO118">
        <f t="shared" si="102"/>
        <v>246.41199895731461</v>
      </c>
      <c r="CP118">
        <f t="shared" si="102"/>
        <v>18.522439297182121</v>
      </c>
      <c r="CQ118">
        <f t="shared" si="120"/>
        <v>3.2577539116459553</v>
      </c>
      <c r="CS118">
        <f t="shared" si="112"/>
        <v>1.8207954000958312E-2</v>
      </c>
      <c r="CT118">
        <f t="shared" si="113"/>
        <v>0.54288452323909919</v>
      </c>
      <c r="CU118">
        <f t="shared" si="114"/>
        <v>0.31480594154288455</v>
      </c>
      <c r="CV118">
        <f t="shared" si="115"/>
        <v>1.4374700527072352E-3</v>
      </c>
      <c r="CW118">
        <f t="shared" si="116"/>
        <v>1.9166267369429803E-2</v>
      </c>
      <c r="CX118">
        <f t="shared" si="117"/>
        <v>9.5831336847149021E-2</v>
      </c>
      <c r="CY118">
        <f t="shared" si="118"/>
        <v>6.7081935793004309E-3</v>
      </c>
      <c r="CZ118">
        <f t="shared" si="119"/>
        <v>9.5831336847149022E-4</v>
      </c>
    </row>
    <row r="119" spans="57:104" x14ac:dyDescent="0.3">
      <c r="BE119" t="s">
        <v>1119</v>
      </c>
      <c r="BF119" t="s">
        <v>934</v>
      </c>
      <c r="BG119">
        <f>SUMIFS('1996 Pres Raw'!Q$2:Q$651,'1996 Pres Raw'!$D$2:$D$651,$BF119,'1996 Pres Raw'!$C$2:$C$651,"ED",'1996 Pres Raw'!$B$2:$B$651,$BE119)</f>
        <v>549</v>
      </c>
      <c r="BH119">
        <f>SUMIFS('1996 Pres Raw'!I$2:I$651,'1996 Pres Raw'!$D$2:$D$651,$BF119,'1996 Pres Raw'!$C$2:$C$651,"ED",'1996 Pres Raw'!$B$2:$B$651,$BE119)</f>
        <v>3</v>
      </c>
      <c r="BI119">
        <f>SUMIFS('1996 Pres Raw'!J$2:J$651,'1996 Pres Raw'!$D$2:$D$651,$BF119,'1996 Pres Raw'!$C$2:$C$651,"ED",'1996 Pres Raw'!$B$2:$B$651,$BE119)</f>
        <v>310</v>
      </c>
      <c r="BJ119">
        <f>SUMIFS('1996 Pres Raw'!K$2:K$651,'1996 Pres Raw'!$D$2:$D$651,$BF119,'1996 Pres Raw'!$C$2:$C$651,"ED",'1996 Pres Raw'!$B$2:$B$651,$BE119)</f>
        <v>176</v>
      </c>
      <c r="BK119">
        <f>SUMIFS('1996 Pres Raw'!L$2:L$651,'1996 Pres Raw'!$D$2:$D$651,$BF119,'1996 Pres Raw'!$C$2:$C$651,"ED",'1996 Pres Raw'!$B$2:$B$651,$BE119)</f>
        <v>7</v>
      </c>
      <c r="BL119">
        <f>SUMIFS('1996 Pres Raw'!M$2:M$651,'1996 Pres Raw'!$D$2:$D$651,$BF119,'1996 Pres Raw'!$C$2:$C$651,"ED",'1996 Pres Raw'!$B$2:$B$651,$BE119)</f>
        <v>10</v>
      </c>
      <c r="BM119">
        <f>SUMIFS('1996 Pres Raw'!N$2:N$651,'1996 Pres Raw'!$D$2:$D$651,$BF119,'1996 Pres Raw'!$C$2:$C$651,"ED",'1996 Pres Raw'!$B$2:$B$651,$BE119)</f>
        <v>31</v>
      </c>
      <c r="BN119">
        <f>SUMIFS('1996 Pres Raw'!O$2:O$651,'1996 Pres Raw'!$D$2:$D$651,$BF119,'1996 Pres Raw'!$C$2:$C$651,"ED",'1996 Pres Raw'!$B$2:$B$651,$BE119)</f>
        <v>10</v>
      </c>
      <c r="BO119">
        <f>SUMIFS('1996 Pres Raw'!P$2:P$651,'1996 Pres Raw'!$D$2:$D$651,$BF119,'1996 Pres Raw'!$C$2:$C$651,"ED",'1996 Pres Raw'!$B$2:$B$651,$BE119)</f>
        <v>2</v>
      </c>
      <c r="BP119">
        <f>BG119/SUMIF('By HD'!$A$3:$A$42,$BE119,'By HD'!$B$3:$B$42)</f>
        <v>0.13714713964526606</v>
      </c>
      <c r="BQ119">
        <f>$BP119*SUMIF('By HD'!$A$3:$A$42,$BE119,'By HD'!S$3:S$42)</f>
        <v>104.91756182862854</v>
      </c>
      <c r="BR119">
        <f>(CS119-SUMIF('By HD'!$A$3:$A$42,$BE119,'By HD'!N$3:N$42))*$BP119*SUMIF('By HD'!$A$3:$A$42,$BE119,'By HD'!$S$3:$S$42)+$BP119*SUMIF('By HD'!$A$3:$A$42,$BE119,'By HD'!T$3:T$42)</f>
        <v>2.0118746188921888</v>
      </c>
      <c r="BS119">
        <f>(CT119-SUMIF('By HD'!$A$3:$A$42,$BE119,'By HD'!M$3:M$42))*$BP119*SUMIF('By HD'!$A$3:$A$42,$BE119,'By HD'!$S$3:$S$42)+$BP119*SUMIF('By HD'!$A$3:$A$42,$BE119,'By HD'!U$3:U$42)</f>
        <v>42.995671245566584</v>
      </c>
      <c r="BT119">
        <f>(CU119-SUMIF('By HD'!$A$3:$A$42,$BE119,'By HD'!K$3:K$42))*$BP119*SUMIF('By HD'!$A$3:$A$42,$BE119,'By HD'!$S$3:$S$42)+$BP119*SUMIF('By HD'!$A$3:$A$42,$BE119,'By HD'!V$3:V$42)</f>
        <v>47.8538796377361</v>
      </c>
      <c r="BU119">
        <f>(CV119-SUMIF('By HD'!$A$3:$A$42,$BE119,'By HD'!P$3:P$42))*$BP119*SUMIF('By HD'!$A$3:$A$42,$BE119,'By HD'!$S$3:$S$42)+$BP119*SUMIF('By HD'!$A$3:$A$42,$BE119,'By HD'!W$3:W$42)</f>
        <v>1.1140560392845513</v>
      </c>
      <c r="BV119">
        <f>(CW119-SUMIF('By HD'!$A$3:$A$42,$BE119,'By HD'!L$3:L$42))*$BP119*SUMIF('By HD'!$A$3:$A$42,$BE119,'By HD'!$S$3:$S$42)+$BP119*SUMIF('By HD'!$A$3:$A$42,$BE119,'By HD'!X$3:X$42)</f>
        <v>3.5958900172859369</v>
      </c>
      <c r="BW119">
        <f>(CX119-SUMIF('By HD'!$A$3:$A$42,$BE119,'By HD'!O$3:O$42))*$BP119*SUMIF('By HD'!$A$3:$A$42,$BE119,'By HD'!$S$3:$S$42)+$BP119*SUMIF('By HD'!$A$3:$A$42,$BE119,'By HD'!Y$3:Y$42)</f>
        <v>4.5079533467561088</v>
      </c>
      <c r="BX119">
        <f>(CY119-SUMIF('By HD'!$A$3:$A$42,$BE119,'By HD'!Q$3:Q$42))*$BP119*SUMIF('By HD'!$A$3:$A$42,$BE119,'By HD'!$S$3:$S$42)+$BP119*SUMIF('By HD'!$A$3:$A$42,$BE119,'By HD'!Z$3:Z$42)</f>
        <v>2.1695323561038942</v>
      </c>
      <c r="BY119">
        <f>(CZ119-SUMIF('By HD'!$A$3:$A$42,$BE119,'By HD'!R$3:R$42))*$BP119*SUMIF('By HD'!$A$3:$A$42,$BE119,'By HD'!$S$3:$S$42)+$BP119*SUMIF('By HD'!$A$3:$A$42,$BE119,'By HD'!AA$3:AA$42)</f>
        <v>0.66870456700317638</v>
      </c>
      <c r="BZ119">
        <f>$BP119*SUMIF('By HD'!$A$3:$A$42,$BE119,'By HD'!$AJ$3:$AJ$42)</f>
        <v>36.481139145640775</v>
      </c>
      <c r="CA119">
        <f>(CS119-SUMIF('By HD'!$A$3:$A$42,$BE119,'By HD'!N$3:N$42))*$BP119*SUMIF('By HD'!$A$3:$A$42,$BE119,'By HD'!$AJ$3:$AJ$42)+$BP119*SUMIF('By HD'!$A$3:$A$42,$BE119,'By HD'!AK$3:AK$42)</f>
        <v>0.52099359155377423</v>
      </c>
      <c r="CB119">
        <f>(CT119-SUMIF('By HD'!$A$3:$A$42,$BE119,'By HD'!M$3:M$42))*$BP119*SUMIF('By HD'!$A$3:$A$42,$BE119,'By HD'!$AJ$3:$AJ$42)+$BP119*SUMIF('By HD'!$A$3:$A$42,$BE119,'By HD'!AL$3:AL$42)</f>
        <v>19.020799351772705</v>
      </c>
      <c r="CC119">
        <f>(CU119-SUMIF('By HD'!$A$3:$A$42,$BE119,'By HD'!K$3:K$42))*$BP119*SUMIF('By HD'!$A$3:$A$42,$BE119,'By HD'!$AJ$3:$AJ$42)+$BP119*SUMIF('By HD'!$A$3:$A$42,$BE119,'By HD'!AM$3:AM$42)</f>
        <v>13.175033538735532</v>
      </c>
      <c r="CD119">
        <f>(CV119-SUMIF('By HD'!$A$3:$A$42,$BE119,'By HD'!P$3:P$42))*$BP119*SUMIF('By HD'!$A$3:$A$42,$BE119,'By HD'!$AJ$3:$AJ$42)+$BP119*SUMIF('By HD'!$A$3:$A$42,$BE119,'By HD'!AN$3:AN$42)</f>
        <v>0.42914273200919961</v>
      </c>
      <c r="CE119">
        <f>(CW119-SUMIF('By HD'!$A$3:$A$42,$BE119,'By HD'!L$3:L$42))*$BP119*SUMIF('By HD'!$A$3:$A$42,$BE119,'By HD'!$AJ$3:$AJ$42)+$BP119*SUMIF('By HD'!$A$3:$A$42,$BE119,'By HD'!AO$3:AO$42)</f>
        <v>0.51135455552976794</v>
      </c>
      <c r="CF119">
        <f>(CX119-SUMIF('By HD'!$A$3:$A$42,$BE119,'By HD'!O$3:O$42))*$BP119*SUMIF('By HD'!$A$3:$A$42,$BE119,'By HD'!$AJ$3:$AJ$42)+$BP119*SUMIF('By HD'!$A$3:$A$42,$BE119,'By HD'!AP$3:AP$42)</f>
        <v>2.1348840355743688</v>
      </c>
      <c r="CG119">
        <f>(CY119-SUMIF('By HD'!$A$3:$A$42,$BE119,'By HD'!Q$3:Q$42))*$BP119*SUMIF('By HD'!$A$3:$A$42,$BE119,'By HD'!$AJ$3:$AJ$42)+$BP119*SUMIF('By HD'!$A$3:$A$42,$BE119,'By HD'!AQ$3:AQ$42)</f>
        <v>0.64716551270034872</v>
      </c>
      <c r="CH119">
        <f>(CZ119-SUMIF('By HD'!$A$3:$A$42,$BE119,'By HD'!R$3:R$42))*$BP119*SUMIF('By HD'!$A$3:$A$42,$BE119,'By HD'!$AJ$3:$AJ$42)+$BP119*SUMIF('By HD'!$A$3:$A$42,$BE119,'By HD'!AR$3:AR$42)</f>
        <v>4.1765827765074273E-2</v>
      </c>
      <c r="CI119">
        <f t="shared" si="102"/>
        <v>690.39870097426933</v>
      </c>
      <c r="CJ119">
        <f t="shared" si="102"/>
        <v>5.5328682104459634</v>
      </c>
      <c r="CK119">
        <f t="shared" si="102"/>
        <v>372.01647059733932</v>
      </c>
      <c r="CL119">
        <f t="shared" si="102"/>
        <v>237.02891317647163</v>
      </c>
      <c r="CM119">
        <f t="shared" si="102"/>
        <v>8.5431987712937509</v>
      </c>
      <c r="CN119">
        <f t="shared" si="102"/>
        <v>14.107244572815706</v>
      </c>
      <c r="CO119">
        <f t="shared" si="102"/>
        <v>37.642837382330477</v>
      </c>
      <c r="CP119">
        <f t="shared" si="102"/>
        <v>12.816697868804242</v>
      </c>
      <c r="CQ119">
        <f t="shared" si="120"/>
        <v>2.7104703947682509</v>
      </c>
      <c r="CS119">
        <f t="shared" si="112"/>
        <v>5.4644808743169399E-3</v>
      </c>
      <c r="CT119">
        <f t="shared" si="113"/>
        <v>0.56466302367941712</v>
      </c>
      <c r="CU119">
        <f t="shared" si="114"/>
        <v>0.32058287795992713</v>
      </c>
      <c r="CV119">
        <f t="shared" si="115"/>
        <v>1.2750455373406194E-2</v>
      </c>
      <c r="CW119">
        <f t="shared" si="116"/>
        <v>1.8214936247723135E-2</v>
      </c>
      <c r="CX119">
        <f t="shared" si="117"/>
        <v>5.6466302367941715E-2</v>
      </c>
      <c r="CY119">
        <f t="shared" si="118"/>
        <v>1.8214936247723135E-2</v>
      </c>
      <c r="CZ119">
        <f t="shared" si="119"/>
        <v>3.6429872495446266E-3</v>
      </c>
    </row>
    <row r="120" spans="57:104" x14ac:dyDescent="0.3">
      <c r="BE120" t="s">
        <v>1119</v>
      </c>
      <c r="BF120" t="s">
        <v>826</v>
      </c>
      <c r="BG120">
        <f>SUMIFS('1996 Pres Raw'!Q$2:Q$651,'1996 Pres Raw'!$D$2:$D$651,$BF120,'1996 Pres Raw'!$C$2:$C$651,"ED",'1996 Pres Raw'!$B$2:$B$651,$BE120)</f>
        <v>299</v>
      </c>
      <c r="BH120">
        <f>SUMIFS('1996 Pres Raw'!I$2:I$651,'1996 Pres Raw'!$D$2:$D$651,$BF120,'1996 Pres Raw'!$C$2:$C$651,"ED",'1996 Pres Raw'!$B$2:$B$651,$BE120)</f>
        <v>1</v>
      </c>
      <c r="BI120">
        <f>SUMIFS('1996 Pres Raw'!J$2:J$651,'1996 Pres Raw'!$D$2:$D$651,$BF120,'1996 Pres Raw'!$C$2:$C$651,"ED",'1996 Pres Raw'!$B$2:$B$651,$BE120)</f>
        <v>100</v>
      </c>
      <c r="BJ120">
        <f>SUMIFS('1996 Pres Raw'!K$2:K$651,'1996 Pres Raw'!$D$2:$D$651,$BF120,'1996 Pres Raw'!$C$2:$C$651,"ED",'1996 Pres Raw'!$B$2:$B$651,$BE120)</f>
        <v>136</v>
      </c>
      <c r="BK120">
        <f>SUMIFS('1996 Pres Raw'!L$2:L$651,'1996 Pres Raw'!$D$2:$D$651,$BF120,'1996 Pres Raw'!$C$2:$C$651,"ED",'1996 Pres Raw'!$B$2:$B$651,$BE120)</f>
        <v>0</v>
      </c>
      <c r="BL120">
        <f>SUMIFS('1996 Pres Raw'!M$2:M$651,'1996 Pres Raw'!$D$2:$D$651,$BF120,'1996 Pres Raw'!$C$2:$C$651,"ED",'1996 Pres Raw'!$B$2:$B$651,$BE120)</f>
        <v>8</v>
      </c>
      <c r="BM120">
        <f>SUMIFS('1996 Pres Raw'!N$2:N$651,'1996 Pres Raw'!$D$2:$D$651,$BF120,'1996 Pres Raw'!$C$2:$C$651,"ED",'1996 Pres Raw'!$B$2:$B$651,$BE120)</f>
        <v>50</v>
      </c>
      <c r="BN120">
        <f>SUMIFS('1996 Pres Raw'!O$2:O$651,'1996 Pres Raw'!$D$2:$D$651,$BF120,'1996 Pres Raw'!$C$2:$C$651,"ED",'1996 Pres Raw'!$B$2:$B$651,$BE120)</f>
        <v>1</v>
      </c>
      <c r="BO120">
        <f>SUMIFS('1996 Pres Raw'!P$2:P$651,'1996 Pres Raw'!$D$2:$D$651,$BF120,'1996 Pres Raw'!$C$2:$C$651,"ED",'1996 Pres Raw'!$B$2:$B$651,$BE120)</f>
        <v>3</v>
      </c>
      <c r="BP120">
        <f>BG120/SUMIF('By HD'!$A$3:$A$42,$BE120,'By HD'!$B$3:$B$42)</f>
        <v>7.4693979515363482E-2</v>
      </c>
      <c r="BQ120">
        <f>$BP120*SUMIF('By HD'!$A$3:$A$42,$BE120,'By HD'!S$3:S$42)</f>
        <v>57.140894329253065</v>
      </c>
      <c r="BR120">
        <f>(CS120-SUMIF('By HD'!$A$3:$A$42,$BE120,'By HD'!N$3:N$42))*$BP120*SUMIF('By HD'!$A$3:$A$42,$BE120,'By HD'!$S$3:$S$42)+$BP120*SUMIF('By HD'!$A$3:$A$42,$BE120,'By HD'!T$3:T$42)</f>
        <v>0.97458176664778462</v>
      </c>
      <c r="BS120">
        <f>(CT120-SUMIF('By HD'!$A$3:$A$42,$BE120,'By HD'!M$3:M$42))*$BP120*SUMIF('By HD'!$A$3:$A$42,$BE120,'By HD'!$S$3:$S$42)+$BP120*SUMIF('By HD'!$A$3:$A$42,$BE120,'By HD'!U$3:U$42)</f>
        <v>10.261902810963226</v>
      </c>
      <c r="BT120">
        <f>(CU120-SUMIF('By HD'!$A$3:$A$42,$BE120,'By HD'!K$3:K$42))*$BP120*SUMIF('By HD'!$A$3:$A$42,$BE120,'By HD'!$S$3:$S$42)+$BP120*SUMIF('By HD'!$A$3:$A$42,$BE120,'By HD'!V$3:V$42)</f>
        <v>33.734610233930844</v>
      </c>
      <c r="BU120">
        <f>(CV120-SUMIF('By HD'!$A$3:$A$42,$BE120,'By HD'!P$3:P$42))*$BP120*SUMIF('By HD'!$A$3:$A$42,$BE120,'By HD'!$S$3:$S$42)+$BP120*SUMIF('By HD'!$A$3:$A$42,$BE120,'By HD'!W$3:W$42)</f>
        <v>-0.12182787715608498</v>
      </c>
      <c r="BV120">
        <f>(CW120-SUMIF('By HD'!$A$3:$A$42,$BE120,'By HD'!L$3:L$42))*$BP120*SUMIF('By HD'!$A$3:$A$42,$BE120,'By HD'!$S$3:$S$42)+$BP120*SUMIF('By HD'!$A$3:$A$42,$BE120,'By HD'!X$3:X$42)</f>
        <v>2.4464529444535383</v>
      </c>
      <c r="BW120">
        <f>(CX120-SUMIF('By HD'!$A$3:$A$42,$BE120,'By HD'!O$3:O$42))*$BP120*SUMIF('By HD'!$A$3:$A$42,$BE120,'By HD'!$S$3:$S$42)+$BP120*SUMIF('By HD'!$A$3:$A$42,$BE120,'By HD'!Y$3:Y$42)</f>
        <v>8.7839497593891771</v>
      </c>
      <c r="BX120">
        <f>(CY120-SUMIF('By HD'!$A$3:$A$42,$BE120,'By HD'!Q$3:Q$42))*$BP120*SUMIF('By HD'!$A$3:$A$42,$BE120,'By HD'!$S$3:$S$42)+$BP120*SUMIF('By HD'!$A$3:$A$42,$BE120,'By HD'!Z$3:Z$42)</f>
        <v>0.33187393991104219</v>
      </c>
      <c r="BY120">
        <f>(CZ120-SUMIF('By HD'!$A$3:$A$42,$BE120,'By HD'!R$3:R$42))*$BP120*SUMIF('By HD'!$A$3:$A$42,$BE120,'By HD'!$S$3:$S$42)+$BP120*SUMIF('By HD'!$A$3:$A$42,$BE120,'By HD'!AA$3:AA$42)</f>
        <v>0.7293507511135322</v>
      </c>
      <c r="BZ120">
        <f>$BP120*SUMIF('By HD'!$A$3:$A$42,$BE120,'By HD'!$AJ$3:$AJ$42)</f>
        <v>19.868598551086688</v>
      </c>
      <c r="CA120">
        <f>(CS120-SUMIF('By HD'!$A$3:$A$42,$BE120,'By HD'!N$3:N$42))*$BP120*SUMIF('By HD'!$A$3:$A$42,$BE120,'By HD'!$AJ$3:$AJ$42)+$BP120*SUMIF('By HD'!$A$3:$A$42,$BE120,'By HD'!AK$3:AK$42)</f>
        <v>0.24162555075948847</v>
      </c>
      <c r="CB120">
        <f>(CT120-SUMIF('By HD'!$A$3:$A$42,$BE120,'By HD'!M$3:M$42))*$BP120*SUMIF('By HD'!$A$3:$A$42,$BE120,'By HD'!$AJ$3:$AJ$42)+$BP120*SUMIF('By HD'!$A$3:$A$42,$BE120,'By HD'!AL$3:AL$42)</f>
        <v>5.7851864661334131</v>
      </c>
      <c r="CC120">
        <f>(CU120-SUMIF('By HD'!$A$3:$A$42,$BE120,'By HD'!K$3:K$42))*$BP120*SUMIF('By HD'!$A$3:$A$42,$BE120,'By HD'!$AJ$3:$AJ$42)+$BP120*SUMIF('By HD'!$A$3:$A$42,$BE120,'By HD'!AM$3:AM$42)</f>
        <v>9.8431632183931015</v>
      </c>
      <c r="CD120">
        <f>(CV120-SUMIF('By HD'!$A$3:$A$42,$BE120,'By HD'!P$3:P$42))*$BP120*SUMIF('By HD'!$A$3:$A$42,$BE120,'By HD'!$AJ$3:$AJ$42)+$BP120*SUMIF('By HD'!$A$3:$A$42,$BE120,'By HD'!AN$3:AN$42)</f>
        <v>-1.961113476658681E-2</v>
      </c>
      <c r="CE120">
        <f>(CW120-SUMIF('By HD'!$A$3:$A$42,$BE120,'By HD'!L$3:L$42))*$BP120*SUMIF('By HD'!$A$3:$A$42,$BE120,'By HD'!$AJ$3:$AJ$42)+$BP120*SUMIF('By HD'!$A$3:$A$42,$BE120,'By HD'!AO$3:AO$42)</f>
        <v>0.44819333289191243</v>
      </c>
      <c r="CF120">
        <f>(CX120-SUMIF('By HD'!$A$3:$A$42,$BE120,'By HD'!O$3:O$42))*$BP120*SUMIF('By HD'!$A$3:$A$42,$BE120,'By HD'!$AJ$3:$AJ$42)+$BP120*SUMIF('By HD'!$A$3:$A$42,$BE120,'By HD'!AP$3:AP$42)</f>
        <v>3.3633164459655509</v>
      </c>
      <c r="CG120">
        <f>(CY120-SUMIF('By HD'!$A$3:$A$42,$BE120,'By HD'!Q$3:Q$42))*$BP120*SUMIF('By HD'!$A$3:$A$42,$BE120,'By HD'!$AJ$3:$AJ$42)+$BP120*SUMIF('By HD'!$A$3:$A$42,$BE120,'By HD'!AQ$3:AQ$42)</f>
        <v>5.7008455249869097E-2</v>
      </c>
      <c r="CH120">
        <f>(CZ120-SUMIF('By HD'!$A$3:$A$42,$BE120,'By HD'!R$3:R$42))*$BP120*SUMIF('By HD'!$A$3:$A$42,$BE120,'By HD'!$AJ$3:$AJ$42)+$BP120*SUMIF('By HD'!$A$3:$A$42,$BE120,'By HD'!AR$3:AR$42)</f>
        <v>0.14971621645993835</v>
      </c>
      <c r="CI120">
        <f t="shared" si="102"/>
        <v>376.00949288033974</v>
      </c>
      <c r="CJ120">
        <f t="shared" si="102"/>
        <v>2.2162073174072732</v>
      </c>
      <c r="CK120">
        <f t="shared" si="102"/>
        <v>116.04708927709663</v>
      </c>
      <c r="CL120">
        <f t="shared" si="102"/>
        <v>179.57777345232395</v>
      </c>
      <c r="CM120">
        <f t="shared" si="102"/>
        <v>-0.14143901192267178</v>
      </c>
      <c r="CN120">
        <f t="shared" si="102"/>
        <v>10.894646277345451</v>
      </c>
      <c r="CO120">
        <f t="shared" si="102"/>
        <v>62.147266205354725</v>
      </c>
      <c r="CP120">
        <f t="shared" si="102"/>
        <v>1.3888823951609113</v>
      </c>
      <c r="CQ120">
        <f t="shared" si="120"/>
        <v>3.8790669675734706</v>
      </c>
      <c r="CS120">
        <f t="shared" si="112"/>
        <v>3.3444816053511705E-3</v>
      </c>
      <c r="CT120">
        <f t="shared" si="113"/>
        <v>0.33444816053511706</v>
      </c>
      <c r="CU120">
        <f t="shared" si="114"/>
        <v>0.45484949832775917</v>
      </c>
      <c r="CV120">
        <f t="shared" si="115"/>
        <v>0</v>
      </c>
      <c r="CW120">
        <f t="shared" si="116"/>
        <v>2.6755852842809364E-2</v>
      </c>
      <c r="CX120">
        <f t="shared" si="117"/>
        <v>0.16722408026755853</v>
      </c>
      <c r="CY120">
        <f t="shared" si="118"/>
        <v>3.3444816053511705E-3</v>
      </c>
      <c r="CZ120">
        <f t="shared" si="119"/>
        <v>1.0033444816053512E-2</v>
      </c>
    </row>
    <row r="121" spans="57:104" x14ac:dyDescent="0.3">
      <c r="BE121" t="s">
        <v>1119</v>
      </c>
      <c r="BF121" t="s">
        <v>825</v>
      </c>
      <c r="BG121">
        <f>SUMIFS('1996 Pres Raw'!Q$2:Q$651,'1996 Pres Raw'!$D$2:$D$651,$BF121,'1996 Pres Raw'!$C$2:$C$651,"ED",'1996 Pres Raw'!$B$2:$B$651,$BE121)</f>
        <v>730</v>
      </c>
      <c r="BH121">
        <f>SUMIFS('1996 Pres Raw'!I$2:I$651,'1996 Pres Raw'!$D$2:$D$651,$BF121,'1996 Pres Raw'!$C$2:$C$651,"ED",'1996 Pres Raw'!$B$2:$B$651,$BE121)</f>
        <v>12</v>
      </c>
      <c r="BI121">
        <f>SUMIFS('1996 Pres Raw'!J$2:J$651,'1996 Pres Raw'!$D$2:$D$651,$BF121,'1996 Pres Raw'!$C$2:$C$651,"ED",'1996 Pres Raw'!$B$2:$B$651,$BE121)</f>
        <v>214</v>
      </c>
      <c r="BJ121">
        <f>SUMIFS('1996 Pres Raw'!K$2:K$651,'1996 Pres Raw'!$D$2:$D$651,$BF121,'1996 Pres Raw'!$C$2:$C$651,"ED",'1996 Pres Raw'!$B$2:$B$651,$BE121)</f>
        <v>421</v>
      </c>
      <c r="BK121">
        <f>SUMIFS('1996 Pres Raw'!L$2:L$651,'1996 Pres Raw'!$D$2:$D$651,$BF121,'1996 Pres Raw'!$C$2:$C$651,"ED",'1996 Pres Raw'!$B$2:$B$651,$BE121)</f>
        <v>4</v>
      </c>
      <c r="BL121">
        <f>SUMIFS('1996 Pres Raw'!M$2:M$651,'1996 Pres Raw'!$D$2:$D$651,$BF121,'1996 Pres Raw'!$C$2:$C$651,"ED",'1996 Pres Raw'!$B$2:$B$651,$BE121)</f>
        <v>11</v>
      </c>
      <c r="BM121">
        <f>SUMIFS('1996 Pres Raw'!N$2:N$651,'1996 Pres Raw'!$D$2:$D$651,$BF121,'1996 Pres Raw'!$C$2:$C$651,"ED",'1996 Pres Raw'!$B$2:$B$651,$BE121)</f>
        <v>62</v>
      </c>
      <c r="BN121">
        <f>SUMIFS('1996 Pres Raw'!O$2:O$651,'1996 Pres Raw'!$D$2:$D$651,$BF121,'1996 Pres Raw'!$C$2:$C$651,"ED",'1996 Pres Raw'!$B$2:$B$651,$BE121)</f>
        <v>3</v>
      </c>
      <c r="BO121">
        <f>SUMIFS('1996 Pres Raw'!P$2:P$651,'1996 Pres Raw'!$D$2:$D$651,$BF121,'1996 Pres Raw'!$C$2:$C$651,"ED",'1996 Pres Raw'!$B$2:$B$651,$BE121)</f>
        <v>3</v>
      </c>
      <c r="BP121">
        <f>BG121/SUMIF('By HD'!$A$3:$A$42,$BE121,'By HD'!$B$3:$B$42)</f>
        <v>0.1823632275793155</v>
      </c>
      <c r="BQ121">
        <f>$BP121*SUMIF('By HD'!$A$3:$A$42,$BE121,'By HD'!S$3:S$42)</f>
        <v>139.50786909817637</v>
      </c>
      <c r="BR121">
        <f>(CS121-SUMIF('By HD'!$A$3:$A$42,$BE121,'By HD'!N$3:N$42))*$BP121*SUMIF('By HD'!$A$3:$A$42,$BE121,'By HD'!$S$3:$S$42)+$BP121*SUMIF('By HD'!$A$3:$A$42,$BE121,'By HD'!T$3:T$42)</f>
        <v>4.2061122157382709</v>
      </c>
      <c r="BS121">
        <f>(CT121-SUMIF('By HD'!$A$3:$A$42,$BE121,'By HD'!M$3:M$42))*$BP121*SUMIF('By HD'!$A$3:$A$42,$BE121,'By HD'!$S$3:$S$42)+$BP121*SUMIF('By HD'!$A$3:$A$42,$BE121,'By HD'!U$3:U$42)</f>
        <v>19.292821166039037</v>
      </c>
      <c r="BT121">
        <f>(CU121-SUMIF('By HD'!$A$3:$A$42,$BE121,'By HD'!K$3:K$42))*$BP121*SUMIF('By HD'!$A$3:$A$42,$BE121,'By HD'!$S$3:$S$42)+$BP121*SUMIF('By HD'!$A$3:$A$42,$BE121,'By HD'!V$3:V$42)</f>
        <v>99.362915672351392</v>
      </c>
      <c r="BU121">
        <f>(CV121-SUMIF('By HD'!$A$3:$A$42,$BE121,'By HD'!P$3:P$42))*$BP121*SUMIF('By HD'!$A$3:$A$42,$BE121,'By HD'!$S$3:$S$42)+$BP121*SUMIF('By HD'!$A$3:$A$42,$BE121,'By HD'!W$3:W$42)</f>
        <v>0.46698738124772643</v>
      </c>
      <c r="BV121">
        <f>(CW121-SUMIF('By HD'!$A$3:$A$42,$BE121,'By HD'!L$3:L$42))*$BP121*SUMIF('By HD'!$A$3:$A$42,$BE121,'By HD'!$S$3:$S$42)+$BP121*SUMIF('By HD'!$A$3:$A$42,$BE121,'By HD'!X$3:X$42)</f>
        <v>4.3424666698577115</v>
      </c>
      <c r="BW121">
        <f>(CX121-SUMIF('By HD'!$A$3:$A$42,$BE121,'By HD'!O$3:O$42))*$BP121*SUMIF('By HD'!$A$3:$A$42,$BE121,'By HD'!$S$3:$S$42)+$BP121*SUMIF('By HD'!$A$3:$A$42,$BE121,'By HD'!Y$3:Y$42)</f>
        <v>9.9653020664179603</v>
      </c>
      <c r="BX121">
        <f>(CY121-SUMIF('By HD'!$A$3:$A$42,$BE121,'By HD'!Q$3:Q$42))*$BP121*SUMIF('By HD'!$A$3:$A$42,$BE121,'By HD'!$S$3:$S$42)+$BP121*SUMIF('By HD'!$A$3:$A$42,$BE121,'By HD'!Z$3:Z$42)</f>
        <v>0.91699929774128286</v>
      </c>
      <c r="BY121">
        <f>(CZ121-SUMIF('By HD'!$A$3:$A$42,$BE121,'By HD'!R$3:R$42))*$BP121*SUMIF('By HD'!$A$3:$A$42,$BE121,'By HD'!$S$3:$S$42)+$BP121*SUMIF('By HD'!$A$3:$A$42,$BE121,'By HD'!AA$3:AA$42)</f>
        <v>0.95426462878297169</v>
      </c>
      <c r="BZ121">
        <f>$BP121*SUMIF('By HD'!$A$3:$A$42,$BE121,'By HD'!$AJ$3:$AJ$42)</f>
        <v>48.50861853609792</v>
      </c>
      <c r="CA121">
        <f>(CS121-SUMIF('By HD'!$A$3:$A$42,$BE121,'By HD'!N$3:N$42))*$BP121*SUMIF('By HD'!$A$3:$A$42,$BE121,'By HD'!$AJ$3:$AJ$42)+$BP121*SUMIF('By HD'!$A$3:$A$42,$BE121,'By HD'!AK$3:AK$42)</f>
        <v>1.2250876793691265</v>
      </c>
      <c r="CB121">
        <f>(CT121-SUMIF('By HD'!$A$3:$A$42,$BE121,'By HD'!M$3:M$42))*$BP121*SUMIF('By HD'!$A$3:$A$42,$BE121,'By HD'!$AJ$3:$AJ$42)+$BP121*SUMIF('By HD'!$A$3:$A$42,$BE121,'By HD'!AL$3:AL$42)</f>
        <v>12.121084804682773</v>
      </c>
      <c r="CC121">
        <f>(CU121-SUMIF('By HD'!$A$3:$A$42,$BE121,'By HD'!K$3:K$42))*$BP121*SUMIF('By HD'!$A$3:$A$42,$BE121,'By HD'!$AJ$3:$AJ$42)+$BP121*SUMIF('By HD'!$A$3:$A$42,$BE121,'By HD'!AM$3:AM$42)</f>
        <v>29.943200730853306</v>
      </c>
      <c r="CD121">
        <f>(CV121-SUMIF('By HD'!$A$3:$A$42,$BE121,'By HD'!P$3:P$42))*$BP121*SUMIF('By HD'!$A$3:$A$42,$BE121,'By HD'!$AJ$3:$AJ$42)+$BP121*SUMIF('By HD'!$A$3:$A$42,$BE121,'By HD'!AN$3:AN$42)</f>
        <v>0.21792062148741928</v>
      </c>
      <c r="CE121">
        <f>(CW121-SUMIF('By HD'!$A$3:$A$42,$BE121,'By HD'!L$3:L$42))*$BP121*SUMIF('By HD'!$A$3:$A$42,$BE121,'By HD'!$AJ$3:$AJ$42)+$BP121*SUMIF('By HD'!$A$3:$A$42,$BE121,'By HD'!AO$3:AO$42)</f>
        <v>0.52731360797413429</v>
      </c>
      <c r="CF121">
        <f>(CX121-SUMIF('By HD'!$A$3:$A$42,$BE121,'By HD'!O$3:O$42))*$BP121*SUMIF('By HD'!$A$3:$A$42,$BE121,'By HD'!$AJ$3:$AJ$42)+$BP121*SUMIF('By HD'!$A$3:$A$42,$BE121,'By HD'!AP$3:AP$42)</f>
        <v>4.2195424378506026</v>
      </c>
      <c r="CG121">
        <f>(CY121-SUMIF('By HD'!$A$3:$A$42,$BE121,'By HD'!Q$3:Q$42))*$BP121*SUMIF('By HD'!$A$3:$A$42,$BE121,'By HD'!$AJ$3:$AJ$42)+$BP121*SUMIF('By HD'!$A$3:$A$42,$BE121,'By HD'!AQ$3:AQ$42)</f>
        <v>0.17629882759052362</v>
      </c>
      <c r="CH121">
        <f>(CZ121-SUMIF('By HD'!$A$3:$A$42,$BE121,'By HD'!R$3:R$42))*$BP121*SUMIF('By HD'!$A$3:$A$42,$BE121,'By HD'!$AJ$3:$AJ$42)+$BP121*SUMIF('By HD'!$A$3:$A$42,$BE121,'By HD'!AR$3:AR$42)</f>
        <v>7.8169826290037617E-2</v>
      </c>
      <c r="CI121">
        <f t="shared" si="102"/>
        <v>918.01648763427431</v>
      </c>
      <c r="CJ121">
        <f t="shared" si="102"/>
        <v>17.431199895107397</v>
      </c>
      <c r="CK121">
        <f t="shared" si="102"/>
        <v>245.4139059707218</v>
      </c>
      <c r="CL121">
        <f t="shared" si="102"/>
        <v>550.30611640320467</v>
      </c>
      <c r="CM121">
        <f t="shared" si="102"/>
        <v>4.6849080027351455</v>
      </c>
      <c r="CN121">
        <f t="shared" si="102"/>
        <v>15.869780277831847</v>
      </c>
      <c r="CO121">
        <f t="shared" si="102"/>
        <v>76.184844504268568</v>
      </c>
      <c r="CP121">
        <f t="shared" si="102"/>
        <v>4.0932981253318061</v>
      </c>
      <c r="CQ121">
        <f t="shared" si="120"/>
        <v>4.0324344550730089</v>
      </c>
      <c r="CS121">
        <f t="shared" si="112"/>
        <v>1.643835616438356E-2</v>
      </c>
      <c r="CT121">
        <f t="shared" si="113"/>
        <v>0.29315068493150687</v>
      </c>
      <c r="CU121">
        <f t="shared" si="114"/>
        <v>0.57671232876712331</v>
      </c>
      <c r="CV121">
        <f t="shared" si="115"/>
        <v>5.4794520547945206E-3</v>
      </c>
      <c r="CW121">
        <f t="shared" si="116"/>
        <v>1.5068493150684932E-2</v>
      </c>
      <c r="CX121">
        <f t="shared" si="117"/>
        <v>8.4931506849315067E-2</v>
      </c>
      <c r="CY121">
        <f t="shared" si="118"/>
        <v>4.10958904109589E-3</v>
      </c>
      <c r="CZ121">
        <f t="shared" si="119"/>
        <v>4.10958904109589E-3</v>
      </c>
    </row>
    <row r="122" spans="57:104" x14ac:dyDescent="0.3">
      <c r="BE122" t="s">
        <v>1119</v>
      </c>
      <c r="BF122" t="s">
        <v>935</v>
      </c>
      <c r="BG122">
        <f>SUMIFS('1996 Pres Raw'!Q$2:Q$651,'1996 Pres Raw'!$D$2:$D$651,$BF122,'1996 Pres Raw'!$C$2:$C$651,"ED",'1996 Pres Raw'!$B$2:$B$651,$BE122)</f>
        <v>303</v>
      </c>
      <c r="BH122">
        <f>SUMIFS('1996 Pres Raw'!I$2:I$651,'1996 Pres Raw'!$D$2:$D$651,$BF122,'1996 Pres Raw'!$C$2:$C$651,"ED",'1996 Pres Raw'!$B$2:$B$651,$BE122)</f>
        <v>1</v>
      </c>
      <c r="BI122">
        <f>SUMIFS('1996 Pres Raw'!J$2:J$651,'1996 Pres Raw'!$D$2:$D$651,$BF122,'1996 Pres Raw'!$C$2:$C$651,"ED",'1996 Pres Raw'!$B$2:$B$651,$BE122)</f>
        <v>168</v>
      </c>
      <c r="BJ122">
        <f>SUMIFS('1996 Pres Raw'!K$2:K$651,'1996 Pres Raw'!$D$2:$D$651,$BF122,'1996 Pres Raw'!$C$2:$C$651,"ED",'1996 Pres Raw'!$B$2:$B$651,$BE122)</f>
        <v>97</v>
      </c>
      <c r="BK122">
        <f>SUMIFS('1996 Pres Raw'!L$2:L$651,'1996 Pres Raw'!$D$2:$D$651,$BF122,'1996 Pres Raw'!$C$2:$C$651,"ED",'1996 Pres Raw'!$B$2:$B$651,$BE122)</f>
        <v>4</v>
      </c>
      <c r="BL122">
        <f>SUMIFS('1996 Pres Raw'!M$2:M$651,'1996 Pres Raw'!$D$2:$D$651,$BF122,'1996 Pres Raw'!$C$2:$C$651,"ED",'1996 Pres Raw'!$B$2:$B$651,$BE122)</f>
        <v>8</v>
      </c>
      <c r="BM122">
        <f>SUMIFS('1996 Pres Raw'!N$2:N$651,'1996 Pres Raw'!$D$2:$D$651,$BF122,'1996 Pres Raw'!$C$2:$C$651,"ED",'1996 Pres Raw'!$B$2:$B$651,$BE122)</f>
        <v>21</v>
      </c>
      <c r="BN122">
        <f>SUMIFS('1996 Pres Raw'!O$2:O$651,'1996 Pres Raw'!$D$2:$D$651,$BF122,'1996 Pres Raw'!$C$2:$C$651,"ED",'1996 Pres Raw'!$B$2:$B$651,$BE122)</f>
        <v>4</v>
      </c>
      <c r="BO122">
        <f>SUMIFS('1996 Pres Raw'!P$2:P$651,'1996 Pres Raw'!$D$2:$D$651,$BF122,'1996 Pres Raw'!$C$2:$C$651,"ED",'1996 Pres Raw'!$B$2:$B$651,$BE122)</f>
        <v>0</v>
      </c>
      <c r="BP122">
        <f>BG122/SUMIF('By HD'!$A$3:$A$42,$BE122,'By HD'!$B$3:$B$42)</f>
        <v>7.5693230077441914E-2</v>
      </c>
      <c r="BQ122">
        <f>$BP122*SUMIF('By HD'!$A$3:$A$42,$BE122,'By HD'!S$3:S$42)</f>
        <v>57.905321009243067</v>
      </c>
      <c r="BR122">
        <f>(CS122-SUMIF('By HD'!$A$3:$A$42,$BE122,'By HD'!N$3:N$42))*$BP122*SUMIF('By HD'!$A$3:$A$42,$BE122,'By HD'!$S$3:$S$42)+$BP122*SUMIF('By HD'!$A$3:$A$42,$BE122,'By HD'!T$3:T$42)</f>
        <v>0.98506303884377489</v>
      </c>
      <c r="BS122">
        <f>(CT122-SUMIF('By HD'!$A$3:$A$42,$BE122,'By HD'!M$3:M$42))*$BP122*SUMIF('By HD'!$A$3:$A$42,$BE122,'By HD'!$S$3:$S$42)+$BP122*SUMIF('By HD'!$A$3:$A$42,$BE122,'By HD'!U$3:U$42)</f>
        <v>23.138778254555397</v>
      </c>
      <c r="BT122">
        <f>(CU122-SUMIF('By HD'!$A$3:$A$42,$BE122,'By HD'!K$3:K$42))*$BP122*SUMIF('By HD'!$A$3:$A$42,$BE122,'By HD'!$S$3:$S$42)+$BP122*SUMIF('By HD'!$A$3:$A$42,$BE122,'By HD'!V$3:V$42)</f>
        <v>26.385050145690752</v>
      </c>
      <c r="BU122">
        <f>(CV122-SUMIF('By HD'!$A$3:$A$42,$BE122,'By HD'!P$3:P$42))*$BP122*SUMIF('By HD'!$A$3:$A$42,$BE122,'By HD'!$S$3:$S$42)+$BP122*SUMIF('By HD'!$A$3:$A$42,$BE122,'By HD'!W$3:W$42)</f>
        <v>0.64096899845725241</v>
      </c>
      <c r="BV122">
        <f>(CW122-SUMIF('By HD'!$A$3:$A$42,$BE122,'By HD'!L$3:L$42))*$BP122*SUMIF('By HD'!$A$3:$A$42,$BE122,'By HD'!$S$3:$S$42)+$BP122*SUMIF('By HD'!$A$3:$A$42,$BE122,'By HD'!X$3:X$42)</f>
        <v>2.4587285241789365</v>
      </c>
      <c r="BW122">
        <f>(CX122-SUMIF('By HD'!$A$3:$A$42,$BE122,'By HD'!O$3:O$42))*$BP122*SUMIF('By HD'!$A$3:$A$42,$BE122,'By HD'!$S$3:$S$42)+$BP122*SUMIF('By HD'!$A$3:$A$42,$BE122,'By HD'!Y$3:Y$42)</f>
        <v>3.2315368145387335</v>
      </c>
      <c r="BX122">
        <f>(CY122-SUMIF('By HD'!$A$3:$A$42,$BE122,'By HD'!Q$3:Q$42))*$BP122*SUMIF('By HD'!$A$3:$A$42,$BE122,'By HD'!$S$3:$S$42)+$BP122*SUMIF('By HD'!$A$3:$A$42,$BE122,'By HD'!Z$3:Z$42)</f>
        <v>0.90707712408299312</v>
      </c>
      <c r="BY122">
        <f>(CZ122-SUMIF('By HD'!$A$3:$A$42,$BE122,'By HD'!R$3:R$42))*$BP122*SUMIF('By HD'!$A$3:$A$42,$BE122,'By HD'!$S$3:$S$42)+$BP122*SUMIF('By HD'!$A$3:$A$42,$BE122,'By HD'!AA$3:AA$42)</f>
        <v>0.15811810889522088</v>
      </c>
      <c r="BZ122">
        <f>$BP122*SUMIF('By HD'!$A$3:$A$42,$BE122,'By HD'!$AJ$3:$AJ$42)</f>
        <v>20.13439920059955</v>
      </c>
      <c r="CA122">
        <f>(CS122-SUMIF('By HD'!$A$3:$A$42,$BE122,'By HD'!N$3:N$42))*$BP122*SUMIF('By HD'!$A$3:$A$42,$BE122,'By HD'!$AJ$3:$AJ$42)+$BP122*SUMIF('By HD'!$A$3:$A$42,$BE122,'By HD'!AK$3:AK$42)</f>
        <v>0.24396903421609409</v>
      </c>
      <c r="CB122">
        <f>(CT122-SUMIF('By HD'!$A$3:$A$42,$BE122,'By HD'!M$3:M$42))*$BP122*SUMIF('By HD'!$A$3:$A$42,$BE122,'By HD'!$AJ$3:$AJ$42)+$BP122*SUMIF('By HD'!$A$3:$A$42,$BE122,'By HD'!AL$3:AL$42)</f>
        <v>10.292294768431546</v>
      </c>
      <c r="CC122">
        <f>(CU122-SUMIF('By HD'!$A$3:$A$42,$BE122,'By HD'!K$3:K$42))*$BP122*SUMIF('By HD'!$A$3:$A$42,$BE122,'By HD'!$AJ$3:$AJ$42)+$BP122*SUMIF('By HD'!$A$3:$A$42,$BE122,'By HD'!AM$3:AM$42)</f>
        <v>7.2623887068460835</v>
      </c>
      <c r="CD122">
        <f>(CV122-SUMIF('By HD'!$A$3:$A$42,$BE122,'By HD'!P$3:P$42))*$BP122*SUMIF('By HD'!$A$3:$A$42,$BE122,'By HD'!$AJ$3:$AJ$42)+$BP122*SUMIF('By HD'!$A$3:$A$42,$BE122,'By HD'!AN$3:AN$42)</f>
        <v>0.24592715842833088</v>
      </c>
      <c r="CE122">
        <f>(CW122-SUMIF('By HD'!$A$3:$A$42,$BE122,'By HD'!L$3:L$42))*$BP122*SUMIF('By HD'!$A$3:$A$42,$BE122,'By HD'!$AJ$3:$AJ$42)+$BP122*SUMIF('By HD'!$A$3:$A$42,$BE122,'By HD'!AO$3:AO$42)</f>
        <v>0.44707750725801509</v>
      </c>
      <c r="CF122">
        <f>(CX122-SUMIF('By HD'!$A$3:$A$42,$BE122,'By HD'!O$3:O$42))*$BP122*SUMIF('By HD'!$A$3:$A$42,$BE122,'By HD'!$AJ$3:$AJ$42)+$BP122*SUMIF('By HD'!$A$3:$A$42,$BE122,'By HD'!AP$3:AP$42)</f>
        <v>1.436807667793996</v>
      </c>
      <c r="CG122">
        <f>(CY122-SUMIF('By HD'!$A$3:$A$42,$BE122,'By HD'!Q$3:Q$42))*$BP122*SUMIF('By HD'!$A$3:$A$42,$BE122,'By HD'!$AJ$3:$AJ$42)+$BP122*SUMIF('By HD'!$A$3:$A$42,$BE122,'By HD'!AQ$3:AQ$42)</f>
        <v>0.25623263192126261</v>
      </c>
      <c r="CH122">
        <f>(CZ122-SUMIF('By HD'!$A$3:$A$42,$BE122,'By HD'!R$3:R$42))*$BP122*SUMIF('By HD'!$A$3:$A$42,$BE122,'By HD'!$AJ$3:$AJ$42)+$BP122*SUMIF('By HD'!$A$3:$A$42,$BE122,'By HD'!AR$3:AR$42)</f>
        <v>-5.0298274295777046E-2</v>
      </c>
      <c r="CI122">
        <f t="shared" si="102"/>
        <v>381.03972020984259</v>
      </c>
      <c r="CJ122">
        <f t="shared" si="102"/>
        <v>2.2290320730598689</v>
      </c>
      <c r="CK122">
        <f t="shared" si="102"/>
        <v>201.43107302298694</v>
      </c>
      <c r="CL122">
        <f t="shared" si="102"/>
        <v>130.64743885253682</v>
      </c>
      <c r="CM122">
        <f t="shared" si="102"/>
        <v>4.8868961568855838</v>
      </c>
      <c r="CN122">
        <f t="shared" si="102"/>
        <v>10.905806031436953</v>
      </c>
      <c r="CO122">
        <f t="shared" si="102"/>
        <v>25.668344482332728</v>
      </c>
      <c r="CP122">
        <f t="shared" si="102"/>
        <v>5.1633097560042556</v>
      </c>
      <c r="CQ122">
        <f t="shared" si="120"/>
        <v>0.10781983459944383</v>
      </c>
      <c r="CS122">
        <f t="shared" si="112"/>
        <v>3.3003300330033004E-3</v>
      </c>
      <c r="CT122">
        <f t="shared" si="113"/>
        <v>0.5544554455445545</v>
      </c>
      <c r="CU122">
        <f t="shared" si="114"/>
        <v>0.32013201320132012</v>
      </c>
      <c r="CV122">
        <f t="shared" si="115"/>
        <v>1.3201320132013201E-2</v>
      </c>
      <c r="CW122">
        <f t="shared" si="116"/>
        <v>2.6402640264026403E-2</v>
      </c>
      <c r="CX122">
        <f t="shared" si="117"/>
        <v>6.9306930693069313E-2</v>
      </c>
      <c r="CY122">
        <f t="shared" si="118"/>
        <v>1.3201320132013201E-2</v>
      </c>
      <c r="CZ122">
        <f t="shared" si="119"/>
        <v>0</v>
      </c>
    </row>
    <row r="123" spans="57:104" x14ac:dyDescent="0.3">
      <c r="BE123" t="s">
        <v>1119</v>
      </c>
      <c r="BF123" t="s">
        <v>273</v>
      </c>
      <c r="BG123">
        <f>SUMIFS('1996 Pres Raw'!Q$2:Q$651,'1996 Pres Raw'!$D$2:$D$651,$BF123,'1996 Pres Raw'!$C$2:$C$651,"ED",'1996 Pres Raw'!$B$2:$B$651,$BE123)</f>
        <v>35</v>
      </c>
      <c r="BH123">
        <f>SUMIFS('1996 Pres Raw'!I$2:I$651,'1996 Pres Raw'!$D$2:$D$651,$BF123,'1996 Pres Raw'!$C$2:$C$651,"ED",'1996 Pres Raw'!$B$2:$B$651,$BE123)</f>
        <v>0</v>
      </c>
      <c r="BI123">
        <f>SUMIFS('1996 Pres Raw'!J$2:J$651,'1996 Pres Raw'!$D$2:$D$651,$BF123,'1996 Pres Raw'!$C$2:$C$651,"ED",'1996 Pres Raw'!$B$2:$B$651,$BE123)</f>
        <v>24</v>
      </c>
      <c r="BJ123">
        <f>SUMIFS('1996 Pres Raw'!K$2:K$651,'1996 Pres Raw'!$D$2:$D$651,$BF123,'1996 Pres Raw'!$C$2:$C$651,"ED",'1996 Pres Raw'!$B$2:$B$651,$BE123)</f>
        <v>6</v>
      </c>
      <c r="BK123">
        <f>SUMIFS('1996 Pres Raw'!L$2:L$651,'1996 Pres Raw'!$D$2:$D$651,$BF123,'1996 Pres Raw'!$C$2:$C$651,"ED",'1996 Pres Raw'!$B$2:$B$651,$BE123)</f>
        <v>1</v>
      </c>
      <c r="BL123">
        <f>SUMIFS('1996 Pres Raw'!M$2:M$651,'1996 Pres Raw'!$D$2:$D$651,$BF123,'1996 Pres Raw'!$C$2:$C$651,"ED",'1996 Pres Raw'!$B$2:$B$651,$BE123)</f>
        <v>0</v>
      </c>
      <c r="BM123">
        <f>SUMIFS('1996 Pres Raw'!N$2:N$651,'1996 Pres Raw'!$D$2:$D$651,$BF123,'1996 Pres Raw'!$C$2:$C$651,"ED",'1996 Pres Raw'!$B$2:$B$651,$BE123)</f>
        <v>4</v>
      </c>
      <c r="BN123">
        <f>SUMIFS('1996 Pres Raw'!O$2:O$651,'1996 Pres Raw'!$D$2:$D$651,$BF123,'1996 Pres Raw'!$C$2:$C$651,"ED",'1996 Pres Raw'!$B$2:$B$651,$BE123)</f>
        <v>0</v>
      </c>
      <c r="BO123">
        <f>SUMIFS('1996 Pres Raw'!P$2:P$651,'1996 Pres Raw'!$D$2:$D$651,$BF123,'1996 Pres Raw'!$C$2:$C$651,"ED",'1996 Pres Raw'!$B$2:$B$651,$BE123)</f>
        <v>0</v>
      </c>
      <c r="BP123">
        <f>BG123/SUMIF('By HD'!$A$3:$A$42,$BE123,'By HD'!$B$3:$B$42)</f>
        <v>8.7434424181863594E-3</v>
      </c>
      <c r="BQ123">
        <f>$BP123*SUMIF('By HD'!$A$3:$A$42,$BE123,'By HD'!S$3:S$42)</f>
        <v>6.688733449912565</v>
      </c>
      <c r="BR123">
        <f>(CS123-SUMIF('By HD'!$A$3:$A$42,$BE123,'By HD'!N$3:N$42))*$BP123*SUMIF('By HD'!$A$3:$A$42,$BE123,'By HD'!$S$3:$S$42)+$BP123*SUMIF('By HD'!$A$3:$A$42,$BE123,'By HD'!T$3:T$42)</f>
        <v>9.171113171491603E-2</v>
      </c>
      <c r="BS123">
        <f>(CT123-SUMIF('By HD'!$A$3:$A$42,$BE123,'By HD'!M$3:M$42))*$BP123*SUMIF('By HD'!$A$3:$A$42,$BE123,'By HD'!$S$3:$S$42)+$BP123*SUMIF('By HD'!$A$3:$A$42,$BE123,'By HD'!U$3:U$42)</f>
        <v>3.5507515628579589</v>
      </c>
      <c r="BT123">
        <f>(CU123-SUMIF('By HD'!$A$3:$A$42,$BE123,'By HD'!K$3:K$42))*$BP123*SUMIF('By HD'!$A$3:$A$42,$BE123,'By HD'!$S$3:$S$42)+$BP123*SUMIF('By HD'!$A$3:$A$42,$BE123,'By HD'!V$3:V$42)</f>
        <v>2.0531403845317358</v>
      </c>
      <c r="BU123">
        <f>(CV123-SUMIF('By HD'!$A$3:$A$42,$BE123,'By HD'!P$3:P$42))*$BP123*SUMIF('By HD'!$A$3:$A$42,$BE123,'By HD'!$S$3:$S$42)+$BP123*SUMIF('By HD'!$A$3:$A$42,$BE123,'By HD'!W$3:W$42)</f>
        <v>0.17684588170163906</v>
      </c>
      <c r="BV123">
        <f>(CW123-SUMIF('By HD'!$A$3:$A$42,$BE123,'By HD'!L$3:L$42))*$BP123*SUMIF('By HD'!$A$3:$A$42,$BE123,'By HD'!$S$3:$S$42)+$BP123*SUMIF('By HD'!$A$3:$A$42,$BE123,'By HD'!X$3:X$42)</f>
        <v>0.10741132259723518</v>
      </c>
      <c r="BW123">
        <f>(CX123-SUMIF('By HD'!$A$3:$A$42,$BE123,'By HD'!O$3:O$42))*$BP123*SUMIF('By HD'!$A$3:$A$42,$BE123,'By HD'!$S$3:$S$42)+$BP123*SUMIF('By HD'!$A$3:$A$42,$BE123,'By HD'!Y$3:Y$42)</f>
        <v>0.67413092441473288</v>
      </c>
      <c r="BX123">
        <f>(CY123-SUMIF('By HD'!$A$3:$A$42,$BE123,'By HD'!Q$3:Q$42))*$BP123*SUMIF('By HD'!$A$3:$A$42,$BE123,'By HD'!$S$3:$S$42)+$BP123*SUMIF('By HD'!$A$3:$A$42,$BE123,'By HD'!Z$3:Z$42)</f>
        <v>1.6477774070146868E-2</v>
      </c>
      <c r="BY123">
        <f>(CZ123-SUMIF('By HD'!$A$3:$A$42,$BE123,'By HD'!R$3:R$42))*$BP123*SUMIF('By HD'!$A$3:$A$42,$BE123,'By HD'!$S$3:$S$42)+$BP123*SUMIF('By HD'!$A$3:$A$42,$BE123,'By HD'!AA$3:AA$42)</f>
        <v>1.8264468024200432E-2</v>
      </c>
      <c r="BZ123">
        <f>$BP123*SUMIF('By HD'!$A$3:$A$42,$BE123,'By HD'!$AJ$3:$AJ$42)</f>
        <v>2.3257556832375714</v>
      </c>
      <c r="CA123">
        <f>(CS123-SUMIF('By HD'!$A$3:$A$42,$BE123,'By HD'!N$3:N$42))*$BP123*SUMIF('By HD'!$A$3:$A$42,$BE123,'By HD'!$AJ$3:$AJ$42)+$BP123*SUMIF('By HD'!$A$3:$A$42,$BE123,'By HD'!AK$3:AK$42)</f>
        <v>2.0505480245299412E-2</v>
      </c>
      <c r="CB123">
        <f>(CT123-SUMIF('By HD'!$A$3:$A$42,$BE123,'By HD'!M$3:M$42))*$BP123*SUMIF('By HD'!$A$3:$A$42,$BE123,'By HD'!$AJ$3:$AJ$42)+$BP123*SUMIF('By HD'!$A$3:$A$42,$BE123,'By HD'!AL$3:AL$42)</f>
        <v>1.4941549271471326</v>
      </c>
      <c r="CC123">
        <f>(CU123-SUMIF('By HD'!$A$3:$A$42,$BE123,'By HD'!K$3:K$42))*$BP123*SUMIF('By HD'!$A$3:$A$42,$BE123,'By HD'!$AJ$3:$AJ$42)+$BP123*SUMIF('By HD'!$A$3:$A$42,$BE123,'By HD'!AM$3:AM$42)</f>
        <v>0.49304190979922685</v>
      </c>
      <c r="CD123">
        <f>(CV123-SUMIF('By HD'!$A$3:$A$42,$BE123,'By HD'!P$3:P$42))*$BP123*SUMIF('By HD'!$A$3:$A$42,$BE123,'By HD'!$AJ$3:$AJ$42)+$BP123*SUMIF('By HD'!$A$3:$A$42,$BE123,'By HD'!AN$3:AN$42)</f>
        <v>6.4154544596174395E-2</v>
      </c>
      <c r="CE123">
        <f>(CW123-SUMIF('By HD'!$A$3:$A$42,$BE123,'By HD'!L$3:L$42))*$BP123*SUMIF('By HD'!$A$3:$A$42,$BE123,'By HD'!$AJ$3:$AJ$42)+$BP123*SUMIF('By HD'!$A$3:$A$42,$BE123,'By HD'!AO$3:AO$42)</f>
        <v>-9.7634742966008076E-3</v>
      </c>
      <c r="CF123">
        <f>(CX123-SUMIF('By HD'!$A$3:$A$42,$BE123,'By HD'!O$3:O$42))*$BP123*SUMIF('By HD'!$A$3:$A$42,$BE123,'By HD'!$AJ$3:$AJ$42)+$BP123*SUMIF('By HD'!$A$3:$A$42,$BE123,'By HD'!AP$3:AP$42)</f>
        <v>0.27057754398415523</v>
      </c>
      <c r="CG123">
        <f>(CY123-SUMIF('By HD'!$A$3:$A$42,$BE123,'By HD'!Q$3:Q$42))*$BP123*SUMIF('By HD'!$A$3:$A$42,$BE123,'By HD'!$AJ$3:$AJ$42)+$BP123*SUMIF('By HD'!$A$3:$A$42,$BE123,'By HD'!AQ$3:AQ$42)</f>
        <v>-1.1052165534854615E-3</v>
      </c>
      <c r="CH123">
        <f>(CZ123-SUMIF('By HD'!$A$3:$A$42,$BE123,'By HD'!R$3:R$42))*$BP123*SUMIF('By HD'!$A$3:$A$42,$BE123,'By HD'!$AJ$3:$AJ$42)+$BP123*SUMIF('By HD'!$A$3:$A$42,$BE123,'By HD'!AR$3:AR$42)</f>
        <v>-5.8100316843306818E-3</v>
      </c>
      <c r="CI123">
        <f t="shared" si="102"/>
        <v>44.014489133150136</v>
      </c>
      <c r="CJ123">
        <f t="shared" si="102"/>
        <v>0.11221661196021544</v>
      </c>
      <c r="CK123">
        <f t="shared" si="102"/>
        <v>29.04490649000509</v>
      </c>
      <c r="CL123">
        <f t="shared" si="102"/>
        <v>8.5461822943309631</v>
      </c>
      <c r="CM123">
        <f t="shared" si="102"/>
        <v>1.2410004262978134</v>
      </c>
      <c r="CN123">
        <f t="shared" si="102"/>
        <v>9.7647848300634374E-2</v>
      </c>
      <c r="CO123">
        <f t="shared" si="102"/>
        <v>4.944708468398888</v>
      </c>
      <c r="CP123">
        <f t="shared" si="102"/>
        <v>1.5372557516661407E-2</v>
      </c>
      <c r="CQ123">
        <f t="shared" si="120"/>
        <v>1.245443633986975E-2</v>
      </c>
      <c r="CS123">
        <f t="shared" si="112"/>
        <v>0</v>
      </c>
      <c r="CT123">
        <f t="shared" si="113"/>
        <v>0.68571428571428572</v>
      </c>
      <c r="CU123">
        <f t="shared" si="114"/>
        <v>0.17142857142857143</v>
      </c>
      <c r="CV123">
        <f t="shared" si="115"/>
        <v>2.8571428571428571E-2</v>
      </c>
      <c r="CW123">
        <f t="shared" si="116"/>
        <v>0</v>
      </c>
      <c r="CX123">
        <f t="shared" si="117"/>
        <v>0.11428571428571428</v>
      </c>
      <c r="CY123">
        <f t="shared" si="118"/>
        <v>0</v>
      </c>
      <c r="CZ123">
        <f t="shared" si="119"/>
        <v>0</v>
      </c>
    </row>
    <row r="124" spans="57:104" x14ac:dyDescent="0.3">
      <c r="BE124" t="s">
        <v>1120</v>
      </c>
      <c r="BF124" t="s">
        <v>985</v>
      </c>
      <c r="BG124">
        <f>SUMIFS('1996 Pres Raw'!Q$2:Q$651,'1996 Pres Raw'!$D$2:$D$651,$BF124,'1996 Pres Raw'!$C$2:$C$651,"ED",'1996 Pres Raw'!$B$2:$B$651,$BE124)</f>
        <v>1831</v>
      </c>
      <c r="BH124">
        <f>SUMIFS('1996 Pres Raw'!I$2:I$651,'1996 Pres Raw'!$D$2:$D$651,$BF124,'1996 Pres Raw'!$C$2:$C$651,"ED",'1996 Pres Raw'!$B$2:$B$651,$BE124)</f>
        <v>8</v>
      </c>
      <c r="BI124">
        <f>SUMIFS('1996 Pres Raw'!J$2:J$651,'1996 Pres Raw'!$D$2:$D$651,$BF124,'1996 Pres Raw'!$C$2:$C$651,"ED",'1996 Pres Raw'!$B$2:$B$651,$BE124)</f>
        <v>923</v>
      </c>
      <c r="BJ124">
        <f>SUMIFS('1996 Pres Raw'!K$2:K$651,'1996 Pres Raw'!$D$2:$D$651,$BF124,'1996 Pres Raw'!$C$2:$C$651,"ED",'1996 Pres Raw'!$B$2:$B$651,$BE124)</f>
        <v>678</v>
      </c>
      <c r="BK124">
        <f>SUMIFS('1996 Pres Raw'!L$2:L$651,'1996 Pres Raw'!$D$2:$D$651,$BF124,'1996 Pres Raw'!$C$2:$C$651,"ED",'1996 Pres Raw'!$B$2:$B$651,$BE124)</f>
        <v>15</v>
      </c>
      <c r="BL124">
        <f>SUMIFS('1996 Pres Raw'!M$2:M$651,'1996 Pres Raw'!$D$2:$D$651,$BF124,'1996 Pres Raw'!$C$2:$C$651,"ED",'1996 Pres Raw'!$B$2:$B$651,$BE124)</f>
        <v>22</v>
      </c>
      <c r="BM124">
        <f>SUMIFS('1996 Pres Raw'!N$2:N$651,'1996 Pres Raw'!$D$2:$D$651,$BF124,'1996 Pres Raw'!$C$2:$C$651,"ED",'1996 Pres Raw'!$B$2:$B$651,$BE124)</f>
        <v>173</v>
      </c>
      <c r="BN124">
        <f>SUMIFS('1996 Pres Raw'!O$2:O$651,'1996 Pres Raw'!$D$2:$D$651,$BF124,'1996 Pres Raw'!$C$2:$C$651,"ED",'1996 Pres Raw'!$B$2:$B$651,$BE124)</f>
        <v>10</v>
      </c>
      <c r="BO124">
        <f>SUMIFS('1996 Pres Raw'!P$2:P$651,'1996 Pres Raw'!$D$2:$D$651,$BF124,'1996 Pres Raw'!$C$2:$C$651,"ED",'1996 Pres Raw'!$B$2:$B$651,$BE124)</f>
        <v>2</v>
      </c>
      <c r="BP124">
        <f>BG124/SUMIF('By HD'!$A$3:$A$42,$BE124,'By HD'!$B$3:$B$42)</f>
        <v>0.45479384003974166</v>
      </c>
      <c r="BQ124">
        <f>$BP124*SUMIF('By HD'!$A$3:$A$42,$BE124,'By HD'!S$3:S$42)</f>
        <v>142.35047193243915</v>
      </c>
      <c r="BR124">
        <f>(CS124-SUMIF('By HD'!$A$3:$A$42,$BE124,'By HD'!N$3:N$42))*$BP124*SUMIF('By HD'!$A$3:$A$42,$BE124,'By HD'!$S$3:$S$42)+$BP124*SUMIF('By HD'!$A$3:$A$42,$BE124,'By HD'!T$3:T$42)</f>
        <v>1.1377517818235121</v>
      </c>
      <c r="BS124">
        <f>(CT124-SUMIF('By HD'!$A$3:$A$42,$BE124,'By HD'!M$3:M$42))*$BP124*SUMIF('By HD'!$A$3:$A$42,$BE124,'By HD'!$S$3:$S$42)+$BP124*SUMIF('By HD'!$A$3:$A$42,$BE124,'By HD'!U$3:U$42)</f>
        <v>56.071435322662992</v>
      </c>
      <c r="BT124">
        <f>(CU124-SUMIF('By HD'!$A$3:$A$42,$BE124,'By HD'!K$3:K$42))*$BP124*SUMIF('By HD'!$A$3:$A$42,$BE124,'By HD'!$S$3:$S$42)+$BP124*SUMIF('By HD'!$A$3:$A$42,$BE124,'By HD'!V$3:V$42)</f>
        <v>68.036053530837435</v>
      </c>
      <c r="BU124">
        <f>(CV124-SUMIF('By HD'!$A$3:$A$42,$BE124,'By HD'!P$3:P$42))*$BP124*SUMIF('By HD'!$A$3:$A$42,$BE124,'By HD'!$S$3:$S$42)+$BP124*SUMIF('By HD'!$A$3:$A$42,$BE124,'By HD'!W$3:W$42)</f>
        <v>1.1918127674339347</v>
      </c>
      <c r="BV124">
        <f>(CW124-SUMIF('By HD'!$A$3:$A$42,$BE124,'By HD'!L$3:L$42))*$BP124*SUMIF('By HD'!$A$3:$A$42,$BE124,'By HD'!$S$3:$S$42)+$BP124*SUMIF('By HD'!$A$3:$A$42,$BE124,'By HD'!X$3:X$42)</f>
        <v>3.0199764002932747</v>
      </c>
      <c r="BW124">
        <f>(CX124-SUMIF('By HD'!$A$3:$A$42,$BE124,'By HD'!O$3:O$42))*$BP124*SUMIF('By HD'!$A$3:$A$42,$BE124,'By HD'!$S$3:$S$42)+$BP124*SUMIF('By HD'!$A$3:$A$42,$BE124,'By HD'!Y$3:Y$42)</f>
        <v>12.425014973462361</v>
      </c>
      <c r="BX124">
        <f>(CY124-SUMIF('By HD'!$A$3:$A$42,$BE124,'By HD'!Q$3:Q$42))*$BP124*SUMIF('By HD'!$A$3:$A$42,$BE124,'By HD'!$S$3:$S$42)+$BP124*SUMIF('By HD'!$A$3:$A$42,$BE124,'By HD'!Z$3:Z$42)</f>
        <v>7.029075045981549E-2</v>
      </c>
      <c r="BY124">
        <f>(CZ124-SUMIF('By HD'!$A$3:$A$42,$BE124,'By HD'!R$3:R$42))*$BP124*SUMIF('By HD'!$A$3:$A$42,$BE124,'By HD'!$S$3:$S$42)+$BP124*SUMIF('By HD'!$A$3:$A$42,$BE124,'By HD'!AA$3:AA$42)</f>
        <v>0.39813640546581347</v>
      </c>
      <c r="BZ124">
        <f>$BP124*SUMIF('By HD'!$A$3:$A$42,$BE124,'By HD'!$AJ$3:$AJ$42)</f>
        <v>107.33134624937904</v>
      </c>
      <c r="CA124">
        <f>(CS124-SUMIF('By HD'!$A$3:$A$42,$BE124,'By HD'!N$3:N$42))*$BP124*SUMIF('By HD'!$A$3:$A$42,$BE124,'By HD'!$AJ$3:$AJ$42)+$BP124*SUMIF('By HD'!$A$3:$A$42,$BE124,'By HD'!AK$3:AK$42)</f>
        <v>1.648297985597343</v>
      </c>
      <c r="CB124">
        <f>(CT124-SUMIF('By HD'!$A$3:$A$42,$BE124,'By HD'!M$3:M$42))*$BP124*SUMIF('By HD'!$A$3:$A$42,$BE124,'By HD'!$AJ$3:$AJ$42)+$BP124*SUMIF('By HD'!$A$3:$A$42,$BE124,'By HD'!AL$3:AL$42)</f>
        <v>53.212898326797323</v>
      </c>
      <c r="CC124">
        <f>(CU124-SUMIF('By HD'!$A$3:$A$42,$BE124,'By HD'!K$3:K$42))*$BP124*SUMIF('By HD'!$A$3:$A$42,$BE124,'By HD'!$AJ$3:$AJ$42)+$BP124*SUMIF('By HD'!$A$3:$A$42,$BE124,'By HD'!AM$3:AM$42)</f>
        <v>39.302653961372286</v>
      </c>
      <c r="CD124">
        <f>(CV124-SUMIF('By HD'!$A$3:$A$42,$BE124,'By HD'!P$3:P$42))*$BP124*SUMIF('By HD'!$A$3:$A$42,$BE124,'By HD'!$AJ$3:$AJ$42)+$BP124*SUMIF('By HD'!$A$3:$A$42,$BE124,'By HD'!AN$3:AN$42)</f>
        <v>0.66758975254980735</v>
      </c>
      <c r="CE124">
        <f>(CW124-SUMIF('By HD'!$A$3:$A$42,$BE124,'By HD'!L$3:L$42))*$BP124*SUMIF('By HD'!$A$3:$A$42,$BE124,'By HD'!$AJ$3:$AJ$42)+$BP124*SUMIF('By HD'!$A$3:$A$42,$BE124,'By HD'!AO$3:AO$42)</f>
        <v>1.2410428834532812</v>
      </c>
      <c r="CF124">
        <f>(CX124-SUMIF('By HD'!$A$3:$A$42,$BE124,'By HD'!O$3:O$42))*$BP124*SUMIF('By HD'!$A$3:$A$42,$BE124,'By HD'!$AJ$3:$AJ$42)+$BP124*SUMIF('By HD'!$A$3:$A$42,$BE124,'By HD'!AP$3:AP$42)</f>
        <v>10.793790066505125</v>
      </c>
      <c r="CG124">
        <f>(CY124-SUMIF('By HD'!$A$3:$A$42,$BE124,'By HD'!Q$3:Q$42))*$BP124*SUMIF('By HD'!$A$3:$A$42,$BE124,'By HD'!$AJ$3:$AJ$42)+$BP124*SUMIF('By HD'!$A$3:$A$42,$BE124,'By HD'!AQ$3:AQ$42)</f>
        <v>0.50779261674426712</v>
      </c>
      <c r="CH124">
        <f>(CZ124-SUMIF('By HD'!$A$3:$A$42,$BE124,'By HD'!R$3:R$42))*$BP124*SUMIF('By HD'!$A$3:$A$42,$BE124,'By HD'!$AJ$3:$AJ$42)+$BP124*SUMIF('By HD'!$A$3:$A$42,$BE124,'By HD'!AR$3:AR$42)</f>
        <v>-4.2719343640405923E-2</v>
      </c>
      <c r="CI124">
        <f t="shared" si="102"/>
        <v>2080.681818181818</v>
      </c>
      <c r="CJ124">
        <f t="shared" si="102"/>
        <v>10.786049767420856</v>
      </c>
      <c r="CK124">
        <f t="shared" si="102"/>
        <v>1032.2843336494602</v>
      </c>
      <c r="CL124">
        <f t="shared" si="102"/>
        <v>785.33870749220978</v>
      </c>
      <c r="CM124">
        <f t="shared" si="102"/>
        <v>16.859402519983743</v>
      </c>
      <c r="CN124">
        <f t="shared" si="102"/>
        <v>26.261019283746556</v>
      </c>
      <c r="CO124">
        <f t="shared" si="102"/>
        <v>196.21880503996749</v>
      </c>
      <c r="CP124">
        <f t="shared" si="102"/>
        <v>10.578083367204083</v>
      </c>
      <c r="CQ124">
        <f t="shared" si="120"/>
        <v>2.3554170618254076</v>
      </c>
      <c r="CS124">
        <f t="shared" si="112"/>
        <v>4.3691971600218456E-3</v>
      </c>
      <c r="CT124">
        <f t="shared" si="113"/>
        <v>0.50409612233752044</v>
      </c>
      <c r="CU124">
        <f t="shared" si="114"/>
        <v>0.37028945931185142</v>
      </c>
      <c r="CV124">
        <f t="shared" si="115"/>
        <v>8.1922446750409619E-3</v>
      </c>
      <c r="CW124">
        <f t="shared" si="116"/>
        <v>1.2015292190060076E-2</v>
      </c>
      <c r="CX124">
        <f t="shared" si="117"/>
        <v>9.4483888585472423E-2</v>
      </c>
      <c r="CY124">
        <f t="shared" si="118"/>
        <v>5.4614964500273077E-3</v>
      </c>
      <c r="CZ124">
        <f t="shared" si="119"/>
        <v>1.0922992900054614E-3</v>
      </c>
    </row>
    <row r="125" spans="57:104" x14ac:dyDescent="0.3">
      <c r="BE125" t="s">
        <v>1120</v>
      </c>
      <c r="BF125" t="s">
        <v>986</v>
      </c>
      <c r="BG125">
        <f>SUMIFS('1996 Pres Raw'!Q$2:Q$651,'1996 Pres Raw'!$D$2:$D$651,$BF125,'1996 Pres Raw'!$C$2:$C$651,"ED",'1996 Pres Raw'!$B$2:$B$651,$BE125)</f>
        <v>1938</v>
      </c>
      <c r="BH125">
        <f>SUMIFS('1996 Pres Raw'!I$2:I$651,'1996 Pres Raw'!$D$2:$D$651,$BF125,'1996 Pres Raw'!$C$2:$C$651,"ED",'1996 Pres Raw'!$B$2:$B$651,$BE125)</f>
        <v>15</v>
      </c>
      <c r="BI125">
        <f>SUMIFS('1996 Pres Raw'!J$2:J$651,'1996 Pres Raw'!$D$2:$D$651,$BF125,'1996 Pres Raw'!$C$2:$C$651,"ED",'1996 Pres Raw'!$B$2:$B$651,$BE125)</f>
        <v>831</v>
      </c>
      <c r="BJ125">
        <f>SUMIFS('1996 Pres Raw'!K$2:K$651,'1996 Pres Raw'!$D$2:$D$651,$BF125,'1996 Pres Raw'!$C$2:$C$651,"ED",'1996 Pres Raw'!$B$2:$B$651,$BE125)</f>
        <v>822</v>
      </c>
      <c r="BK125">
        <f>SUMIFS('1996 Pres Raw'!L$2:L$651,'1996 Pres Raw'!$D$2:$D$651,$BF125,'1996 Pres Raw'!$C$2:$C$651,"ED",'1996 Pres Raw'!$B$2:$B$651,$BE125)</f>
        <v>8</v>
      </c>
      <c r="BL125">
        <f>SUMIFS('1996 Pres Raw'!M$2:M$651,'1996 Pres Raw'!$D$2:$D$651,$BF125,'1996 Pres Raw'!$C$2:$C$651,"ED",'1996 Pres Raw'!$B$2:$B$651,$BE125)</f>
        <v>29</v>
      </c>
      <c r="BM125">
        <f>SUMIFS('1996 Pres Raw'!N$2:N$651,'1996 Pres Raw'!$D$2:$D$651,$BF125,'1996 Pres Raw'!$C$2:$C$651,"ED",'1996 Pres Raw'!$B$2:$B$651,$BE125)</f>
        <v>219</v>
      </c>
      <c r="BN125">
        <f>SUMIFS('1996 Pres Raw'!O$2:O$651,'1996 Pres Raw'!$D$2:$D$651,$BF125,'1996 Pres Raw'!$C$2:$C$651,"ED",'1996 Pres Raw'!$B$2:$B$651,$BE125)</f>
        <v>10</v>
      </c>
      <c r="BO125">
        <f>SUMIFS('1996 Pres Raw'!P$2:P$651,'1996 Pres Raw'!$D$2:$D$651,$BF125,'1996 Pres Raw'!$C$2:$C$651,"ED",'1996 Pres Raw'!$B$2:$B$651,$BE125)</f>
        <v>4</v>
      </c>
      <c r="BP125">
        <f>BG125/SUMIF('By HD'!$A$3:$A$42,$BE125,'By HD'!$B$3:$B$42)</f>
        <v>0.481371087928465</v>
      </c>
      <c r="BQ125">
        <f>$BP125*SUMIF('By HD'!$A$3:$A$42,$BE125,'By HD'!S$3:S$42)</f>
        <v>150.66915052160954</v>
      </c>
      <c r="BR125">
        <f>(CS125-SUMIF('By HD'!$A$3:$A$42,$BE125,'By HD'!N$3:N$42))*$BP125*SUMIF('By HD'!$A$3:$A$42,$BE125,'By HD'!$S$3:$S$42)+$BP125*SUMIF('By HD'!$A$3:$A$42,$BE125,'By HD'!T$3:T$42)</f>
        <v>1.7121064052363069</v>
      </c>
      <c r="BS125">
        <f>(CT125-SUMIF('By HD'!$A$3:$A$42,$BE125,'By HD'!M$3:M$42))*$BP125*SUMIF('By HD'!$A$3:$A$42,$BE125,'By HD'!$S$3:$S$42)+$BP125*SUMIF('By HD'!$A$3:$A$42,$BE125,'By HD'!U$3:U$42)</f>
        <v>48.002216220498212</v>
      </c>
      <c r="BT125">
        <f>(CU125-SUMIF('By HD'!$A$3:$A$42,$BE125,'By HD'!K$3:K$42))*$BP125*SUMIF('By HD'!$A$3:$A$42,$BE125,'By HD'!$S$3:$S$42)+$BP125*SUMIF('By HD'!$A$3:$A$42,$BE125,'By HD'!V$3:V$42)</f>
        <v>80.126857246082295</v>
      </c>
      <c r="BU125">
        <f>(CV125-SUMIF('By HD'!$A$3:$A$42,$BE125,'By HD'!P$3:P$42))*$BP125*SUMIF('By HD'!$A$3:$A$42,$BE125,'By HD'!$S$3:$S$42)+$BP125*SUMIF('By HD'!$A$3:$A$42,$BE125,'By HD'!W$3:W$42)</f>
        <v>0.64909866789859949</v>
      </c>
      <c r="BV125">
        <f>(CW125-SUMIF('By HD'!$A$3:$A$42,$BE125,'By HD'!L$3:L$42))*$BP125*SUMIF('By HD'!$A$3:$A$42,$BE125,'By HD'!$S$3:$S$42)+$BP125*SUMIF('By HD'!$A$3:$A$42,$BE125,'By HD'!X$3:X$42)</f>
        <v>3.6407190815585428</v>
      </c>
      <c r="BW125">
        <f>(CX125-SUMIF('By HD'!$A$3:$A$42,$BE125,'By HD'!O$3:O$42))*$BP125*SUMIF('By HD'!$A$3:$A$42,$BE125,'By HD'!$S$3:$S$42)+$BP125*SUMIF('By HD'!$A$3:$A$42,$BE125,'By HD'!Y$3:Y$42)</f>
        <v>15.941381393520361</v>
      </c>
      <c r="BX125">
        <f>(CY125-SUMIF('By HD'!$A$3:$A$42,$BE125,'By HD'!Q$3:Q$42))*$BP125*SUMIF('By HD'!$A$3:$A$42,$BE125,'By HD'!$S$3:$S$42)+$BP125*SUMIF('By HD'!$A$3:$A$42,$BE125,'By HD'!Z$3:Z$42)</f>
        <v>2.8965968596077807E-2</v>
      </c>
      <c r="BY125">
        <f>(CZ125-SUMIF('By HD'!$A$3:$A$42,$BE125,'By HD'!R$3:R$42))*$BP125*SUMIF('By HD'!$A$3:$A$42,$BE125,'By HD'!$S$3:$S$42)+$BP125*SUMIF('By HD'!$A$3:$A$42,$BE125,'By HD'!AA$3:AA$42)</f>
        <v>0.56780553821916113</v>
      </c>
      <c r="BZ125">
        <f>$BP125*SUMIF('By HD'!$A$3:$A$42,$BE125,'By HD'!$AJ$3:$AJ$42)</f>
        <v>113.60357675111774</v>
      </c>
      <c r="CA125">
        <f>(CS125-SUMIF('By HD'!$A$3:$A$42,$BE125,'By HD'!N$3:N$42))*$BP125*SUMIF('By HD'!$A$3:$A$42,$BE125,'By HD'!$AJ$3:$AJ$42)+$BP125*SUMIF('By HD'!$A$3:$A$42,$BE125,'By HD'!AK$3:AK$42)</f>
        <v>2.1275494679516083</v>
      </c>
      <c r="CB125">
        <f>(CT125-SUMIF('By HD'!$A$3:$A$42,$BE125,'By HD'!M$3:M$42))*$BP125*SUMIF('By HD'!$A$3:$A$42,$BE125,'By HD'!$AJ$3:$AJ$42)+$BP125*SUMIF('By HD'!$A$3:$A$42,$BE125,'By HD'!AL$3:AL$42)</f>
        <v>47.767801392291396</v>
      </c>
      <c r="CC125">
        <f>(CU125-SUMIF('By HD'!$A$3:$A$42,$BE125,'By HD'!K$3:K$42))*$BP125*SUMIF('By HD'!$A$3:$A$42,$BE125,'By HD'!$AJ$3:$AJ$42)+$BP125*SUMIF('By HD'!$A$3:$A$42,$BE125,'By HD'!AM$3:AM$42)</f>
        <v>47.71801472248567</v>
      </c>
      <c r="CD125">
        <f>(CV125-SUMIF('By HD'!$A$3:$A$42,$BE125,'By HD'!P$3:P$42))*$BP125*SUMIF('By HD'!$A$3:$A$42,$BE125,'By HD'!$AJ$3:$AJ$42)+$BP125*SUMIF('By HD'!$A$3:$A$42,$BE125,'By HD'!AN$3:AN$42)</f>
        <v>0.24488588703975567</v>
      </c>
      <c r="CE125">
        <f>(CW125-SUMIF('By HD'!$A$3:$A$42,$BE125,'By HD'!L$3:L$42))*$BP125*SUMIF('By HD'!$A$3:$A$42,$BE125,'By HD'!$AJ$3:$AJ$42)+$BP125*SUMIF('By HD'!$A$3:$A$42,$BE125,'By HD'!AO$3:AO$42)</f>
        <v>1.6485371167885645</v>
      </c>
      <c r="CF125">
        <f>(CX125-SUMIF('By HD'!$A$3:$A$42,$BE125,'By HD'!O$3:O$42))*$BP125*SUMIF('By HD'!$A$3:$A$42,$BE125,'By HD'!$AJ$3:$AJ$42)+$BP125*SUMIF('By HD'!$A$3:$A$42,$BE125,'By HD'!AP$3:AP$42)</f>
        <v>13.528405898174533</v>
      </c>
      <c r="CG125">
        <f>(CY125-SUMIF('By HD'!$A$3:$A$42,$BE125,'By HD'!Q$3:Q$42))*$BP125*SUMIF('By HD'!$A$3:$A$42,$BE125,'By HD'!$AJ$3:$AJ$42)+$BP125*SUMIF('By HD'!$A$3:$A$42,$BE125,'By HD'!AQ$3:AQ$42)</f>
        <v>0.50321124316384636</v>
      </c>
      <c r="CH125">
        <f>(CZ125-SUMIF('By HD'!$A$3:$A$42,$BE125,'By HD'!R$3:R$42))*$BP125*SUMIF('By HD'!$A$3:$A$42,$BE125,'By HD'!$AJ$3:$AJ$42)+$BP125*SUMIF('By HD'!$A$3:$A$42,$BE125,'By HD'!AR$3:AR$42)</f>
        <v>6.517102322237793E-2</v>
      </c>
      <c r="CI125">
        <f t="shared" si="102"/>
        <v>2202.272727272727</v>
      </c>
      <c r="CJ125">
        <f t="shared" si="102"/>
        <v>18.839655873187915</v>
      </c>
      <c r="CK125">
        <f t="shared" si="102"/>
        <v>926.77001761278962</v>
      </c>
      <c r="CL125">
        <f t="shared" si="102"/>
        <v>949.84487196856799</v>
      </c>
      <c r="CM125">
        <f t="shared" si="102"/>
        <v>8.8939845549383545</v>
      </c>
      <c r="CN125">
        <f t="shared" si="102"/>
        <v>34.289256198347104</v>
      </c>
      <c r="CO125">
        <f t="shared" si="102"/>
        <v>248.4697872916949</v>
      </c>
      <c r="CP125">
        <f t="shared" si="102"/>
        <v>10.532177211759924</v>
      </c>
      <c r="CQ125">
        <f t="shared" si="120"/>
        <v>4.6329765614415388</v>
      </c>
      <c r="CS125">
        <f t="shared" si="112"/>
        <v>7.7399380804953561E-3</v>
      </c>
      <c r="CT125">
        <f t="shared" si="113"/>
        <v>0.42879256965944273</v>
      </c>
      <c r="CU125">
        <f t="shared" si="114"/>
        <v>0.42414860681114552</v>
      </c>
      <c r="CV125">
        <f t="shared" si="115"/>
        <v>4.1279669762641896E-3</v>
      </c>
      <c r="CW125">
        <f t="shared" si="116"/>
        <v>1.4963880288957688E-2</v>
      </c>
      <c r="CX125">
        <f t="shared" si="117"/>
        <v>0.1130030959752322</v>
      </c>
      <c r="CY125">
        <f t="shared" si="118"/>
        <v>5.1599587203302374E-3</v>
      </c>
      <c r="CZ125">
        <f t="shared" si="119"/>
        <v>2.0639834881320948E-3</v>
      </c>
    </row>
    <row r="126" spans="57:104" x14ac:dyDescent="0.3">
      <c r="BE126" t="s">
        <v>1120</v>
      </c>
      <c r="BF126" t="s">
        <v>987</v>
      </c>
      <c r="BG126">
        <f>SUMIFS('1996 Pres Raw'!Q$2:Q$651,'1996 Pres Raw'!$D$2:$D$651,$BF126,'1996 Pres Raw'!$C$2:$C$651,"ED",'1996 Pres Raw'!$B$2:$B$651,$BE126)</f>
        <v>257</v>
      </c>
      <c r="BH126">
        <f>SUMIFS('1996 Pres Raw'!I$2:I$651,'1996 Pres Raw'!$D$2:$D$651,$BF126,'1996 Pres Raw'!$C$2:$C$651,"ED",'1996 Pres Raw'!$B$2:$B$651,$BE126)</f>
        <v>1</v>
      </c>
      <c r="BI126">
        <f>SUMIFS('1996 Pres Raw'!J$2:J$651,'1996 Pres Raw'!$D$2:$D$651,$BF126,'1996 Pres Raw'!$C$2:$C$651,"ED",'1996 Pres Raw'!$B$2:$B$651,$BE126)</f>
        <v>156</v>
      </c>
      <c r="BJ126">
        <f>SUMIFS('1996 Pres Raw'!K$2:K$651,'1996 Pres Raw'!$D$2:$D$651,$BF126,'1996 Pres Raw'!$C$2:$C$651,"ED",'1996 Pres Raw'!$B$2:$B$651,$BE126)</f>
        <v>86</v>
      </c>
      <c r="BK126">
        <f>SUMIFS('1996 Pres Raw'!L$2:L$651,'1996 Pres Raw'!$D$2:$D$651,$BF126,'1996 Pres Raw'!$C$2:$C$651,"ED",'1996 Pres Raw'!$B$2:$B$651,$BE126)</f>
        <v>2</v>
      </c>
      <c r="BL126">
        <f>SUMIFS('1996 Pres Raw'!M$2:M$651,'1996 Pres Raw'!$D$2:$D$651,$BF126,'1996 Pres Raw'!$C$2:$C$651,"ED",'1996 Pres Raw'!$B$2:$B$651,$BE126)</f>
        <v>2</v>
      </c>
      <c r="BM126">
        <f>SUMIFS('1996 Pres Raw'!N$2:N$651,'1996 Pres Raw'!$D$2:$D$651,$BF126,'1996 Pres Raw'!$C$2:$C$651,"ED",'1996 Pres Raw'!$B$2:$B$651,$BE126)</f>
        <v>10</v>
      </c>
      <c r="BN126">
        <f>SUMIFS('1996 Pres Raw'!O$2:O$651,'1996 Pres Raw'!$D$2:$D$651,$BF126,'1996 Pres Raw'!$C$2:$C$651,"ED",'1996 Pres Raw'!$B$2:$B$651,$BE126)</f>
        <v>0</v>
      </c>
      <c r="BO126">
        <f>SUMIFS('1996 Pres Raw'!P$2:P$651,'1996 Pres Raw'!$D$2:$D$651,$BF126,'1996 Pres Raw'!$C$2:$C$651,"ED",'1996 Pres Raw'!$B$2:$B$651,$BE126)</f>
        <v>0</v>
      </c>
      <c r="BP126">
        <f>BG126/SUMIF('By HD'!$A$3:$A$42,$BE126,'By HD'!$B$3:$B$42)</f>
        <v>6.3835072031793338E-2</v>
      </c>
      <c r="BQ126">
        <f>$BP126*SUMIF('By HD'!$A$3:$A$42,$BE126,'By HD'!S$3:S$42)</f>
        <v>19.980377545951313</v>
      </c>
      <c r="BR126">
        <f>(CS126-SUMIF('By HD'!$A$3:$A$42,$BE126,'By HD'!N$3:N$42))*$BP126*SUMIF('By HD'!$A$3:$A$42,$BE126,'By HD'!$S$3:$S$42)+$BP126*SUMIF('By HD'!$A$3:$A$42,$BE126,'By HD'!T$3:T$42)</f>
        <v>0.15014181294018092</v>
      </c>
      <c r="BS126">
        <f>(CT126-SUMIF('By HD'!$A$3:$A$42,$BE126,'By HD'!M$3:M$42))*$BP126*SUMIF('By HD'!$A$3:$A$42,$BE126,'By HD'!$S$3:$S$42)+$BP126*SUMIF('By HD'!$A$3:$A$42,$BE126,'By HD'!U$3:U$42)</f>
        <v>9.9263484568387934</v>
      </c>
      <c r="BT126">
        <f>(CU126-SUMIF('By HD'!$A$3:$A$42,$BE126,'By HD'!K$3:K$42))*$BP126*SUMIF('By HD'!$A$3:$A$42,$BE126,'By HD'!$S$3:$S$42)+$BP126*SUMIF('By HD'!$A$3:$A$42,$BE126,'By HD'!V$3:V$42)</f>
        <v>8.837089223080282</v>
      </c>
      <c r="BU126">
        <f>(CV126-SUMIF('By HD'!$A$3:$A$42,$BE126,'By HD'!P$3:P$42))*$BP126*SUMIF('By HD'!$A$3:$A$42,$BE126,'By HD'!$S$3:$S$42)+$BP126*SUMIF('By HD'!$A$3:$A$42,$BE126,'By HD'!W$3:W$42)</f>
        <v>0.15908856466746574</v>
      </c>
      <c r="BV126">
        <f>(CW126-SUMIF('By HD'!$A$3:$A$42,$BE126,'By HD'!L$3:L$42))*$BP126*SUMIF('By HD'!$A$3:$A$42,$BE126,'By HD'!$S$3:$S$42)+$BP126*SUMIF('By HD'!$A$3:$A$42,$BE126,'By HD'!X$3:X$42)</f>
        <v>0.33930451814818186</v>
      </c>
      <c r="BW126">
        <f>(CX126-SUMIF('By HD'!$A$3:$A$42,$BE126,'By HD'!O$3:O$42))*$BP126*SUMIF('By HD'!$A$3:$A$42,$BE126,'By HD'!$S$3:$S$42)+$BP126*SUMIF('By HD'!$A$3:$A$42,$BE126,'By HD'!Y$3:Y$42)</f>
        <v>0.63360363301728029</v>
      </c>
      <c r="BX126">
        <f>(CY126-SUMIF('By HD'!$A$3:$A$42,$BE126,'By HD'!Q$3:Q$42))*$BP126*SUMIF('By HD'!$A$3:$A$42,$BE126,'By HD'!$S$3:$S$42)+$BP126*SUMIF('By HD'!$A$3:$A$42,$BE126,'By HD'!Z$3:Z$42)</f>
        <v>-9.9256719055893269E-2</v>
      </c>
      <c r="BY126">
        <f>(CZ126-SUMIF('By HD'!$A$3:$A$42,$BE126,'By HD'!R$3:R$42))*$BP126*SUMIF('By HD'!$A$3:$A$42,$BE126,'By HD'!$S$3:$S$42)+$BP126*SUMIF('By HD'!$A$3:$A$42,$BE126,'By HD'!AA$3:AA$42)</f>
        <v>3.4058056315025356E-2</v>
      </c>
      <c r="BZ126">
        <f>$BP126*SUMIF('By HD'!$A$3:$A$42,$BE126,'By HD'!$AJ$3:$AJ$42)</f>
        <v>15.065076999503228</v>
      </c>
      <c r="CA126">
        <f>(CS126-SUMIF('By HD'!$A$3:$A$42,$BE126,'By HD'!N$3:N$42))*$BP126*SUMIF('By HD'!$A$3:$A$42,$BE126,'By HD'!$AJ$3:$AJ$42)+$BP126*SUMIF('By HD'!$A$3:$A$42,$BE126,'By HD'!AK$3:AK$42)</f>
        <v>0.22415254645104879</v>
      </c>
      <c r="CB126">
        <f>(CT126-SUMIF('By HD'!$A$3:$A$42,$BE126,'By HD'!M$3:M$42))*$BP126*SUMIF('By HD'!$A$3:$A$42,$BE126,'By HD'!$AJ$3:$AJ$42)+$BP126*SUMIF('By HD'!$A$3:$A$42,$BE126,'By HD'!AL$3:AL$42)</f>
        <v>9.019300280911283</v>
      </c>
      <c r="CC126">
        <f>(CU126-SUMIF('By HD'!$A$3:$A$42,$BE126,'By HD'!K$3:K$42))*$BP126*SUMIF('By HD'!$A$3:$A$42,$BE126,'By HD'!$AJ$3:$AJ$42)+$BP126*SUMIF('By HD'!$A$3:$A$42,$BE126,'By HD'!AM$3:AM$42)</f>
        <v>4.979331316142046</v>
      </c>
      <c r="CD126">
        <f>(CV126-SUMIF('By HD'!$A$3:$A$42,$BE126,'By HD'!P$3:P$42))*$BP126*SUMIF('By HD'!$A$3:$A$42,$BE126,'By HD'!$AJ$3:$AJ$42)+$BP126*SUMIF('By HD'!$A$3:$A$42,$BE126,'By HD'!AN$3:AN$42)</f>
        <v>8.7524360410436958E-2</v>
      </c>
      <c r="CE126">
        <f>(CW126-SUMIF('By HD'!$A$3:$A$42,$BE126,'By HD'!L$3:L$42))*$BP126*SUMIF('By HD'!$A$3:$A$42,$BE126,'By HD'!$AJ$3:$AJ$42)+$BP126*SUMIF('By HD'!$A$3:$A$42,$BE126,'By HD'!AO$3:AO$42)</f>
        <v>0.1104199997581542</v>
      </c>
      <c r="CF126">
        <f>(CX126-SUMIF('By HD'!$A$3:$A$42,$BE126,'By HD'!O$3:O$42))*$BP126*SUMIF('By HD'!$A$3:$A$42,$BE126,'By HD'!$AJ$3:$AJ$42)+$BP126*SUMIF('By HD'!$A$3:$A$42,$BE126,'By HD'!AP$3:AP$42)</f>
        <v>0.67780403532034317</v>
      </c>
      <c r="CG126">
        <f>(CY126-SUMIF('By HD'!$A$3:$A$42,$BE126,'By HD'!Q$3:Q$42))*$BP126*SUMIF('By HD'!$A$3:$A$42,$BE126,'By HD'!$AJ$3:$AJ$42)+$BP126*SUMIF('By HD'!$A$3:$A$42,$BE126,'By HD'!AQ$3:AQ$42)</f>
        <v>-1.1003859908113409E-2</v>
      </c>
      <c r="CH126">
        <f>(CZ126-SUMIF('By HD'!$A$3:$A$42,$BE126,'By HD'!R$3:R$42))*$BP126*SUMIF('By HD'!$A$3:$A$42,$BE126,'By HD'!$AJ$3:$AJ$42)+$BP126*SUMIF('By HD'!$A$3:$A$42,$BE126,'By HD'!AR$3:AR$42)</f>
        <v>-2.2451679581972025E-2</v>
      </c>
      <c r="CI126">
        <f t="shared" si="102"/>
        <v>292.04545454545456</v>
      </c>
      <c r="CJ126">
        <f t="shared" si="102"/>
        <v>1.3742943593912296</v>
      </c>
      <c r="CK126">
        <f t="shared" si="102"/>
        <v>174.94564873775008</v>
      </c>
      <c r="CL126">
        <f t="shared" si="102"/>
        <v>99.816420539222321</v>
      </c>
      <c r="CM126">
        <f t="shared" si="102"/>
        <v>2.2466129250779026</v>
      </c>
      <c r="CN126">
        <f t="shared" si="102"/>
        <v>2.4497245179063363</v>
      </c>
      <c r="CO126">
        <f t="shared" si="102"/>
        <v>11.311407668337623</v>
      </c>
      <c r="CP126">
        <f t="shared" si="102"/>
        <v>-0.11026057896400668</v>
      </c>
      <c r="CQ126">
        <f t="shared" si="120"/>
        <v>1.1606376733053331E-2</v>
      </c>
      <c r="CS126">
        <f t="shared" si="112"/>
        <v>3.8910505836575876E-3</v>
      </c>
      <c r="CT126">
        <f t="shared" si="113"/>
        <v>0.60700389105058361</v>
      </c>
      <c r="CU126">
        <f t="shared" si="114"/>
        <v>0.33463035019455251</v>
      </c>
      <c r="CV126">
        <f t="shared" si="115"/>
        <v>7.7821011673151752E-3</v>
      </c>
      <c r="CW126">
        <f t="shared" si="116"/>
        <v>7.7821011673151752E-3</v>
      </c>
      <c r="CX126">
        <f t="shared" si="117"/>
        <v>3.8910505836575876E-2</v>
      </c>
      <c r="CY126">
        <f t="shared" si="118"/>
        <v>0</v>
      </c>
      <c r="CZ126">
        <f t="shared" si="119"/>
        <v>0</v>
      </c>
    </row>
    <row r="127" spans="57:104" x14ac:dyDescent="0.3">
      <c r="BE127" t="s">
        <v>1121</v>
      </c>
      <c r="BF127" t="s">
        <v>935</v>
      </c>
      <c r="BG127">
        <f>SUMIFS('1996 Pres Raw'!Q$2:Q$651,'1996 Pres Raw'!$D$2:$D$651,$BF127,'1996 Pres Raw'!$C$2:$C$651,"ED",'1996 Pres Raw'!$B$2:$B$651,$BE127)</f>
        <v>1299</v>
      </c>
      <c r="BH127">
        <f>SUMIFS('1996 Pres Raw'!I$2:I$651,'1996 Pres Raw'!$D$2:$D$651,$BF127,'1996 Pres Raw'!$C$2:$C$651,"ED",'1996 Pres Raw'!$B$2:$B$651,$BE127)</f>
        <v>15</v>
      </c>
      <c r="BI127">
        <f>SUMIFS('1996 Pres Raw'!J$2:J$651,'1996 Pres Raw'!$D$2:$D$651,$BF127,'1996 Pres Raw'!$C$2:$C$651,"ED",'1996 Pres Raw'!$B$2:$B$651,$BE127)</f>
        <v>733</v>
      </c>
      <c r="BJ127">
        <f>SUMIFS('1996 Pres Raw'!K$2:K$651,'1996 Pres Raw'!$D$2:$D$651,$BF127,'1996 Pres Raw'!$C$2:$C$651,"ED",'1996 Pres Raw'!$B$2:$B$651,$BE127)</f>
        <v>393</v>
      </c>
      <c r="BK127">
        <f>SUMIFS('1996 Pres Raw'!L$2:L$651,'1996 Pres Raw'!$D$2:$D$651,$BF127,'1996 Pres Raw'!$C$2:$C$651,"ED",'1996 Pres Raw'!$B$2:$B$651,$BE127)</f>
        <v>12</v>
      </c>
      <c r="BL127">
        <f>SUMIFS('1996 Pres Raw'!M$2:M$651,'1996 Pres Raw'!$D$2:$D$651,$BF127,'1996 Pres Raw'!$C$2:$C$651,"ED",'1996 Pres Raw'!$B$2:$B$651,$BE127)</f>
        <v>17</v>
      </c>
      <c r="BM127">
        <f>SUMIFS('1996 Pres Raw'!N$2:N$651,'1996 Pres Raw'!$D$2:$D$651,$BF127,'1996 Pres Raw'!$C$2:$C$651,"ED",'1996 Pres Raw'!$B$2:$B$651,$BE127)</f>
        <v>112</v>
      </c>
      <c r="BN127">
        <f>SUMIFS('1996 Pres Raw'!O$2:O$651,'1996 Pres Raw'!$D$2:$D$651,$BF127,'1996 Pres Raw'!$C$2:$C$651,"ED",'1996 Pres Raw'!$B$2:$B$651,$BE127)</f>
        <v>14</v>
      </c>
      <c r="BO127">
        <f>SUMIFS('1996 Pres Raw'!P$2:P$651,'1996 Pres Raw'!$D$2:$D$651,$BF127,'1996 Pres Raw'!$C$2:$C$651,"ED",'1996 Pres Raw'!$B$2:$B$651,$BE127)</f>
        <v>3</v>
      </c>
      <c r="BP127">
        <f>BG127/SUMIF('By HD'!$A$3:$A$42,$BE127,'By HD'!$B$3:$B$42)</f>
        <v>0.30500117398450338</v>
      </c>
      <c r="BQ127">
        <f>$BP127*SUMIF('By HD'!$A$3:$A$42,$BE127,'By HD'!S$3:S$42)</f>
        <v>78.385301714017373</v>
      </c>
      <c r="BR127">
        <f>(CS127-SUMIF('By HD'!$A$3:$A$42,$BE127,'By HD'!N$3:N$42))*$BP127*SUMIF('By HD'!$A$3:$A$42,$BE127,'By HD'!$S$3:$S$42)+$BP127*SUMIF('By HD'!$A$3:$A$42,$BE127,'By HD'!T$3:T$42)</f>
        <v>0.63959982316634456</v>
      </c>
      <c r="BS127">
        <f>(CT127-SUMIF('By HD'!$A$3:$A$42,$BE127,'By HD'!M$3:M$42))*$BP127*SUMIF('By HD'!$A$3:$A$42,$BE127,'By HD'!$S$3:$S$42)+$BP127*SUMIF('By HD'!$A$3:$A$42,$BE127,'By HD'!U$3:U$42)</f>
        <v>34.133437300379221</v>
      </c>
      <c r="BT127">
        <f>(CU127-SUMIF('By HD'!$A$3:$A$42,$BE127,'By HD'!K$3:K$42))*$BP127*SUMIF('By HD'!$A$3:$A$42,$BE127,'By HD'!$S$3:$S$42)+$BP127*SUMIF('By HD'!$A$3:$A$42,$BE127,'By HD'!V$3:V$42)</f>
        <v>31.572064758958845</v>
      </c>
      <c r="BU127">
        <f>(CV127-SUMIF('By HD'!$A$3:$A$42,$BE127,'By HD'!P$3:P$42))*$BP127*SUMIF('By HD'!$A$3:$A$42,$BE127,'By HD'!$S$3:$S$42)+$BP127*SUMIF('By HD'!$A$3:$A$42,$BE127,'By HD'!W$3:W$42)</f>
        <v>0.62421304585386661</v>
      </c>
      <c r="BV127">
        <f>(CW127-SUMIF('By HD'!$A$3:$A$42,$BE127,'By HD'!L$3:L$42))*$BP127*SUMIF('By HD'!$A$3:$A$42,$BE127,'By HD'!$S$3:$S$42)+$BP127*SUMIF('By HD'!$A$3:$A$42,$BE127,'By HD'!X$3:X$42)</f>
        <v>1.872512063869167</v>
      </c>
      <c r="BW127">
        <f>(CX127-SUMIF('By HD'!$A$3:$A$42,$BE127,'By HD'!O$3:O$42))*$BP127*SUMIF('By HD'!$A$3:$A$42,$BE127,'By HD'!$S$3:$S$42)+$BP127*SUMIF('By HD'!$A$3:$A$42,$BE127,'By HD'!Y$3:Y$42)</f>
        <v>7.6920169770453084</v>
      </c>
      <c r="BX127">
        <f>(CY127-SUMIF('By HD'!$A$3:$A$42,$BE127,'By HD'!Q$3:Q$42))*$BP127*SUMIF('By HD'!$A$3:$A$42,$BE127,'By HD'!$S$3:$S$42)+$BP127*SUMIF('By HD'!$A$3:$A$42,$BE127,'By HD'!Z$3:Z$42)</f>
        <v>1.2996871230686935</v>
      </c>
      <c r="BY127">
        <f>(CZ127-SUMIF('By HD'!$A$3:$A$42,$BE127,'By HD'!R$3:R$42))*$BP127*SUMIF('By HD'!$A$3:$A$42,$BE127,'By HD'!$S$3:$S$42)+$BP127*SUMIF('By HD'!$A$3:$A$42,$BE127,'By HD'!AA$3:AA$42)</f>
        <v>0.55177062167592716</v>
      </c>
      <c r="BZ127">
        <f>$BP127*SUMIF('By HD'!$A$3:$A$42,$BE127,'By HD'!$AJ$3:$AJ$42)</f>
        <v>64.660248884714719</v>
      </c>
      <c r="CA127">
        <f>(CS127-SUMIF('By HD'!$A$3:$A$42,$BE127,'By HD'!N$3:N$42))*$BP127*SUMIF('By HD'!$A$3:$A$42,$BE127,'By HD'!$AJ$3:$AJ$42)+$BP127*SUMIF('By HD'!$A$3:$A$42,$BE127,'By HD'!AK$3:AK$42)</f>
        <v>0.88601368503729594</v>
      </c>
      <c r="CB127">
        <f>(CT127-SUMIF('By HD'!$A$3:$A$42,$BE127,'By HD'!M$3:M$42))*$BP127*SUMIF('By HD'!$A$3:$A$42,$BE127,'By HD'!$AJ$3:$AJ$42)+$BP127*SUMIF('By HD'!$A$3:$A$42,$BE127,'By HD'!AL$3:AL$42)</f>
        <v>31.469054413506395</v>
      </c>
      <c r="CC127">
        <f>(CU127-SUMIF('By HD'!$A$3:$A$42,$BE127,'By HD'!K$3:K$42))*$BP127*SUMIF('By HD'!$A$3:$A$42,$BE127,'By HD'!$AJ$3:$AJ$42)+$BP127*SUMIF('By HD'!$A$3:$A$42,$BE127,'By HD'!AM$3:AM$42)</f>
        <v>23.142217348276905</v>
      </c>
      <c r="CD127">
        <f>(CV127-SUMIF('By HD'!$A$3:$A$42,$BE127,'By HD'!P$3:P$42))*$BP127*SUMIF('By HD'!$A$3:$A$42,$BE127,'By HD'!$AJ$3:$AJ$42)+$BP127*SUMIF('By HD'!$A$3:$A$42,$BE127,'By HD'!AN$3:AN$42)</f>
        <v>0.56831991653821934</v>
      </c>
      <c r="CE127">
        <f>(CW127-SUMIF('By HD'!$A$3:$A$42,$BE127,'By HD'!L$3:L$42))*$BP127*SUMIF('By HD'!$A$3:$A$42,$BE127,'By HD'!$AJ$3:$AJ$42)+$BP127*SUMIF('By HD'!$A$3:$A$42,$BE127,'By HD'!AO$3:AO$42)</f>
        <v>0.69846972953039899</v>
      </c>
      <c r="CF127">
        <f>(CX127-SUMIF('By HD'!$A$3:$A$42,$BE127,'By HD'!O$3:O$42))*$BP127*SUMIF('By HD'!$A$3:$A$42,$BE127,'By HD'!$AJ$3:$AJ$42)+$BP127*SUMIF('By HD'!$A$3:$A$42,$BE127,'By HD'!AP$3:AP$42)</f>
        <v>7.0168804031472147</v>
      </c>
      <c r="CG127">
        <f>(CY127-SUMIF('By HD'!$A$3:$A$42,$BE127,'By HD'!Q$3:Q$42))*$BP127*SUMIF('By HD'!$A$3:$A$42,$BE127,'By HD'!$AJ$3:$AJ$42)+$BP127*SUMIF('By HD'!$A$3:$A$42,$BE127,'By HD'!AQ$3:AQ$42)</f>
        <v>0.92732889830526688</v>
      </c>
      <c r="CH127">
        <f>(CZ127-SUMIF('By HD'!$A$3:$A$42,$BE127,'By HD'!R$3:R$42))*$BP127*SUMIF('By HD'!$A$3:$A$42,$BE127,'By HD'!$AJ$3:$AJ$42)+$BP127*SUMIF('By HD'!$A$3:$A$42,$BE127,'By HD'!AR$3:AR$42)</f>
        <v>-4.8035509626976142E-2</v>
      </c>
      <c r="CI127">
        <f t="shared" si="102"/>
        <v>1442.045550598732</v>
      </c>
      <c r="CJ127">
        <f t="shared" si="102"/>
        <v>16.525613508203641</v>
      </c>
      <c r="CK127">
        <f t="shared" si="102"/>
        <v>798.60249171388557</v>
      </c>
      <c r="CL127">
        <f t="shared" si="102"/>
        <v>447.71428210723576</v>
      </c>
      <c r="CM127">
        <f t="shared" si="102"/>
        <v>13.192532962392086</v>
      </c>
      <c r="CN127">
        <f t="shared" si="102"/>
        <v>19.570981793399568</v>
      </c>
      <c r="CO127">
        <f t="shared" si="102"/>
        <v>126.70889738019252</v>
      </c>
      <c r="CP127">
        <f t="shared" si="102"/>
        <v>16.227016021373959</v>
      </c>
      <c r="CQ127">
        <f t="shared" si="120"/>
        <v>3.5037351120489513</v>
      </c>
      <c r="CS127">
        <f t="shared" si="112"/>
        <v>1.1547344110854504E-2</v>
      </c>
      <c r="CT127">
        <f t="shared" si="113"/>
        <v>0.5642802155504234</v>
      </c>
      <c r="CU127">
        <f t="shared" si="114"/>
        <v>0.302540415704388</v>
      </c>
      <c r="CV127">
        <f t="shared" si="115"/>
        <v>9.2378752886836026E-3</v>
      </c>
      <c r="CW127">
        <f t="shared" si="116"/>
        <v>1.3086989992301771E-2</v>
      </c>
      <c r="CX127">
        <f t="shared" si="117"/>
        <v>8.6220169361046956E-2</v>
      </c>
      <c r="CY127">
        <f t="shared" si="118"/>
        <v>1.0777521170130869E-2</v>
      </c>
      <c r="CZ127">
        <f t="shared" si="119"/>
        <v>2.3094688221709007E-3</v>
      </c>
    </row>
    <row r="128" spans="57:104" x14ac:dyDescent="0.3">
      <c r="BE128" t="s">
        <v>1121</v>
      </c>
      <c r="BF128" t="s">
        <v>987</v>
      </c>
      <c r="BG128">
        <f>SUMIFS('1996 Pres Raw'!Q$2:Q$651,'1996 Pres Raw'!$D$2:$D$651,$BF128,'1996 Pres Raw'!$C$2:$C$651,"ED",'1996 Pres Raw'!$B$2:$B$651,$BE128)</f>
        <v>2425</v>
      </c>
      <c r="BH128">
        <f>SUMIFS('1996 Pres Raw'!I$2:I$651,'1996 Pres Raw'!$D$2:$D$651,$BF128,'1996 Pres Raw'!$C$2:$C$651,"ED",'1996 Pres Raw'!$B$2:$B$651,$BE128)</f>
        <v>9</v>
      </c>
      <c r="BI128">
        <f>SUMIFS('1996 Pres Raw'!J$2:J$651,'1996 Pres Raw'!$D$2:$D$651,$BF128,'1996 Pres Raw'!$C$2:$C$651,"ED",'1996 Pres Raw'!$B$2:$B$651,$BE128)</f>
        <v>1170</v>
      </c>
      <c r="BJ128">
        <f>SUMIFS('1996 Pres Raw'!K$2:K$651,'1996 Pres Raw'!$D$2:$D$651,$BF128,'1996 Pres Raw'!$C$2:$C$651,"ED",'1996 Pres Raw'!$B$2:$B$651,$BE128)</f>
        <v>980</v>
      </c>
      <c r="BK128">
        <f>SUMIFS('1996 Pres Raw'!L$2:L$651,'1996 Pres Raw'!$D$2:$D$651,$BF128,'1996 Pres Raw'!$C$2:$C$651,"ED",'1996 Pres Raw'!$B$2:$B$651,$BE128)</f>
        <v>6</v>
      </c>
      <c r="BL128">
        <f>SUMIFS('1996 Pres Raw'!M$2:M$651,'1996 Pres Raw'!$D$2:$D$651,$BF128,'1996 Pres Raw'!$C$2:$C$651,"ED",'1996 Pres Raw'!$B$2:$B$651,$BE128)</f>
        <v>45</v>
      </c>
      <c r="BM128">
        <f>SUMIFS('1996 Pres Raw'!N$2:N$651,'1996 Pres Raw'!$D$2:$D$651,$BF128,'1996 Pres Raw'!$C$2:$C$651,"ED",'1996 Pres Raw'!$B$2:$B$651,$BE128)</f>
        <v>203</v>
      </c>
      <c r="BN128">
        <f>SUMIFS('1996 Pres Raw'!O$2:O$651,'1996 Pres Raw'!$D$2:$D$651,$BF128,'1996 Pres Raw'!$C$2:$C$651,"ED",'1996 Pres Raw'!$B$2:$B$651,$BE128)</f>
        <v>8</v>
      </c>
      <c r="BO128">
        <f>SUMIFS('1996 Pres Raw'!P$2:P$651,'1996 Pres Raw'!$D$2:$D$651,$BF128,'1996 Pres Raw'!$C$2:$C$651,"ED",'1996 Pres Raw'!$B$2:$B$651,$BE128)</f>
        <v>4</v>
      </c>
      <c r="BP128">
        <f>BG128/SUMIF('By HD'!$A$3:$A$42,$BE128,'By HD'!$B$3:$B$42)</f>
        <v>0.56938248415120918</v>
      </c>
      <c r="BQ128">
        <f>$BP128*SUMIF('By HD'!$A$3:$A$42,$BE128,'By HD'!S$3:S$42)</f>
        <v>146.33129842686077</v>
      </c>
      <c r="BR128">
        <f>(CS128-SUMIF('By HD'!$A$3:$A$42,$BE128,'By HD'!N$3:N$42))*$BP128*SUMIF('By HD'!$A$3:$A$42,$BE128,'By HD'!$S$3:$S$42)+$BP128*SUMIF('By HD'!$A$3:$A$42,$BE128,'By HD'!T$3:T$42)</f>
        <v>4.7365519785704691E-2</v>
      </c>
      <c r="BS128">
        <f>(CT128-SUMIF('By HD'!$A$3:$A$42,$BE128,'By HD'!M$3:M$42))*$BP128*SUMIF('By HD'!$A$3:$A$42,$BE128,'By HD'!$S$3:$S$42)+$BP128*SUMIF('By HD'!$A$3:$A$42,$BE128,'By HD'!U$3:U$42)</f>
        <v>51.750228415651272</v>
      </c>
      <c r="BT128">
        <f>(CU128-SUMIF('By HD'!$A$3:$A$42,$BE128,'By HD'!K$3:K$42))*$BP128*SUMIF('By HD'!$A$3:$A$42,$BE128,'By HD'!$S$3:$S$42)+$BP128*SUMIF('By HD'!$A$3:$A$42,$BE128,'By HD'!V$3:V$42)</f>
        <v>73.804197412206278</v>
      </c>
      <c r="BU128">
        <f>(CV128-SUMIF('By HD'!$A$3:$A$42,$BE128,'By HD'!P$3:P$42))*$BP128*SUMIF('By HD'!$A$3:$A$42,$BE128,'By HD'!$S$3:$S$42)+$BP128*SUMIF('By HD'!$A$3:$A$42,$BE128,'By HD'!W$3:W$42)</f>
        <v>0.17556032744988576</v>
      </c>
      <c r="BV128">
        <f>(CW128-SUMIF('By HD'!$A$3:$A$42,$BE128,'By HD'!L$3:L$42))*$BP128*SUMIF('By HD'!$A$3:$A$42,$BE128,'By HD'!$S$3:$S$42)+$BP128*SUMIF('By HD'!$A$3:$A$42,$BE128,'By HD'!X$3:X$42)</f>
        <v>4.2960340714063738</v>
      </c>
      <c r="BW128">
        <f>(CX128-SUMIF('By HD'!$A$3:$A$42,$BE128,'By HD'!O$3:O$42))*$BP128*SUMIF('By HD'!$A$3:$A$42,$BE128,'By HD'!$S$3:$S$42)+$BP128*SUMIF('By HD'!$A$3:$A$42,$BE128,'By HD'!Y$3:Y$42)</f>
        <v>13.992495760948417</v>
      </c>
      <c r="BX128">
        <f>(CY128-SUMIF('By HD'!$A$3:$A$42,$BE128,'By HD'!Q$3:Q$42))*$BP128*SUMIF('By HD'!$A$3:$A$42,$BE128,'By HD'!$S$3:$S$42)+$BP128*SUMIF('By HD'!$A$3:$A$42,$BE128,'By HD'!Z$3:Z$42)</f>
        <v>1.3319364966725713</v>
      </c>
      <c r="BY128">
        <f>(CZ128-SUMIF('By HD'!$A$3:$A$42,$BE128,'By HD'!R$3:R$42))*$BP128*SUMIF('By HD'!$A$3:$A$42,$BE128,'By HD'!$S$3:$S$42)+$BP128*SUMIF('By HD'!$A$3:$A$42,$BE128,'By HD'!AA$3:AA$42)</f>
        <v>0.93348042274026999</v>
      </c>
      <c r="BZ128">
        <f>$BP128*SUMIF('By HD'!$A$3:$A$42,$BE128,'By HD'!$AJ$3:$AJ$42)</f>
        <v>120.70908664005634</v>
      </c>
      <c r="CA128">
        <f>(CS128-SUMIF('By HD'!$A$3:$A$42,$BE128,'By HD'!N$3:N$42))*$BP128*SUMIF('By HD'!$A$3:$A$42,$BE128,'By HD'!$AJ$3:$AJ$42)+$BP128*SUMIF('By HD'!$A$3:$A$42,$BE128,'By HD'!AK$3:AK$42)</f>
        <v>0.70815175256122398</v>
      </c>
      <c r="CB128">
        <f>(CT128-SUMIF('By HD'!$A$3:$A$42,$BE128,'By HD'!M$3:M$42))*$BP128*SUMIF('By HD'!$A$3:$A$42,$BE128,'By HD'!$AJ$3:$AJ$42)+$BP128*SUMIF('By HD'!$A$3:$A$42,$BE128,'By HD'!AL$3:AL$42)</f>
        <v>48.872353841961456</v>
      </c>
      <c r="CC128">
        <f>(CU128-SUMIF('By HD'!$A$3:$A$42,$BE128,'By HD'!K$3:K$42))*$BP128*SUMIF('By HD'!$A$3:$A$42,$BE128,'By HD'!$AJ$3:$AJ$42)+$BP128*SUMIF('By HD'!$A$3:$A$42,$BE128,'By HD'!AM$3:AM$42)</f>
        <v>55.464395632832776</v>
      </c>
      <c r="CD128">
        <f>(CV128-SUMIF('By HD'!$A$3:$A$42,$BE128,'By HD'!P$3:P$42))*$BP128*SUMIF('By HD'!$A$3:$A$42,$BE128,'By HD'!$AJ$3:$AJ$42)+$BP128*SUMIF('By HD'!$A$3:$A$42,$BE128,'By HD'!AN$3:AN$42)</f>
        <v>0.24451751442093461</v>
      </c>
      <c r="CE128">
        <f>(CW128-SUMIF('By HD'!$A$3:$A$42,$BE128,'By HD'!L$3:L$42))*$BP128*SUMIF('By HD'!$A$3:$A$42,$BE128,'By HD'!$AJ$3:$AJ$42)+$BP128*SUMIF('By HD'!$A$3:$A$42,$BE128,'By HD'!AO$3:AO$42)</f>
        <v>1.9641615250519031</v>
      </c>
      <c r="CF128">
        <f>(CX128-SUMIF('By HD'!$A$3:$A$42,$BE128,'By HD'!O$3:O$42))*$BP128*SUMIF('By HD'!$A$3:$A$42,$BE128,'By HD'!$AJ$3:$AJ$42)+$BP128*SUMIF('By HD'!$A$3:$A$42,$BE128,'By HD'!AP$3:AP$42)</f>
        <v>12.796418627823536</v>
      </c>
      <c r="CG128">
        <f>(CY128-SUMIF('By HD'!$A$3:$A$42,$BE128,'By HD'!Q$3:Q$42))*$BP128*SUMIF('By HD'!$A$3:$A$42,$BE128,'By HD'!$AJ$3:$AJ$42)+$BP128*SUMIF('By HD'!$A$3:$A$42,$BE128,'By HD'!AQ$3:AQ$42)</f>
        <v>0.82842752617952375</v>
      </c>
      <c r="CH128">
        <f>(CZ128-SUMIF('By HD'!$A$3:$A$42,$BE128,'By HD'!R$3:R$42))*$BP128*SUMIF('By HD'!$A$3:$A$42,$BE128,'By HD'!$AJ$3:$AJ$42)+$BP128*SUMIF('By HD'!$A$3:$A$42,$BE128,'By HD'!AR$3:AR$42)</f>
        <v>-0.16933978077500178</v>
      </c>
      <c r="CI128">
        <f t="shared" si="102"/>
        <v>2692.0403850669172</v>
      </c>
      <c r="CJ128">
        <f t="shared" si="102"/>
        <v>9.7555172723469283</v>
      </c>
      <c r="CK128">
        <f t="shared" si="102"/>
        <v>1270.6225822576127</v>
      </c>
      <c r="CL128">
        <f t="shared" si="102"/>
        <v>1109.2685930450391</v>
      </c>
      <c r="CM128">
        <f t="shared" si="102"/>
        <v>6.4200778418708202</v>
      </c>
      <c r="CN128">
        <f t="shared" si="102"/>
        <v>51.260195596458274</v>
      </c>
      <c r="CO128">
        <f t="shared" si="102"/>
        <v>229.78891438877196</v>
      </c>
      <c r="CP128">
        <f t="shared" si="102"/>
        <v>10.160364022852095</v>
      </c>
      <c r="CQ128">
        <f t="shared" si="120"/>
        <v>4.7641406419652679</v>
      </c>
      <c r="CS128">
        <f t="shared" si="112"/>
        <v>3.7113402061855669E-3</v>
      </c>
      <c r="CT128">
        <f t="shared" si="113"/>
        <v>0.48247422680412372</v>
      </c>
      <c r="CU128">
        <f t="shared" si="114"/>
        <v>0.40412371134020619</v>
      </c>
      <c r="CV128">
        <f t="shared" si="115"/>
        <v>2.4742268041237111E-3</v>
      </c>
      <c r="CW128">
        <f t="shared" si="116"/>
        <v>1.8556701030927835E-2</v>
      </c>
      <c r="CX128">
        <f t="shared" si="117"/>
        <v>8.3711340206185564E-2</v>
      </c>
      <c r="CY128">
        <f t="shared" si="118"/>
        <v>3.2989690721649486E-3</v>
      </c>
      <c r="CZ128">
        <f t="shared" si="119"/>
        <v>1.6494845360824743E-3</v>
      </c>
    </row>
    <row r="129" spans="57:104" x14ac:dyDescent="0.3">
      <c r="BE129" t="s">
        <v>1121</v>
      </c>
      <c r="BF129" t="s">
        <v>934</v>
      </c>
      <c r="BG129">
        <f>SUMIFS('1996 Pres Raw'!Q$2:Q$651,'1996 Pres Raw'!$D$2:$D$651,$BF129,'1996 Pres Raw'!$C$2:$C$651,"ED",'1996 Pres Raw'!$B$2:$B$651,$BE129)</f>
        <v>535</v>
      </c>
      <c r="BH129">
        <f>SUMIFS('1996 Pres Raw'!I$2:I$651,'1996 Pres Raw'!$D$2:$D$651,$BF129,'1996 Pres Raw'!$C$2:$C$651,"ED",'1996 Pres Raw'!$B$2:$B$651,$BE129)</f>
        <v>7</v>
      </c>
      <c r="BI129">
        <f>SUMIFS('1996 Pres Raw'!J$2:J$651,'1996 Pres Raw'!$D$2:$D$651,$BF129,'1996 Pres Raw'!$C$2:$C$651,"ED",'1996 Pres Raw'!$B$2:$B$651,$BE129)</f>
        <v>336</v>
      </c>
      <c r="BJ129">
        <f>SUMIFS('1996 Pres Raw'!K$2:K$651,'1996 Pres Raw'!$D$2:$D$651,$BF129,'1996 Pres Raw'!$C$2:$C$651,"ED",'1996 Pres Raw'!$B$2:$B$651,$BE129)</f>
        <v>139</v>
      </c>
      <c r="BK129">
        <f>SUMIFS('1996 Pres Raw'!L$2:L$651,'1996 Pres Raw'!$D$2:$D$651,$BF129,'1996 Pres Raw'!$C$2:$C$651,"ED",'1996 Pres Raw'!$B$2:$B$651,$BE129)</f>
        <v>4</v>
      </c>
      <c r="BL129">
        <f>SUMIFS('1996 Pres Raw'!M$2:M$651,'1996 Pres Raw'!$D$2:$D$651,$BF129,'1996 Pres Raw'!$C$2:$C$651,"ED",'1996 Pres Raw'!$B$2:$B$651,$BE129)</f>
        <v>8</v>
      </c>
      <c r="BM129">
        <f>SUMIFS('1996 Pres Raw'!N$2:N$651,'1996 Pres Raw'!$D$2:$D$651,$BF129,'1996 Pres Raw'!$C$2:$C$651,"ED",'1996 Pres Raw'!$B$2:$B$651,$BE129)</f>
        <v>32</v>
      </c>
      <c r="BN129">
        <f>SUMIFS('1996 Pres Raw'!O$2:O$651,'1996 Pres Raw'!$D$2:$D$651,$BF129,'1996 Pres Raw'!$C$2:$C$651,"ED",'1996 Pres Raw'!$B$2:$B$651,$BE129)</f>
        <v>3</v>
      </c>
      <c r="BO129">
        <f>SUMIFS('1996 Pres Raw'!P$2:P$651,'1996 Pres Raw'!$D$2:$D$651,$BF129,'1996 Pres Raw'!$C$2:$C$651,"ED",'1996 Pres Raw'!$B$2:$B$651,$BE129)</f>
        <v>6</v>
      </c>
      <c r="BP129">
        <f>BG129/SUMIF('By HD'!$A$3:$A$42,$BE129,'By HD'!$B$3:$B$42)</f>
        <v>0.12561634186428738</v>
      </c>
      <c r="BQ129">
        <f>$BP129*SUMIF('By HD'!$A$3:$A$42,$BE129,'By HD'!S$3:S$42)</f>
        <v>32.283399859121857</v>
      </c>
      <c r="BR129">
        <f>(CS129-SUMIF('By HD'!$A$3:$A$42,$BE129,'By HD'!N$3:N$42))*$BP129*SUMIF('By HD'!$A$3:$A$42,$BE129,'By HD'!$S$3:$S$42)+$BP129*SUMIF('By HD'!$A$3:$A$42,$BE129,'By HD'!T$3:T$42)</f>
        <v>0.3130346570479508</v>
      </c>
      <c r="BS129">
        <f>(CT129-SUMIF('By HD'!$A$3:$A$42,$BE129,'By HD'!M$3:M$42))*$BP129*SUMIF('By HD'!$A$3:$A$42,$BE129,'By HD'!$S$3:$S$42)+$BP129*SUMIF('By HD'!$A$3:$A$42,$BE129,'By HD'!U$3:U$42)</f>
        <v>16.116334283969511</v>
      </c>
      <c r="BT129">
        <f>(CU129-SUMIF('By HD'!$A$3:$A$42,$BE129,'By HD'!K$3:K$42))*$BP129*SUMIF('By HD'!$A$3:$A$42,$BE129,'By HD'!$S$3:$S$42)+$BP129*SUMIF('By HD'!$A$3:$A$42,$BE129,'By HD'!V$3:V$42)</f>
        <v>11.62373782883488</v>
      </c>
      <c r="BU129">
        <f>(CV129-SUMIF('By HD'!$A$3:$A$42,$BE129,'By HD'!P$3:P$42))*$BP129*SUMIF('By HD'!$A$3:$A$42,$BE129,'By HD'!$S$3:$S$42)+$BP129*SUMIF('By HD'!$A$3:$A$42,$BE129,'By HD'!W$3:W$42)</f>
        <v>0.20022662669624774</v>
      </c>
      <c r="BV129">
        <f>(CW129-SUMIF('By HD'!$A$3:$A$42,$BE129,'By HD'!L$3:L$42))*$BP129*SUMIF('By HD'!$A$3:$A$42,$BE129,'By HD'!$S$3:$S$42)+$BP129*SUMIF('By HD'!$A$3:$A$42,$BE129,'By HD'!X$3:X$42)</f>
        <v>0.8314538647244587</v>
      </c>
      <c r="BW129">
        <f>(CX129-SUMIF('By HD'!$A$3:$A$42,$BE129,'By HD'!O$3:O$42))*$BP129*SUMIF('By HD'!$A$3:$A$42,$BE129,'By HD'!$S$3:$S$42)+$BP129*SUMIF('By HD'!$A$3:$A$42,$BE129,'By HD'!Y$3:Y$42)</f>
        <v>2.3154872620062723</v>
      </c>
      <c r="BX129">
        <f>(CY129-SUMIF('By HD'!$A$3:$A$42,$BE129,'By HD'!Q$3:Q$42))*$BP129*SUMIF('By HD'!$A$3:$A$42,$BE129,'By HD'!$S$3:$S$42)+$BP129*SUMIF('By HD'!$A$3:$A$42,$BE129,'By HD'!Z$3:Z$42)</f>
        <v>0.36837638025873526</v>
      </c>
      <c r="BY129">
        <f>(CZ129-SUMIF('By HD'!$A$3:$A$42,$BE129,'By HD'!R$3:R$42))*$BP129*SUMIF('By HD'!$A$3:$A$42,$BE129,'By HD'!$S$3:$S$42)+$BP129*SUMIF('By HD'!$A$3:$A$42,$BE129,'By HD'!AA$3:AA$42)</f>
        <v>0.51474895558380274</v>
      </c>
      <c r="BZ129">
        <f>$BP129*SUMIF('By HD'!$A$3:$A$42,$BE129,'By HD'!$AJ$3:$AJ$42)</f>
        <v>26.630664475228926</v>
      </c>
      <c r="CA129">
        <f>(CS129-SUMIF('By HD'!$A$3:$A$42,$BE129,'By HD'!N$3:N$42))*$BP129*SUMIF('By HD'!$A$3:$A$42,$BE129,'By HD'!$AJ$3:$AJ$42)+$BP129*SUMIF('By HD'!$A$3:$A$42,$BE129,'By HD'!AK$3:AK$42)</f>
        <v>0.40583456240147997</v>
      </c>
      <c r="CB129">
        <f>(CT129-SUMIF('By HD'!$A$3:$A$42,$BE129,'By HD'!M$3:M$42))*$BP129*SUMIF('By HD'!$A$3:$A$42,$BE129,'By HD'!$AJ$3:$AJ$42)+$BP129*SUMIF('By HD'!$A$3:$A$42,$BE129,'By HD'!AL$3:AL$42)</f>
        <v>14.658591744532151</v>
      </c>
      <c r="CC129">
        <f>(CU129-SUMIF('By HD'!$A$3:$A$42,$BE129,'By HD'!K$3:K$42))*$BP129*SUMIF('By HD'!$A$3:$A$42,$BE129,'By HD'!$AJ$3:$AJ$42)+$BP129*SUMIF('By HD'!$A$3:$A$42,$BE129,'By HD'!AM$3:AM$42)</f>
        <v>8.3933870188903175</v>
      </c>
      <c r="CD129">
        <f>(CV129-SUMIF('By HD'!$A$3:$A$42,$BE129,'By HD'!P$3:P$42))*$BP129*SUMIF('By HD'!$A$3:$A$42,$BE129,'By HD'!$AJ$3:$AJ$42)+$BP129*SUMIF('By HD'!$A$3:$A$42,$BE129,'By HD'!AN$3:AN$42)</f>
        <v>0.18716256904084613</v>
      </c>
      <c r="CE129">
        <f>(CW129-SUMIF('By HD'!$A$3:$A$42,$BE129,'By HD'!L$3:L$42))*$BP129*SUMIF('By HD'!$A$3:$A$42,$BE129,'By HD'!$AJ$3:$AJ$42)+$BP129*SUMIF('By HD'!$A$3:$A$42,$BE129,'By HD'!AO$3:AO$42)</f>
        <v>0.33736874541769785</v>
      </c>
      <c r="CF129">
        <f>(CX129-SUMIF('By HD'!$A$3:$A$42,$BE129,'By HD'!O$3:O$42))*$BP129*SUMIF('By HD'!$A$3:$A$42,$BE129,'By HD'!$AJ$3:$AJ$42)+$BP129*SUMIF('By HD'!$A$3:$A$42,$BE129,'By HD'!AP$3:AP$42)</f>
        <v>2.1867009690292463</v>
      </c>
      <c r="CG129">
        <f>(CY129-SUMIF('By HD'!$A$3:$A$42,$BE129,'By HD'!Q$3:Q$42))*$BP129*SUMIF('By HD'!$A$3:$A$42,$BE129,'By HD'!$AJ$3:$AJ$42)+$BP129*SUMIF('By HD'!$A$3:$A$42,$BE129,'By HD'!AQ$3:AQ$42)</f>
        <v>0.24424357551520939</v>
      </c>
      <c r="CH129">
        <f>(CZ129-SUMIF('By HD'!$A$3:$A$42,$BE129,'By HD'!R$3:R$42))*$BP129*SUMIF('By HD'!$A$3:$A$42,$BE129,'By HD'!$AJ$3:$AJ$42)+$BP129*SUMIF('By HD'!$A$3:$A$42,$BE129,'By HD'!AR$3:AR$42)</f>
        <v>0.21737529040197787</v>
      </c>
      <c r="CI129">
        <f t="shared" si="102"/>
        <v>593.91406433435077</v>
      </c>
      <c r="CJ129">
        <f t="shared" si="102"/>
        <v>7.7188692194494308</v>
      </c>
      <c r="CK129">
        <f t="shared" si="102"/>
        <v>366.77492602850168</v>
      </c>
      <c r="CL129">
        <f t="shared" si="102"/>
        <v>159.0171248477252</v>
      </c>
      <c r="CM129">
        <f t="shared" si="102"/>
        <v>4.3873891957370938</v>
      </c>
      <c r="CN129">
        <f t="shared" si="102"/>
        <v>9.1688226101421559</v>
      </c>
      <c r="CO129">
        <f t="shared" si="102"/>
        <v>36.502188231035518</v>
      </c>
      <c r="CP129">
        <f t="shared" si="102"/>
        <v>3.6126199557739449</v>
      </c>
      <c r="CQ129">
        <f t="shared" si="120"/>
        <v>6.7321242459857809</v>
      </c>
      <c r="CS129">
        <f t="shared" si="112"/>
        <v>1.3084112149532711E-2</v>
      </c>
      <c r="CT129">
        <f t="shared" si="113"/>
        <v>0.62803738317757007</v>
      </c>
      <c r="CU129">
        <f t="shared" si="114"/>
        <v>0.25981308411214954</v>
      </c>
      <c r="CV129">
        <f t="shared" si="115"/>
        <v>7.4766355140186919E-3</v>
      </c>
      <c r="CW129">
        <f t="shared" si="116"/>
        <v>1.4953271028037384E-2</v>
      </c>
      <c r="CX129">
        <f t="shared" si="117"/>
        <v>5.9813084112149535E-2</v>
      </c>
      <c r="CY129">
        <f t="shared" si="118"/>
        <v>5.6074766355140183E-3</v>
      </c>
      <c r="CZ129">
        <f t="shared" si="119"/>
        <v>1.1214953271028037E-2</v>
      </c>
    </row>
    <row r="130" spans="57:104" x14ac:dyDescent="0.3">
      <c r="BE130" t="s">
        <v>1150</v>
      </c>
      <c r="BF130" t="s">
        <v>934</v>
      </c>
      <c r="BG130">
        <f>SUMIFS('1996 Pres Raw'!Q$2:Q$651,'1996 Pres Raw'!$D$2:$D$651,$BF130,'1996 Pres Raw'!$C$2:$C$651,"ED",'1996 Pres Raw'!$B$2:$B$651,$BE130)</f>
        <v>3058</v>
      </c>
      <c r="BH130">
        <f>SUMIFS('1996 Pres Raw'!I$2:I$651,'1996 Pres Raw'!$D$2:$D$651,$BF130,'1996 Pres Raw'!$C$2:$C$651,"ED",'1996 Pres Raw'!$B$2:$B$651,$BE130)</f>
        <v>23</v>
      </c>
      <c r="BI130">
        <f>SUMIFS('1996 Pres Raw'!J$2:J$651,'1996 Pres Raw'!$D$2:$D$651,$BF130,'1996 Pres Raw'!$C$2:$C$651,"ED",'1996 Pres Raw'!$B$2:$B$651,$BE130)</f>
        <v>1769</v>
      </c>
      <c r="BJ130">
        <f>SUMIFS('1996 Pres Raw'!K$2:K$651,'1996 Pres Raw'!$D$2:$D$651,$BF130,'1996 Pres Raw'!$C$2:$C$651,"ED",'1996 Pres Raw'!$B$2:$B$651,$BE130)</f>
        <v>934</v>
      </c>
      <c r="BK130">
        <f>SUMIFS('1996 Pres Raw'!L$2:L$651,'1996 Pres Raw'!$D$2:$D$651,$BF130,'1996 Pres Raw'!$C$2:$C$651,"ED",'1996 Pres Raw'!$B$2:$B$651,$BE130)</f>
        <v>27</v>
      </c>
      <c r="BL130">
        <f>SUMIFS('1996 Pres Raw'!M$2:M$651,'1996 Pres Raw'!$D$2:$D$651,$BF130,'1996 Pres Raw'!$C$2:$C$651,"ED",'1996 Pres Raw'!$B$2:$B$651,$BE130)</f>
        <v>46</v>
      </c>
      <c r="BM130">
        <f>SUMIFS('1996 Pres Raw'!N$2:N$651,'1996 Pres Raw'!$D$2:$D$651,$BF130,'1996 Pres Raw'!$C$2:$C$651,"ED",'1996 Pres Raw'!$B$2:$B$651,$BE130)</f>
        <v>229</v>
      </c>
      <c r="BN130">
        <f>SUMIFS('1996 Pres Raw'!O$2:O$651,'1996 Pres Raw'!$D$2:$D$651,$BF130,'1996 Pres Raw'!$C$2:$C$651,"ED",'1996 Pres Raw'!$B$2:$B$651,$BE130)</f>
        <v>24</v>
      </c>
      <c r="BO130">
        <f>SUMIFS('1996 Pres Raw'!P$2:P$651,'1996 Pres Raw'!$D$2:$D$651,$BF130,'1996 Pres Raw'!$C$2:$C$651,"ED",'1996 Pres Raw'!$B$2:$B$651,$BE130)</f>
        <v>6</v>
      </c>
      <c r="BP130">
        <f>BG130/SUMIF('By HD'!$A$3:$A$42,$BE130,'By HD'!$B$3:$B$42)</f>
        <v>0.71750351947442514</v>
      </c>
      <c r="BQ130">
        <f>$BP130*SUMIF('By HD'!$A$3:$A$42,$BE130,'By HD'!S$3:S$42)</f>
        <v>215.25105584232753</v>
      </c>
      <c r="BR130">
        <f>(CS130-SUMIF('By HD'!$A$3:$A$42,$BE130,'By HD'!N$3:N$42))*$BP130*SUMIF('By HD'!$A$3:$A$42,$BE130,'By HD'!$S$3:$S$42)+$BP130*SUMIF('By HD'!$A$3:$A$42,$BE130,'By HD'!T$3:T$42)</f>
        <v>2.973831141419562</v>
      </c>
      <c r="BS130">
        <f>(CT130-SUMIF('By HD'!$A$3:$A$42,$BE130,'By HD'!M$3:M$42))*$BP130*SUMIF('By HD'!$A$3:$A$42,$BE130,'By HD'!$S$3:$S$42)+$BP130*SUMIF('By HD'!$A$3:$A$42,$BE130,'By HD'!U$3:U$42)</f>
        <v>123.3816391887449</v>
      </c>
      <c r="BT130">
        <f>(CU130-SUMIF('By HD'!$A$3:$A$42,$BE130,'By HD'!K$3:K$42))*$BP130*SUMIF('By HD'!$A$3:$A$42,$BE130,'By HD'!$S$3:$S$42)+$BP130*SUMIF('By HD'!$A$3:$A$42,$BE130,'By HD'!V$3:V$42)</f>
        <v>68.586523798649722</v>
      </c>
      <c r="BU130">
        <f>(CV130-SUMIF('By HD'!$A$3:$A$42,$BE130,'By HD'!P$3:P$42))*$BP130*SUMIF('By HD'!$A$3:$A$42,$BE130,'By HD'!$S$3:$S$42)+$BP130*SUMIF('By HD'!$A$3:$A$42,$BE130,'By HD'!W$3:W$42)</f>
        <v>0.79985030259882883</v>
      </c>
      <c r="BV130">
        <f>(CW130-SUMIF('By HD'!$A$3:$A$42,$BE130,'By HD'!L$3:L$42))*$BP130*SUMIF('By HD'!$A$3:$A$42,$BE130,'By HD'!$S$3:$S$42)+$BP130*SUMIF('By HD'!$A$3:$A$42,$BE130,'By HD'!X$3:X$42)</f>
        <v>5.5540622761448004</v>
      </c>
      <c r="BW130">
        <f>(CX130-SUMIF('By HD'!$A$3:$A$42,$BE130,'By HD'!O$3:O$42))*$BP130*SUMIF('By HD'!$A$3:$A$42,$BE130,'By HD'!$S$3:$S$42)+$BP130*SUMIF('By HD'!$A$3:$A$42,$BE130,'By HD'!Y$3:Y$42)</f>
        <v>11.761646856387607</v>
      </c>
      <c r="BX130">
        <f>(CY130-SUMIF('By HD'!$A$3:$A$42,$BE130,'By HD'!Q$3:Q$42))*$BP130*SUMIF('By HD'!$A$3:$A$42,$BE130,'By HD'!$S$3:$S$42)+$BP130*SUMIF('By HD'!$A$3:$A$42,$BE130,'By HD'!Z$3:Z$42)</f>
        <v>1.5587088852388189</v>
      </c>
      <c r="BY130">
        <f>(CZ130-SUMIF('By HD'!$A$3:$A$42,$BE130,'By HD'!R$3:R$42))*$BP130*SUMIF('By HD'!$A$3:$A$42,$BE130,'By HD'!$S$3:$S$42)+$BP130*SUMIF('By HD'!$A$3:$A$42,$BE130,'By HD'!AA$3:AA$42)</f>
        <v>0.6347933931432953</v>
      </c>
      <c r="BZ130">
        <f>$BP130*SUMIF('By HD'!$A$3:$A$42,$BE130,'By HD'!$AJ$3:$AJ$42)</f>
        <v>269.78132332238386</v>
      </c>
      <c r="CA130">
        <f>(CS130-SUMIF('By HD'!$A$3:$A$42,$BE130,'By HD'!N$3:N$42))*$BP130*SUMIF('By HD'!$A$3:$A$42,$BE130,'By HD'!$AJ$3:$AJ$42)+$BP130*SUMIF('By HD'!$A$3:$A$42,$BE130,'By HD'!AK$3:AK$42)</f>
        <v>1.5651244252295833</v>
      </c>
      <c r="CB130">
        <f>(CT130-SUMIF('By HD'!$A$3:$A$42,$BE130,'By HD'!M$3:M$42))*$BP130*SUMIF('By HD'!$A$3:$A$42,$BE130,'By HD'!$AJ$3:$AJ$42)+$BP130*SUMIF('By HD'!$A$3:$A$42,$BE130,'By HD'!AL$3:AL$42)</f>
        <v>156.76213153420457</v>
      </c>
      <c r="CC130">
        <f>(CU130-SUMIF('By HD'!$A$3:$A$42,$BE130,'By HD'!K$3:K$42))*$BP130*SUMIF('By HD'!$A$3:$A$42,$BE130,'By HD'!$AJ$3:$AJ$42)+$BP130*SUMIF('By HD'!$A$3:$A$42,$BE130,'By HD'!AM$3:AM$42)</f>
        <v>70.82723559019378</v>
      </c>
      <c r="CD130">
        <f>(CV130-SUMIF('By HD'!$A$3:$A$42,$BE130,'By HD'!P$3:P$42))*$BP130*SUMIF('By HD'!$A$3:$A$42,$BE130,'By HD'!$AJ$3:$AJ$42)+$BP130*SUMIF('By HD'!$A$3:$A$42,$BE130,'By HD'!AN$3:AN$42)</f>
        <v>1.5382150071314362</v>
      </c>
      <c r="CE130">
        <f>(CW130-SUMIF('By HD'!$A$3:$A$42,$BE130,'By HD'!L$3:L$42))*$BP130*SUMIF('By HD'!$A$3:$A$42,$BE130,'By HD'!$AJ$3:$AJ$42)+$BP130*SUMIF('By HD'!$A$3:$A$42,$BE130,'By HD'!AO$3:AO$42)</f>
        <v>6.0426868811742196</v>
      </c>
      <c r="CF130">
        <f>(CX130-SUMIF('By HD'!$A$3:$A$42,$BE130,'By HD'!O$3:O$42))*$BP130*SUMIF('By HD'!$A$3:$A$42,$BE130,'By HD'!$AJ$3:$AJ$42)+$BP130*SUMIF('By HD'!$A$3:$A$42,$BE130,'By HD'!AP$3:AP$42)</f>
        <v>30.124539517537475</v>
      </c>
      <c r="CG130">
        <f>(CY130-SUMIF('By HD'!$A$3:$A$42,$BE130,'By HD'!Q$3:Q$42))*$BP130*SUMIF('By HD'!$A$3:$A$42,$BE130,'By HD'!$AJ$3:$AJ$42)+$BP130*SUMIF('By HD'!$A$3:$A$42,$BE130,'By HD'!AQ$3:AQ$42)</f>
        <v>2.3075502057733694</v>
      </c>
      <c r="CH130">
        <f>(CZ130-SUMIF('By HD'!$A$3:$A$42,$BE130,'By HD'!R$3:R$42))*$BP130*SUMIF('By HD'!$A$3:$A$42,$BE130,'By HD'!$AJ$3:$AJ$42)+$BP130*SUMIF('By HD'!$A$3:$A$42,$BE130,'By HD'!AR$3:AR$42)</f>
        <v>0.61384016113940909</v>
      </c>
      <c r="CI130">
        <f t="shared" si="102"/>
        <v>3543.0323791647115</v>
      </c>
      <c r="CJ130">
        <f t="shared" si="102"/>
        <v>27.538955566649143</v>
      </c>
      <c r="CK130">
        <f t="shared" si="102"/>
        <v>2049.1437707229493</v>
      </c>
      <c r="CL130">
        <f t="shared" si="102"/>
        <v>1073.4137593888436</v>
      </c>
      <c r="CM130">
        <f t="shared" si="102"/>
        <v>29.338065309730265</v>
      </c>
      <c r="CN130">
        <f t="shared" si="102"/>
        <v>57.596749157319024</v>
      </c>
      <c r="CO130">
        <f t="shared" si="102"/>
        <v>270.88618637392506</v>
      </c>
      <c r="CP130">
        <f t="shared" si="102"/>
        <v>27.866259091012189</v>
      </c>
      <c r="CQ130">
        <f t="shared" si="120"/>
        <v>7.2486335542827049</v>
      </c>
      <c r="CS130">
        <f t="shared" si="112"/>
        <v>7.5212557226945718E-3</v>
      </c>
      <c r="CT130">
        <f t="shared" si="113"/>
        <v>0.57848266841072593</v>
      </c>
      <c r="CU130">
        <f t="shared" si="114"/>
        <v>0.30542838456507521</v>
      </c>
      <c r="CV130">
        <f t="shared" si="115"/>
        <v>8.8293001962066707E-3</v>
      </c>
      <c r="CW130">
        <f t="shared" si="116"/>
        <v>1.5042511445389144E-2</v>
      </c>
      <c r="CX130">
        <f t="shared" si="117"/>
        <v>7.4885546108567694E-2</v>
      </c>
      <c r="CY130">
        <f t="shared" si="118"/>
        <v>7.8482668410725966E-3</v>
      </c>
      <c r="CZ130">
        <f t="shared" si="119"/>
        <v>1.9620667102681491E-3</v>
      </c>
    </row>
    <row r="131" spans="57:104" x14ac:dyDescent="0.3">
      <c r="BE131" t="s">
        <v>1150</v>
      </c>
      <c r="BF131" t="s">
        <v>1122</v>
      </c>
      <c r="BG131">
        <f>SUMIFS('1996 Pres Raw'!Q$2:Q$651,'1996 Pres Raw'!$D$2:$D$651,$BF131,'1996 Pres Raw'!$C$2:$C$651,"ED",'1996 Pres Raw'!$B$2:$B$651,$BE131)</f>
        <v>1204</v>
      </c>
      <c r="BH131">
        <f>SUMIFS('1996 Pres Raw'!I$2:I$651,'1996 Pres Raw'!$D$2:$D$651,$BF131,'1996 Pres Raw'!$C$2:$C$651,"ED",'1996 Pres Raw'!$B$2:$B$651,$BE131)</f>
        <v>7</v>
      </c>
      <c r="BI131">
        <f>SUMIFS('1996 Pres Raw'!J$2:J$651,'1996 Pres Raw'!$D$2:$D$651,$BF131,'1996 Pres Raw'!$C$2:$C$651,"ED",'1996 Pres Raw'!$B$2:$B$651,$BE131)</f>
        <v>555</v>
      </c>
      <c r="BJ131">
        <f>SUMIFS('1996 Pres Raw'!K$2:K$651,'1996 Pres Raw'!$D$2:$D$651,$BF131,'1996 Pres Raw'!$C$2:$C$651,"ED",'1996 Pres Raw'!$B$2:$B$651,$BE131)</f>
        <v>473</v>
      </c>
      <c r="BK131">
        <f>SUMIFS('1996 Pres Raw'!L$2:L$651,'1996 Pres Raw'!$D$2:$D$651,$BF131,'1996 Pres Raw'!$C$2:$C$651,"ED",'1996 Pres Raw'!$B$2:$B$651,$BE131)</f>
        <v>9</v>
      </c>
      <c r="BL131">
        <f>SUMIFS('1996 Pres Raw'!M$2:M$651,'1996 Pres Raw'!$D$2:$D$651,$BF131,'1996 Pres Raw'!$C$2:$C$651,"ED",'1996 Pres Raw'!$B$2:$B$651,$BE131)</f>
        <v>36</v>
      </c>
      <c r="BM131">
        <f>SUMIFS('1996 Pres Raw'!N$2:N$651,'1996 Pres Raw'!$D$2:$D$651,$BF131,'1996 Pres Raw'!$C$2:$C$651,"ED",'1996 Pres Raw'!$B$2:$B$651,$BE131)</f>
        <v>113</v>
      </c>
      <c r="BN131">
        <f>SUMIFS('1996 Pres Raw'!O$2:O$651,'1996 Pres Raw'!$D$2:$D$651,$BF131,'1996 Pres Raw'!$C$2:$C$651,"ED",'1996 Pres Raw'!$B$2:$B$651,$BE131)</f>
        <v>7</v>
      </c>
      <c r="BO131">
        <f>SUMIFS('1996 Pres Raw'!P$2:P$651,'1996 Pres Raw'!$D$2:$D$651,$BF131,'1996 Pres Raw'!$C$2:$C$651,"ED",'1996 Pres Raw'!$B$2:$B$651,$BE131)</f>
        <v>4</v>
      </c>
      <c r="BP131">
        <f>BG131/SUMIF('By HD'!$A$3:$A$42,$BE131,'By HD'!$B$3:$B$42)</f>
        <v>0.28249648052557486</v>
      </c>
      <c r="BQ131">
        <f>$BP131*SUMIF('By HD'!$A$3:$A$42,$BE131,'By HD'!S$3:S$42)</f>
        <v>84.748944157672454</v>
      </c>
      <c r="BR131">
        <f>(CS131-SUMIF('By HD'!$A$3:$A$42,$BE131,'By HD'!N$3:N$42))*$BP131*SUMIF('By HD'!$A$3:$A$42,$BE131,'By HD'!$S$3:$S$42)+$BP131*SUMIF('By HD'!$A$3:$A$42,$BE131,'By HD'!T$3:T$42)</f>
        <v>1.0261688585804378</v>
      </c>
      <c r="BS131">
        <f>(CT131-SUMIF('By HD'!$A$3:$A$42,$BE131,'By HD'!M$3:M$42))*$BP131*SUMIF('By HD'!$A$3:$A$42,$BE131,'By HD'!$S$3:$S$42)+$BP131*SUMIF('By HD'!$A$3:$A$42,$BE131,'By HD'!U$3:U$42)</f>
        <v>38.618360811255101</v>
      </c>
      <c r="BT131">
        <f>(CU131-SUMIF('By HD'!$A$3:$A$42,$BE131,'By HD'!K$3:K$42))*$BP131*SUMIF('By HD'!$A$3:$A$42,$BE131,'By HD'!$S$3:$S$42)+$BP131*SUMIF('By HD'!$A$3:$A$42,$BE131,'By HD'!V$3:V$42)</f>
        <v>34.413476201350271</v>
      </c>
      <c r="BU131">
        <f>(CV131-SUMIF('By HD'!$A$3:$A$42,$BE131,'By HD'!P$3:P$42))*$BP131*SUMIF('By HD'!$A$3:$A$42,$BE131,'By HD'!$S$3:$S$42)+$BP131*SUMIF('By HD'!$A$3:$A$42,$BE131,'By HD'!W$3:W$42)</f>
        <v>0.20014969740117128</v>
      </c>
      <c r="BV131">
        <f>(CW131-SUMIF('By HD'!$A$3:$A$42,$BE131,'By HD'!L$3:L$42))*$BP131*SUMIF('By HD'!$A$3:$A$42,$BE131,'By HD'!$S$3:$S$42)+$BP131*SUMIF('By HD'!$A$3:$A$42,$BE131,'By HD'!X$3:X$42)</f>
        <v>3.4459377238551996</v>
      </c>
      <c r="BW131">
        <f>(CX131-SUMIF('By HD'!$A$3:$A$42,$BE131,'By HD'!O$3:O$42))*$BP131*SUMIF('By HD'!$A$3:$A$42,$BE131,'By HD'!$S$3:$S$42)+$BP131*SUMIF('By HD'!$A$3:$A$42,$BE131,'By HD'!Y$3:Y$42)</f>
        <v>6.238353143612394</v>
      </c>
      <c r="BX131">
        <f>(CY131-SUMIF('By HD'!$A$3:$A$42,$BE131,'By HD'!Q$3:Q$42))*$BP131*SUMIF('By HD'!$A$3:$A$42,$BE131,'By HD'!$S$3:$S$42)+$BP131*SUMIF('By HD'!$A$3:$A$42,$BE131,'By HD'!Z$3:Z$42)</f>
        <v>0.4412911147611811</v>
      </c>
      <c r="BY131">
        <f>(CZ131-SUMIF('By HD'!$A$3:$A$42,$BE131,'By HD'!R$3:R$42))*$BP131*SUMIF('By HD'!$A$3:$A$42,$BE131,'By HD'!$S$3:$S$42)+$BP131*SUMIF('By HD'!$A$3:$A$42,$BE131,'By HD'!AA$3:AA$42)</f>
        <v>0.36520660685670475</v>
      </c>
      <c r="BZ131">
        <f>$BP131*SUMIF('By HD'!$A$3:$A$42,$BE131,'By HD'!$AJ$3:$AJ$42)</f>
        <v>106.21867667761614</v>
      </c>
      <c r="CA131">
        <f>(CS131-SUMIF('By HD'!$A$3:$A$42,$BE131,'By HD'!N$3:N$42))*$BP131*SUMIF('By HD'!$A$3:$A$42,$BE131,'By HD'!$AJ$3:$AJ$42)+$BP131*SUMIF('By HD'!$A$3:$A$42,$BE131,'By HD'!AK$3:AK$42)</f>
        <v>0.43487557477041661</v>
      </c>
      <c r="CB131">
        <f>(CT131-SUMIF('By HD'!$A$3:$A$42,$BE131,'By HD'!M$3:M$42))*$BP131*SUMIF('By HD'!$A$3:$A$42,$BE131,'By HD'!$AJ$3:$AJ$42)+$BP131*SUMIF('By HD'!$A$3:$A$42,$BE131,'By HD'!AL$3:AL$42)</f>
        <v>49.237868465795422</v>
      </c>
      <c r="CC131">
        <f>(CU131-SUMIF('By HD'!$A$3:$A$42,$BE131,'By HD'!K$3:K$42))*$BP131*SUMIF('By HD'!$A$3:$A$42,$BE131,'By HD'!$AJ$3:$AJ$42)+$BP131*SUMIF('By HD'!$A$3:$A$42,$BE131,'By HD'!AM$3:AM$42)</f>
        <v>37.17276440980622</v>
      </c>
      <c r="CD131">
        <f>(CV131-SUMIF('By HD'!$A$3:$A$42,$BE131,'By HD'!P$3:P$42))*$BP131*SUMIF('By HD'!$A$3:$A$42,$BE131,'By HD'!$AJ$3:$AJ$42)+$BP131*SUMIF('By HD'!$A$3:$A$42,$BE131,'By HD'!AN$3:AN$42)</f>
        <v>0.46178499286856389</v>
      </c>
      <c r="CE131">
        <f>(CW131-SUMIF('By HD'!$A$3:$A$42,$BE131,'By HD'!L$3:L$42))*$BP131*SUMIF('By HD'!$A$3:$A$42,$BE131,'By HD'!$AJ$3:$AJ$42)+$BP131*SUMIF('By HD'!$A$3:$A$42,$BE131,'By HD'!AO$3:AO$42)</f>
        <v>3.9573131188257809</v>
      </c>
      <c r="CF131">
        <f>(CX131-SUMIF('By HD'!$A$3:$A$42,$BE131,'By HD'!O$3:O$42))*$BP131*SUMIF('By HD'!$A$3:$A$42,$BE131,'By HD'!$AJ$3:$AJ$42)+$BP131*SUMIF('By HD'!$A$3:$A$42,$BE131,'By HD'!AP$3:AP$42)</f>
        <v>13.875460482462525</v>
      </c>
      <c r="CG131">
        <f>(CY131-SUMIF('By HD'!$A$3:$A$42,$BE131,'By HD'!Q$3:Q$42))*$BP131*SUMIF('By HD'!$A$3:$A$42,$BE131,'By HD'!$AJ$3:$AJ$42)+$BP131*SUMIF('By HD'!$A$3:$A$42,$BE131,'By HD'!AQ$3:AQ$42)</f>
        <v>0.69244979422663056</v>
      </c>
      <c r="CH131">
        <f>(CZ131-SUMIF('By HD'!$A$3:$A$42,$BE131,'By HD'!R$3:R$42))*$BP131*SUMIF('By HD'!$A$3:$A$42,$BE131,'By HD'!$AJ$3:$AJ$42)+$BP131*SUMIF('By HD'!$A$3:$A$42,$BE131,'By HD'!AR$3:AR$42)</f>
        <v>0.38615983886059096</v>
      </c>
      <c r="CI131">
        <f t="shared" si="102"/>
        <v>1394.9676208352885</v>
      </c>
      <c r="CJ131">
        <f t="shared" si="102"/>
        <v>8.461044433350855</v>
      </c>
      <c r="CK131">
        <f t="shared" si="102"/>
        <v>642.85622927705049</v>
      </c>
      <c r="CL131">
        <f t="shared" si="102"/>
        <v>544.58624061115643</v>
      </c>
      <c r="CM131">
        <f t="shared" si="102"/>
        <v>9.6619346902697352</v>
      </c>
      <c r="CN131">
        <f t="shared" si="102"/>
        <v>43.403250842680983</v>
      </c>
      <c r="CO131">
        <f t="shared" si="102"/>
        <v>133.11381362607491</v>
      </c>
      <c r="CP131">
        <f t="shared" si="102"/>
        <v>8.1337409089878108</v>
      </c>
      <c r="CQ131">
        <f t="shared" si="120"/>
        <v>4.7513664457172959</v>
      </c>
      <c r="CS131">
        <f t="shared" si="112"/>
        <v>5.8139534883720929E-3</v>
      </c>
      <c r="CT131">
        <f t="shared" si="113"/>
        <v>0.46096345514950166</v>
      </c>
      <c r="CU131">
        <f t="shared" si="114"/>
        <v>0.39285714285714285</v>
      </c>
      <c r="CV131">
        <f t="shared" si="115"/>
        <v>7.4750830564784057E-3</v>
      </c>
      <c r="CW131">
        <f t="shared" si="116"/>
        <v>2.9900332225913623E-2</v>
      </c>
      <c r="CX131">
        <f t="shared" si="117"/>
        <v>9.3853820598006649E-2</v>
      </c>
      <c r="CY131">
        <f t="shared" si="118"/>
        <v>5.8139534883720929E-3</v>
      </c>
      <c r="CZ131">
        <f t="shared" si="119"/>
        <v>3.3222591362126247E-3</v>
      </c>
    </row>
    <row r="132" spans="57:104" x14ac:dyDescent="0.3">
      <c r="BE132" t="s">
        <v>2088</v>
      </c>
      <c r="BF132" t="s">
        <v>1166</v>
      </c>
      <c r="BG132">
        <f>SUMIFS('1996 Pres Raw'!Q$2:Q$651,'1996 Pres Raw'!$D$2:$D$651,$BF132,'1996 Pres Raw'!$C$2:$C$651,"ED",'1996 Pres Raw'!$B$2:$B$651,$BE132)</f>
        <v>366</v>
      </c>
      <c r="BH132">
        <f>SUMIFS('1996 Pres Raw'!I$2:I$651,'1996 Pres Raw'!$D$2:$D$651,$BF132,'1996 Pres Raw'!$C$2:$C$651,"ED",'1996 Pres Raw'!$B$2:$B$651,$BE132)</f>
        <v>1</v>
      </c>
      <c r="BI132">
        <f>SUMIFS('1996 Pres Raw'!J$2:J$651,'1996 Pres Raw'!$D$2:$D$651,$BF132,'1996 Pres Raw'!$C$2:$C$651,"ED",'1996 Pres Raw'!$B$2:$B$651,$BE132)</f>
        <v>175</v>
      </c>
      <c r="BJ132">
        <f>SUMIFS('1996 Pres Raw'!K$2:K$651,'1996 Pres Raw'!$D$2:$D$651,$BF132,'1996 Pres Raw'!$C$2:$C$651,"ED",'1996 Pres Raw'!$B$2:$B$651,$BE132)</f>
        <v>157</v>
      </c>
      <c r="BK132">
        <f>SUMIFS('1996 Pres Raw'!L$2:L$651,'1996 Pres Raw'!$D$2:$D$651,$BF132,'1996 Pres Raw'!$C$2:$C$651,"ED",'1996 Pres Raw'!$B$2:$B$651,$BE132)</f>
        <v>2</v>
      </c>
      <c r="BL132">
        <f>SUMIFS('1996 Pres Raw'!M$2:M$651,'1996 Pres Raw'!$D$2:$D$651,$BF132,'1996 Pres Raw'!$C$2:$C$651,"ED",'1996 Pres Raw'!$B$2:$B$651,$BE132)</f>
        <v>2</v>
      </c>
      <c r="BM132">
        <f>SUMIFS('1996 Pres Raw'!N$2:N$651,'1996 Pres Raw'!$D$2:$D$651,$BF132,'1996 Pres Raw'!$C$2:$C$651,"ED",'1996 Pres Raw'!$B$2:$B$651,$BE132)</f>
        <v>27</v>
      </c>
      <c r="BN132">
        <f>SUMIFS('1996 Pres Raw'!O$2:O$651,'1996 Pres Raw'!$D$2:$D$651,$BF132,'1996 Pres Raw'!$C$2:$C$651,"ED",'1996 Pres Raw'!$B$2:$B$651,$BE132)</f>
        <v>0</v>
      </c>
      <c r="BO132">
        <f>SUMIFS('1996 Pres Raw'!P$2:P$651,'1996 Pres Raw'!$D$2:$D$651,$BF132,'1996 Pres Raw'!$C$2:$C$651,"ED",'1996 Pres Raw'!$B$2:$B$651,$BE132)</f>
        <v>2</v>
      </c>
      <c r="BP132">
        <f>BG132/SUMIF('By HD'!$A$3:$A$42,$BE132,'By HD'!$B$3:$B$42)</f>
        <v>0.17732558139534885</v>
      </c>
      <c r="BQ132">
        <f>$BP132*SUMIF('By HD'!$A$3:$A$42,$BE132,'By HD'!S$3:S$42)</f>
        <v>137.25</v>
      </c>
      <c r="BR132">
        <f>(CS132-SUMIF('By HD'!$A$3:$A$42,$BE132,'By HD'!N$3:N$42))*$BP132*SUMIF('By HD'!$A$3:$A$42,$BE132,'By HD'!$S$3:$S$42)+$BP132*SUMIF('By HD'!$A$3:$A$42,$BE132,'By HD'!T$3:T$42)</f>
        <v>0.6409883720930234</v>
      </c>
      <c r="BS132">
        <f>(CT132-SUMIF('By HD'!$A$3:$A$42,$BE132,'By HD'!M$3:M$42))*$BP132*SUMIF('By HD'!$A$3:$A$42,$BE132,'By HD'!$S$3:$S$42)+$BP132*SUMIF('By HD'!$A$3:$A$42,$BE132,'By HD'!U$3:U$42)</f>
        <v>50.64098837209302</v>
      </c>
      <c r="BT132">
        <f>(CU132-SUMIF('By HD'!$A$3:$A$42,$BE132,'By HD'!K$3:K$42))*$BP132*SUMIF('By HD'!$A$3:$A$42,$BE132,'By HD'!$S$3:$S$42)+$BP132*SUMIF('By HD'!$A$3:$A$42,$BE132,'By HD'!V$3:V$42)</f>
        <v>78.91279069767441</v>
      </c>
      <c r="BU132">
        <f>(CV132-SUMIF('By HD'!$A$3:$A$42,$BE132,'By HD'!P$3:P$42))*$BP132*SUMIF('By HD'!$A$3:$A$42,$BE132,'By HD'!$S$3:$S$42)+$BP132*SUMIF('By HD'!$A$3:$A$42,$BE132,'By HD'!W$3:W$42)</f>
        <v>0.81649709302325579</v>
      </c>
      <c r="BV132">
        <f>(CW132-SUMIF('By HD'!$A$3:$A$42,$BE132,'By HD'!L$3:L$42))*$BP132*SUMIF('By HD'!$A$3:$A$42,$BE132,'By HD'!$S$3:$S$42)+$BP132*SUMIF('By HD'!$A$3:$A$42,$BE132,'By HD'!X$3:X$42)</f>
        <v>1.570130813953488</v>
      </c>
      <c r="BW132">
        <f>(CX132-SUMIF('By HD'!$A$3:$A$42,$BE132,'By HD'!O$3:O$42))*$BP132*SUMIF('By HD'!$A$3:$A$42,$BE132,'By HD'!$S$3:$S$42)+$BP132*SUMIF('By HD'!$A$3:$A$42,$BE132,'By HD'!Y$3:Y$42)</f>
        <v>2.9433139534883725</v>
      </c>
      <c r="BX132">
        <f>(CY132-SUMIF('By HD'!$A$3:$A$42,$BE132,'By HD'!Q$3:Q$42))*$BP132*SUMIF('By HD'!$A$3:$A$42,$BE132,'By HD'!$S$3:$S$42)+$BP132*SUMIF('By HD'!$A$3:$A$42,$BE132,'By HD'!Z$3:Z$42)</f>
        <v>0.57630813953488369</v>
      </c>
      <c r="BY132">
        <f>(CZ132-SUMIF('By HD'!$A$3:$A$42,$BE132,'By HD'!R$3:R$42))*$BP132*SUMIF('By HD'!$A$3:$A$42,$BE132,'By HD'!$S$3:$S$42)+$BP132*SUMIF('By HD'!$A$3:$A$42,$BE132,'By HD'!AA$3:AA$42)</f>
        <v>1.148982558139535</v>
      </c>
      <c r="BZ132">
        <f>$BP132*SUMIF('By HD'!$A$3:$A$42,$BE132,'By HD'!$AJ$3:$AJ$42)</f>
        <v>29.613372093023258</v>
      </c>
      <c r="CA132">
        <f>(CS132-SUMIF('By HD'!$A$3:$A$42,$BE132,'By HD'!N$3:N$42))*$BP132*SUMIF('By HD'!$A$3:$A$42,$BE132,'By HD'!$AJ$3:$AJ$42)+$BP132*SUMIF('By HD'!$A$3:$A$42,$BE132,'By HD'!AK$3:AK$42)</f>
        <v>-9.125991526951506E-2</v>
      </c>
      <c r="CB132">
        <f>(CT132-SUMIF('By HD'!$A$3:$A$42,$BE132,'By HD'!M$3:M$42))*$BP132*SUMIF('By HD'!$A$3:$A$42,$BE132,'By HD'!$AJ$3:$AJ$42)+$BP132*SUMIF('By HD'!$A$3:$A$42,$BE132,'By HD'!AL$3:AL$42)</f>
        <v>14.024343113394627</v>
      </c>
      <c r="CC132">
        <f>(CU132-SUMIF('By HD'!$A$3:$A$42,$BE132,'By HD'!K$3:K$42))*$BP132*SUMIF('By HD'!$A$3:$A$42,$BE132,'By HD'!$AJ$3:$AJ$42)+$BP132*SUMIF('By HD'!$A$3:$A$42,$BE132,'By HD'!AM$3:AM$42)</f>
        <v>13.105766630611139</v>
      </c>
      <c r="CD132">
        <f>(CV132-SUMIF('By HD'!$A$3:$A$42,$BE132,'By HD'!P$3:P$42))*$BP132*SUMIF('By HD'!$A$3:$A$42,$BE132,'By HD'!$AJ$3:$AJ$42)+$BP132*SUMIF('By HD'!$A$3:$A$42,$BE132,'By HD'!AN$3:AN$42)</f>
        <v>6.1388757436452134E-2</v>
      </c>
      <c r="CE132">
        <f>(CW132-SUMIF('By HD'!$A$3:$A$42,$BE132,'By HD'!L$3:L$42))*$BP132*SUMIF('By HD'!$A$3:$A$42,$BE132,'By HD'!$AJ$3:$AJ$42)+$BP132*SUMIF('By HD'!$A$3:$A$42,$BE132,'By HD'!AO$3:AO$42)</f>
        <v>1.044411675229854</v>
      </c>
      <c r="CF132">
        <f>(CX132-SUMIF('By HD'!$A$3:$A$42,$BE132,'By HD'!O$3:O$42))*$BP132*SUMIF('By HD'!$A$3:$A$42,$BE132,'By HD'!$AJ$3:$AJ$42)+$BP132*SUMIF('By HD'!$A$3:$A$42,$BE132,'By HD'!AP$3:AP$42)</f>
        <v>1.301745312781684</v>
      </c>
      <c r="CG132">
        <f>(CY132-SUMIF('By HD'!$A$3:$A$42,$BE132,'By HD'!Q$3:Q$42))*$BP132*SUMIF('By HD'!$A$3:$A$42,$BE132,'By HD'!$AJ$3:$AJ$42)+$BP132*SUMIF('By HD'!$A$3:$A$42,$BE132,'By HD'!AQ$3:AQ$42)</f>
        <v>3.3849941409771045E-2</v>
      </c>
      <c r="CH132">
        <f>(CZ132-SUMIF('By HD'!$A$3:$A$42,$BE132,'By HD'!R$3:R$42))*$BP132*SUMIF('By HD'!$A$3:$A$42,$BE132,'By HD'!$AJ$3:$AJ$42)+$BP132*SUMIF('By HD'!$A$3:$A$42,$BE132,'By HD'!AR$3:AR$42)</f>
        <v>0.13312657742924103</v>
      </c>
      <c r="CI132">
        <f t="shared" si="102"/>
        <v>532.86337209302326</v>
      </c>
      <c r="CJ132">
        <f t="shared" si="102"/>
        <v>1.5497284568235083</v>
      </c>
      <c r="CK132">
        <f t="shared" si="102"/>
        <v>239.66533148548763</v>
      </c>
      <c r="CL132">
        <f t="shared" si="102"/>
        <v>249.01855732828557</v>
      </c>
      <c r="CM132">
        <f t="shared" si="102"/>
        <v>2.877885850459708</v>
      </c>
      <c r="CN132">
        <f t="shared" si="102"/>
        <v>4.614542489183342</v>
      </c>
      <c r="CO132">
        <f t="shared" si="102"/>
        <v>31.245059266270054</v>
      </c>
      <c r="CP132">
        <f t="shared" si="102"/>
        <v>0.61015808094465473</v>
      </c>
      <c r="CQ132">
        <f t="shared" si="120"/>
        <v>3.2821091355687759</v>
      </c>
      <c r="CS132">
        <f t="shared" si="112"/>
        <v>2.7322404371584699E-3</v>
      </c>
      <c r="CT132">
        <f t="shared" si="113"/>
        <v>0.47814207650273222</v>
      </c>
      <c r="CU132">
        <f t="shared" si="114"/>
        <v>0.42896174863387976</v>
      </c>
      <c r="CV132">
        <f t="shared" si="115"/>
        <v>5.4644808743169399E-3</v>
      </c>
      <c r="CW132">
        <f t="shared" si="116"/>
        <v>5.4644808743169399E-3</v>
      </c>
      <c r="CX132">
        <f t="shared" si="117"/>
        <v>7.3770491803278687E-2</v>
      </c>
      <c r="CY132">
        <f t="shared" si="118"/>
        <v>0</v>
      </c>
      <c r="CZ132">
        <f t="shared" si="119"/>
        <v>5.4644808743169399E-3</v>
      </c>
    </row>
    <row r="133" spans="57:104" x14ac:dyDescent="0.3">
      <c r="BE133" t="s">
        <v>2088</v>
      </c>
      <c r="BF133" t="s">
        <v>1167</v>
      </c>
      <c r="BG133">
        <f>SUMIFS('1996 Pres Raw'!Q$2:Q$651,'1996 Pres Raw'!$D$2:$D$651,$BF133,'1996 Pres Raw'!$C$2:$C$651,"ED",'1996 Pres Raw'!$B$2:$B$651,$BE133)</f>
        <v>933</v>
      </c>
      <c r="BH133">
        <f>SUMIFS('1996 Pres Raw'!I$2:I$651,'1996 Pres Raw'!$D$2:$D$651,$BF133,'1996 Pres Raw'!$C$2:$C$651,"ED",'1996 Pres Raw'!$B$2:$B$651,$BE133)</f>
        <v>10</v>
      </c>
      <c r="BI133">
        <f>SUMIFS('1996 Pres Raw'!J$2:J$651,'1996 Pres Raw'!$D$2:$D$651,$BF133,'1996 Pres Raw'!$C$2:$C$651,"ED",'1996 Pres Raw'!$B$2:$B$651,$BE133)</f>
        <v>437</v>
      </c>
      <c r="BJ133">
        <f>SUMIFS('1996 Pres Raw'!K$2:K$651,'1996 Pres Raw'!$D$2:$D$651,$BF133,'1996 Pres Raw'!$C$2:$C$651,"ED",'1996 Pres Raw'!$B$2:$B$651,$BE133)</f>
        <v>327</v>
      </c>
      <c r="BK133">
        <f>SUMIFS('1996 Pres Raw'!L$2:L$651,'1996 Pres Raw'!$D$2:$D$651,$BF133,'1996 Pres Raw'!$C$2:$C$651,"ED",'1996 Pres Raw'!$B$2:$B$651,$BE133)</f>
        <v>3</v>
      </c>
      <c r="BL133">
        <f>SUMIFS('1996 Pres Raw'!M$2:M$651,'1996 Pres Raw'!$D$2:$D$651,$BF133,'1996 Pres Raw'!$C$2:$C$651,"ED",'1996 Pres Raw'!$B$2:$B$651,$BE133)</f>
        <v>15</v>
      </c>
      <c r="BM133">
        <f>SUMIFS('1996 Pres Raw'!N$2:N$651,'1996 Pres Raw'!$D$2:$D$651,$BF133,'1996 Pres Raw'!$C$2:$C$651,"ED",'1996 Pres Raw'!$B$2:$B$651,$BE133)</f>
        <v>136</v>
      </c>
      <c r="BN133">
        <f>SUMIFS('1996 Pres Raw'!O$2:O$651,'1996 Pres Raw'!$D$2:$D$651,$BF133,'1996 Pres Raw'!$C$2:$C$651,"ED",'1996 Pres Raw'!$B$2:$B$651,$BE133)</f>
        <v>5</v>
      </c>
      <c r="BO133">
        <f>SUMIFS('1996 Pres Raw'!P$2:P$651,'1996 Pres Raw'!$D$2:$D$651,$BF133,'1996 Pres Raw'!$C$2:$C$651,"ED",'1996 Pres Raw'!$B$2:$B$651,$BE133)</f>
        <v>0</v>
      </c>
      <c r="BP133">
        <f>BG133/SUMIF('By HD'!$A$3:$A$42,$BE133,'By HD'!$B$3:$B$42)</f>
        <v>0.45203488372093026</v>
      </c>
      <c r="BQ133">
        <f>$BP133*SUMIF('By HD'!$A$3:$A$42,$BE133,'By HD'!S$3:S$42)</f>
        <v>349.875</v>
      </c>
      <c r="BR133">
        <f>(CS133-SUMIF('By HD'!$A$3:$A$42,$BE133,'By HD'!N$3:N$42))*$BP133*SUMIF('By HD'!$A$3:$A$42,$BE133,'By HD'!$S$3:$S$42)+$BP133*SUMIF('By HD'!$A$3:$A$42,$BE133,'By HD'!T$3:T$42)</f>
        <v>4.4280523255813957</v>
      </c>
      <c r="BS133">
        <f>(CT133-SUMIF('By HD'!$A$3:$A$42,$BE133,'By HD'!M$3:M$42))*$BP133*SUMIF('By HD'!$A$3:$A$42,$BE133,'By HD'!$S$3:$S$42)+$BP133*SUMIF('By HD'!$A$3:$A$42,$BE133,'By HD'!U$3:U$42)</f>
        <v>125.67805232558139</v>
      </c>
      <c r="BT133">
        <f>(CU133-SUMIF('By HD'!$A$3:$A$42,$BE133,'By HD'!K$3:K$42))*$BP133*SUMIF('By HD'!$A$3:$A$42,$BE133,'By HD'!$S$3:$S$42)+$BP133*SUMIF('By HD'!$A$3:$A$42,$BE133,'By HD'!V$3:V$42)</f>
        <v>173.70494186046511</v>
      </c>
      <c r="BU133">
        <f>(CV133-SUMIF('By HD'!$A$3:$A$42,$BE133,'By HD'!P$3:P$42))*$BP133*SUMIF('By HD'!$A$3:$A$42,$BE133,'By HD'!$S$3:$S$42)+$BP133*SUMIF('By HD'!$A$3:$A$42,$BE133,'By HD'!W$3:W$42)</f>
        <v>1.2945130813953489</v>
      </c>
      <c r="BV133">
        <f>(CW133-SUMIF('By HD'!$A$3:$A$42,$BE133,'By HD'!L$3:L$42))*$BP133*SUMIF('By HD'!$A$3:$A$42,$BE133,'By HD'!$S$3:$S$42)+$BP133*SUMIF('By HD'!$A$3:$A$42,$BE133,'By HD'!X$3:X$42)</f>
        <v>7.7156613372093013</v>
      </c>
      <c r="BW133">
        <f>(CX133-SUMIF('By HD'!$A$3:$A$42,$BE133,'By HD'!O$3:O$42))*$BP133*SUMIF('By HD'!$A$3:$A$42,$BE133,'By HD'!$S$3:$S$42)+$BP133*SUMIF('By HD'!$A$3:$A$42,$BE133,'By HD'!Y$3:Y$42)</f>
        <v>32.692587209302332</v>
      </c>
      <c r="BX133">
        <f>(CY133-SUMIF('By HD'!$A$3:$A$42,$BE133,'By HD'!Q$3:Q$42))*$BP133*SUMIF('By HD'!$A$3:$A$42,$BE133,'By HD'!$S$3:$S$42)+$BP133*SUMIF('By HD'!$A$3:$A$42,$BE133,'By HD'!Z$3:Z$42)</f>
        <v>3.3441133720930232</v>
      </c>
      <c r="BY133">
        <f>(CZ133-SUMIF('By HD'!$A$3:$A$42,$BE133,'By HD'!R$3:R$42))*$BP133*SUMIF('By HD'!$A$3:$A$42,$BE133,'By HD'!$S$3:$S$42)+$BP133*SUMIF('By HD'!$A$3:$A$42,$BE133,'By HD'!AA$3:AA$42)</f>
        <v>1.0170784883720931</v>
      </c>
      <c r="BZ133">
        <f>$BP133*SUMIF('By HD'!$A$3:$A$42,$BE133,'By HD'!$AJ$3:$AJ$42)</f>
        <v>75.489825581395351</v>
      </c>
      <c r="CA133">
        <f>(CS133-SUMIF('By HD'!$A$3:$A$42,$BE133,'By HD'!N$3:N$42))*$BP133*SUMIF('By HD'!$A$3:$A$42,$BE133,'By HD'!$AJ$3:$AJ$42)+$BP133*SUMIF('By HD'!$A$3:$A$42,$BE133,'By HD'!AK$3:AK$42)</f>
        <v>0.37021419235622866</v>
      </c>
      <c r="CB133">
        <f>(CT133-SUMIF('By HD'!$A$3:$A$42,$BE133,'By HD'!M$3:M$42))*$BP133*SUMIF('By HD'!$A$3:$A$42,$BE133,'By HD'!$AJ$3:$AJ$42)+$BP133*SUMIF('By HD'!$A$3:$A$42,$BE133,'By HD'!AL$3:AL$42)</f>
        <v>35.013760253290073</v>
      </c>
      <c r="CC133">
        <f>(CU133-SUMIF('By HD'!$A$3:$A$42,$BE133,'By HD'!K$3:K$42))*$BP133*SUMIF('By HD'!$A$3:$A$42,$BE133,'By HD'!$AJ$3:$AJ$42)+$BP133*SUMIF('By HD'!$A$3:$A$42,$BE133,'By HD'!AM$3:AM$42)</f>
        <v>27.484563728141339</v>
      </c>
      <c r="CD133">
        <f>(CV133-SUMIF('By HD'!$A$3:$A$42,$BE133,'By HD'!P$3:P$42))*$BP133*SUMIF('By HD'!$A$3:$A$42,$BE133,'By HD'!$AJ$3:$AJ$42)+$BP133*SUMIF('By HD'!$A$3:$A$42,$BE133,'By HD'!AN$3:AN$42)</f>
        <v>-1.3289137146205155E-2</v>
      </c>
      <c r="CE133">
        <f>(CW133-SUMIF('By HD'!$A$3:$A$42,$BE133,'By HD'!L$3:L$42))*$BP133*SUMIF('By HD'!$A$3:$A$42,$BE133,'By HD'!$AJ$3:$AJ$42)+$BP133*SUMIF('By HD'!$A$3:$A$42,$BE133,'By HD'!AO$3:AO$42)</f>
        <v>3.4635437792951143</v>
      </c>
      <c r="CF133">
        <f>(CX133-SUMIF('By HD'!$A$3:$A$42,$BE133,'By HD'!O$3:O$42))*$BP133*SUMIF('By HD'!$A$3:$A$42,$BE133,'By HD'!$AJ$3:$AJ$42)+$BP133*SUMIF('By HD'!$A$3:$A$42,$BE133,'By HD'!AP$3:AP$42)</f>
        <v>8.7533379529475415</v>
      </c>
      <c r="CG133">
        <f>(CY133-SUMIF('By HD'!$A$3:$A$42,$BE133,'By HD'!Q$3:Q$42))*$BP133*SUMIF('By HD'!$A$3:$A$42,$BE133,'By HD'!$AJ$3:$AJ$42)+$BP133*SUMIF('By HD'!$A$3:$A$42,$BE133,'By HD'!AQ$3:AQ$42)</f>
        <v>0.49084386830719312</v>
      </c>
      <c r="CH133">
        <f>(CZ133-SUMIF('By HD'!$A$3:$A$42,$BE133,'By HD'!R$3:R$42))*$BP133*SUMIF('By HD'!$A$3:$A$42,$BE133,'By HD'!$AJ$3:$AJ$42)+$BP133*SUMIF('By HD'!$A$3:$A$42,$BE133,'By HD'!AR$3:AR$42)</f>
        <v>-7.3149055795925733E-2</v>
      </c>
      <c r="CI133">
        <f t="shared" si="102"/>
        <v>1358.3648255813953</v>
      </c>
      <c r="CJ133">
        <f t="shared" si="102"/>
        <v>14.798266517937623</v>
      </c>
      <c r="CK133">
        <f t="shared" si="102"/>
        <v>597.69181257887146</v>
      </c>
      <c r="CL133">
        <f t="shared" si="102"/>
        <v>528.18950558860638</v>
      </c>
      <c r="CM133">
        <f t="shared" si="102"/>
        <v>4.2812239442491435</v>
      </c>
      <c r="CN133">
        <f t="shared" si="102"/>
        <v>26.179205116504416</v>
      </c>
      <c r="CO133">
        <f t="shared" si="102"/>
        <v>177.44592516224986</v>
      </c>
      <c r="CP133">
        <f t="shared" si="102"/>
        <v>8.8349572404002163</v>
      </c>
      <c r="CQ133">
        <f t="shared" si="120"/>
        <v>0.94392943257616735</v>
      </c>
      <c r="CS133">
        <f t="shared" si="112"/>
        <v>1.0718113612004287E-2</v>
      </c>
      <c r="CT133">
        <f t="shared" si="113"/>
        <v>0.46838156484458737</v>
      </c>
      <c r="CU133">
        <f t="shared" si="114"/>
        <v>0.35048231511254019</v>
      </c>
      <c r="CV133">
        <f t="shared" si="115"/>
        <v>3.2154340836012861E-3</v>
      </c>
      <c r="CW133">
        <f t="shared" si="116"/>
        <v>1.607717041800643E-2</v>
      </c>
      <c r="CX133">
        <f t="shared" si="117"/>
        <v>0.14576634512325831</v>
      </c>
      <c r="CY133">
        <f t="shared" si="118"/>
        <v>5.3590568060021436E-3</v>
      </c>
      <c r="CZ133">
        <f t="shared" si="119"/>
        <v>0</v>
      </c>
    </row>
    <row r="134" spans="57:104" x14ac:dyDescent="0.3">
      <c r="BE134" t="s">
        <v>2088</v>
      </c>
      <c r="BF134" t="s">
        <v>1793</v>
      </c>
      <c r="BG134">
        <f>SUMIFS('1996 Pres Raw'!Q$2:Q$651,'1996 Pres Raw'!$D$2:$D$651,$BF134,'1996 Pres Raw'!$C$2:$C$651,"ED",'1996 Pres Raw'!$B$2:$B$651,$BE134)</f>
        <v>369</v>
      </c>
      <c r="BH134">
        <f>SUMIFS('1996 Pres Raw'!I$2:I$651,'1996 Pres Raw'!$D$2:$D$651,$BF134,'1996 Pres Raw'!$C$2:$C$651,"ED",'1996 Pres Raw'!$B$2:$B$651,$BE134)</f>
        <v>0</v>
      </c>
      <c r="BI134">
        <f>SUMIFS('1996 Pres Raw'!J$2:J$651,'1996 Pres Raw'!$D$2:$D$651,$BF134,'1996 Pres Raw'!$C$2:$C$651,"ED",'1996 Pres Raw'!$B$2:$B$651,$BE134)</f>
        <v>175</v>
      </c>
      <c r="BJ134">
        <f>SUMIFS('1996 Pres Raw'!K$2:K$651,'1996 Pres Raw'!$D$2:$D$651,$BF134,'1996 Pres Raw'!$C$2:$C$651,"ED",'1996 Pres Raw'!$B$2:$B$651,$BE134)</f>
        <v>147</v>
      </c>
      <c r="BK134">
        <f>SUMIFS('1996 Pres Raw'!L$2:L$651,'1996 Pres Raw'!$D$2:$D$651,$BF134,'1996 Pres Raw'!$C$2:$C$651,"ED",'1996 Pres Raw'!$B$2:$B$651,$BE134)</f>
        <v>2</v>
      </c>
      <c r="BL134">
        <f>SUMIFS('1996 Pres Raw'!M$2:M$651,'1996 Pres Raw'!$D$2:$D$651,$BF134,'1996 Pres Raw'!$C$2:$C$651,"ED",'1996 Pres Raw'!$B$2:$B$651,$BE134)</f>
        <v>3</v>
      </c>
      <c r="BM134">
        <f>SUMIFS('1996 Pres Raw'!N$2:N$651,'1996 Pres Raw'!$D$2:$D$651,$BF134,'1996 Pres Raw'!$C$2:$C$651,"ED",'1996 Pres Raw'!$B$2:$B$651,$BE134)</f>
        <v>40</v>
      </c>
      <c r="BN134">
        <f>SUMIFS('1996 Pres Raw'!O$2:O$651,'1996 Pres Raw'!$D$2:$D$651,$BF134,'1996 Pres Raw'!$C$2:$C$651,"ED",'1996 Pres Raw'!$B$2:$B$651,$BE134)</f>
        <v>2</v>
      </c>
      <c r="BO134">
        <f>SUMIFS('1996 Pres Raw'!P$2:P$651,'1996 Pres Raw'!$D$2:$D$651,$BF134,'1996 Pres Raw'!$C$2:$C$651,"ED",'1996 Pres Raw'!$B$2:$B$651,$BE134)</f>
        <v>0</v>
      </c>
      <c r="BP134">
        <f>BG134/SUMIF('By HD'!$A$3:$A$42,$BE134,'By HD'!$B$3:$B$42)</f>
        <v>0.17877906976744187</v>
      </c>
      <c r="BQ134">
        <f>$BP134*SUMIF('By HD'!$A$3:$A$42,$BE134,'By HD'!S$3:S$42)</f>
        <v>138.375</v>
      </c>
      <c r="BR134">
        <f>(CS134-SUMIF('By HD'!$A$3:$A$42,$BE134,'By HD'!N$3:N$42))*$BP134*SUMIF('By HD'!$A$3:$A$42,$BE134,'By HD'!$S$3:$S$42)+$BP134*SUMIF('By HD'!$A$3:$A$42,$BE134,'By HD'!T$3:T$42)</f>
        <v>0.26816860465116277</v>
      </c>
      <c r="BS134">
        <f>(CT134-SUMIF('By HD'!$A$3:$A$42,$BE134,'By HD'!M$3:M$42))*$BP134*SUMIF('By HD'!$A$3:$A$42,$BE134,'By HD'!$S$3:$S$42)+$BP134*SUMIF('By HD'!$A$3:$A$42,$BE134,'By HD'!U$3:U$42)</f>
        <v>50.518168604651166</v>
      </c>
      <c r="BT134">
        <f>(CU134-SUMIF('By HD'!$A$3:$A$42,$BE134,'By HD'!K$3:K$42))*$BP134*SUMIF('By HD'!$A$3:$A$42,$BE134,'By HD'!$S$3:$S$42)+$BP134*SUMIF('By HD'!$A$3:$A$42,$BE134,'By HD'!V$3:V$42)</f>
        <v>75.327034883720941</v>
      </c>
      <c r="BU134">
        <f>(CV134-SUMIF('By HD'!$A$3:$A$42,$BE134,'By HD'!P$3:P$42))*$BP134*SUMIF('By HD'!$A$3:$A$42,$BE134,'By HD'!$S$3:$S$42)+$BP134*SUMIF('By HD'!$A$3:$A$42,$BE134,'By HD'!W$3:W$42)</f>
        <v>0.81704215116279078</v>
      </c>
      <c r="BV134">
        <f>(CW134-SUMIF('By HD'!$A$3:$A$42,$BE134,'By HD'!L$3:L$42))*$BP134*SUMIF('By HD'!$A$3:$A$42,$BE134,'By HD'!$S$3:$S$42)+$BP134*SUMIF('By HD'!$A$3:$A$42,$BE134,'By HD'!X$3:X$42)</f>
        <v>1.9518531976744189</v>
      </c>
      <c r="BW134">
        <f>(CX134-SUMIF('By HD'!$A$3:$A$42,$BE134,'By HD'!O$3:O$42))*$BP134*SUMIF('By HD'!$A$3:$A$42,$BE134,'By HD'!$S$3:$S$42)+$BP134*SUMIF('By HD'!$A$3:$A$42,$BE134,'By HD'!Y$3:Y$42)</f>
        <v>7.7594476744186069</v>
      </c>
      <c r="BX134">
        <f>(CY134-SUMIF('By HD'!$A$3:$A$42,$BE134,'By HD'!Q$3:Q$42))*$BP134*SUMIF('By HD'!$A$3:$A$42,$BE134,'By HD'!$S$3:$S$42)+$BP134*SUMIF('By HD'!$A$3:$A$42,$BE134,'By HD'!Z$3:Z$42)</f>
        <v>1.3310319767441863</v>
      </c>
      <c r="BY134">
        <f>(CZ134-SUMIF('By HD'!$A$3:$A$42,$BE134,'By HD'!R$3:R$42))*$BP134*SUMIF('By HD'!$A$3:$A$42,$BE134,'By HD'!$S$3:$S$42)+$BP134*SUMIF('By HD'!$A$3:$A$42,$BE134,'By HD'!AA$3:AA$42)</f>
        <v>0.40225290697674421</v>
      </c>
      <c r="BZ134">
        <f>$BP134*SUMIF('By HD'!$A$3:$A$42,$BE134,'By HD'!$AJ$3:$AJ$42)</f>
        <v>29.856104651162791</v>
      </c>
      <c r="CA134">
        <f>(CS134-SUMIF('By HD'!$A$3:$A$42,$BE134,'By HD'!N$3:N$42))*$BP134*SUMIF('By HD'!$A$3:$A$42,$BE134,'By HD'!$AJ$3:$AJ$42)+$BP134*SUMIF('By HD'!$A$3:$A$42,$BE134,'By HD'!AK$3:AK$42)</f>
        <v>-0.17358200378583019</v>
      </c>
      <c r="CB134">
        <f>(CT134-SUMIF('By HD'!$A$3:$A$42,$BE134,'By HD'!M$3:M$42))*$BP134*SUMIF('By HD'!$A$3:$A$42,$BE134,'By HD'!$AJ$3:$AJ$42)+$BP134*SUMIF('By HD'!$A$3:$A$42,$BE134,'By HD'!AL$3:AL$42)</f>
        <v>14.023236096087977</v>
      </c>
      <c r="CC134">
        <f>(CU134-SUMIF('By HD'!$A$3:$A$42,$BE134,'By HD'!K$3:K$42))*$BP134*SUMIF('By HD'!$A$3:$A$42,$BE134,'By HD'!$AJ$3:$AJ$42)+$BP134*SUMIF('By HD'!$A$3:$A$42,$BE134,'By HD'!AM$3:AM$42)</f>
        <v>12.299959437533802</v>
      </c>
      <c r="CD134">
        <f>(CV134-SUMIF('By HD'!$A$3:$A$42,$BE134,'By HD'!P$3:P$42))*$BP134*SUMIF('By HD'!$A$3:$A$42,$BE134,'By HD'!$AJ$3:$AJ$42)+$BP134*SUMIF('By HD'!$A$3:$A$42,$BE134,'By HD'!AN$3:AN$42)</f>
        <v>6.056553655128899E-2</v>
      </c>
      <c r="CE134">
        <f>(CW134-SUMIF('By HD'!$A$3:$A$42,$BE134,'By HD'!L$3:L$42))*$BP134*SUMIF('By HD'!$A$3:$A$42,$BE134,'By HD'!$AJ$3:$AJ$42)+$BP134*SUMIF('By HD'!$A$3:$A$42,$BE134,'By HD'!AO$3:AO$42)</f>
        <v>1.1325568719578152</v>
      </c>
      <c r="CF134">
        <f>(CX134-SUMIF('By HD'!$A$3:$A$42,$BE134,'By HD'!O$3:O$42))*$BP134*SUMIF('By HD'!$A$3:$A$42,$BE134,'By HD'!$AJ$3:$AJ$42)+$BP134*SUMIF('By HD'!$A$3:$A$42,$BE134,'By HD'!AP$3:AP$42)</f>
        <v>2.3463499414097715</v>
      </c>
      <c r="CG134">
        <f>(CY134-SUMIF('By HD'!$A$3:$A$42,$BE134,'By HD'!Q$3:Q$42))*$BP134*SUMIF('By HD'!$A$3:$A$42,$BE134,'By HD'!$AJ$3:$AJ$42)+$BP134*SUMIF('By HD'!$A$3:$A$42,$BE134,'By HD'!AQ$3:AQ$42)</f>
        <v>0.19594910537227331</v>
      </c>
      <c r="CH134">
        <f>(CZ134-SUMIF('By HD'!$A$3:$A$42,$BE134,'By HD'!R$3:R$42))*$BP134*SUMIF('By HD'!$A$3:$A$42,$BE134,'By HD'!$AJ$3:$AJ$42)+$BP134*SUMIF('By HD'!$A$3:$A$42,$BE134,'By HD'!AR$3:AR$42)</f>
        <v>-2.8930333964305031E-2</v>
      </c>
      <c r="CI134">
        <f t="shared" ref="CI134:CP135" si="121">BZ134+BQ134+BG134</f>
        <v>537.23110465116281</v>
      </c>
      <c r="CJ134">
        <f t="shared" si="121"/>
        <v>9.4586600865332576E-2</v>
      </c>
      <c r="CK134">
        <f t="shared" si="121"/>
        <v>239.54140470073915</v>
      </c>
      <c r="CL134">
        <f t="shared" si="121"/>
        <v>234.62699432125476</v>
      </c>
      <c r="CM134">
        <f t="shared" si="121"/>
        <v>2.8776076877140797</v>
      </c>
      <c r="CN134">
        <f t="shared" si="121"/>
        <v>6.0844100696322343</v>
      </c>
      <c r="CO134">
        <f t="shared" si="121"/>
        <v>50.105797615828379</v>
      </c>
      <c r="CP134">
        <f t="shared" si="121"/>
        <v>3.5269810821164596</v>
      </c>
      <c r="CQ134">
        <f t="shared" si="120"/>
        <v>0.37332257301243915</v>
      </c>
      <c r="CS134">
        <f t="shared" si="112"/>
        <v>0</v>
      </c>
      <c r="CT134">
        <f t="shared" si="113"/>
        <v>0.4742547425474255</v>
      </c>
      <c r="CU134">
        <f t="shared" si="114"/>
        <v>0.3983739837398374</v>
      </c>
      <c r="CV134">
        <f t="shared" si="115"/>
        <v>5.4200542005420054E-3</v>
      </c>
      <c r="CW134">
        <f t="shared" si="116"/>
        <v>8.130081300813009E-3</v>
      </c>
      <c r="CX134">
        <f t="shared" si="117"/>
        <v>0.10840108401084012</v>
      </c>
      <c r="CY134">
        <f t="shared" si="118"/>
        <v>5.4200542005420054E-3</v>
      </c>
      <c r="CZ134">
        <f t="shared" si="119"/>
        <v>0</v>
      </c>
    </row>
    <row r="135" spans="57:104" x14ac:dyDescent="0.3">
      <c r="BE135" t="s">
        <v>2088</v>
      </c>
      <c r="BF135" t="s">
        <v>1168</v>
      </c>
      <c r="BG135">
        <f>SUMIFS('1996 Pres Raw'!Q$2:Q$651,'1996 Pres Raw'!$D$2:$D$651,$BF135,'1996 Pres Raw'!$C$2:$C$651,"ED",'1996 Pres Raw'!$B$2:$B$651,$BE135)</f>
        <v>396</v>
      </c>
      <c r="BH135">
        <f>SUMIFS('1996 Pres Raw'!I$2:I$651,'1996 Pres Raw'!$D$2:$D$651,$BF135,'1996 Pres Raw'!$C$2:$C$651,"ED",'1996 Pres Raw'!$B$2:$B$651,$BE135)</f>
        <v>1</v>
      </c>
      <c r="BI135">
        <f>SUMIFS('1996 Pres Raw'!J$2:J$651,'1996 Pres Raw'!$D$2:$D$651,$BF135,'1996 Pres Raw'!$C$2:$C$651,"ED",'1996 Pres Raw'!$B$2:$B$651,$BE135)</f>
        <v>137</v>
      </c>
      <c r="BJ135">
        <f>SUMIFS('1996 Pres Raw'!K$2:K$651,'1996 Pres Raw'!$D$2:$D$651,$BF135,'1996 Pres Raw'!$C$2:$C$651,"ED",'1996 Pres Raw'!$B$2:$B$651,$BE135)</f>
        <v>169</v>
      </c>
      <c r="BK135">
        <f>SUMIFS('1996 Pres Raw'!L$2:L$651,'1996 Pres Raw'!$D$2:$D$651,$BF135,'1996 Pres Raw'!$C$2:$C$651,"ED",'1996 Pres Raw'!$B$2:$B$651,$BE135)</f>
        <v>0</v>
      </c>
      <c r="BL135">
        <f>SUMIFS('1996 Pres Raw'!M$2:M$651,'1996 Pres Raw'!$D$2:$D$651,$BF135,'1996 Pres Raw'!$C$2:$C$651,"ED",'1996 Pres Raw'!$B$2:$B$651,$BE135)</f>
        <v>5</v>
      </c>
      <c r="BM135">
        <f>SUMIFS('1996 Pres Raw'!N$2:N$651,'1996 Pres Raw'!$D$2:$D$651,$BF135,'1996 Pres Raw'!$C$2:$C$651,"ED",'1996 Pres Raw'!$B$2:$B$651,$BE135)</f>
        <v>81</v>
      </c>
      <c r="BN135">
        <f>SUMIFS('1996 Pres Raw'!O$2:O$651,'1996 Pres Raw'!$D$2:$D$651,$BF135,'1996 Pres Raw'!$C$2:$C$651,"ED",'1996 Pres Raw'!$B$2:$B$651,$BE135)</f>
        <v>3</v>
      </c>
      <c r="BO135">
        <f>SUMIFS('1996 Pres Raw'!P$2:P$651,'1996 Pres Raw'!$D$2:$D$651,$BF135,'1996 Pres Raw'!$C$2:$C$651,"ED",'1996 Pres Raw'!$B$2:$B$651,$BE135)</f>
        <v>0</v>
      </c>
      <c r="BP135">
        <f>BG135/SUMIF('By HD'!$A$3:$A$42,$BE135,'By HD'!$B$3:$B$42)</f>
        <v>0.19186046511627908</v>
      </c>
      <c r="BQ135">
        <f>$BP135*SUMIF('By HD'!$A$3:$A$42,$BE135,'By HD'!S$3:S$42)</f>
        <v>148.5</v>
      </c>
      <c r="BR135">
        <f>(CS135-SUMIF('By HD'!$A$3:$A$42,$BE135,'By HD'!N$3:N$42))*$BP135*SUMIF('By HD'!$A$3:$A$42,$BE135,'By HD'!$S$3:$S$42)+$BP135*SUMIF('By HD'!$A$3:$A$42,$BE135,'By HD'!T$3:T$42)</f>
        <v>0.66279069767441867</v>
      </c>
      <c r="BS135">
        <f>(CT135-SUMIF('By HD'!$A$3:$A$42,$BE135,'By HD'!M$3:M$42))*$BP135*SUMIF('By HD'!$A$3:$A$42,$BE135,'By HD'!$S$3:$S$42)+$BP135*SUMIF('By HD'!$A$3:$A$42,$BE135,'By HD'!U$3:U$42)</f>
        <v>35.162790697674424</v>
      </c>
      <c r="BT135">
        <f>(CU135-SUMIF('By HD'!$A$3:$A$42,$BE135,'By HD'!K$3:K$42))*$BP135*SUMIF('By HD'!$A$3:$A$42,$BE135,'By HD'!$S$3:$S$42)+$BP135*SUMIF('By HD'!$A$3:$A$42,$BE135,'By HD'!V$3:V$42)</f>
        <v>85.055232558139537</v>
      </c>
      <c r="BU135">
        <f>(CV135-SUMIF('By HD'!$A$3:$A$42,$BE135,'By HD'!P$3:P$42))*$BP135*SUMIF('By HD'!$A$3:$A$42,$BE135,'By HD'!$S$3:$S$42)+$BP135*SUMIF('By HD'!$A$3:$A$42,$BE135,'By HD'!W$3:W$42)</f>
        <v>7.1947674418604723E-2</v>
      </c>
      <c r="BV135">
        <f>(CW135-SUMIF('By HD'!$A$3:$A$42,$BE135,'By HD'!L$3:L$42))*$BP135*SUMIF('By HD'!$A$3:$A$42,$BE135,'By HD'!$S$3:$S$42)+$BP135*SUMIF('By HD'!$A$3:$A$42,$BE135,'By HD'!X$3:X$42)</f>
        <v>2.762354651162791</v>
      </c>
      <c r="BW135">
        <f>(CX135-SUMIF('By HD'!$A$3:$A$42,$BE135,'By HD'!O$3:O$42))*$BP135*SUMIF('By HD'!$A$3:$A$42,$BE135,'By HD'!$S$3:$S$42)+$BP135*SUMIF('By HD'!$A$3:$A$42,$BE135,'By HD'!Y$3:Y$42)</f>
        <v>22.604651162790702</v>
      </c>
      <c r="BX135">
        <f>(CY135-SUMIF('By HD'!$A$3:$A$42,$BE135,'By HD'!Q$3:Q$42))*$BP135*SUMIF('By HD'!$A$3:$A$42,$BE135,'By HD'!$S$3:$S$42)+$BP135*SUMIF('By HD'!$A$3:$A$42,$BE135,'By HD'!Z$3:Z$42)</f>
        <v>1.7485465116279073</v>
      </c>
      <c r="BY135">
        <f>(CZ135-SUMIF('By HD'!$A$3:$A$42,$BE135,'By HD'!R$3:R$42))*$BP135*SUMIF('By HD'!$A$3:$A$42,$BE135,'By HD'!$S$3:$S$42)+$BP135*SUMIF('By HD'!$A$3:$A$42,$BE135,'By HD'!AA$3:AA$42)</f>
        <v>0.4316860465116279</v>
      </c>
      <c r="BZ135">
        <f>$BP135*SUMIF('By HD'!$A$3:$A$42,$BE135,'By HD'!$AJ$3:$AJ$42)</f>
        <v>32.040697674418603</v>
      </c>
      <c r="CA135">
        <f>(CS135-SUMIF('By HD'!$A$3:$A$42,$BE135,'By HD'!N$3:N$42))*$BP135*SUMIF('By HD'!$A$3:$A$42,$BE135,'By HD'!$AJ$3:$AJ$42)+$BP135*SUMIF('By HD'!$A$3:$A$42,$BE135,'By HD'!AK$3:AK$42)</f>
        <v>-0.10537227330088335</v>
      </c>
      <c r="CB135">
        <f>(CT135-SUMIF('By HD'!$A$3:$A$42,$BE135,'By HD'!M$3:M$42))*$BP135*SUMIF('By HD'!$A$3:$A$42,$BE135,'By HD'!$AJ$3:$AJ$42)+$BP135*SUMIF('By HD'!$A$3:$A$42,$BE135,'By HD'!AL$3:AL$42)</f>
        <v>10.938660537227332</v>
      </c>
      <c r="CC135">
        <f>(CU135-SUMIF('By HD'!$A$3:$A$42,$BE135,'By HD'!K$3:K$42))*$BP135*SUMIF('By HD'!$A$3:$A$42,$BE135,'By HD'!$AJ$3:$AJ$42)+$BP135*SUMIF('By HD'!$A$3:$A$42,$BE135,'By HD'!AM$3:AM$42)</f>
        <v>14.109710203713718</v>
      </c>
      <c r="CD135">
        <f>(CV135-SUMIF('By HD'!$A$3:$A$42,$BE135,'By HD'!P$3:P$42))*$BP135*SUMIF('By HD'!$A$3:$A$42,$BE135,'By HD'!$AJ$3:$AJ$42)+$BP135*SUMIF('By HD'!$A$3:$A$42,$BE135,'By HD'!AN$3:AN$42)</f>
        <v>-0.10866515684153596</v>
      </c>
      <c r="CE135">
        <f>(CW135-SUMIF('By HD'!$A$3:$A$42,$BE135,'By HD'!L$3:L$42))*$BP135*SUMIF('By HD'!$A$3:$A$42,$BE135,'By HD'!$AJ$3:$AJ$42)+$BP135*SUMIF('By HD'!$A$3:$A$42,$BE135,'By HD'!AO$3:AO$42)</f>
        <v>1.3594876735172166</v>
      </c>
      <c r="CF135">
        <f>(CX135-SUMIF('By HD'!$A$3:$A$42,$BE135,'By HD'!O$3:O$42))*$BP135*SUMIF('By HD'!$A$3:$A$42,$BE135,'By HD'!$AJ$3:$AJ$42)+$BP135*SUMIF('By HD'!$A$3:$A$42,$BE135,'By HD'!AP$3:AP$42)</f>
        <v>5.598566792861007</v>
      </c>
      <c r="CG135">
        <f>(CY135-SUMIF('By HD'!$A$3:$A$42,$BE135,'By HD'!Q$3:Q$42))*$BP135*SUMIF('By HD'!$A$3:$A$42,$BE135,'By HD'!$AJ$3:$AJ$42)+$BP135*SUMIF('By HD'!$A$3:$A$42,$BE135,'By HD'!AQ$3:AQ$42)</f>
        <v>0.27935708491076261</v>
      </c>
      <c r="CH135">
        <f>(CZ135-SUMIF('By HD'!$A$3:$A$42,$BE135,'By HD'!R$3:R$42))*$BP135*SUMIF('By HD'!$A$3:$A$42,$BE135,'By HD'!$AJ$3:$AJ$42)+$BP135*SUMIF('By HD'!$A$3:$A$42,$BE135,'By HD'!AR$3:AR$42)</f>
        <v>-3.1047187669010278E-2</v>
      </c>
      <c r="CI135">
        <f t="shared" si="121"/>
        <v>576.54069767441865</v>
      </c>
      <c r="CJ135">
        <f t="shared" si="121"/>
        <v>1.5574184243735352</v>
      </c>
      <c r="CK135">
        <f t="shared" si="121"/>
        <v>183.10145123490176</v>
      </c>
      <c r="CL135">
        <f t="shared" si="121"/>
        <v>268.16494276185324</v>
      </c>
      <c r="CM135">
        <f t="shared" si="121"/>
        <v>-3.6717482422931241E-2</v>
      </c>
      <c r="CN135">
        <f t="shared" si="121"/>
        <v>9.1218423246800064</v>
      </c>
      <c r="CO135">
        <f t="shared" si="121"/>
        <v>109.20321795565171</v>
      </c>
      <c r="CP135">
        <f t="shared" si="121"/>
        <v>5.0279035965386694</v>
      </c>
      <c r="CQ135">
        <f t="shared" si="120"/>
        <v>0.40063885884261763</v>
      </c>
      <c r="CS135">
        <f t="shared" si="112"/>
        <v>2.5252525252525255E-3</v>
      </c>
      <c r="CT135">
        <f t="shared" si="113"/>
        <v>0.34595959595959597</v>
      </c>
      <c r="CU135">
        <f t="shared" si="114"/>
        <v>0.42676767676767674</v>
      </c>
      <c r="CV135">
        <f t="shared" si="115"/>
        <v>0</v>
      </c>
      <c r="CW135">
        <f t="shared" si="116"/>
        <v>1.2626262626262626E-2</v>
      </c>
      <c r="CX135">
        <f t="shared" si="117"/>
        <v>0.20454545454545456</v>
      </c>
      <c r="CY135">
        <f t="shared" si="118"/>
        <v>7.575757575757576E-3</v>
      </c>
      <c r="CZ135">
        <f t="shared" si="119"/>
        <v>0</v>
      </c>
    </row>
    <row r="137" spans="57:104" x14ac:dyDescent="0.3">
      <c r="BE137" t="s">
        <v>97</v>
      </c>
      <c r="BG137">
        <f t="shared" ref="BG137:CQ137" si="122">SUM(BG73:BG135)</f>
        <v>190496</v>
      </c>
      <c r="BH137">
        <f t="shared" si="122"/>
        <v>1788</v>
      </c>
      <c r="BI137">
        <f t="shared" si="122"/>
        <v>64107</v>
      </c>
      <c r="BJ137">
        <f t="shared" si="122"/>
        <v>95574</v>
      </c>
      <c r="BK137">
        <f t="shared" si="122"/>
        <v>568</v>
      </c>
      <c r="BL137">
        <f t="shared" si="122"/>
        <v>6007</v>
      </c>
      <c r="BM137">
        <f t="shared" si="122"/>
        <v>21229</v>
      </c>
      <c r="BN137">
        <f t="shared" si="122"/>
        <v>742</v>
      </c>
      <c r="BO137">
        <f t="shared" si="122"/>
        <v>481</v>
      </c>
      <c r="BP137">
        <f t="shared" si="122"/>
        <v>40</v>
      </c>
      <c r="BQ137">
        <f t="shared" si="122"/>
        <v>34743.000000000015</v>
      </c>
      <c r="BR137">
        <f t="shared" si="122"/>
        <v>310.00000000000006</v>
      </c>
      <c r="BS137">
        <f t="shared" si="122"/>
        <v>10806.999999999998</v>
      </c>
      <c r="BT137">
        <f t="shared" si="122"/>
        <v>19600.000000000007</v>
      </c>
      <c r="BU137">
        <f t="shared" si="122"/>
        <v>89.000000000000028</v>
      </c>
      <c r="BV137">
        <f t="shared" si="122"/>
        <v>1043.9999999999998</v>
      </c>
      <c r="BW137">
        <f t="shared" si="122"/>
        <v>2675.9999999999991</v>
      </c>
      <c r="BX137">
        <f t="shared" si="122"/>
        <v>117.00000000000003</v>
      </c>
      <c r="BY137">
        <f t="shared" si="122"/>
        <v>99.999999999999986</v>
      </c>
      <c r="BZ137">
        <f t="shared" si="122"/>
        <v>16376</v>
      </c>
      <c r="CA137">
        <f t="shared" si="122"/>
        <v>178</v>
      </c>
      <c r="CB137">
        <f t="shared" si="122"/>
        <v>5463.0000000000009</v>
      </c>
      <c r="CC137">
        <f t="shared" si="122"/>
        <v>7569.9999999999991</v>
      </c>
      <c r="CD137">
        <f t="shared" si="122"/>
        <v>72</v>
      </c>
      <c r="CE137">
        <f t="shared" si="122"/>
        <v>546.00000000000011</v>
      </c>
      <c r="CF137">
        <f t="shared" si="122"/>
        <v>2428.0000000000005</v>
      </c>
      <c r="CG137">
        <f t="shared" si="122"/>
        <v>66</v>
      </c>
      <c r="CH137">
        <f t="shared" si="122"/>
        <v>52.999999999999986</v>
      </c>
      <c r="CI137">
        <f t="shared" si="122"/>
        <v>241615.00000000003</v>
      </c>
      <c r="CJ137">
        <f t="shared" si="122"/>
        <v>2276</v>
      </c>
      <c r="CK137">
        <f t="shared" si="122"/>
        <v>80377</v>
      </c>
      <c r="CL137">
        <f t="shared" si="122"/>
        <v>122744.00000000001</v>
      </c>
      <c r="CM137">
        <f t="shared" si="122"/>
        <v>729</v>
      </c>
      <c r="CN137">
        <f t="shared" si="122"/>
        <v>7597.0000000000009</v>
      </c>
      <c r="CO137">
        <f t="shared" si="122"/>
        <v>26333</v>
      </c>
      <c r="CP137">
        <f t="shared" si="122"/>
        <v>925</v>
      </c>
      <c r="CQ137">
        <f t="shared" si="122"/>
        <v>634.00000000000011</v>
      </c>
      <c r="CS137">
        <f t="shared" ref="CS137:CZ137" si="123">BH137/$BG137</f>
        <v>9.3860238535192347E-3</v>
      </c>
      <c r="CT137">
        <f t="shared" si="123"/>
        <v>0.33652675121787334</v>
      </c>
      <c r="CU137">
        <f t="shared" si="123"/>
        <v>0.50171132202250968</v>
      </c>
      <c r="CV137">
        <f t="shared" si="123"/>
        <v>2.9816899042499579E-3</v>
      </c>
      <c r="CW137">
        <f t="shared" si="123"/>
        <v>3.153347051906602E-2</v>
      </c>
      <c r="CX137">
        <f t="shared" si="123"/>
        <v>0.11144066017134217</v>
      </c>
      <c r="CY137">
        <f t="shared" si="123"/>
        <v>3.8950949101293464E-3</v>
      </c>
      <c r="CZ137">
        <f t="shared" si="123"/>
        <v>2.5249874013102639E-3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3036-6093-4788-83F2-A64721FCBF6F}">
  <dimension ref="A1:BR43"/>
  <sheetViews>
    <sheetView topLeftCell="M1" workbookViewId="0">
      <selection activeCell="AI4" sqref="AI4"/>
    </sheetView>
  </sheetViews>
  <sheetFormatPr defaultRowHeight="14.4" x14ac:dyDescent="0.3"/>
  <sheetData>
    <row r="1" spans="1:70" x14ac:dyDescent="0.3">
      <c r="B1" t="s">
        <v>58</v>
      </c>
      <c r="C1" t="s">
        <v>58</v>
      </c>
      <c r="D1" t="s">
        <v>58</v>
      </c>
      <c r="E1" t="s">
        <v>58</v>
      </c>
      <c r="F1" t="s">
        <v>58</v>
      </c>
      <c r="G1" t="s">
        <v>58</v>
      </c>
      <c r="H1" t="s">
        <v>58</v>
      </c>
      <c r="I1" t="s">
        <v>58</v>
      </c>
      <c r="J1" t="s">
        <v>58</v>
      </c>
      <c r="K1" t="s">
        <v>58</v>
      </c>
      <c r="L1" t="s">
        <v>58</v>
      </c>
      <c r="M1" t="s">
        <v>58</v>
      </c>
      <c r="N1" t="s">
        <v>58</v>
      </c>
      <c r="O1" t="s">
        <v>58</v>
      </c>
      <c r="P1" t="s">
        <v>58</v>
      </c>
      <c r="Q1" t="s">
        <v>58</v>
      </c>
      <c r="R1" t="s">
        <v>58</v>
      </c>
      <c r="S1" t="s">
        <v>59</v>
      </c>
      <c r="T1" t="s">
        <v>59</v>
      </c>
      <c r="U1" t="s">
        <v>59</v>
      </c>
      <c r="V1" t="s">
        <v>59</v>
      </c>
      <c r="W1" t="s">
        <v>59</v>
      </c>
      <c r="X1" t="s">
        <v>59</v>
      </c>
      <c r="Y1" t="s">
        <v>59</v>
      </c>
      <c r="Z1" t="s">
        <v>59</v>
      </c>
      <c r="AA1" t="s">
        <v>59</v>
      </c>
      <c r="AB1" t="s">
        <v>59</v>
      </c>
      <c r="AC1" t="s">
        <v>59</v>
      </c>
      <c r="AD1" t="s">
        <v>59</v>
      </c>
      <c r="AE1" t="s">
        <v>59</v>
      </c>
      <c r="AF1" t="s">
        <v>59</v>
      </c>
      <c r="AG1" t="s">
        <v>59</v>
      </c>
      <c r="AH1" t="s">
        <v>59</v>
      </c>
      <c r="AI1" t="s">
        <v>59</v>
      </c>
      <c r="AJ1" t="s">
        <v>60</v>
      </c>
      <c r="AK1" t="s">
        <v>60</v>
      </c>
      <c r="AL1" t="s">
        <v>60</v>
      </c>
      <c r="AM1" t="s">
        <v>60</v>
      </c>
      <c r="AN1" t="s">
        <v>60</v>
      </c>
      <c r="AO1" t="s">
        <v>60</v>
      </c>
      <c r="AP1" t="s">
        <v>60</v>
      </c>
      <c r="AQ1" t="s">
        <v>60</v>
      </c>
      <c r="AR1" t="s">
        <v>60</v>
      </c>
      <c r="AS1" t="s">
        <v>60</v>
      </c>
      <c r="AT1" t="s">
        <v>60</v>
      </c>
      <c r="AU1" t="s">
        <v>60</v>
      </c>
      <c r="AV1" t="s">
        <v>60</v>
      </c>
      <c r="AW1" t="s">
        <v>60</v>
      </c>
      <c r="AX1" t="s">
        <v>60</v>
      </c>
      <c r="AY1" t="s">
        <v>60</v>
      </c>
      <c r="AZ1" t="s">
        <v>60</v>
      </c>
      <c r="BA1" t="s">
        <v>61</v>
      </c>
      <c r="BB1" t="s">
        <v>61</v>
      </c>
      <c r="BC1" t="s">
        <v>61</v>
      </c>
      <c r="BD1" t="s">
        <v>61</v>
      </c>
      <c r="BE1" t="s">
        <v>61</v>
      </c>
      <c r="BF1" t="s">
        <v>61</v>
      </c>
      <c r="BG1" t="s">
        <v>61</v>
      </c>
      <c r="BH1" t="s">
        <v>61</v>
      </c>
      <c r="BI1" t="s">
        <v>61</v>
      </c>
      <c r="BJ1" t="s">
        <v>61</v>
      </c>
      <c r="BK1" t="s">
        <v>61</v>
      </c>
      <c r="BL1" t="s">
        <v>61</v>
      </c>
      <c r="BM1" t="s">
        <v>61</v>
      </c>
      <c r="BN1" t="s">
        <v>61</v>
      </c>
      <c r="BO1" t="s">
        <v>61</v>
      </c>
      <c r="BP1" t="s">
        <v>61</v>
      </c>
      <c r="BQ1" t="s">
        <v>61</v>
      </c>
      <c r="BR1" t="s">
        <v>61</v>
      </c>
    </row>
    <row r="2" spans="1:70" x14ac:dyDescent="0.3">
      <c r="A2" t="s">
        <v>56</v>
      </c>
      <c r="B2" t="s">
        <v>2076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19</v>
      </c>
      <c r="K2" t="s">
        <v>2031</v>
      </c>
      <c r="L2" t="s">
        <v>1183</v>
      </c>
      <c r="M2" t="s">
        <v>2030</v>
      </c>
      <c r="N2" t="s">
        <v>1185</v>
      </c>
      <c r="O2" t="s">
        <v>2032</v>
      </c>
      <c r="P2" t="s">
        <v>1187</v>
      </c>
      <c r="Q2" t="s">
        <v>1188</v>
      </c>
      <c r="R2" t="s">
        <v>2033</v>
      </c>
      <c r="S2" t="s">
        <v>2077</v>
      </c>
      <c r="T2" t="s">
        <v>44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19</v>
      </c>
      <c r="AB2" t="s">
        <v>2031</v>
      </c>
      <c r="AC2" t="s">
        <v>1183</v>
      </c>
      <c r="AD2" t="s">
        <v>2030</v>
      </c>
      <c r="AE2" t="s">
        <v>1185</v>
      </c>
      <c r="AF2" t="s">
        <v>2032</v>
      </c>
      <c r="AG2" t="s">
        <v>1187</v>
      </c>
      <c r="AH2" t="s">
        <v>1188</v>
      </c>
      <c r="AI2" t="s">
        <v>2033</v>
      </c>
      <c r="AJ2" t="s">
        <v>2078</v>
      </c>
      <c r="AK2" t="s">
        <v>44</v>
      </c>
      <c r="AL2" t="s">
        <v>45</v>
      </c>
      <c r="AM2" t="s">
        <v>46</v>
      </c>
      <c r="AN2" t="s">
        <v>47</v>
      </c>
      <c r="AO2" t="s">
        <v>48</v>
      </c>
      <c r="AP2" t="s">
        <v>49</v>
      </c>
      <c r="AQ2" t="s">
        <v>50</v>
      </c>
      <c r="AR2" t="s">
        <v>19</v>
      </c>
      <c r="AS2" t="s">
        <v>2031</v>
      </c>
      <c r="AT2" t="s">
        <v>1183</v>
      </c>
      <c r="AU2" t="s">
        <v>2030</v>
      </c>
      <c r="AV2" t="s">
        <v>1185</v>
      </c>
      <c r="AW2" t="s">
        <v>2032</v>
      </c>
      <c r="AX2" t="s">
        <v>1187</v>
      </c>
      <c r="AY2" t="s">
        <v>1188</v>
      </c>
      <c r="AZ2" t="s">
        <v>2033</v>
      </c>
      <c r="BA2" t="s">
        <v>2079</v>
      </c>
      <c r="BB2" t="s">
        <v>44</v>
      </c>
      <c r="BC2" t="s">
        <v>45</v>
      </c>
      <c r="BD2" t="s">
        <v>46</v>
      </c>
      <c r="BE2" t="s">
        <v>47</v>
      </c>
      <c r="BF2" t="s">
        <v>48</v>
      </c>
      <c r="BG2" t="s">
        <v>49</v>
      </c>
      <c r="BH2" t="s">
        <v>50</v>
      </c>
      <c r="BI2" t="s">
        <v>19</v>
      </c>
      <c r="BJ2" t="s">
        <v>2031</v>
      </c>
      <c r="BK2" t="s">
        <v>1183</v>
      </c>
      <c r="BL2" t="s">
        <v>2030</v>
      </c>
      <c r="BM2" t="s">
        <v>1185</v>
      </c>
      <c r="BN2" t="s">
        <v>2032</v>
      </c>
      <c r="BO2" t="s">
        <v>1187</v>
      </c>
      <c r="BP2" t="s">
        <v>1188</v>
      </c>
      <c r="BQ2" t="s">
        <v>2033</v>
      </c>
      <c r="BR2" t="s">
        <v>2080</v>
      </c>
    </row>
    <row r="3" spans="1:70" x14ac:dyDescent="0.3">
      <c r="A3">
        <v>1</v>
      </c>
      <c r="B3">
        <f>SUMIFS('1996 Pres Raw'!Q$2:Q$623,'1996 Pres Raw'!$C$2:$C$623,B$1,'1996 Pres Raw'!$B$2:$B$623,$A3)</f>
        <v>5226</v>
      </c>
      <c r="C3">
        <f>SUMIFS('1996 Pres Raw'!I$2:I$623,'1996 Pres Raw'!$C$2:$C$623,C$1,'1996 Pres Raw'!$B$2:$B$623,$A3)</f>
        <v>38</v>
      </c>
      <c r="D3">
        <f>SUMIFS('1996 Pres Raw'!J$2:J$623,'1996 Pres Raw'!$C$2:$C$623,D$1,'1996 Pres Raw'!$B$2:$B$623,$A3)</f>
        <v>1151</v>
      </c>
      <c r="E3">
        <f>SUMIFS('1996 Pres Raw'!K$2:K$623,'1996 Pres Raw'!$C$2:$C$623,E$1,'1996 Pres Raw'!$B$2:$B$623,$A3)</f>
        <v>3324</v>
      </c>
      <c r="F3">
        <f>SUMIFS('1996 Pres Raw'!L$2:L$623,'1996 Pres Raw'!$C$2:$C$623,F$1,'1996 Pres Raw'!$B$2:$B$623,$A3)</f>
        <v>19</v>
      </c>
      <c r="G3">
        <f>SUMIFS('1996 Pres Raw'!M$2:M$623,'1996 Pres Raw'!$C$2:$C$623,G$1,'1996 Pres Raw'!$B$2:$B$623,$A3)</f>
        <v>116</v>
      </c>
      <c r="H3">
        <f>SUMIFS('1996 Pres Raw'!N$2:N$623,'1996 Pres Raw'!$C$2:$C$623,H$1,'1996 Pres Raw'!$B$2:$B$623,$A3)</f>
        <v>534</v>
      </c>
      <c r="I3">
        <f>SUMIFS('1996 Pres Raw'!O$2:O$623,'1996 Pres Raw'!$C$2:$C$623,I$1,'1996 Pres Raw'!$B$2:$B$623,$A3)</f>
        <v>22</v>
      </c>
      <c r="J3">
        <f>SUMIFS('1996 Pres Raw'!P$2:P$623,'1996 Pres Raw'!$C$2:$C$623,J$1,'1996 Pres Raw'!$B$2:$B$623,$A3)</f>
        <v>22</v>
      </c>
      <c r="K3">
        <f>IF(B3=0,0,E3/B3)</f>
        <v>0.63605051664753154</v>
      </c>
      <c r="L3">
        <f>IF(B3=0,0,G3/B3)</f>
        <v>2.2196708763872943E-2</v>
      </c>
      <c r="M3">
        <f>IF(B3=0,0,D3/B3)</f>
        <v>0.22024492920015309</v>
      </c>
      <c r="N3">
        <f>IF(B3=0,0,C3/B3)</f>
        <v>7.2713356295445852E-3</v>
      </c>
      <c r="O3">
        <f>IF(B3=0,0,H3/B3)</f>
        <v>0.10218140068886337</v>
      </c>
      <c r="P3">
        <f>IF(B3=0,0,F3/B3)</f>
        <v>3.6356678147722926E-3</v>
      </c>
      <c r="Q3">
        <f>IF(B3=0,0,I3/B3)</f>
        <v>4.2097206276310757E-3</v>
      </c>
      <c r="R3">
        <f>IF(B3=0,0,J3/B3)</f>
        <v>4.2097206276310757E-3</v>
      </c>
      <c r="S3">
        <f>SUMIFS('1996 Pres Raw'!Q$2:Q$623,'1996 Pres Raw'!$C$2:$C$623,S$1,'1996 Pres Raw'!$B$2:$B$623,$A3)</f>
        <v>976</v>
      </c>
      <c r="T3">
        <f>SUMIFS('1996 Pres Raw'!I$2:I$623,'1996 Pres Raw'!$C$2:$C$623,T$1,'1996 Pres Raw'!$B$2:$B$623,$A3)</f>
        <v>9</v>
      </c>
      <c r="U3">
        <f>SUMIFS('1996 Pres Raw'!J$2:J$623,'1996 Pres Raw'!$C$2:$C$623,U$1,'1996 Pres Raw'!$B$2:$B$623,$A3)</f>
        <v>236</v>
      </c>
      <c r="V3">
        <f>SUMIFS('1996 Pres Raw'!K$2:K$623,'1996 Pres Raw'!$C$2:$C$623,V$1,'1996 Pres Raw'!$B$2:$B$623,$A3)</f>
        <v>617</v>
      </c>
      <c r="W3">
        <f>SUMIFS('1996 Pres Raw'!L$2:L$623,'1996 Pres Raw'!$C$2:$C$623,W$1,'1996 Pres Raw'!$B$2:$B$623,$A3)</f>
        <v>1</v>
      </c>
      <c r="X3">
        <f>SUMIFS('1996 Pres Raw'!M$2:M$623,'1996 Pres Raw'!$C$2:$C$623,X$1,'1996 Pres Raw'!$B$2:$B$623,$A3)</f>
        <v>24</v>
      </c>
      <c r="Y3">
        <f>SUMIFS('1996 Pres Raw'!N$2:N$623,'1996 Pres Raw'!$C$2:$C$623,Y$1,'1996 Pres Raw'!$B$2:$B$623,$A3)</f>
        <v>81</v>
      </c>
      <c r="Z3">
        <f>SUMIFS('1996 Pres Raw'!O$2:O$623,'1996 Pres Raw'!$C$2:$C$623,Z$1,'1996 Pres Raw'!$B$2:$B$623,$A3)</f>
        <v>1</v>
      </c>
      <c r="AA3">
        <f>SUMIFS('1996 Pres Raw'!P$2:P$623,'1996 Pres Raw'!$C$2:$C$623,AA$1,'1996 Pres Raw'!$B$2:$B$623,$A3)</f>
        <v>7</v>
      </c>
      <c r="AB3">
        <f>IF(S3=0,0,V3/S3)</f>
        <v>0.63217213114754101</v>
      </c>
      <c r="AC3">
        <f>IF(S3=0,0,X3/S3)</f>
        <v>2.4590163934426229E-2</v>
      </c>
      <c r="AD3">
        <f>IF(S3=0,0,U3/S3)</f>
        <v>0.24180327868852458</v>
      </c>
      <c r="AE3">
        <f>IF(S3=0,0,T3/S3)</f>
        <v>9.2213114754098359E-3</v>
      </c>
      <c r="AF3">
        <f>IF(S3=0,0,Y3/S3)</f>
        <v>8.299180327868852E-2</v>
      </c>
      <c r="AG3">
        <f>IF(S3=0,0,W3/S3)</f>
        <v>1.0245901639344263E-3</v>
      </c>
      <c r="AH3">
        <f>IF(S3=0,0,Z3/S3)</f>
        <v>1.0245901639344263E-3</v>
      </c>
      <c r="AI3">
        <f>IF(S3=0,0,AA3/S3)</f>
        <v>7.1721311475409838E-3</v>
      </c>
      <c r="AJ3">
        <f>SUMIFS('1996 Pres Raw'!Q$2:Q$623,'1996 Pres Raw'!$C$2:$C$623,AJ$1,'1996 Pres Raw'!$B$2:$B$623,$A3)</f>
        <v>465</v>
      </c>
      <c r="AK3">
        <f>SUMIFS('1996 Pres Raw'!I$2:I$623,'1996 Pres Raw'!$C$2:$C$623,AK$1,'1996 Pres Raw'!$B$2:$B$623,$A3)</f>
        <v>2</v>
      </c>
      <c r="AL3">
        <f>SUMIFS('1996 Pres Raw'!J$2:J$623,'1996 Pres Raw'!$C$2:$C$623,AL$1,'1996 Pres Raw'!$B$2:$B$623,$A3)</f>
        <v>93</v>
      </c>
      <c r="AM3">
        <f>SUMIFS('1996 Pres Raw'!K$2:K$623,'1996 Pres Raw'!$C$2:$C$623,AM$1,'1996 Pres Raw'!$B$2:$B$623,$A3)</f>
        <v>268</v>
      </c>
      <c r="AN3">
        <f>SUMIFS('1996 Pres Raw'!L$2:L$623,'1996 Pres Raw'!$C$2:$C$623,AN$1,'1996 Pres Raw'!$B$2:$B$623,$A3)</f>
        <v>2</v>
      </c>
      <c r="AO3">
        <f>SUMIFS('1996 Pres Raw'!M$2:M$623,'1996 Pres Raw'!$C$2:$C$623,AO$1,'1996 Pres Raw'!$B$2:$B$623,$A3)</f>
        <v>16</v>
      </c>
      <c r="AP3">
        <f>SUMIFS('1996 Pres Raw'!N$2:N$623,'1996 Pres Raw'!$C$2:$C$623,AP$1,'1996 Pres Raw'!$B$2:$B$623,$A3)</f>
        <v>81</v>
      </c>
      <c r="AQ3">
        <f>SUMIFS('1996 Pres Raw'!O$2:O$623,'1996 Pres Raw'!$C$2:$C$623,AQ$1,'1996 Pres Raw'!$B$2:$B$623,$A3)</f>
        <v>3</v>
      </c>
      <c r="AR3">
        <f>SUMIFS('1996 Pres Raw'!P$2:P$623,'1996 Pres Raw'!$C$2:$C$623,AR$1,'1996 Pres Raw'!$B$2:$B$623,$A3)</f>
        <v>0</v>
      </c>
      <c r="AS3">
        <f>IF(AJ3=0,0,AM3/AJ3)</f>
        <v>0.57634408602150533</v>
      </c>
      <c r="AT3">
        <f>IF(AJ3=0,0,AO3/AJ3)</f>
        <v>3.4408602150537634E-2</v>
      </c>
      <c r="AU3">
        <f>IF(AJ3=0,0,AL3/AJ3)</f>
        <v>0.2</v>
      </c>
      <c r="AV3">
        <f>IF(AJ3=0,0,AK3/AJ3)</f>
        <v>4.3010752688172043E-3</v>
      </c>
      <c r="AW3">
        <f>IF(AJ3=0,0,AP3/AJ3)</f>
        <v>0.17419354838709677</v>
      </c>
      <c r="AX3">
        <f>IF(AJ3=0,0,AN3/AJ3)</f>
        <v>4.3010752688172043E-3</v>
      </c>
      <c r="AY3">
        <f>IF(AJ3=0,0,AQ3/AJ3)</f>
        <v>6.4516129032258064E-3</v>
      </c>
      <c r="AZ3">
        <f>IF(AJ3=0,0,AR3/AJ3)</f>
        <v>0</v>
      </c>
      <c r="BA3">
        <f>AJ3+S3+B3</f>
        <v>6667</v>
      </c>
      <c r="BB3">
        <f t="shared" ref="BB3:BI3" si="0">AK3+T3+C3</f>
        <v>49</v>
      </c>
      <c r="BC3">
        <f t="shared" si="0"/>
        <v>1480</v>
      </c>
      <c r="BD3">
        <f t="shared" si="0"/>
        <v>4209</v>
      </c>
      <c r="BE3">
        <f t="shared" si="0"/>
        <v>22</v>
      </c>
      <c r="BF3">
        <f t="shared" si="0"/>
        <v>156</v>
      </c>
      <c r="BG3">
        <f t="shared" si="0"/>
        <v>696</v>
      </c>
      <c r="BH3">
        <f t="shared" si="0"/>
        <v>26</v>
      </c>
      <c r="BI3">
        <f t="shared" si="0"/>
        <v>29</v>
      </c>
      <c r="BJ3">
        <f>IF(BA3=0,0,BD3/BA3)</f>
        <v>0.63131843407829613</v>
      </c>
      <c r="BK3">
        <f>IF(BA3=0,0,BF3/BA3)</f>
        <v>2.3398830058497074E-2</v>
      </c>
      <c r="BL3">
        <f>IF(BA3=0,0,BC3/BA3)</f>
        <v>0.22198890055497225</v>
      </c>
      <c r="BM3">
        <f>IF(BA3=0,0,BB3/BA3)</f>
        <v>7.3496325183740815E-3</v>
      </c>
      <c r="BN3">
        <f>IF(BA3=0,0,BG3/BA3)</f>
        <v>0.10439478026098695</v>
      </c>
      <c r="BO3">
        <f>IF(BA3=0,0,BE3/BA3)</f>
        <v>3.2998350082495873E-3</v>
      </c>
      <c r="BP3">
        <f>IF(BA3=0,0,BH3/BA3)</f>
        <v>3.8998050097495125E-3</v>
      </c>
      <c r="BQ3">
        <f>IF(BA3=0,0,BI3/BA3)</f>
        <v>4.3497825108744564E-3</v>
      </c>
      <c r="BR3">
        <f>IF(BA3=0,10,IF(MAX(BJ3:BP3)=LARGE(BJ3:BP3,2),9,IF(BJ3=MAX(BJ3:BP3),BJ3,IF(BK3=MAX(BJ3:BP3),BK3+1,IF(BL3=MAX(BJ3:BP3),BL3+2,IF(BM3=MAX(BJ3:BP3),BM3+3,IF(BN3=MAX(BJ3:BP3),BN3+4,IF(BO3=MAX(BJ3:BP3),BO3+5,IF(BP3=MAX(BJ3:BP3),BP3+6,-1)))))))))</f>
        <v>0.63131843407829613</v>
      </c>
    </row>
    <row r="4" spans="1:70" x14ac:dyDescent="0.3">
      <c r="A4">
        <f>A3+1</f>
        <v>2</v>
      </c>
      <c r="B4">
        <f>SUMIFS('1996 Pres Raw'!Q$2:Q$623,'1996 Pres Raw'!$C$2:$C$623,B$1,'1996 Pres Raw'!$B$2:$B$623,$A4)</f>
        <v>5615</v>
      </c>
      <c r="C4">
        <f>SUMIFS('1996 Pres Raw'!I$2:I$623,'1996 Pres Raw'!$C$2:$C$623,C$1,'1996 Pres Raw'!$B$2:$B$623,$A4)</f>
        <v>46</v>
      </c>
      <c r="D4">
        <f>SUMIFS('1996 Pres Raw'!J$2:J$623,'1996 Pres Raw'!$C$2:$C$623,D$1,'1996 Pres Raw'!$B$2:$B$623,$A4)</f>
        <v>2009</v>
      </c>
      <c r="E4">
        <f>SUMIFS('1996 Pres Raw'!K$2:K$623,'1996 Pres Raw'!$C$2:$C$623,E$1,'1996 Pres Raw'!$B$2:$B$623,$A4)</f>
        <v>2534</v>
      </c>
      <c r="F4">
        <f>SUMIFS('1996 Pres Raw'!L$2:L$623,'1996 Pres Raw'!$C$2:$C$623,F$1,'1996 Pres Raw'!$B$2:$B$623,$A4)</f>
        <v>18</v>
      </c>
      <c r="G4">
        <f>SUMIFS('1996 Pres Raw'!M$2:M$623,'1996 Pres Raw'!$C$2:$C$623,G$1,'1996 Pres Raw'!$B$2:$B$623,$A4)</f>
        <v>240</v>
      </c>
      <c r="H4">
        <f>SUMIFS('1996 Pres Raw'!N$2:N$623,'1996 Pres Raw'!$C$2:$C$623,H$1,'1996 Pres Raw'!$B$2:$B$623,$A4)</f>
        <v>736</v>
      </c>
      <c r="I4">
        <f>SUMIFS('1996 Pres Raw'!O$2:O$623,'1996 Pres Raw'!$C$2:$C$623,I$1,'1996 Pres Raw'!$B$2:$B$623,$A4)</f>
        <v>21</v>
      </c>
      <c r="J4">
        <f>SUMIFS('1996 Pres Raw'!P$2:P$623,'1996 Pres Raw'!$C$2:$C$623,J$1,'1996 Pres Raw'!$B$2:$B$623,$A4)</f>
        <v>11</v>
      </c>
      <c r="K4">
        <f t="shared" ref="K4:K43" si="1">IF(B4=0,0,E4/B4)</f>
        <v>0.45129118432769366</v>
      </c>
      <c r="L4">
        <f t="shared" ref="L4:L43" si="2">IF(B4=0,0,G4/B4)</f>
        <v>4.2742653606411399E-2</v>
      </c>
      <c r="M4">
        <f t="shared" ref="M4:M43" si="3">IF(B4=0,0,D4/B4)</f>
        <v>0.35779162956366872</v>
      </c>
      <c r="N4">
        <f t="shared" ref="N4:N43" si="4">IF(B4=0,0,C4/B4)</f>
        <v>8.1923419412288506E-3</v>
      </c>
      <c r="O4">
        <f t="shared" ref="O4:O43" si="5">IF(B4=0,0,H4/B4)</f>
        <v>0.13107747105966161</v>
      </c>
      <c r="P4">
        <f t="shared" ref="P4:P43" si="6">IF(B4=0,0,F4/B4)</f>
        <v>3.2056990204808546E-3</v>
      </c>
      <c r="Q4">
        <f t="shared" ref="Q4:Q43" si="7">IF(B4=0,0,I4/B4)</f>
        <v>3.7399821905609973E-3</v>
      </c>
      <c r="R4">
        <f t="shared" ref="R4:R43" si="8">IF(B4=0,0,J4/B4)</f>
        <v>1.9590382902938555E-3</v>
      </c>
      <c r="S4">
        <f>SUMIFS('1996 Pres Raw'!Q$2:Q$623,'1996 Pres Raw'!$C$2:$C$623,S$1,'1996 Pres Raw'!$B$2:$B$623,$A4)</f>
        <v>1224</v>
      </c>
      <c r="T4">
        <f>SUMIFS('1996 Pres Raw'!I$2:I$623,'1996 Pres Raw'!$C$2:$C$623,T$1,'1996 Pres Raw'!$B$2:$B$623,$A4)</f>
        <v>10</v>
      </c>
      <c r="U4">
        <f>SUMIFS('1996 Pres Raw'!J$2:J$623,'1996 Pres Raw'!$C$2:$C$623,U$1,'1996 Pres Raw'!$B$2:$B$623,$A4)</f>
        <v>427</v>
      </c>
      <c r="V4">
        <f>SUMIFS('1996 Pres Raw'!K$2:K$623,'1996 Pres Raw'!$C$2:$C$623,V$1,'1996 Pres Raw'!$B$2:$B$623,$A4)</f>
        <v>589</v>
      </c>
      <c r="W4">
        <f>SUMIFS('1996 Pres Raw'!L$2:L$623,'1996 Pres Raw'!$C$2:$C$623,W$1,'1996 Pres Raw'!$B$2:$B$623,$A4)</f>
        <v>4</v>
      </c>
      <c r="X4">
        <f>SUMIFS('1996 Pres Raw'!M$2:M$623,'1996 Pres Raw'!$C$2:$C$623,X$1,'1996 Pres Raw'!$B$2:$B$623,$A4)</f>
        <v>64</v>
      </c>
      <c r="Y4">
        <f>SUMIFS('1996 Pres Raw'!N$2:N$623,'1996 Pres Raw'!$C$2:$C$623,Y$1,'1996 Pres Raw'!$B$2:$B$623,$A4)</f>
        <v>119</v>
      </c>
      <c r="Z4">
        <f>SUMIFS('1996 Pres Raw'!O$2:O$623,'1996 Pres Raw'!$C$2:$C$623,Z$1,'1996 Pres Raw'!$B$2:$B$623,$A4)</f>
        <v>5</v>
      </c>
      <c r="AA4">
        <f>SUMIFS('1996 Pres Raw'!P$2:P$623,'1996 Pres Raw'!$C$2:$C$623,AA$1,'1996 Pres Raw'!$B$2:$B$623,$A4)</f>
        <v>6</v>
      </c>
      <c r="AB4">
        <f t="shared" ref="AB4:AB43" si="9">IF(S4=0,0,V4/S4)</f>
        <v>0.4812091503267974</v>
      </c>
      <c r="AC4">
        <f t="shared" ref="AC4:AC43" si="10">IF(S4=0,0,X4/S4)</f>
        <v>5.2287581699346407E-2</v>
      </c>
      <c r="AD4">
        <f t="shared" ref="AD4:AD43" si="11">IF(S4=0,0,U4/S4)</f>
        <v>0.34885620915032678</v>
      </c>
      <c r="AE4">
        <f t="shared" ref="AE4:AE43" si="12">IF(S4=0,0,T4/S4)</f>
        <v>8.1699346405228763E-3</v>
      </c>
      <c r="AF4">
        <f t="shared" ref="AF4:AF43" si="13">IF(S4=0,0,Y4/S4)</f>
        <v>9.7222222222222224E-2</v>
      </c>
      <c r="AG4">
        <f t="shared" ref="AG4:AG43" si="14">IF(S4=0,0,W4/S4)</f>
        <v>3.2679738562091504E-3</v>
      </c>
      <c r="AH4">
        <f t="shared" ref="AH4:AH43" si="15">IF(S4=0,0,Z4/S4)</f>
        <v>4.0849673202614381E-3</v>
      </c>
      <c r="AI4">
        <f t="shared" ref="AI4:AI43" si="16">IF(S4=0,0,AA4/S4)</f>
        <v>4.9019607843137254E-3</v>
      </c>
      <c r="AJ4">
        <f>SUMIFS('1996 Pres Raw'!Q$2:Q$623,'1996 Pres Raw'!$C$2:$C$623,AJ$1,'1996 Pres Raw'!$B$2:$B$623,$A4)</f>
        <v>337</v>
      </c>
      <c r="AK4">
        <f>SUMIFS('1996 Pres Raw'!I$2:I$623,'1996 Pres Raw'!$C$2:$C$623,AK$1,'1996 Pres Raw'!$B$2:$B$623,$A4)</f>
        <v>7</v>
      </c>
      <c r="AL4">
        <f>SUMIFS('1996 Pres Raw'!J$2:J$623,'1996 Pres Raw'!$C$2:$C$623,AL$1,'1996 Pres Raw'!$B$2:$B$623,$A4)</f>
        <v>127</v>
      </c>
      <c r="AM4">
        <f>SUMIFS('1996 Pres Raw'!K$2:K$623,'1996 Pres Raw'!$C$2:$C$623,AM$1,'1996 Pres Raw'!$B$2:$B$623,$A4)</f>
        <v>124</v>
      </c>
      <c r="AN4">
        <f>SUMIFS('1996 Pres Raw'!L$2:L$623,'1996 Pres Raw'!$C$2:$C$623,AN$1,'1996 Pres Raw'!$B$2:$B$623,$A4)</f>
        <v>2</v>
      </c>
      <c r="AO4">
        <f>SUMIFS('1996 Pres Raw'!M$2:M$623,'1996 Pres Raw'!$C$2:$C$623,AO$1,'1996 Pres Raw'!$B$2:$B$623,$A4)</f>
        <v>18</v>
      </c>
      <c r="AP4">
        <f>SUMIFS('1996 Pres Raw'!N$2:N$623,'1996 Pres Raw'!$C$2:$C$623,AP$1,'1996 Pres Raw'!$B$2:$B$623,$A4)</f>
        <v>57</v>
      </c>
      <c r="AQ4">
        <f>SUMIFS('1996 Pres Raw'!O$2:O$623,'1996 Pres Raw'!$C$2:$C$623,AQ$1,'1996 Pres Raw'!$B$2:$B$623,$A4)</f>
        <v>2</v>
      </c>
      <c r="AR4">
        <f>SUMIFS('1996 Pres Raw'!P$2:P$623,'1996 Pres Raw'!$C$2:$C$623,AR$1,'1996 Pres Raw'!$B$2:$B$623,$A4)</f>
        <v>0</v>
      </c>
      <c r="AS4">
        <f t="shared" ref="AS4:AS43" si="17">IF(AJ4=0,0,AM4/AJ4)</f>
        <v>0.36795252225519287</v>
      </c>
      <c r="AT4">
        <f t="shared" ref="AT4:AT43" si="18">IF(AJ4=0,0,AO4/AJ4)</f>
        <v>5.3412462908011868E-2</v>
      </c>
      <c r="AU4">
        <f t="shared" ref="AU4:AU43" si="19">IF(AJ4=0,0,AL4/AJ4)</f>
        <v>0.37685459940652821</v>
      </c>
      <c r="AV4">
        <f t="shared" ref="AV4:AV43" si="20">IF(AJ4=0,0,AK4/AJ4)</f>
        <v>2.0771513353115726E-2</v>
      </c>
      <c r="AW4">
        <f t="shared" ref="AW4:AW43" si="21">IF(AJ4=0,0,AP4/AJ4)</f>
        <v>0.16913946587537093</v>
      </c>
      <c r="AX4">
        <f t="shared" ref="AX4:AX43" si="22">IF(AJ4=0,0,AN4/AJ4)</f>
        <v>5.9347181008902079E-3</v>
      </c>
      <c r="AY4">
        <f t="shared" ref="AY4:AY43" si="23">IF(AJ4=0,0,AQ4/AJ4)</f>
        <v>5.9347181008902079E-3</v>
      </c>
      <c r="AZ4">
        <f t="shared" ref="AZ4:AZ43" si="24">IF(AJ4=0,0,AR4/AJ4)</f>
        <v>0</v>
      </c>
      <c r="BA4">
        <f t="shared" ref="BA4:BA42" si="25">AJ4+S4+B4</f>
        <v>7176</v>
      </c>
      <c r="BB4">
        <f t="shared" ref="BB4:BB42" si="26">AK4+T4+C4</f>
        <v>63</v>
      </c>
      <c r="BC4">
        <f t="shared" ref="BC4:BC42" si="27">AL4+U4+D4</f>
        <v>2563</v>
      </c>
      <c r="BD4">
        <f t="shared" ref="BD4:BD42" si="28">AM4+V4+E4</f>
        <v>3247</v>
      </c>
      <c r="BE4">
        <f t="shared" ref="BE4:BE42" si="29">AN4+W4+F4</f>
        <v>24</v>
      </c>
      <c r="BF4">
        <f t="shared" ref="BF4:BF42" si="30">AO4+X4+G4</f>
        <v>322</v>
      </c>
      <c r="BG4">
        <f t="shared" ref="BG4:BG42" si="31">AP4+Y4+H4</f>
        <v>912</v>
      </c>
      <c r="BH4">
        <f t="shared" ref="BH4:BH42" si="32">AQ4+Z4+I4</f>
        <v>28</v>
      </c>
      <c r="BI4">
        <f t="shared" ref="BI4:BI42" si="33">AR4+AA4+J4</f>
        <v>17</v>
      </c>
      <c r="BJ4">
        <f t="shared" ref="BJ4:BJ42" si="34">IF(BA4=0,0,BD4/BA4)</f>
        <v>0.45248049052396877</v>
      </c>
      <c r="BK4">
        <f t="shared" ref="BK4:BK42" si="35">IF(BA4=0,0,BF4/BA4)</f>
        <v>4.4871794871794872E-2</v>
      </c>
      <c r="BL4">
        <f t="shared" ref="BL4:BL42" si="36">IF(BA4=0,0,BC4/BA4)</f>
        <v>0.35716276477146042</v>
      </c>
      <c r="BM4">
        <f t="shared" ref="BM4:BM42" si="37">IF(BA4=0,0,BB4/BA4)</f>
        <v>8.7792642140468221E-3</v>
      </c>
      <c r="BN4">
        <f t="shared" ref="BN4:BN42" si="38">IF(BA4=0,0,BG4/BA4)</f>
        <v>0.12709030100334448</v>
      </c>
      <c r="BO4">
        <f t="shared" ref="BO4:BO42" si="39">IF(BA4=0,0,BE4/BA4)</f>
        <v>3.3444816053511705E-3</v>
      </c>
      <c r="BP4">
        <f t="shared" ref="BP4:BP42" si="40">IF(BA4=0,0,BH4/BA4)</f>
        <v>3.9018952062430325E-3</v>
      </c>
      <c r="BQ4">
        <f t="shared" ref="BQ4:BQ42" si="41">IF(BA4=0,0,BI4/BA4)</f>
        <v>2.3690078037904125E-3</v>
      </c>
      <c r="BR4">
        <f t="shared" ref="BR4:BR42" si="42">IF(BA4=0,10,IF(MAX(BJ4:BP4)=LARGE(BJ4:BP4,2),9,IF(BJ4=MAX(BJ4:BP4),BJ4,IF(BK4=MAX(BJ4:BP4),BK4+1,IF(BL4=MAX(BJ4:BP4),BL4+2,IF(BM4=MAX(BJ4:BP4),BM4+3,IF(BN4=MAX(BJ4:BP4),BN4+4,IF(BO4=MAX(BJ4:BP4),BO4+5,IF(BP4=MAX(BJ4:BP4),BP4+6,-1)))))))))</f>
        <v>0.45248049052396877</v>
      </c>
    </row>
    <row r="5" spans="1:70" x14ac:dyDescent="0.3">
      <c r="A5">
        <f t="shared" ref="A5:A42" si="43">A4+1</f>
        <v>3</v>
      </c>
      <c r="B5">
        <f>SUMIFS('1996 Pres Raw'!Q$2:Q$623,'1996 Pres Raw'!$C$2:$C$623,B$1,'1996 Pres Raw'!$B$2:$B$623,$A5)</f>
        <v>6088</v>
      </c>
      <c r="C5">
        <f>SUMIFS('1996 Pres Raw'!I$2:I$623,'1996 Pres Raw'!$C$2:$C$623,C$1,'1996 Pres Raw'!$B$2:$B$623,$A5)</f>
        <v>49</v>
      </c>
      <c r="D5">
        <f>SUMIFS('1996 Pres Raw'!J$2:J$623,'1996 Pres Raw'!$C$2:$C$623,D$1,'1996 Pres Raw'!$B$2:$B$623,$A5)</f>
        <v>2896</v>
      </c>
      <c r="E5">
        <f>SUMIFS('1996 Pres Raw'!K$2:K$623,'1996 Pres Raw'!$C$2:$C$623,E$1,'1996 Pres Raw'!$B$2:$B$623,$A5)</f>
        <v>2064</v>
      </c>
      <c r="F5">
        <f>SUMIFS('1996 Pres Raw'!L$2:L$623,'1996 Pres Raw'!$C$2:$C$623,F$1,'1996 Pres Raw'!$B$2:$B$623,$A5)</f>
        <v>18</v>
      </c>
      <c r="G5">
        <f>SUMIFS('1996 Pres Raw'!M$2:M$623,'1996 Pres Raw'!$C$2:$C$623,G$1,'1996 Pres Raw'!$B$2:$B$623,$A5)</f>
        <v>507</v>
      </c>
      <c r="H5">
        <f>SUMIFS('1996 Pres Raw'!N$2:N$623,'1996 Pres Raw'!$C$2:$C$623,H$1,'1996 Pres Raw'!$B$2:$B$623,$A5)</f>
        <v>519</v>
      </c>
      <c r="I5">
        <f>SUMIFS('1996 Pres Raw'!O$2:O$623,'1996 Pres Raw'!$C$2:$C$623,I$1,'1996 Pres Raw'!$B$2:$B$623,$A5)</f>
        <v>12</v>
      </c>
      <c r="J5">
        <f>SUMIFS('1996 Pres Raw'!P$2:P$623,'1996 Pres Raw'!$C$2:$C$623,J$1,'1996 Pres Raw'!$B$2:$B$623,$A5)</f>
        <v>23</v>
      </c>
      <c r="K5">
        <f t="shared" si="1"/>
        <v>0.33902759526938236</v>
      </c>
      <c r="L5">
        <f t="shared" si="2"/>
        <v>8.3278580814717479E-2</v>
      </c>
      <c r="M5">
        <f t="shared" si="3"/>
        <v>0.47568988173455978</v>
      </c>
      <c r="N5">
        <f t="shared" si="4"/>
        <v>8.0486202365308811E-3</v>
      </c>
      <c r="O5">
        <f t="shared" si="5"/>
        <v>8.5249671484888309E-2</v>
      </c>
      <c r="P5">
        <f t="shared" si="6"/>
        <v>2.956636005256242E-3</v>
      </c>
      <c r="Q5">
        <f t="shared" si="7"/>
        <v>1.9710906701708277E-3</v>
      </c>
      <c r="R5">
        <f t="shared" si="8"/>
        <v>3.7779237844940868E-3</v>
      </c>
      <c r="S5">
        <f>SUMIFS('1996 Pres Raw'!Q$2:Q$623,'1996 Pres Raw'!$C$2:$C$623,S$1,'1996 Pres Raw'!$B$2:$B$623,$A5)</f>
        <v>1239</v>
      </c>
      <c r="T5">
        <f>SUMIFS('1996 Pres Raw'!I$2:I$623,'1996 Pres Raw'!$C$2:$C$623,T$1,'1996 Pres Raw'!$B$2:$B$623,$A5)</f>
        <v>10</v>
      </c>
      <c r="U5">
        <f>SUMIFS('1996 Pres Raw'!J$2:J$623,'1996 Pres Raw'!$C$2:$C$623,U$1,'1996 Pres Raw'!$B$2:$B$623,$A5)</f>
        <v>619</v>
      </c>
      <c r="V5">
        <f>SUMIFS('1996 Pres Raw'!K$2:K$623,'1996 Pres Raw'!$C$2:$C$623,V$1,'1996 Pres Raw'!$B$2:$B$623,$A5)</f>
        <v>449</v>
      </c>
      <c r="W5">
        <f>SUMIFS('1996 Pres Raw'!L$2:L$623,'1996 Pres Raw'!$C$2:$C$623,W$1,'1996 Pres Raw'!$B$2:$B$623,$A5)</f>
        <v>5</v>
      </c>
      <c r="X5">
        <f>SUMIFS('1996 Pres Raw'!M$2:M$623,'1996 Pres Raw'!$C$2:$C$623,X$1,'1996 Pres Raw'!$B$2:$B$623,$A5)</f>
        <v>69</v>
      </c>
      <c r="Y5">
        <f>SUMIFS('1996 Pres Raw'!N$2:N$623,'1996 Pres Raw'!$C$2:$C$623,Y$1,'1996 Pres Raw'!$B$2:$B$623,$A5)</f>
        <v>83</v>
      </c>
      <c r="Z5">
        <f>SUMIFS('1996 Pres Raw'!O$2:O$623,'1996 Pres Raw'!$C$2:$C$623,Z$1,'1996 Pres Raw'!$B$2:$B$623,$A5)</f>
        <v>2</v>
      </c>
      <c r="AA5">
        <f>SUMIFS('1996 Pres Raw'!P$2:P$623,'1996 Pres Raw'!$C$2:$C$623,AA$1,'1996 Pres Raw'!$B$2:$B$623,$A5)</f>
        <v>2</v>
      </c>
      <c r="AB5">
        <f t="shared" si="9"/>
        <v>0.36238902340597257</v>
      </c>
      <c r="AC5">
        <f t="shared" si="10"/>
        <v>5.569007263922518E-2</v>
      </c>
      <c r="AD5">
        <f t="shared" si="11"/>
        <v>0.49959644874899112</v>
      </c>
      <c r="AE5">
        <f t="shared" si="12"/>
        <v>8.0710250201775618E-3</v>
      </c>
      <c r="AF5">
        <f t="shared" si="13"/>
        <v>6.6989507667473774E-2</v>
      </c>
      <c r="AG5">
        <f t="shared" si="14"/>
        <v>4.0355125100887809E-3</v>
      </c>
      <c r="AH5">
        <f t="shared" si="15"/>
        <v>1.6142050040355124E-3</v>
      </c>
      <c r="AI5">
        <f t="shared" si="16"/>
        <v>1.6142050040355124E-3</v>
      </c>
      <c r="AJ5">
        <f>SUMIFS('1996 Pres Raw'!Q$2:Q$623,'1996 Pres Raw'!$C$2:$C$623,AJ$1,'1996 Pres Raw'!$B$2:$B$623,$A5)</f>
        <v>463</v>
      </c>
      <c r="AK5">
        <f>SUMIFS('1996 Pres Raw'!I$2:I$623,'1996 Pres Raw'!$C$2:$C$623,AK$1,'1996 Pres Raw'!$B$2:$B$623,$A5)</f>
        <v>6</v>
      </c>
      <c r="AL5">
        <f>SUMIFS('1996 Pres Raw'!J$2:J$623,'1996 Pres Raw'!$C$2:$C$623,AL$1,'1996 Pres Raw'!$B$2:$B$623,$A5)</f>
        <v>209</v>
      </c>
      <c r="AM5">
        <f>SUMIFS('1996 Pres Raw'!K$2:K$623,'1996 Pres Raw'!$C$2:$C$623,AM$1,'1996 Pres Raw'!$B$2:$B$623,$A5)</f>
        <v>158</v>
      </c>
      <c r="AN5">
        <f>SUMIFS('1996 Pres Raw'!L$2:L$623,'1996 Pres Raw'!$C$2:$C$623,AN$1,'1996 Pres Raw'!$B$2:$B$623,$A5)</f>
        <v>4</v>
      </c>
      <c r="AO5">
        <f>SUMIFS('1996 Pres Raw'!M$2:M$623,'1996 Pres Raw'!$C$2:$C$623,AO$1,'1996 Pres Raw'!$B$2:$B$623,$A5)</f>
        <v>30</v>
      </c>
      <c r="AP5">
        <f>SUMIFS('1996 Pres Raw'!N$2:N$623,'1996 Pres Raw'!$C$2:$C$623,AP$1,'1996 Pres Raw'!$B$2:$B$623,$A5)</f>
        <v>52</v>
      </c>
      <c r="AQ5">
        <f>SUMIFS('1996 Pres Raw'!O$2:O$623,'1996 Pres Raw'!$C$2:$C$623,AQ$1,'1996 Pres Raw'!$B$2:$B$623,$A5)</f>
        <v>2</v>
      </c>
      <c r="AR5">
        <f>SUMIFS('1996 Pres Raw'!P$2:P$623,'1996 Pres Raw'!$C$2:$C$623,AR$1,'1996 Pres Raw'!$B$2:$B$623,$A5)</f>
        <v>2</v>
      </c>
      <c r="AS5">
        <f t="shared" si="17"/>
        <v>0.34125269978401729</v>
      </c>
      <c r="AT5">
        <f t="shared" si="18"/>
        <v>6.4794816414686832E-2</v>
      </c>
      <c r="AU5">
        <f t="shared" si="19"/>
        <v>0.45140388768898487</v>
      </c>
      <c r="AV5">
        <f t="shared" si="20"/>
        <v>1.2958963282937365E-2</v>
      </c>
      <c r="AW5">
        <f t="shared" si="21"/>
        <v>0.11231101511879049</v>
      </c>
      <c r="AX5">
        <f t="shared" si="22"/>
        <v>8.6393088552915772E-3</v>
      </c>
      <c r="AY5">
        <f t="shared" si="23"/>
        <v>4.3196544276457886E-3</v>
      </c>
      <c r="AZ5">
        <f t="shared" si="24"/>
        <v>4.3196544276457886E-3</v>
      </c>
      <c r="BA5">
        <f t="shared" si="25"/>
        <v>7790</v>
      </c>
      <c r="BB5">
        <f t="shared" si="26"/>
        <v>65</v>
      </c>
      <c r="BC5">
        <f t="shared" si="27"/>
        <v>3724</v>
      </c>
      <c r="BD5">
        <f t="shared" si="28"/>
        <v>2671</v>
      </c>
      <c r="BE5">
        <f t="shared" si="29"/>
        <v>27</v>
      </c>
      <c r="BF5">
        <f t="shared" si="30"/>
        <v>606</v>
      </c>
      <c r="BG5">
        <f t="shared" si="31"/>
        <v>654</v>
      </c>
      <c r="BH5">
        <f t="shared" si="32"/>
        <v>16</v>
      </c>
      <c r="BI5">
        <f t="shared" si="33"/>
        <v>27</v>
      </c>
      <c r="BJ5">
        <f t="shared" si="34"/>
        <v>0.34287548138639279</v>
      </c>
      <c r="BK5">
        <f t="shared" si="35"/>
        <v>7.7792041078305521E-2</v>
      </c>
      <c r="BL5">
        <f t="shared" si="36"/>
        <v>0.47804878048780486</v>
      </c>
      <c r="BM5">
        <f t="shared" si="37"/>
        <v>8.3440308087291398E-3</v>
      </c>
      <c r="BN5">
        <f t="shared" si="38"/>
        <v>8.3953786906290115E-2</v>
      </c>
      <c r="BO5">
        <f t="shared" si="39"/>
        <v>3.4659820282413349E-3</v>
      </c>
      <c r="BP5">
        <f t="shared" si="40"/>
        <v>2.0539152759948653E-3</v>
      </c>
      <c r="BQ5">
        <f t="shared" si="41"/>
        <v>3.4659820282413349E-3</v>
      </c>
      <c r="BR5">
        <f t="shared" si="42"/>
        <v>2.4780487804878049</v>
      </c>
    </row>
    <row r="6" spans="1:70" x14ac:dyDescent="0.3">
      <c r="A6">
        <f t="shared" si="43"/>
        <v>4</v>
      </c>
      <c r="B6">
        <f>SUMIFS('1996 Pres Raw'!Q$2:Q$623,'1996 Pres Raw'!$C$2:$C$623,B$1,'1996 Pres Raw'!$B$2:$B$623,$A6)</f>
        <v>5869</v>
      </c>
      <c r="C6">
        <f>SUMIFS('1996 Pres Raw'!I$2:I$623,'1996 Pres Raw'!$C$2:$C$623,C$1,'1996 Pres Raw'!$B$2:$B$623,$A6)</f>
        <v>39</v>
      </c>
      <c r="D6">
        <f>SUMIFS('1996 Pres Raw'!J$2:J$623,'1996 Pres Raw'!$C$2:$C$623,D$1,'1996 Pres Raw'!$B$2:$B$623,$A6)</f>
        <v>2349</v>
      </c>
      <c r="E6">
        <f>SUMIFS('1996 Pres Raw'!K$2:K$623,'1996 Pres Raw'!$C$2:$C$623,E$1,'1996 Pres Raw'!$B$2:$B$623,$A6)</f>
        <v>2644</v>
      </c>
      <c r="F6">
        <f>SUMIFS('1996 Pres Raw'!L$2:L$623,'1996 Pres Raw'!$C$2:$C$623,F$1,'1996 Pres Raw'!$B$2:$B$623,$A6)</f>
        <v>13</v>
      </c>
      <c r="G6">
        <f>SUMIFS('1996 Pres Raw'!M$2:M$623,'1996 Pres Raw'!$C$2:$C$623,G$1,'1996 Pres Raw'!$B$2:$B$623,$A6)</f>
        <v>256</v>
      </c>
      <c r="H6">
        <f>SUMIFS('1996 Pres Raw'!N$2:N$623,'1996 Pres Raw'!$C$2:$C$623,H$1,'1996 Pres Raw'!$B$2:$B$623,$A6)</f>
        <v>550</v>
      </c>
      <c r="I6">
        <f>SUMIFS('1996 Pres Raw'!O$2:O$623,'1996 Pres Raw'!$C$2:$C$623,I$1,'1996 Pres Raw'!$B$2:$B$623,$A6)</f>
        <v>11</v>
      </c>
      <c r="J6">
        <f>SUMIFS('1996 Pres Raw'!P$2:P$623,'1996 Pres Raw'!$C$2:$C$623,J$1,'1996 Pres Raw'!$B$2:$B$623,$A6)</f>
        <v>7</v>
      </c>
      <c r="K6">
        <f t="shared" si="1"/>
        <v>0.45050264099505877</v>
      </c>
      <c r="L6">
        <f t="shared" si="2"/>
        <v>4.3619015164423243E-2</v>
      </c>
      <c r="M6">
        <f t="shared" si="3"/>
        <v>0.40023854148918042</v>
      </c>
      <c r="N6">
        <f t="shared" si="4"/>
        <v>6.6450843414551028E-3</v>
      </c>
      <c r="O6">
        <f t="shared" si="5"/>
        <v>9.371272789231555E-2</v>
      </c>
      <c r="P6">
        <f t="shared" si="6"/>
        <v>2.2150281138183679E-3</v>
      </c>
      <c r="Q6">
        <f t="shared" si="7"/>
        <v>1.8742545578463111E-3</v>
      </c>
      <c r="R6">
        <f t="shared" si="8"/>
        <v>1.1927074459021981E-3</v>
      </c>
      <c r="S6">
        <f>SUMIFS('1996 Pres Raw'!Q$2:Q$623,'1996 Pres Raw'!$C$2:$C$623,S$1,'1996 Pres Raw'!$B$2:$B$623,$A6)</f>
        <v>1137</v>
      </c>
      <c r="T6">
        <f>SUMIFS('1996 Pres Raw'!I$2:I$623,'1996 Pres Raw'!$C$2:$C$623,T$1,'1996 Pres Raw'!$B$2:$B$623,$A6)</f>
        <v>5</v>
      </c>
      <c r="U6">
        <f>SUMIFS('1996 Pres Raw'!J$2:J$623,'1996 Pres Raw'!$C$2:$C$623,U$1,'1996 Pres Raw'!$B$2:$B$623,$A6)</f>
        <v>481</v>
      </c>
      <c r="V6">
        <f>SUMIFS('1996 Pres Raw'!K$2:K$623,'1996 Pres Raw'!$C$2:$C$623,V$1,'1996 Pres Raw'!$B$2:$B$623,$A6)</f>
        <v>519</v>
      </c>
      <c r="W6">
        <f>SUMIFS('1996 Pres Raw'!L$2:L$623,'1996 Pres Raw'!$C$2:$C$623,W$1,'1996 Pres Raw'!$B$2:$B$623,$A6)</f>
        <v>2</v>
      </c>
      <c r="X6">
        <f>SUMIFS('1996 Pres Raw'!M$2:M$623,'1996 Pres Raw'!$C$2:$C$623,X$1,'1996 Pres Raw'!$B$2:$B$623,$A6)</f>
        <v>46</v>
      </c>
      <c r="Y6">
        <f>SUMIFS('1996 Pres Raw'!N$2:N$623,'1996 Pres Raw'!$C$2:$C$623,Y$1,'1996 Pres Raw'!$B$2:$B$623,$A6)</f>
        <v>73</v>
      </c>
      <c r="Z6">
        <f>SUMIFS('1996 Pres Raw'!O$2:O$623,'1996 Pres Raw'!$C$2:$C$623,Z$1,'1996 Pres Raw'!$B$2:$B$623,$A6)</f>
        <v>5</v>
      </c>
      <c r="AA6">
        <f>SUMIFS('1996 Pres Raw'!P$2:P$623,'1996 Pres Raw'!$C$2:$C$623,AA$1,'1996 Pres Raw'!$B$2:$B$623,$A6)</f>
        <v>6</v>
      </c>
      <c r="AB6">
        <f t="shared" si="9"/>
        <v>0.45646437994722955</v>
      </c>
      <c r="AC6">
        <f t="shared" si="10"/>
        <v>4.0457343887423045E-2</v>
      </c>
      <c r="AD6">
        <f t="shared" si="11"/>
        <v>0.42304309586631489</v>
      </c>
      <c r="AE6">
        <f t="shared" si="12"/>
        <v>4.3975373790677225E-3</v>
      </c>
      <c r="AF6">
        <f t="shared" si="13"/>
        <v>6.4204045734388746E-2</v>
      </c>
      <c r="AG6">
        <f t="shared" si="14"/>
        <v>1.7590149516270889E-3</v>
      </c>
      <c r="AH6">
        <f t="shared" si="15"/>
        <v>4.3975373790677225E-3</v>
      </c>
      <c r="AI6">
        <f t="shared" si="16"/>
        <v>5.2770448548812663E-3</v>
      </c>
      <c r="AJ6">
        <f>SUMIFS('1996 Pres Raw'!Q$2:Q$623,'1996 Pres Raw'!$C$2:$C$623,AJ$1,'1996 Pres Raw'!$B$2:$B$623,$A6)</f>
        <v>482</v>
      </c>
      <c r="AK6">
        <f>SUMIFS('1996 Pres Raw'!I$2:I$623,'1996 Pres Raw'!$C$2:$C$623,AK$1,'1996 Pres Raw'!$B$2:$B$623,$A6)</f>
        <v>5</v>
      </c>
      <c r="AL6">
        <f>SUMIFS('1996 Pres Raw'!J$2:J$623,'1996 Pres Raw'!$C$2:$C$623,AL$1,'1996 Pres Raw'!$B$2:$B$623,$A6)</f>
        <v>207</v>
      </c>
      <c r="AM6">
        <f>SUMIFS('1996 Pres Raw'!K$2:K$623,'1996 Pres Raw'!$C$2:$C$623,AM$1,'1996 Pres Raw'!$B$2:$B$623,$A6)</f>
        <v>173</v>
      </c>
      <c r="AN6">
        <f>SUMIFS('1996 Pres Raw'!L$2:L$623,'1996 Pres Raw'!$C$2:$C$623,AN$1,'1996 Pres Raw'!$B$2:$B$623,$A6)</f>
        <v>3</v>
      </c>
      <c r="AO6">
        <f>SUMIFS('1996 Pres Raw'!M$2:M$623,'1996 Pres Raw'!$C$2:$C$623,AO$1,'1996 Pres Raw'!$B$2:$B$623,$A6)</f>
        <v>20</v>
      </c>
      <c r="AP6">
        <f>SUMIFS('1996 Pres Raw'!N$2:N$623,'1996 Pres Raw'!$C$2:$C$623,AP$1,'1996 Pres Raw'!$B$2:$B$623,$A6)</f>
        <v>71</v>
      </c>
      <c r="AQ6">
        <f>SUMIFS('1996 Pres Raw'!O$2:O$623,'1996 Pres Raw'!$C$2:$C$623,AQ$1,'1996 Pres Raw'!$B$2:$B$623,$A6)</f>
        <v>1</v>
      </c>
      <c r="AR6">
        <f>SUMIFS('1996 Pres Raw'!P$2:P$623,'1996 Pres Raw'!$C$2:$C$623,AR$1,'1996 Pres Raw'!$B$2:$B$623,$A6)</f>
        <v>2</v>
      </c>
      <c r="AS6">
        <f t="shared" si="17"/>
        <v>0.35892116182572614</v>
      </c>
      <c r="AT6">
        <f t="shared" si="18"/>
        <v>4.1493775933609957E-2</v>
      </c>
      <c r="AU6">
        <f t="shared" si="19"/>
        <v>0.42946058091286304</v>
      </c>
      <c r="AV6">
        <f t="shared" si="20"/>
        <v>1.0373443983402489E-2</v>
      </c>
      <c r="AW6">
        <f t="shared" si="21"/>
        <v>0.14730290456431536</v>
      </c>
      <c r="AX6">
        <f t="shared" si="22"/>
        <v>6.2240663900414933E-3</v>
      </c>
      <c r="AY6">
        <f t="shared" si="23"/>
        <v>2.0746887966804979E-3</v>
      </c>
      <c r="AZ6">
        <f t="shared" si="24"/>
        <v>4.1493775933609959E-3</v>
      </c>
      <c r="BA6">
        <f t="shared" si="25"/>
        <v>7488</v>
      </c>
      <c r="BB6">
        <f t="shared" si="26"/>
        <v>49</v>
      </c>
      <c r="BC6">
        <f t="shared" si="27"/>
        <v>3037</v>
      </c>
      <c r="BD6">
        <f t="shared" si="28"/>
        <v>3336</v>
      </c>
      <c r="BE6">
        <f t="shared" si="29"/>
        <v>18</v>
      </c>
      <c r="BF6">
        <f t="shared" si="30"/>
        <v>322</v>
      </c>
      <c r="BG6">
        <f t="shared" si="31"/>
        <v>694</v>
      </c>
      <c r="BH6">
        <f t="shared" si="32"/>
        <v>17</v>
      </c>
      <c r="BI6">
        <f t="shared" si="33"/>
        <v>15</v>
      </c>
      <c r="BJ6">
        <f t="shared" si="34"/>
        <v>0.44551282051282054</v>
      </c>
      <c r="BK6">
        <f t="shared" si="35"/>
        <v>4.3002136752136752E-2</v>
      </c>
      <c r="BL6">
        <f t="shared" si="36"/>
        <v>0.40558226495726496</v>
      </c>
      <c r="BM6">
        <f t="shared" si="37"/>
        <v>6.543803418803419E-3</v>
      </c>
      <c r="BN6">
        <f t="shared" si="38"/>
        <v>9.2681623931623935E-2</v>
      </c>
      <c r="BO6">
        <f t="shared" si="39"/>
        <v>2.403846153846154E-3</v>
      </c>
      <c r="BP6">
        <f t="shared" si="40"/>
        <v>2.2702991452991455E-3</v>
      </c>
      <c r="BQ6">
        <f t="shared" si="41"/>
        <v>2.003205128205128E-3</v>
      </c>
      <c r="BR6">
        <f t="shared" si="42"/>
        <v>0.44551282051282054</v>
      </c>
    </row>
    <row r="7" spans="1:70" x14ac:dyDescent="0.3">
      <c r="A7">
        <f t="shared" si="43"/>
        <v>5</v>
      </c>
      <c r="B7">
        <f>SUMIFS('1996 Pres Raw'!Q$2:Q$623,'1996 Pres Raw'!$C$2:$C$623,B$1,'1996 Pres Raw'!$B$2:$B$623,$A7)</f>
        <v>4570</v>
      </c>
      <c r="C7">
        <f>SUMIFS('1996 Pres Raw'!I$2:I$623,'1996 Pres Raw'!$C$2:$C$623,C$1,'1996 Pres Raw'!$B$2:$B$623,$A7)</f>
        <v>39</v>
      </c>
      <c r="D7">
        <f>SUMIFS('1996 Pres Raw'!J$2:J$623,'1996 Pres Raw'!$C$2:$C$623,D$1,'1996 Pres Raw'!$B$2:$B$623,$A7)</f>
        <v>1685</v>
      </c>
      <c r="E7">
        <f>SUMIFS('1996 Pres Raw'!K$2:K$623,'1996 Pres Raw'!$C$2:$C$623,E$1,'1996 Pres Raw'!$B$2:$B$623,$A7)</f>
        <v>1942</v>
      </c>
      <c r="F7">
        <f>SUMIFS('1996 Pres Raw'!L$2:L$623,'1996 Pres Raw'!$C$2:$C$623,F$1,'1996 Pres Raw'!$B$2:$B$623,$A7)</f>
        <v>9</v>
      </c>
      <c r="G7">
        <f>SUMIFS('1996 Pres Raw'!M$2:M$623,'1996 Pres Raw'!$C$2:$C$623,G$1,'1996 Pres Raw'!$B$2:$B$623,$A7)</f>
        <v>211</v>
      </c>
      <c r="H7">
        <f>SUMIFS('1996 Pres Raw'!N$2:N$623,'1996 Pres Raw'!$C$2:$C$623,H$1,'1996 Pres Raw'!$B$2:$B$623,$A7)</f>
        <v>658</v>
      </c>
      <c r="I7">
        <f>SUMIFS('1996 Pres Raw'!O$2:O$623,'1996 Pres Raw'!$C$2:$C$623,I$1,'1996 Pres Raw'!$B$2:$B$623,$A7)</f>
        <v>16</v>
      </c>
      <c r="J7">
        <f>SUMIFS('1996 Pres Raw'!P$2:P$623,'1996 Pres Raw'!$C$2:$C$623,J$1,'1996 Pres Raw'!$B$2:$B$623,$A7)</f>
        <v>10</v>
      </c>
      <c r="K7">
        <f t="shared" si="1"/>
        <v>0.42494529540481402</v>
      </c>
      <c r="L7">
        <f t="shared" si="2"/>
        <v>4.6170678336980304E-2</v>
      </c>
      <c r="M7">
        <f t="shared" si="3"/>
        <v>0.36870897155361049</v>
      </c>
      <c r="N7">
        <f t="shared" si="4"/>
        <v>8.5339168490153171E-3</v>
      </c>
      <c r="O7">
        <f t="shared" si="5"/>
        <v>0.14398249452954048</v>
      </c>
      <c r="P7">
        <f t="shared" si="6"/>
        <v>1.9693654266958426E-3</v>
      </c>
      <c r="Q7">
        <f t="shared" si="7"/>
        <v>3.50109409190372E-3</v>
      </c>
      <c r="R7">
        <f t="shared" si="8"/>
        <v>2.1881838074398249E-3</v>
      </c>
      <c r="S7">
        <f>SUMIFS('1996 Pres Raw'!Q$2:Q$623,'1996 Pres Raw'!$C$2:$C$623,S$1,'1996 Pres Raw'!$B$2:$B$623,$A7)</f>
        <v>1146</v>
      </c>
      <c r="T7">
        <f>SUMIFS('1996 Pres Raw'!I$2:I$623,'1996 Pres Raw'!$C$2:$C$623,T$1,'1996 Pres Raw'!$B$2:$B$623,$A7)</f>
        <v>11</v>
      </c>
      <c r="U7">
        <f>SUMIFS('1996 Pres Raw'!J$2:J$623,'1996 Pres Raw'!$C$2:$C$623,U$1,'1996 Pres Raw'!$B$2:$B$623,$A7)</f>
        <v>397</v>
      </c>
      <c r="V7">
        <f>SUMIFS('1996 Pres Raw'!K$2:K$623,'1996 Pres Raw'!$C$2:$C$623,V$1,'1996 Pres Raw'!$B$2:$B$623,$A7)</f>
        <v>533</v>
      </c>
      <c r="W7">
        <f>SUMIFS('1996 Pres Raw'!L$2:L$623,'1996 Pres Raw'!$C$2:$C$623,W$1,'1996 Pres Raw'!$B$2:$B$623,$A7)</f>
        <v>1</v>
      </c>
      <c r="X7">
        <f>SUMIFS('1996 Pres Raw'!M$2:M$623,'1996 Pres Raw'!$C$2:$C$623,X$1,'1996 Pres Raw'!$B$2:$B$623,$A7)</f>
        <v>64</v>
      </c>
      <c r="Y7">
        <f>SUMIFS('1996 Pres Raw'!N$2:N$623,'1996 Pres Raw'!$C$2:$C$623,Y$1,'1996 Pres Raw'!$B$2:$B$623,$A7)</f>
        <v>133</v>
      </c>
      <c r="Z7">
        <f>SUMIFS('1996 Pres Raw'!O$2:O$623,'1996 Pres Raw'!$C$2:$C$623,Z$1,'1996 Pres Raw'!$B$2:$B$623,$A7)</f>
        <v>4</v>
      </c>
      <c r="AA7">
        <f>SUMIFS('1996 Pres Raw'!P$2:P$623,'1996 Pres Raw'!$C$2:$C$623,AA$1,'1996 Pres Raw'!$B$2:$B$623,$A7)</f>
        <v>3</v>
      </c>
      <c r="AB7">
        <f t="shared" si="9"/>
        <v>0.46509598603839442</v>
      </c>
      <c r="AC7">
        <f t="shared" si="10"/>
        <v>5.5846422338568937E-2</v>
      </c>
      <c r="AD7">
        <f t="shared" si="11"/>
        <v>0.34642233856893545</v>
      </c>
      <c r="AE7">
        <f t="shared" si="12"/>
        <v>9.5986038394415361E-3</v>
      </c>
      <c r="AF7">
        <f t="shared" si="13"/>
        <v>0.11605584642233857</v>
      </c>
      <c r="AG7">
        <f t="shared" si="14"/>
        <v>8.7260034904013963E-4</v>
      </c>
      <c r="AH7">
        <f t="shared" si="15"/>
        <v>3.4904013961605585E-3</v>
      </c>
      <c r="AI7">
        <f t="shared" si="16"/>
        <v>2.617801047120419E-3</v>
      </c>
      <c r="AJ7">
        <f>SUMIFS('1996 Pres Raw'!Q$2:Q$623,'1996 Pres Raw'!$C$2:$C$623,AJ$1,'1996 Pres Raw'!$B$2:$B$623,$A7)</f>
        <v>209</v>
      </c>
      <c r="AK7">
        <f>SUMIFS('1996 Pres Raw'!I$2:I$623,'1996 Pres Raw'!$C$2:$C$623,AK$1,'1996 Pres Raw'!$B$2:$B$623,$A7)</f>
        <v>5</v>
      </c>
      <c r="AL7">
        <f>SUMIFS('1996 Pres Raw'!J$2:J$623,'1996 Pres Raw'!$C$2:$C$623,AL$1,'1996 Pres Raw'!$B$2:$B$623,$A7)</f>
        <v>66</v>
      </c>
      <c r="AM7">
        <f>SUMIFS('1996 Pres Raw'!K$2:K$623,'1996 Pres Raw'!$C$2:$C$623,AM$1,'1996 Pres Raw'!$B$2:$B$623,$A7)</f>
        <v>89</v>
      </c>
      <c r="AN7">
        <f>SUMIFS('1996 Pres Raw'!L$2:L$623,'1996 Pres Raw'!$C$2:$C$623,AN$1,'1996 Pres Raw'!$B$2:$B$623,$A7)</f>
        <v>0</v>
      </c>
      <c r="AO7">
        <f>SUMIFS('1996 Pres Raw'!M$2:M$623,'1996 Pres Raw'!$C$2:$C$623,AO$1,'1996 Pres Raw'!$B$2:$B$623,$A7)</f>
        <v>14</v>
      </c>
      <c r="AP7">
        <f>SUMIFS('1996 Pres Raw'!N$2:N$623,'1996 Pres Raw'!$C$2:$C$623,AP$1,'1996 Pres Raw'!$B$2:$B$623,$A7)</f>
        <v>35</v>
      </c>
      <c r="AQ7">
        <f>SUMIFS('1996 Pres Raw'!O$2:O$623,'1996 Pres Raw'!$C$2:$C$623,AQ$1,'1996 Pres Raw'!$B$2:$B$623,$A7)</f>
        <v>0</v>
      </c>
      <c r="AR7">
        <f>SUMIFS('1996 Pres Raw'!P$2:P$623,'1996 Pres Raw'!$C$2:$C$623,AR$1,'1996 Pres Raw'!$B$2:$B$623,$A7)</f>
        <v>0</v>
      </c>
      <c r="AS7">
        <f t="shared" si="17"/>
        <v>0.42583732057416268</v>
      </c>
      <c r="AT7">
        <f t="shared" si="18"/>
        <v>6.6985645933014357E-2</v>
      </c>
      <c r="AU7">
        <f t="shared" si="19"/>
        <v>0.31578947368421051</v>
      </c>
      <c r="AV7">
        <f t="shared" si="20"/>
        <v>2.3923444976076555E-2</v>
      </c>
      <c r="AW7">
        <f t="shared" si="21"/>
        <v>0.1674641148325359</v>
      </c>
      <c r="AX7">
        <f t="shared" si="22"/>
        <v>0</v>
      </c>
      <c r="AY7">
        <f t="shared" si="23"/>
        <v>0</v>
      </c>
      <c r="AZ7">
        <f t="shared" si="24"/>
        <v>0</v>
      </c>
      <c r="BA7">
        <f t="shared" si="25"/>
        <v>5925</v>
      </c>
      <c r="BB7">
        <f t="shared" si="26"/>
        <v>55</v>
      </c>
      <c r="BC7">
        <f t="shared" si="27"/>
        <v>2148</v>
      </c>
      <c r="BD7">
        <f t="shared" si="28"/>
        <v>2564</v>
      </c>
      <c r="BE7">
        <f t="shared" si="29"/>
        <v>10</v>
      </c>
      <c r="BF7">
        <f t="shared" si="30"/>
        <v>289</v>
      </c>
      <c r="BG7">
        <f t="shared" si="31"/>
        <v>826</v>
      </c>
      <c r="BH7">
        <f t="shared" si="32"/>
        <v>20</v>
      </c>
      <c r="BI7">
        <f t="shared" si="33"/>
        <v>13</v>
      </c>
      <c r="BJ7">
        <f t="shared" si="34"/>
        <v>0.4327426160337553</v>
      </c>
      <c r="BK7">
        <f t="shared" si="35"/>
        <v>4.8776371308016875E-2</v>
      </c>
      <c r="BL7">
        <f t="shared" si="36"/>
        <v>0.36253164556962025</v>
      </c>
      <c r="BM7">
        <f t="shared" si="37"/>
        <v>9.282700421940928E-3</v>
      </c>
      <c r="BN7">
        <f t="shared" si="38"/>
        <v>0.13940928270042194</v>
      </c>
      <c r="BO7">
        <f t="shared" si="39"/>
        <v>1.6877637130801688E-3</v>
      </c>
      <c r="BP7">
        <f t="shared" si="40"/>
        <v>3.3755274261603376E-3</v>
      </c>
      <c r="BQ7">
        <f t="shared" si="41"/>
        <v>2.1940928270042194E-3</v>
      </c>
      <c r="BR7">
        <f t="shared" si="42"/>
        <v>0.4327426160337553</v>
      </c>
    </row>
    <row r="8" spans="1:70" x14ac:dyDescent="0.3">
      <c r="A8">
        <f t="shared" si="43"/>
        <v>6</v>
      </c>
      <c r="B8">
        <f>SUMIFS('1996 Pres Raw'!Q$2:Q$623,'1996 Pres Raw'!$C$2:$C$623,B$1,'1996 Pres Raw'!$B$2:$B$623,$A8)</f>
        <v>3712</v>
      </c>
      <c r="C8">
        <f>SUMIFS('1996 Pres Raw'!I$2:I$623,'1996 Pres Raw'!$C$2:$C$623,C$1,'1996 Pres Raw'!$B$2:$B$623,$A8)</f>
        <v>47</v>
      </c>
      <c r="D8">
        <f>SUMIFS('1996 Pres Raw'!J$2:J$623,'1996 Pres Raw'!$C$2:$C$623,D$1,'1996 Pres Raw'!$B$2:$B$623,$A8)</f>
        <v>1197</v>
      </c>
      <c r="E8">
        <f>SUMIFS('1996 Pres Raw'!K$2:K$623,'1996 Pres Raw'!$C$2:$C$623,E$1,'1996 Pres Raw'!$B$2:$B$623,$A8)</f>
        <v>1913</v>
      </c>
      <c r="F8">
        <f>SUMIFS('1996 Pres Raw'!L$2:L$623,'1996 Pres Raw'!$C$2:$C$623,F$1,'1996 Pres Raw'!$B$2:$B$623,$A8)</f>
        <v>12</v>
      </c>
      <c r="G8">
        <f>SUMIFS('1996 Pres Raw'!M$2:M$623,'1996 Pres Raw'!$C$2:$C$623,G$1,'1996 Pres Raw'!$B$2:$B$623,$A8)</f>
        <v>100</v>
      </c>
      <c r="H8">
        <f>SUMIFS('1996 Pres Raw'!N$2:N$623,'1996 Pres Raw'!$C$2:$C$623,H$1,'1996 Pres Raw'!$B$2:$B$623,$A8)</f>
        <v>417</v>
      </c>
      <c r="I8">
        <f>SUMIFS('1996 Pres Raw'!O$2:O$623,'1996 Pres Raw'!$C$2:$C$623,I$1,'1996 Pres Raw'!$B$2:$B$623,$A8)</f>
        <v>18</v>
      </c>
      <c r="J8">
        <f>SUMIFS('1996 Pres Raw'!P$2:P$623,'1996 Pres Raw'!$C$2:$C$623,J$1,'1996 Pres Raw'!$B$2:$B$623,$A8)</f>
        <v>8</v>
      </c>
      <c r="K8">
        <f t="shared" si="1"/>
        <v>0.51535560344827591</v>
      </c>
      <c r="L8">
        <f t="shared" si="2"/>
        <v>2.6939655172413791E-2</v>
      </c>
      <c r="M8">
        <f t="shared" si="3"/>
        <v>0.32246767241379309</v>
      </c>
      <c r="N8">
        <f t="shared" si="4"/>
        <v>1.2661637931034482E-2</v>
      </c>
      <c r="O8">
        <f t="shared" si="5"/>
        <v>0.11233836206896551</v>
      </c>
      <c r="P8">
        <f t="shared" si="6"/>
        <v>3.2327586206896551E-3</v>
      </c>
      <c r="Q8">
        <f t="shared" si="7"/>
        <v>4.8491379310344829E-3</v>
      </c>
      <c r="R8">
        <f t="shared" si="8"/>
        <v>2.1551724137931034E-3</v>
      </c>
      <c r="S8">
        <f>SUMIFS('1996 Pres Raw'!Q$2:Q$623,'1996 Pres Raw'!$C$2:$C$623,S$1,'1996 Pres Raw'!$B$2:$B$623,$A8)</f>
        <v>1067</v>
      </c>
      <c r="T8">
        <f>SUMIFS('1996 Pres Raw'!I$2:I$623,'1996 Pres Raw'!$C$2:$C$623,T$1,'1996 Pres Raw'!$B$2:$B$623,$A8)</f>
        <v>12</v>
      </c>
      <c r="U8">
        <f>SUMIFS('1996 Pres Raw'!J$2:J$623,'1996 Pres Raw'!$C$2:$C$623,U$1,'1996 Pres Raw'!$B$2:$B$623,$A8)</f>
        <v>290</v>
      </c>
      <c r="V8">
        <f>SUMIFS('1996 Pres Raw'!K$2:K$623,'1996 Pres Raw'!$C$2:$C$623,V$1,'1996 Pres Raw'!$B$2:$B$623,$A8)</f>
        <v>634</v>
      </c>
      <c r="W8">
        <f>SUMIFS('1996 Pres Raw'!L$2:L$623,'1996 Pres Raw'!$C$2:$C$623,W$1,'1996 Pres Raw'!$B$2:$B$623,$A8)</f>
        <v>3</v>
      </c>
      <c r="X8">
        <f>SUMIFS('1996 Pres Raw'!M$2:M$623,'1996 Pres Raw'!$C$2:$C$623,X$1,'1996 Pres Raw'!$B$2:$B$623,$A8)</f>
        <v>32</v>
      </c>
      <c r="Y8">
        <f>SUMIFS('1996 Pres Raw'!N$2:N$623,'1996 Pres Raw'!$C$2:$C$623,Y$1,'1996 Pres Raw'!$B$2:$B$623,$A8)</f>
        <v>87</v>
      </c>
      <c r="Z8">
        <f>SUMIFS('1996 Pres Raw'!O$2:O$623,'1996 Pres Raw'!$C$2:$C$623,Z$1,'1996 Pres Raw'!$B$2:$B$623,$A8)</f>
        <v>4</v>
      </c>
      <c r="AA8">
        <f>SUMIFS('1996 Pres Raw'!P$2:P$623,'1996 Pres Raw'!$C$2:$C$623,AA$1,'1996 Pres Raw'!$B$2:$B$623,$A8)</f>
        <v>5</v>
      </c>
      <c r="AB8">
        <f t="shared" si="9"/>
        <v>0.59418931583880041</v>
      </c>
      <c r="AC8">
        <f t="shared" si="10"/>
        <v>2.9990627928772259E-2</v>
      </c>
      <c r="AD8">
        <f t="shared" si="11"/>
        <v>0.27179006560449859</v>
      </c>
      <c r="AE8">
        <f t="shared" si="12"/>
        <v>1.1246485473289597E-2</v>
      </c>
      <c r="AF8">
        <f t="shared" si="13"/>
        <v>8.1537019681349576E-2</v>
      </c>
      <c r="AG8">
        <f t="shared" si="14"/>
        <v>2.8116213683223993E-3</v>
      </c>
      <c r="AH8">
        <f t="shared" si="15"/>
        <v>3.7488284910965324E-3</v>
      </c>
      <c r="AI8">
        <f t="shared" si="16"/>
        <v>4.6860356138706651E-3</v>
      </c>
      <c r="AJ8">
        <f>SUMIFS('1996 Pres Raw'!Q$2:Q$623,'1996 Pres Raw'!$C$2:$C$623,AJ$1,'1996 Pres Raw'!$B$2:$B$623,$A8)</f>
        <v>321</v>
      </c>
      <c r="AK8">
        <f>SUMIFS('1996 Pres Raw'!I$2:I$623,'1996 Pres Raw'!$C$2:$C$623,AK$1,'1996 Pres Raw'!$B$2:$B$623,$A8)</f>
        <v>7</v>
      </c>
      <c r="AL8">
        <f>SUMIFS('1996 Pres Raw'!J$2:J$623,'1996 Pres Raw'!$C$2:$C$623,AL$1,'1996 Pres Raw'!$B$2:$B$623,$A8)</f>
        <v>89</v>
      </c>
      <c r="AM8">
        <f>SUMIFS('1996 Pres Raw'!K$2:K$623,'1996 Pres Raw'!$C$2:$C$623,AM$1,'1996 Pres Raw'!$B$2:$B$623,$A8)</f>
        <v>160</v>
      </c>
      <c r="AN8">
        <f>SUMIFS('1996 Pres Raw'!L$2:L$623,'1996 Pres Raw'!$C$2:$C$623,AN$1,'1996 Pres Raw'!$B$2:$B$623,$A8)</f>
        <v>0</v>
      </c>
      <c r="AO8">
        <f>SUMIFS('1996 Pres Raw'!M$2:M$623,'1996 Pres Raw'!$C$2:$C$623,AO$1,'1996 Pres Raw'!$B$2:$B$623,$A8)</f>
        <v>10</v>
      </c>
      <c r="AP8">
        <f>SUMIFS('1996 Pres Raw'!N$2:N$623,'1996 Pres Raw'!$C$2:$C$623,AP$1,'1996 Pres Raw'!$B$2:$B$623,$A8)</f>
        <v>53</v>
      </c>
      <c r="AQ8">
        <f>SUMIFS('1996 Pres Raw'!O$2:O$623,'1996 Pres Raw'!$C$2:$C$623,AQ$1,'1996 Pres Raw'!$B$2:$B$623,$A8)</f>
        <v>0</v>
      </c>
      <c r="AR8">
        <f>SUMIFS('1996 Pres Raw'!P$2:P$623,'1996 Pres Raw'!$C$2:$C$623,AR$1,'1996 Pres Raw'!$B$2:$B$623,$A8)</f>
        <v>2</v>
      </c>
      <c r="AS8">
        <f t="shared" si="17"/>
        <v>0.49844236760124611</v>
      </c>
      <c r="AT8">
        <f t="shared" si="18"/>
        <v>3.1152647975077882E-2</v>
      </c>
      <c r="AU8">
        <f t="shared" si="19"/>
        <v>0.27725856697819312</v>
      </c>
      <c r="AV8">
        <f t="shared" si="20"/>
        <v>2.1806853582554516E-2</v>
      </c>
      <c r="AW8">
        <f t="shared" si="21"/>
        <v>0.16510903426791276</v>
      </c>
      <c r="AX8">
        <f t="shared" si="22"/>
        <v>0</v>
      </c>
      <c r="AY8">
        <f t="shared" si="23"/>
        <v>0</v>
      </c>
      <c r="AZ8">
        <f t="shared" si="24"/>
        <v>6.2305295950155761E-3</v>
      </c>
      <c r="BA8">
        <f t="shared" si="25"/>
        <v>5100</v>
      </c>
      <c r="BB8">
        <f t="shared" si="26"/>
        <v>66</v>
      </c>
      <c r="BC8">
        <f t="shared" si="27"/>
        <v>1576</v>
      </c>
      <c r="BD8">
        <f t="shared" si="28"/>
        <v>2707</v>
      </c>
      <c r="BE8">
        <f t="shared" si="29"/>
        <v>15</v>
      </c>
      <c r="BF8">
        <f t="shared" si="30"/>
        <v>142</v>
      </c>
      <c r="BG8">
        <f t="shared" si="31"/>
        <v>557</v>
      </c>
      <c r="BH8">
        <f t="shared" si="32"/>
        <v>22</v>
      </c>
      <c r="BI8">
        <f t="shared" si="33"/>
        <v>15</v>
      </c>
      <c r="BJ8">
        <f t="shared" si="34"/>
        <v>0.53078431372549018</v>
      </c>
      <c r="BK8">
        <f t="shared" si="35"/>
        <v>2.7843137254901961E-2</v>
      </c>
      <c r="BL8">
        <f t="shared" si="36"/>
        <v>0.30901960784313726</v>
      </c>
      <c r="BM8">
        <f t="shared" si="37"/>
        <v>1.2941176470588235E-2</v>
      </c>
      <c r="BN8">
        <f t="shared" si="38"/>
        <v>0.10921568627450981</v>
      </c>
      <c r="BO8">
        <f t="shared" si="39"/>
        <v>2.9411764705882353E-3</v>
      </c>
      <c r="BP8">
        <f t="shared" si="40"/>
        <v>4.3137254901960782E-3</v>
      </c>
      <c r="BQ8">
        <f t="shared" si="41"/>
        <v>2.9411764705882353E-3</v>
      </c>
      <c r="BR8">
        <f t="shared" si="42"/>
        <v>0.53078431372549018</v>
      </c>
    </row>
    <row r="9" spans="1:70" x14ac:dyDescent="0.3">
      <c r="A9">
        <f t="shared" si="43"/>
        <v>7</v>
      </c>
      <c r="B9">
        <f>SUMIFS('1996 Pres Raw'!Q$2:Q$623,'1996 Pres Raw'!$C$2:$C$623,B$1,'1996 Pres Raw'!$B$2:$B$623,$A9)</f>
        <v>5485</v>
      </c>
      <c r="C9">
        <f>SUMIFS('1996 Pres Raw'!I$2:I$623,'1996 Pres Raw'!$C$2:$C$623,C$1,'1996 Pres Raw'!$B$2:$B$623,$A9)</f>
        <v>69</v>
      </c>
      <c r="D9">
        <f>SUMIFS('1996 Pres Raw'!J$2:J$623,'1996 Pres Raw'!$C$2:$C$623,D$1,'1996 Pres Raw'!$B$2:$B$623,$A9)</f>
        <v>1672</v>
      </c>
      <c r="E9">
        <f>SUMIFS('1996 Pres Raw'!K$2:K$623,'1996 Pres Raw'!$C$2:$C$623,E$1,'1996 Pres Raw'!$B$2:$B$623,$A9)</f>
        <v>2636</v>
      </c>
      <c r="F9">
        <f>SUMIFS('1996 Pres Raw'!L$2:L$623,'1996 Pres Raw'!$C$2:$C$623,F$1,'1996 Pres Raw'!$B$2:$B$623,$A9)</f>
        <v>22</v>
      </c>
      <c r="G9">
        <f>SUMIFS('1996 Pres Raw'!M$2:M$623,'1996 Pres Raw'!$C$2:$C$623,G$1,'1996 Pres Raw'!$B$2:$B$623,$A9)</f>
        <v>333</v>
      </c>
      <c r="H9">
        <f>SUMIFS('1996 Pres Raw'!N$2:N$623,'1996 Pres Raw'!$C$2:$C$623,H$1,'1996 Pres Raw'!$B$2:$B$623,$A9)</f>
        <v>727</v>
      </c>
      <c r="I9">
        <f>SUMIFS('1996 Pres Raw'!O$2:O$623,'1996 Pres Raw'!$C$2:$C$623,I$1,'1996 Pres Raw'!$B$2:$B$623,$A9)</f>
        <v>17</v>
      </c>
      <c r="J9">
        <f>SUMIFS('1996 Pres Raw'!P$2:P$623,'1996 Pres Raw'!$C$2:$C$623,J$1,'1996 Pres Raw'!$B$2:$B$623,$A9)</f>
        <v>9</v>
      </c>
      <c r="K9">
        <f t="shared" si="1"/>
        <v>0.48058340929808568</v>
      </c>
      <c r="L9">
        <f t="shared" si="2"/>
        <v>6.0711030082041935E-2</v>
      </c>
      <c r="M9">
        <f t="shared" si="3"/>
        <v>0.30483135824977209</v>
      </c>
      <c r="N9">
        <f t="shared" si="4"/>
        <v>1.2579762989972652E-2</v>
      </c>
      <c r="O9">
        <f t="shared" si="5"/>
        <v>0.13254329990884231</v>
      </c>
      <c r="P9">
        <f t="shared" si="6"/>
        <v>4.0109389243391065E-3</v>
      </c>
      <c r="Q9">
        <f t="shared" si="7"/>
        <v>3.0993618960802188E-3</v>
      </c>
      <c r="R9">
        <f t="shared" si="8"/>
        <v>1.6408386508659982E-3</v>
      </c>
      <c r="S9">
        <f>SUMIFS('1996 Pres Raw'!Q$2:Q$623,'1996 Pres Raw'!$C$2:$C$623,S$1,'1996 Pres Raw'!$B$2:$B$623,$A9)</f>
        <v>1307</v>
      </c>
      <c r="T9">
        <f>SUMIFS('1996 Pres Raw'!I$2:I$623,'1996 Pres Raw'!$C$2:$C$623,T$1,'1996 Pres Raw'!$B$2:$B$623,$A9)</f>
        <v>15</v>
      </c>
      <c r="U9">
        <f>SUMIFS('1996 Pres Raw'!J$2:J$623,'1996 Pres Raw'!$C$2:$C$623,U$1,'1996 Pres Raw'!$B$2:$B$623,$A9)</f>
        <v>383</v>
      </c>
      <c r="V9">
        <f>SUMIFS('1996 Pres Raw'!K$2:K$623,'1996 Pres Raw'!$C$2:$C$623,V$1,'1996 Pres Raw'!$B$2:$B$623,$A9)</f>
        <v>706</v>
      </c>
      <c r="W9">
        <f>SUMIFS('1996 Pres Raw'!L$2:L$623,'1996 Pres Raw'!$C$2:$C$623,W$1,'1996 Pres Raw'!$B$2:$B$623,$A9)</f>
        <v>6</v>
      </c>
      <c r="X9">
        <f>SUMIFS('1996 Pres Raw'!M$2:M$623,'1996 Pres Raw'!$C$2:$C$623,X$1,'1996 Pres Raw'!$B$2:$B$623,$A9)</f>
        <v>84</v>
      </c>
      <c r="Y9">
        <f>SUMIFS('1996 Pres Raw'!N$2:N$623,'1996 Pres Raw'!$C$2:$C$623,Y$1,'1996 Pres Raw'!$B$2:$B$623,$A9)</f>
        <v>105</v>
      </c>
      <c r="Z9">
        <f>SUMIFS('1996 Pres Raw'!O$2:O$623,'1996 Pres Raw'!$C$2:$C$623,Z$1,'1996 Pres Raw'!$B$2:$B$623,$A9)</f>
        <v>6</v>
      </c>
      <c r="AA9">
        <f>SUMIFS('1996 Pres Raw'!P$2:P$623,'1996 Pres Raw'!$C$2:$C$623,AA$1,'1996 Pres Raw'!$B$2:$B$623,$A9)</f>
        <v>2</v>
      </c>
      <c r="AB9">
        <f t="shared" si="9"/>
        <v>0.54016832440703899</v>
      </c>
      <c r="AC9">
        <f t="shared" si="10"/>
        <v>6.426931905126243E-2</v>
      </c>
      <c r="AD9">
        <f t="shared" si="11"/>
        <v>0.29303749043611321</v>
      </c>
      <c r="AE9">
        <f t="shared" si="12"/>
        <v>1.1476664116296864E-2</v>
      </c>
      <c r="AF9">
        <f t="shared" si="13"/>
        <v>8.0336648814078038E-2</v>
      </c>
      <c r="AG9">
        <f t="shared" si="14"/>
        <v>4.5906656465187455E-3</v>
      </c>
      <c r="AH9">
        <f t="shared" si="15"/>
        <v>4.5906656465187455E-3</v>
      </c>
      <c r="AI9">
        <f t="shared" si="16"/>
        <v>1.530221882172915E-3</v>
      </c>
      <c r="AJ9">
        <f>SUMIFS('1996 Pres Raw'!Q$2:Q$623,'1996 Pres Raw'!$C$2:$C$623,AJ$1,'1996 Pres Raw'!$B$2:$B$623,$A9)</f>
        <v>422</v>
      </c>
      <c r="AK9">
        <f>SUMIFS('1996 Pres Raw'!I$2:I$623,'1996 Pres Raw'!$C$2:$C$623,AK$1,'1996 Pres Raw'!$B$2:$B$623,$A9)</f>
        <v>3</v>
      </c>
      <c r="AL9">
        <f>SUMIFS('1996 Pres Raw'!J$2:J$623,'1996 Pres Raw'!$C$2:$C$623,AL$1,'1996 Pres Raw'!$B$2:$B$623,$A9)</f>
        <v>122</v>
      </c>
      <c r="AM9">
        <f>SUMIFS('1996 Pres Raw'!K$2:K$623,'1996 Pres Raw'!$C$2:$C$623,AM$1,'1996 Pres Raw'!$B$2:$B$623,$A9)</f>
        <v>175</v>
      </c>
      <c r="AN9">
        <f>SUMIFS('1996 Pres Raw'!L$2:L$623,'1996 Pres Raw'!$C$2:$C$623,AN$1,'1996 Pres Raw'!$B$2:$B$623,$A9)</f>
        <v>6</v>
      </c>
      <c r="AO9">
        <f>SUMIFS('1996 Pres Raw'!M$2:M$623,'1996 Pres Raw'!$C$2:$C$623,AO$1,'1996 Pres Raw'!$B$2:$B$623,$A9)</f>
        <v>35</v>
      </c>
      <c r="AP9">
        <f>SUMIFS('1996 Pres Raw'!N$2:N$623,'1996 Pres Raw'!$C$2:$C$623,AP$1,'1996 Pres Raw'!$B$2:$B$623,$A9)</f>
        <v>75</v>
      </c>
      <c r="AQ9">
        <f>SUMIFS('1996 Pres Raw'!O$2:O$623,'1996 Pres Raw'!$C$2:$C$623,AQ$1,'1996 Pres Raw'!$B$2:$B$623,$A9)</f>
        <v>5</v>
      </c>
      <c r="AR9">
        <f>SUMIFS('1996 Pres Raw'!P$2:P$623,'1996 Pres Raw'!$C$2:$C$623,AR$1,'1996 Pres Raw'!$B$2:$B$623,$A9)</f>
        <v>1</v>
      </c>
      <c r="AS9">
        <f t="shared" si="17"/>
        <v>0.41469194312796209</v>
      </c>
      <c r="AT9">
        <f t="shared" si="18"/>
        <v>8.2938388625592413E-2</v>
      </c>
      <c r="AU9">
        <f t="shared" si="19"/>
        <v>0.2890995260663507</v>
      </c>
      <c r="AV9">
        <f t="shared" si="20"/>
        <v>7.1090047393364926E-3</v>
      </c>
      <c r="AW9">
        <f t="shared" si="21"/>
        <v>0.17772511848341233</v>
      </c>
      <c r="AX9">
        <f t="shared" si="22"/>
        <v>1.4218009478672985E-2</v>
      </c>
      <c r="AY9">
        <f t="shared" si="23"/>
        <v>1.1848341232227487E-2</v>
      </c>
      <c r="AZ9">
        <f t="shared" si="24"/>
        <v>2.3696682464454978E-3</v>
      </c>
      <c r="BA9">
        <f t="shared" si="25"/>
        <v>7214</v>
      </c>
      <c r="BB9">
        <f t="shared" si="26"/>
        <v>87</v>
      </c>
      <c r="BC9">
        <f t="shared" si="27"/>
        <v>2177</v>
      </c>
      <c r="BD9">
        <f t="shared" si="28"/>
        <v>3517</v>
      </c>
      <c r="BE9">
        <f t="shared" si="29"/>
        <v>34</v>
      </c>
      <c r="BF9">
        <f t="shared" si="30"/>
        <v>452</v>
      </c>
      <c r="BG9">
        <f t="shared" si="31"/>
        <v>907</v>
      </c>
      <c r="BH9">
        <f t="shared" si="32"/>
        <v>28</v>
      </c>
      <c r="BI9">
        <f t="shared" si="33"/>
        <v>12</v>
      </c>
      <c r="BJ9">
        <f t="shared" si="34"/>
        <v>0.48752425838647073</v>
      </c>
      <c r="BK9">
        <f t="shared" si="35"/>
        <v>6.2655946770169113E-2</v>
      </c>
      <c r="BL9">
        <f t="shared" si="36"/>
        <v>0.30177432769614637</v>
      </c>
      <c r="BM9">
        <f t="shared" si="37"/>
        <v>1.205988355974494E-2</v>
      </c>
      <c r="BN9">
        <f t="shared" si="38"/>
        <v>0.12572775159412253</v>
      </c>
      <c r="BO9">
        <f t="shared" si="39"/>
        <v>4.7130579428888274E-3</v>
      </c>
      <c r="BP9">
        <f t="shared" si="40"/>
        <v>3.8813418353202105E-3</v>
      </c>
      <c r="BQ9">
        <f t="shared" si="41"/>
        <v>1.6634322151372332E-3</v>
      </c>
      <c r="BR9">
        <f t="shared" si="42"/>
        <v>0.48752425838647073</v>
      </c>
    </row>
    <row r="10" spans="1:70" x14ac:dyDescent="0.3">
      <c r="A10">
        <f t="shared" si="43"/>
        <v>8</v>
      </c>
      <c r="B10">
        <f>SUMIFS('1996 Pres Raw'!Q$2:Q$623,'1996 Pres Raw'!$C$2:$C$623,B$1,'1996 Pres Raw'!$B$2:$B$623,$A10)</f>
        <v>4975</v>
      </c>
      <c r="C10">
        <f>SUMIFS('1996 Pres Raw'!I$2:I$623,'1996 Pres Raw'!$C$2:$C$623,C$1,'1996 Pres Raw'!$B$2:$B$623,$A10)</f>
        <v>53</v>
      </c>
      <c r="D10">
        <f>SUMIFS('1996 Pres Raw'!J$2:J$623,'1996 Pres Raw'!$C$2:$C$623,D$1,'1996 Pres Raw'!$B$2:$B$623,$A10)</f>
        <v>1305</v>
      </c>
      <c r="E10">
        <f>SUMIFS('1996 Pres Raw'!K$2:K$623,'1996 Pres Raw'!$C$2:$C$623,E$1,'1996 Pres Raw'!$B$2:$B$623,$A10)</f>
        <v>2779</v>
      </c>
      <c r="F10">
        <f>SUMIFS('1996 Pres Raw'!L$2:L$623,'1996 Pres Raw'!$C$2:$C$623,F$1,'1996 Pres Raw'!$B$2:$B$623,$A10)</f>
        <v>9</v>
      </c>
      <c r="G10">
        <f>SUMIFS('1996 Pres Raw'!M$2:M$623,'1996 Pres Raw'!$C$2:$C$623,G$1,'1996 Pres Raw'!$B$2:$B$623,$A10)</f>
        <v>151</v>
      </c>
      <c r="H10">
        <f>SUMIFS('1996 Pres Raw'!N$2:N$623,'1996 Pres Raw'!$C$2:$C$623,H$1,'1996 Pres Raw'!$B$2:$B$623,$A10)</f>
        <v>652</v>
      </c>
      <c r="I10">
        <f>SUMIFS('1996 Pres Raw'!O$2:O$623,'1996 Pres Raw'!$C$2:$C$623,I$1,'1996 Pres Raw'!$B$2:$B$623,$A10)</f>
        <v>22</v>
      </c>
      <c r="J10">
        <f>SUMIFS('1996 Pres Raw'!P$2:P$623,'1996 Pres Raw'!$C$2:$C$623,J$1,'1996 Pres Raw'!$B$2:$B$623,$A10)</f>
        <v>4</v>
      </c>
      <c r="K10">
        <f t="shared" si="1"/>
        <v>0.55859296482412057</v>
      </c>
      <c r="L10">
        <f t="shared" si="2"/>
        <v>3.0351758793969848E-2</v>
      </c>
      <c r="M10">
        <f t="shared" si="3"/>
        <v>0.26231155778894472</v>
      </c>
      <c r="N10">
        <f t="shared" si="4"/>
        <v>1.0653266331658291E-2</v>
      </c>
      <c r="O10">
        <f t="shared" si="5"/>
        <v>0.13105527638190956</v>
      </c>
      <c r="P10">
        <f t="shared" si="6"/>
        <v>1.8090452261306533E-3</v>
      </c>
      <c r="Q10">
        <f t="shared" si="7"/>
        <v>4.422110552763819E-3</v>
      </c>
      <c r="R10">
        <f t="shared" si="8"/>
        <v>8.0402010050251258E-4</v>
      </c>
      <c r="S10">
        <f>SUMIFS('1996 Pres Raw'!Q$2:Q$623,'1996 Pres Raw'!$C$2:$C$623,S$1,'1996 Pres Raw'!$B$2:$B$623,$A10)</f>
        <v>1118</v>
      </c>
      <c r="T10">
        <f>SUMIFS('1996 Pres Raw'!I$2:I$623,'1996 Pres Raw'!$C$2:$C$623,T$1,'1996 Pres Raw'!$B$2:$B$623,$A10)</f>
        <v>11</v>
      </c>
      <c r="U10">
        <f>SUMIFS('1996 Pres Raw'!J$2:J$623,'1996 Pres Raw'!$C$2:$C$623,U$1,'1996 Pres Raw'!$B$2:$B$623,$A10)</f>
        <v>279</v>
      </c>
      <c r="V10">
        <f>SUMIFS('1996 Pres Raw'!K$2:K$623,'1996 Pres Raw'!$C$2:$C$623,V$1,'1996 Pres Raw'!$B$2:$B$623,$A10)</f>
        <v>681</v>
      </c>
      <c r="W10">
        <f>SUMIFS('1996 Pres Raw'!L$2:L$623,'1996 Pres Raw'!$C$2:$C$623,W$1,'1996 Pres Raw'!$B$2:$B$623,$A10)</f>
        <v>4</v>
      </c>
      <c r="X10">
        <f>SUMIFS('1996 Pres Raw'!M$2:M$623,'1996 Pres Raw'!$C$2:$C$623,X$1,'1996 Pres Raw'!$B$2:$B$623,$A10)</f>
        <v>32</v>
      </c>
      <c r="Y10">
        <f>SUMIFS('1996 Pres Raw'!N$2:N$623,'1996 Pres Raw'!$C$2:$C$623,Y$1,'1996 Pres Raw'!$B$2:$B$623,$A10)</f>
        <v>106</v>
      </c>
      <c r="Z10">
        <f>SUMIFS('1996 Pres Raw'!O$2:O$623,'1996 Pres Raw'!$C$2:$C$623,Z$1,'1996 Pres Raw'!$B$2:$B$623,$A10)</f>
        <v>4</v>
      </c>
      <c r="AA10">
        <f>SUMIFS('1996 Pres Raw'!P$2:P$623,'1996 Pres Raw'!$C$2:$C$623,AA$1,'1996 Pres Raw'!$B$2:$B$623,$A10)</f>
        <v>1</v>
      </c>
      <c r="AB10">
        <f t="shared" si="9"/>
        <v>0.6091234347048301</v>
      </c>
      <c r="AC10">
        <f t="shared" si="10"/>
        <v>2.8622540250447227E-2</v>
      </c>
      <c r="AD10">
        <f t="shared" si="11"/>
        <v>0.24955277280858676</v>
      </c>
      <c r="AE10">
        <f t="shared" si="12"/>
        <v>9.8389982110912346E-3</v>
      </c>
      <c r="AF10">
        <f t="shared" si="13"/>
        <v>9.4812164579606437E-2</v>
      </c>
      <c r="AG10">
        <f t="shared" si="14"/>
        <v>3.5778175313059034E-3</v>
      </c>
      <c r="AH10">
        <f t="shared" si="15"/>
        <v>3.5778175313059034E-3</v>
      </c>
      <c r="AI10">
        <f t="shared" si="16"/>
        <v>8.9445438282647585E-4</v>
      </c>
      <c r="AJ10">
        <f>SUMIFS('1996 Pres Raw'!Q$2:Q$623,'1996 Pres Raw'!$C$2:$C$623,AJ$1,'1996 Pres Raw'!$B$2:$B$623,$A10)</f>
        <v>305</v>
      </c>
      <c r="AK10">
        <f>SUMIFS('1996 Pres Raw'!I$2:I$623,'1996 Pres Raw'!$C$2:$C$623,AK$1,'1996 Pres Raw'!$B$2:$B$623,$A10)</f>
        <v>1</v>
      </c>
      <c r="AL10">
        <f>SUMIFS('1996 Pres Raw'!J$2:J$623,'1996 Pres Raw'!$C$2:$C$623,AL$1,'1996 Pres Raw'!$B$2:$B$623,$A10)</f>
        <v>59</v>
      </c>
      <c r="AM10">
        <f>SUMIFS('1996 Pres Raw'!K$2:K$623,'1996 Pres Raw'!$C$2:$C$623,AM$1,'1996 Pres Raw'!$B$2:$B$623,$A10)</f>
        <v>164</v>
      </c>
      <c r="AN10">
        <f>SUMIFS('1996 Pres Raw'!L$2:L$623,'1996 Pres Raw'!$C$2:$C$623,AN$1,'1996 Pres Raw'!$B$2:$B$623,$A10)</f>
        <v>1</v>
      </c>
      <c r="AO10">
        <f>SUMIFS('1996 Pres Raw'!M$2:M$623,'1996 Pres Raw'!$C$2:$C$623,AO$1,'1996 Pres Raw'!$B$2:$B$623,$A10)</f>
        <v>11</v>
      </c>
      <c r="AP10">
        <f>SUMIFS('1996 Pres Raw'!N$2:N$623,'1996 Pres Raw'!$C$2:$C$623,AP$1,'1996 Pres Raw'!$B$2:$B$623,$A10)</f>
        <v>68</v>
      </c>
      <c r="AQ10">
        <f>SUMIFS('1996 Pres Raw'!O$2:O$623,'1996 Pres Raw'!$C$2:$C$623,AQ$1,'1996 Pres Raw'!$B$2:$B$623,$A10)</f>
        <v>0</v>
      </c>
      <c r="AR10">
        <f>SUMIFS('1996 Pres Raw'!P$2:P$623,'1996 Pres Raw'!$C$2:$C$623,AR$1,'1996 Pres Raw'!$B$2:$B$623,$A10)</f>
        <v>1</v>
      </c>
      <c r="AS10">
        <f t="shared" si="17"/>
        <v>0.53770491803278686</v>
      </c>
      <c r="AT10">
        <f t="shared" si="18"/>
        <v>3.6065573770491806E-2</v>
      </c>
      <c r="AU10">
        <f t="shared" si="19"/>
        <v>0.19344262295081968</v>
      </c>
      <c r="AV10">
        <f t="shared" si="20"/>
        <v>3.2786885245901639E-3</v>
      </c>
      <c r="AW10">
        <f t="shared" si="21"/>
        <v>0.22295081967213115</v>
      </c>
      <c r="AX10">
        <f t="shared" si="22"/>
        <v>3.2786885245901639E-3</v>
      </c>
      <c r="AY10">
        <f t="shared" si="23"/>
        <v>0</v>
      </c>
      <c r="AZ10">
        <f t="shared" si="24"/>
        <v>3.2786885245901639E-3</v>
      </c>
      <c r="BA10">
        <f t="shared" si="25"/>
        <v>6398</v>
      </c>
      <c r="BB10">
        <f t="shared" si="26"/>
        <v>65</v>
      </c>
      <c r="BC10">
        <f t="shared" si="27"/>
        <v>1643</v>
      </c>
      <c r="BD10">
        <f t="shared" si="28"/>
        <v>3624</v>
      </c>
      <c r="BE10">
        <f t="shared" si="29"/>
        <v>14</v>
      </c>
      <c r="BF10">
        <f t="shared" si="30"/>
        <v>194</v>
      </c>
      <c r="BG10">
        <f t="shared" si="31"/>
        <v>826</v>
      </c>
      <c r="BH10">
        <f t="shared" si="32"/>
        <v>26</v>
      </c>
      <c r="BI10">
        <f t="shared" si="33"/>
        <v>6</v>
      </c>
      <c r="BJ10">
        <f t="shared" si="34"/>
        <v>0.56642700844013749</v>
      </c>
      <c r="BK10">
        <f t="shared" si="35"/>
        <v>3.0321975617380433E-2</v>
      </c>
      <c r="BL10">
        <f t="shared" si="36"/>
        <v>0.25679899968740233</v>
      </c>
      <c r="BM10">
        <f t="shared" si="37"/>
        <v>1.015942482025633E-2</v>
      </c>
      <c r="BN10">
        <f t="shared" si="38"/>
        <v>0.12910284463894967</v>
      </c>
      <c r="BO10">
        <f t="shared" si="39"/>
        <v>2.1881838074398249E-3</v>
      </c>
      <c r="BP10">
        <f t="shared" si="40"/>
        <v>4.0637699281025324E-3</v>
      </c>
      <c r="BQ10">
        <f t="shared" si="41"/>
        <v>9.3779306033135354E-4</v>
      </c>
      <c r="BR10">
        <f t="shared" si="42"/>
        <v>0.56642700844013749</v>
      </c>
    </row>
    <row r="11" spans="1:70" x14ac:dyDescent="0.3">
      <c r="A11">
        <f t="shared" si="43"/>
        <v>9</v>
      </c>
      <c r="B11">
        <f>SUMIFS('1996 Pres Raw'!Q$2:Q$623,'1996 Pres Raw'!$C$2:$C$623,B$1,'1996 Pres Raw'!$B$2:$B$623,$A11)</f>
        <v>4602</v>
      </c>
      <c r="C11">
        <f>SUMIFS('1996 Pres Raw'!I$2:I$623,'1996 Pres Raw'!$C$2:$C$623,C$1,'1996 Pres Raw'!$B$2:$B$623,$A11)</f>
        <v>54</v>
      </c>
      <c r="D11">
        <f>SUMIFS('1996 Pres Raw'!J$2:J$623,'1996 Pres Raw'!$C$2:$C$623,D$1,'1996 Pres Raw'!$B$2:$B$623,$A11)</f>
        <v>1048</v>
      </c>
      <c r="E11">
        <f>SUMIFS('1996 Pres Raw'!K$2:K$623,'1996 Pres Raw'!$C$2:$C$623,E$1,'1996 Pres Raw'!$B$2:$B$623,$A11)</f>
        <v>2774</v>
      </c>
      <c r="F11">
        <f>SUMIFS('1996 Pres Raw'!L$2:L$623,'1996 Pres Raw'!$C$2:$C$623,F$1,'1996 Pres Raw'!$B$2:$B$623,$A11)</f>
        <v>14</v>
      </c>
      <c r="G11">
        <f>SUMIFS('1996 Pres Raw'!M$2:M$623,'1996 Pres Raw'!$C$2:$C$623,G$1,'1996 Pres Raw'!$B$2:$B$623,$A11)</f>
        <v>84</v>
      </c>
      <c r="H11">
        <f>SUMIFS('1996 Pres Raw'!N$2:N$623,'1996 Pres Raw'!$C$2:$C$623,H$1,'1996 Pres Raw'!$B$2:$B$623,$A11)</f>
        <v>604</v>
      </c>
      <c r="I11">
        <f>SUMIFS('1996 Pres Raw'!O$2:O$623,'1996 Pres Raw'!$C$2:$C$623,I$1,'1996 Pres Raw'!$B$2:$B$623,$A11)</f>
        <v>13</v>
      </c>
      <c r="J11">
        <f>SUMIFS('1996 Pres Raw'!P$2:P$623,'1996 Pres Raw'!$C$2:$C$623,J$1,'1996 Pres Raw'!$B$2:$B$623,$A11)</f>
        <v>11</v>
      </c>
      <c r="K11">
        <f t="shared" si="1"/>
        <v>0.60278139939156883</v>
      </c>
      <c r="L11">
        <f t="shared" si="2"/>
        <v>1.8252933507170794E-2</v>
      </c>
      <c r="M11">
        <f t="shared" si="3"/>
        <v>0.22772707518470231</v>
      </c>
      <c r="N11">
        <f t="shared" si="4"/>
        <v>1.1734028683181226E-2</v>
      </c>
      <c r="O11">
        <f t="shared" si="5"/>
        <v>0.13124728378965667</v>
      </c>
      <c r="P11">
        <f t="shared" si="6"/>
        <v>3.0421555845284659E-3</v>
      </c>
      <c r="Q11">
        <f t="shared" si="7"/>
        <v>2.8248587570621469E-3</v>
      </c>
      <c r="R11">
        <f t="shared" si="8"/>
        <v>2.3902651021295088E-3</v>
      </c>
      <c r="S11">
        <f>SUMIFS('1996 Pres Raw'!Q$2:Q$623,'1996 Pres Raw'!$C$2:$C$623,S$1,'1996 Pres Raw'!$B$2:$B$623,$A11)</f>
        <v>851</v>
      </c>
      <c r="T11">
        <f>SUMIFS('1996 Pres Raw'!I$2:I$623,'1996 Pres Raw'!$C$2:$C$623,T$1,'1996 Pres Raw'!$B$2:$B$623,$A11)</f>
        <v>7</v>
      </c>
      <c r="U11">
        <f>SUMIFS('1996 Pres Raw'!J$2:J$623,'1996 Pres Raw'!$C$2:$C$623,U$1,'1996 Pres Raw'!$B$2:$B$623,$A11)</f>
        <v>216</v>
      </c>
      <c r="V11">
        <f>SUMIFS('1996 Pres Raw'!K$2:K$623,'1996 Pres Raw'!$C$2:$C$623,V$1,'1996 Pres Raw'!$B$2:$B$623,$A11)</f>
        <v>529</v>
      </c>
      <c r="W11">
        <f>SUMIFS('1996 Pres Raw'!L$2:L$623,'1996 Pres Raw'!$C$2:$C$623,W$1,'1996 Pres Raw'!$B$2:$B$623,$A11)</f>
        <v>2</v>
      </c>
      <c r="X11">
        <f>SUMIFS('1996 Pres Raw'!M$2:M$623,'1996 Pres Raw'!$C$2:$C$623,X$1,'1996 Pres Raw'!$B$2:$B$623,$A11)</f>
        <v>20</v>
      </c>
      <c r="Y11">
        <f>SUMIFS('1996 Pres Raw'!N$2:N$623,'1996 Pres Raw'!$C$2:$C$623,Y$1,'1996 Pres Raw'!$B$2:$B$623,$A11)</f>
        <v>75</v>
      </c>
      <c r="Z11">
        <f>SUMIFS('1996 Pres Raw'!O$2:O$623,'1996 Pres Raw'!$C$2:$C$623,Z$1,'1996 Pres Raw'!$B$2:$B$623,$A11)</f>
        <v>2</v>
      </c>
      <c r="AA11">
        <f>SUMIFS('1996 Pres Raw'!P$2:P$623,'1996 Pres Raw'!$C$2:$C$623,AA$1,'1996 Pres Raw'!$B$2:$B$623,$A11)</f>
        <v>0</v>
      </c>
      <c r="AB11">
        <f t="shared" si="9"/>
        <v>0.6216216216216216</v>
      </c>
      <c r="AC11">
        <f t="shared" si="10"/>
        <v>2.3501762632197415E-2</v>
      </c>
      <c r="AD11">
        <f t="shared" si="11"/>
        <v>0.25381903642773207</v>
      </c>
      <c r="AE11">
        <f t="shared" si="12"/>
        <v>8.2256169212690956E-3</v>
      </c>
      <c r="AF11">
        <f t="shared" si="13"/>
        <v>8.8131609870740299E-2</v>
      </c>
      <c r="AG11">
        <f t="shared" si="14"/>
        <v>2.3501762632197414E-3</v>
      </c>
      <c r="AH11">
        <f t="shared" si="15"/>
        <v>2.3501762632197414E-3</v>
      </c>
      <c r="AI11">
        <f t="shared" si="16"/>
        <v>0</v>
      </c>
      <c r="AJ11">
        <f>SUMIFS('1996 Pres Raw'!Q$2:Q$623,'1996 Pres Raw'!$C$2:$C$623,AJ$1,'1996 Pres Raw'!$B$2:$B$623,$A11)</f>
        <v>280</v>
      </c>
      <c r="AK11">
        <f>SUMIFS('1996 Pres Raw'!I$2:I$623,'1996 Pres Raw'!$C$2:$C$623,AK$1,'1996 Pres Raw'!$B$2:$B$623,$A11)</f>
        <v>3</v>
      </c>
      <c r="AL11">
        <f>SUMIFS('1996 Pres Raw'!J$2:J$623,'1996 Pres Raw'!$C$2:$C$623,AL$1,'1996 Pres Raw'!$B$2:$B$623,$A11)</f>
        <v>70</v>
      </c>
      <c r="AM11">
        <f>SUMIFS('1996 Pres Raw'!K$2:K$623,'1996 Pres Raw'!$C$2:$C$623,AM$1,'1996 Pres Raw'!$B$2:$B$623,$A11)</f>
        <v>156</v>
      </c>
      <c r="AN11">
        <f>SUMIFS('1996 Pres Raw'!L$2:L$623,'1996 Pres Raw'!$C$2:$C$623,AN$1,'1996 Pres Raw'!$B$2:$B$623,$A11)</f>
        <v>0</v>
      </c>
      <c r="AO11">
        <f>SUMIFS('1996 Pres Raw'!M$2:M$623,'1996 Pres Raw'!$C$2:$C$623,AO$1,'1996 Pres Raw'!$B$2:$B$623,$A11)</f>
        <v>2</v>
      </c>
      <c r="AP11">
        <f>SUMIFS('1996 Pres Raw'!N$2:N$623,'1996 Pres Raw'!$C$2:$C$623,AP$1,'1996 Pres Raw'!$B$2:$B$623,$A11)</f>
        <v>48</v>
      </c>
      <c r="AQ11">
        <f>SUMIFS('1996 Pres Raw'!O$2:O$623,'1996 Pres Raw'!$C$2:$C$623,AQ$1,'1996 Pres Raw'!$B$2:$B$623,$A11)</f>
        <v>1</v>
      </c>
      <c r="AR11">
        <f>SUMIFS('1996 Pres Raw'!P$2:P$623,'1996 Pres Raw'!$C$2:$C$623,AR$1,'1996 Pres Raw'!$B$2:$B$623,$A11)</f>
        <v>0</v>
      </c>
      <c r="AS11">
        <f t="shared" si="17"/>
        <v>0.55714285714285716</v>
      </c>
      <c r="AT11">
        <f t="shared" si="18"/>
        <v>7.1428571428571426E-3</v>
      </c>
      <c r="AU11">
        <f t="shared" si="19"/>
        <v>0.25</v>
      </c>
      <c r="AV11">
        <f t="shared" si="20"/>
        <v>1.0714285714285714E-2</v>
      </c>
      <c r="AW11">
        <f t="shared" si="21"/>
        <v>0.17142857142857143</v>
      </c>
      <c r="AX11">
        <f t="shared" si="22"/>
        <v>0</v>
      </c>
      <c r="AY11">
        <f t="shared" si="23"/>
        <v>3.5714285714285713E-3</v>
      </c>
      <c r="AZ11">
        <f t="shared" si="24"/>
        <v>0</v>
      </c>
      <c r="BA11">
        <f t="shared" si="25"/>
        <v>5733</v>
      </c>
      <c r="BB11">
        <f t="shared" si="26"/>
        <v>64</v>
      </c>
      <c r="BC11">
        <f t="shared" si="27"/>
        <v>1334</v>
      </c>
      <c r="BD11">
        <f t="shared" si="28"/>
        <v>3459</v>
      </c>
      <c r="BE11">
        <f t="shared" si="29"/>
        <v>16</v>
      </c>
      <c r="BF11">
        <f t="shared" si="30"/>
        <v>106</v>
      </c>
      <c r="BG11">
        <f t="shared" si="31"/>
        <v>727</v>
      </c>
      <c r="BH11">
        <f t="shared" si="32"/>
        <v>16</v>
      </c>
      <c r="BI11">
        <f t="shared" si="33"/>
        <v>11</v>
      </c>
      <c r="BJ11">
        <f t="shared" si="34"/>
        <v>0.60334903192046052</v>
      </c>
      <c r="BK11">
        <f t="shared" si="35"/>
        <v>1.8489447060875634E-2</v>
      </c>
      <c r="BL11">
        <f t="shared" si="36"/>
        <v>0.23268794697366127</v>
      </c>
      <c r="BM11">
        <f t="shared" si="37"/>
        <v>1.1163439734868306E-2</v>
      </c>
      <c r="BN11">
        <f t="shared" si="38"/>
        <v>0.12680969823826968</v>
      </c>
      <c r="BO11">
        <f t="shared" si="39"/>
        <v>2.7908599337170764E-3</v>
      </c>
      <c r="BP11">
        <f t="shared" si="40"/>
        <v>2.7908599337170764E-3</v>
      </c>
      <c r="BQ11">
        <f t="shared" si="41"/>
        <v>1.9187162044304901E-3</v>
      </c>
      <c r="BR11">
        <f t="shared" si="42"/>
        <v>0.60334903192046052</v>
      </c>
    </row>
    <row r="12" spans="1:70" x14ac:dyDescent="0.3">
      <c r="A12">
        <f t="shared" si="43"/>
        <v>10</v>
      </c>
      <c r="B12">
        <f>SUMIFS('1996 Pres Raw'!Q$2:Q$623,'1996 Pres Raw'!$C$2:$C$623,B$1,'1996 Pres Raw'!$B$2:$B$623,$A12)</f>
        <v>6003</v>
      </c>
      <c r="C12">
        <f>SUMIFS('1996 Pres Raw'!I$2:I$623,'1996 Pres Raw'!$C$2:$C$623,C$1,'1996 Pres Raw'!$B$2:$B$623,$A12)</f>
        <v>33</v>
      </c>
      <c r="D12">
        <f>SUMIFS('1996 Pres Raw'!J$2:J$623,'1996 Pres Raw'!$C$2:$C$623,D$1,'1996 Pres Raw'!$B$2:$B$623,$A12)</f>
        <v>1839</v>
      </c>
      <c r="E12">
        <f>SUMIFS('1996 Pres Raw'!K$2:K$623,'1996 Pres Raw'!$C$2:$C$623,E$1,'1996 Pres Raw'!$B$2:$B$623,$A12)</f>
        <v>3431</v>
      </c>
      <c r="F12">
        <f>SUMIFS('1996 Pres Raw'!L$2:L$623,'1996 Pres Raw'!$C$2:$C$623,F$1,'1996 Pres Raw'!$B$2:$B$623,$A12)</f>
        <v>12</v>
      </c>
      <c r="G12">
        <f>SUMIFS('1996 Pres Raw'!M$2:M$623,'1996 Pres Raw'!$C$2:$C$623,G$1,'1996 Pres Raw'!$B$2:$B$623,$A12)</f>
        <v>122</v>
      </c>
      <c r="H12">
        <f>SUMIFS('1996 Pres Raw'!N$2:N$623,'1996 Pres Raw'!$C$2:$C$623,H$1,'1996 Pres Raw'!$B$2:$B$623,$A12)</f>
        <v>535</v>
      </c>
      <c r="I12">
        <f>SUMIFS('1996 Pres Raw'!O$2:O$623,'1996 Pres Raw'!$C$2:$C$623,I$1,'1996 Pres Raw'!$B$2:$B$623,$A12)</f>
        <v>21</v>
      </c>
      <c r="J12">
        <f>SUMIFS('1996 Pres Raw'!P$2:P$623,'1996 Pres Raw'!$C$2:$C$623,J$1,'1996 Pres Raw'!$B$2:$B$623,$A12)</f>
        <v>10</v>
      </c>
      <c r="K12">
        <f t="shared" si="1"/>
        <v>0.57154755955355652</v>
      </c>
      <c r="L12">
        <f t="shared" si="2"/>
        <v>2.0323171747459602E-2</v>
      </c>
      <c r="M12">
        <f t="shared" si="3"/>
        <v>0.30634682658670664</v>
      </c>
      <c r="N12">
        <f t="shared" si="4"/>
        <v>5.4972513743128436E-3</v>
      </c>
      <c r="O12">
        <f t="shared" si="5"/>
        <v>8.9122105613859734E-2</v>
      </c>
      <c r="P12">
        <f t="shared" si="6"/>
        <v>1.9990004997501249E-3</v>
      </c>
      <c r="Q12">
        <f t="shared" si="7"/>
        <v>3.4982508745627187E-3</v>
      </c>
      <c r="R12">
        <f t="shared" si="8"/>
        <v>1.6658337497917708E-3</v>
      </c>
      <c r="S12">
        <f>SUMIFS('1996 Pres Raw'!Q$2:Q$623,'1996 Pres Raw'!$C$2:$C$623,S$1,'1996 Pres Raw'!$B$2:$B$623,$A12)</f>
        <v>897</v>
      </c>
      <c r="T12">
        <f>SUMIFS('1996 Pres Raw'!I$2:I$623,'1996 Pres Raw'!$C$2:$C$623,T$1,'1996 Pres Raw'!$B$2:$B$623,$A12)</f>
        <v>8</v>
      </c>
      <c r="U12">
        <f>SUMIFS('1996 Pres Raw'!J$2:J$623,'1996 Pres Raw'!$C$2:$C$623,U$1,'1996 Pres Raw'!$B$2:$B$623,$A12)</f>
        <v>257</v>
      </c>
      <c r="V12">
        <f>SUMIFS('1996 Pres Raw'!K$2:K$623,'1996 Pres Raw'!$C$2:$C$623,V$1,'1996 Pres Raw'!$B$2:$B$623,$A12)</f>
        <v>549</v>
      </c>
      <c r="W12">
        <f>SUMIFS('1996 Pres Raw'!L$2:L$623,'1996 Pres Raw'!$C$2:$C$623,W$1,'1996 Pres Raw'!$B$2:$B$623,$A12)</f>
        <v>0</v>
      </c>
      <c r="X12">
        <f>SUMIFS('1996 Pres Raw'!M$2:M$623,'1996 Pres Raw'!$C$2:$C$623,X$1,'1996 Pres Raw'!$B$2:$B$623,$A12)</f>
        <v>21</v>
      </c>
      <c r="Y12">
        <f>SUMIFS('1996 Pres Raw'!N$2:N$623,'1996 Pres Raw'!$C$2:$C$623,Y$1,'1996 Pres Raw'!$B$2:$B$623,$A12)</f>
        <v>57</v>
      </c>
      <c r="Z12">
        <f>SUMIFS('1996 Pres Raw'!O$2:O$623,'1996 Pres Raw'!$C$2:$C$623,Z$1,'1996 Pres Raw'!$B$2:$B$623,$A12)</f>
        <v>4</v>
      </c>
      <c r="AA12">
        <f>SUMIFS('1996 Pres Raw'!P$2:P$623,'1996 Pres Raw'!$C$2:$C$623,AA$1,'1996 Pres Raw'!$B$2:$B$623,$A12)</f>
        <v>1</v>
      </c>
      <c r="AB12">
        <f t="shared" si="9"/>
        <v>0.61204013377926425</v>
      </c>
      <c r="AC12">
        <f t="shared" si="10"/>
        <v>2.3411371237458192E-2</v>
      </c>
      <c r="AD12">
        <f t="shared" si="11"/>
        <v>0.28651059085841696</v>
      </c>
      <c r="AE12">
        <f t="shared" si="12"/>
        <v>8.918617614269788E-3</v>
      </c>
      <c r="AF12">
        <f t="shared" si="13"/>
        <v>6.354515050167224E-2</v>
      </c>
      <c r="AG12">
        <f t="shared" si="14"/>
        <v>0</v>
      </c>
      <c r="AH12">
        <f t="shared" si="15"/>
        <v>4.459308807134894E-3</v>
      </c>
      <c r="AI12">
        <f t="shared" si="16"/>
        <v>1.1148272017837235E-3</v>
      </c>
      <c r="AJ12">
        <f>SUMIFS('1996 Pres Raw'!Q$2:Q$623,'1996 Pres Raw'!$C$2:$C$623,AJ$1,'1996 Pres Raw'!$B$2:$B$623,$A12)</f>
        <v>372</v>
      </c>
      <c r="AK12">
        <f>SUMIFS('1996 Pres Raw'!I$2:I$623,'1996 Pres Raw'!$C$2:$C$623,AK$1,'1996 Pres Raw'!$B$2:$B$623,$A12)</f>
        <v>4</v>
      </c>
      <c r="AL12">
        <f>SUMIFS('1996 Pres Raw'!J$2:J$623,'1996 Pres Raw'!$C$2:$C$623,AL$1,'1996 Pres Raw'!$B$2:$B$623,$A12)</f>
        <v>107</v>
      </c>
      <c r="AM12">
        <f>SUMIFS('1996 Pres Raw'!K$2:K$623,'1996 Pres Raw'!$C$2:$C$623,AM$1,'1996 Pres Raw'!$B$2:$B$623,$A12)</f>
        <v>204</v>
      </c>
      <c r="AN12">
        <f>SUMIFS('1996 Pres Raw'!L$2:L$623,'1996 Pres Raw'!$C$2:$C$623,AN$1,'1996 Pres Raw'!$B$2:$B$623,$A12)</f>
        <v>0</v>
      </c>
      <c r="AO12">
        <f>SUMIFS('1996 Pres Raw'!M$2:M$623,'1996 Pres Raw'!$C$2:$C$623,AO$1,'1996 Pres Raw'!$B$2:$B$623,$A12)</f>
        <v>5</v>
      </c>
      <c r="AP12">
        <f>SUMIFS('1996 Pres Raw'!N$2:N$623,'1996 Pres Raw'!$C$2:$C$623,AP$1,'1996 Pres Raw'!$B$2:$B$623,$A12)</f>
        <v>50</v>
      </c>
      <c r="AQ12">
        <f>SUMIFS('1996 Pres Raw'!O$2:O$623,'1996 Pres Raw'!$C$2:$C$623,AQ$1,'1996 Pres Raw'!$B$2:$B$623,$A12)</f>
        <v>0</v>
      </c>
      <c r="AR12">
        <f>SUMIFS('1996 Pres Raw'!P$2:P$623,'1996 Pres Raw'!$C$2:$C$623,AR$1,'1996 Pres Raw'!$B$2:$B$623,$A12)</f>
        <v>2</v>
      </c>
      <c r="AS12">
        <f t="shared" si="17"/>
        <v>0.54838709677419351</v>
      </c>
      <c r="AT12">
        <f t="shared" si="18"/>
        <v>1.3440860215053764E-2</v>
      </c>
      <c r="AU12">
        <f t="shared" si="19"/>
        <v>0.28763440860215056</v>
      </c>
      <c r="AV12">
        <f t="shared" si="20"/>
        <v>1.0752688172043012E-2</v>
      </c>
      <c r="AW12">
        <f t="shared" si="21"/>
        <v>0.13440860215053763</v>
      </c>
      <c r="AX12">
        <f t="shared" si="22"/>
        <v>0</v>
      </c>
      <c r="AY12">
        <f t="shared" si="23"/>
        <v>0</v>
      </c>
      <c r="AZ12">
        <f t="shared" si="24"/>
        <v>5.3763440860215058E-3</v>
      </c>
      <c r="BA12">
        <f t="shared" si="25"/>
        <v>7272</v>
      </c>
      <c r="BB12">
        <f t="shared" si="26"/>
        <v>45</v>
      </c>
      <c r="BC12">
        <f t="shared" si="27"/>
        <v>2203</v>
      </c>
      <c r="BD12">
        <f t="shared" si="28"/>
        <v>4184</v>
      </c>
      <c r="BE12">
        <f t="shared" si="29"/>
        <v>12</v>
      </c>
      <c r="BF12">
        <f t="shared" si="30"/>
        <v>148</v>
      </c>
      <c r="BG12">
        <f t="shared" si="31"/>
        <v>642</v>
      </c>
      <c r="BH12">
        <f t="shared" si="32"/>
        <v>25</v>
      </c>
      <c r="BI12">
        <f t="shared" si="33"/>
        <v>13</v>
      </c>
      <c r="BJ12">
        <f t="shared" si="34"/>
        <v>0.5753575357535754</v>
      </c>
      <c r="BK12">
        <f t="shared" si="35"/>
        <v>2.0352035203520351E-2</v>
      </c>
      <c r="BL12">
        <f t="shared" si="36"/>
        <v>0.30294279427942794</v>
      </c>
      <c r="BM12">
        <f t="shared" si="37"/>
        <v>6.1881188118811884E-3</v>
      </c>
      <c r="BN12">
        <f t="shared" si="38"/>
        <v>8.8283828382838284E-2</v>
      </c>
      <c r="BO12">
        <f t="shared" si="39"/>
        <v>1.6501650165016502E-3</v>
      </c>
      <c r="BP12">
        <f t="shared" si="40"/>
        <v>3.437843784378438E-3</v>
      </c>
      <c r="BQ12">
        <f t="shared" si="41"/>
        <v>1.7876787678767878E-3</v>
      </c>
      <c r="BR12">
        <f t="shared" si="42"/>
        <v>0.5753575357535754</v>
      </c>
    </row>
    <row r="13" spans="1:70" x14ac:dyDescent="0.3">
      <c r="A13">
        <f t="shared" si="43"/>
        <v>11</v>
      </c>
      <c r="B13">
        <f>SUMIFS('1996 Pres Raw'!Q$2:Q$623,'1996 Pres Raw'!$C$2:$C$623,B$1,'1996 Pres Raw'!$B$2:$B$623,$A13)</f>
        <v>4710</v>
      </c>
      <c r="C13">
        <f>SUMIFS('1996 Pres Raw'!I$2:I$623,'1996 Pres Raw'!$C$2:$C$623,C$1,'1996 Pres Raw'!$B$2:$B$623,$A13)</f>
        <v>42</v>
      </c>
      <c r="D13">
        <f>SUMIFS('1996 Pres Raw'!J$2:J$623,'1996 Pres Raw'!$C$2:$C$623,D$1,'1996 Pres Raw'!$B$2:$B$623,$A13)</f>
        <v>1549</v>
      </c>
      <c r="E13">
        <f>SUMIFS('1996 Pres Raw'!K$2:K$623,'1996 Pres Raw'!$C$2:$C$623,E$1,'1996 Pres Raw'!$B$2:$B$623,$A13)</f>
        <v>2471</v>
      </c>
      <c r="F13">
        <f>SUMIFS('1996 Pres Raw'!L$2:L$623,'1996 Pres Raw'!$C$2:$C$623,F$1,'1996 Pres Raw'!$B$2:$B$623,$A13)</f>
        <v>6</v>
      </c>
      <c r="G13">
        <f>SUMIFS('1996 Pres Raw'!M$2:M$623,'1996 Pres Raw'!$C$2:$C$623,G$1,'1996 Pres Raw'!$B$2:$B$623,$A13)</f>
        <v>129</v>
      </c>
      <c r="H13">
        <f>SUMIFS('1996 Pres Raw'!N$2:N$623,'1996 Pres Raw'!$C$2:$C$623,H$1,'1996 Pres Raw'!$B$2:$B$623,$A13)</f>
        <v>487</v>
      </c>
      <c r="I13">
        <f>SUMIFS('1996 Pres Raw'!O$2:O$623,'1996 Pres Raw'!$C$2:$C$623,I$1,'1996 Pres Raw'!$B$2:$B$623,$A13)</f>
        <v>14</v>
      </c>
      <c r="J13">
        <f>SUMIFS('1996 Pres Raw'!P$2:P$623,'1996 Pres Raw'!$C$2:$C$623,J$1,'1996 Pres Raw'!$B$2:$B$623,$A13)</f>
        <v>12</v>
      </c>
      <c r="K13">
        <f t="shared" si="1"/>
        <v>0.52462845010615711</v>
      </c>
      <c r="L13">
        <f t="shared" si="2"/>
        <v>2.7388535031847135E-2</v>
      </c>
      <c r="M13">
        <f t="shared" si="3"/>
        <v>0.32887473460721867</v>
      </c>
      <c r="N13">
        <f t="shared" si="4"/>
        <v>8.9171974522292991E-3</v>
      </c>
      <c r="O13">
        <f t="shared" si="5"/>
        <v>0.10339702760084926</v>
      </c>
      <c r="P13">
        <f t="shared" si="6"/>
        <v>1.2738853503184713E-3</v>
      </c>
      <c r="Q13">
        <f t="shared" si="7"/>
        <v>2.9723991507431E-3</v>
      </c>
      <c r="R13">
        <f t="shared" si="8"/>
        <v>2.5477707006369425E-3</v>
      </c>
      <c r="S13">
        <f>SUMIFS('1996 Pres Raw'!Q$2:Q$623,'1996 Pres Raw'!$C$2:$C$623,S$1,'1996 Pres Raw'!$B$2:$B$623,$A13)</f>
        <v>798</v>
      </c>
      <c r="T13">
        <f>SUMIFS('1996 Pres Raw'!I$2:I$623,'1996 Pres Raw'!$C$2:$C$623,T$1,'1996 Pres Raw'!$B$2:$B$623,$A13)</f>
        <v>7</v>
      </c>
      <c r="U13">
        <f>SUMIFS('1996 Pres Raw'!J$2:J$623,'1996 Pres Raw'!$C$2:$C$623,U$1,'1996 Pres Raw'!$B$2:$B$623,$A13)</f>
        <v>271</v>
      </c>
      <c r="V13">
        <f>SUMIFS('1996 Pres Raw'!K$2:K$623,'1996 Pres Raw'!$C$2:$C$623,V$1,'1996 Pres Raw'!$B$2:$B$623,$A13)</f>
        <v>434</v>
      </c>
      <c r="W13">
        <f>SUMIFS('1996 Pres Raw'!L$2:L$623,'1996 Pres Raw'!$C$2:$C$623,W$1,'1996 Pres Raw'!$B$2:$B$623,$A13)</f>
        <v>2</v>
      </c>
      <c r="X13">
        <f>SUMIFS('1996 Pres Raw'!M$2:M$623,'1996 Pres Raw'!$C$2:$C$623,X$1,'1996 Pres Raw'!$B$2:$B$623,$A13)</f>
        <v>20</v>
      </c>
      <c r="Y13">
        <f>SUMIFS('1996 Pres Raw'!N$2:N$623,'1996 Pres Raw'!$C$2:$C$623,Y$1,'1996 Pres Raw'!$B$2:$B$623,$A13)</f>
        <v>61</v>
      </c>
      <c r="Z13">
        <f>SUMIFS('1996 Pres Raw'!O$2:O$623,'1996 Pres Raw'!$C$2:$C$623,Z$1,'1996 Pres Raw'!$B$2:$B$623,$A13)</f>
        <v>1</v>
      </c>
      <c r="AA13">
        <f>SUMIFS('1996 Pres Raw'!P$2:P$623,'1996 Pres Raw'!$C$2:$C$623,AA$1,'1996 Pres Raw'!$B$2:$B$623,$A13)</f>
        <v>2</v>
      </c>
      <c r="AB13">
        <f t="shared" si="9"/>
        <v>0.54385964912280704</v>
      </c>
      <c r="AC13">
        <f t="shared" si="10"/>
        <v>2.5062656641604009E-2</v>
      </c>
      <c r="AD13">
        <f t="shared" si="11"/>
        <v>0.33959899749373434</v>
      </c>
      <c r="AE13">
        <f t="shared" si="12"/>
        <v>8.771929824561403E-3</v>
      </c>
      <c r="AF13">
        <f t="shared" si="13"/>
        <v>7.6441102756892226E-2</v>
      </c>
      <c r="AG13">
        <f t="shared" si="14"/>
        <v>2.5062656641604009E-3</v>
      </c>
      <c r="AH13">
        <f t="shared" si="15"/>
        <v>1.2531328320802004E-3</v>
      </c>
      <c r="AI13">
        <f t="shared" si="16"/>
        <v>2.5062656641604009E-3</v>
      </c>
      <c r="AJ13">
        <f>SUMIFS('1996 Pres Raw'!Q$2:Q$623,'1996 Pres Raw'!$C$2:$C$623,AJ$1,'1996 Pres Raw'!$B$2:$B$623,$A13)</f>
        <v>369</v>
      </c>
      <c r="AK13">
        <f>SUMIFS('1996 Pres Raw'!I$2:I$623,'1996 Pres Raw'!$C$2:$C$623,AK$1,'1996 Pres Raw'!$B$2:$B$623,$A13)</f>
        <v>4</v>
      </c>
      <c r="AL13">
        <f>SUMIFS('1996 Pres Raw'!J$2:J$623,'1996 Pres Raw'!$C$2:$C$623,AL$1,'1996 Pres Raw'!$B$2:$B$623,$A13)</f>
        <v>126</v>
      </c>
      <c r="AM13">
        <f>SUMIFS('1996 Pres Raw'!K$2:K$623,'1996 Pres Raw'!$C$2:$C$623,AM$1,'1996 Pres Raw'!$B$2:$B$623,$A13)</f>
        <v>168</v>
      </c>
      <c r="AN13">
        <f>SUMIFS('1996 Pres Raw'!L$2:L$623,'1996 Pres Raw'!$C$2:$C$623,AN$1,'1996 Pres Raw'!$B$2:$B$623,$A13)</f>
        <v>2</v>
      </c>
      <c r="AO13">
        <f>SUMIFS('1996 Pres Raw'!M$2:M$623,'1996 Pres Raw'!$C$2:$C$623,AO$1,'1996 Pres Raw'!$B$2:$B$623,$A13)</f>
        <v>9</v>
      </c>
      <c r="AP13">
        <f>SUMIFS('1996 Pres Raw'!N$2:N$623,'1996 Pres Raw'!$C$2:$C$623,AP$1,'1996 Pres Raw'!$B$2:$B$623,$A13)</f>
        <v>55</v>
      </c>
      <c r="AQ13">
        <f>SUMIFS('1996 Pres Raw'!O$2:O$623,'1996 Pres Raw'!$C$2:$C$623,AQ$1,'1996 Pres Raw'!$B$2:$B$623,$A13)</f>
        <v>0</v>
      </c>
      <c r="AR13">
        <f>SUMIFS('1996 Pres Raw'!P$2:P$623,'1996 Pres Raw'!$C$2:$C$623,AR$1,'1996 Pres Raw'!$B$2:$B$623,$A13)</f>
        <v>5</v>
      </c>
      <c r="AS13">
        <f t="shared" si="17"/>
        <v>0.45528455284552843</v>
      </c>
      <c r="AT13">
        <f t="shared" si="18"/>
        <v>2.4390243902439025E-2</v>
      </c>
      <c r="AU13">
        <f t="shared" si="19"/>
        <v>0.34146341463414637</v>
      </c>
      <c r="AV13">
        <f t="shared" si="20"/>
        <v>1.0840108401084011E-2</v>
      </c>
      <c r="AW13">
        <f t="shared" si="21"/>
        <v>0.14905149051490515</v>
      </c>
      <c r="AX13">
        <f t="shared" si="22"/>
        <v>5.4200542005420054E-3</v>
      </c>
      <c r="AY13">
        <f t="shared" si="23"/>
        <v>0</v>
      </c>
      <c r="AZ13">
        <f t="shared" si="24"/>
        <v>1.3550135501355014E-2</v>
      </c>
      <c r="BA13">
        <f t="shared" si="25"/>
        <v>5877</v>
      </c>
      <c r="BB13">
        <f t="shared" si="26"/>
        <v>53</v>
      </c>
      <c r="BC13">
        <f t="shared" si="27"/>
        <v>1946</v>
      </c>
      <c r="BD13">
        <f t="shared" si="28"/>
        <v>3073</v>
      </c>
      <c r="BE13">
        <f t="shared" si="29"/>
        <v>10</v>
      </c>
      <c r="BF13">
        <f t="shared" si="30"/>
        <v>158</v>
      </c>
      <c r="BG13">
        <f t="shared" si="31"/>
        <v>603</v>
      </c>
      <c r="BH13">
        <f t="shared" si="32"/>
        <v>15</v>
      </c>
      <c r="BI13">
        <f t="shared" si="33"/>
        <v>19</v>
      </c>
      <c r="BJ13">
        <f t="shared" si="34"/>
        <v>0.5228858261017526</v>
      </c>
      <c r="BK13">
        <f t="shared" si="35"/>
        <v>2.6884464863025353E-2</v>
      </c>
      <c r="BL13">
        <f t="shared" si="36"/>
        <v>0.33112132040156544</v>
      </c>
      <c r="BM13">
        <f t="shared" si="37"/>
        <v>9.0182065679768591E-3</v>
      </c>
      <c r="BN13">
        <f t="shared" si="38"/>
        <v>0.10260336906584992</v>
      </c>
      <c r="BO13">
        <f t="shared" si="39"/>
        <v>1.7015484090522376E-3</v>
      </c>
      <c r="BP13">
        <f t="shared" si="40"/>
        <v>2.5523226135783562E-3</v>
      </c>
      <c r="BQ13">
        <f t="shared" si="41"/>
        <v>3.2329419771992512E-3</v>
      </c>
      <c r="BR13">
        <f t="shared" si="42"/>
        <v>0.5228858261017526</v>
      </c>
    </row>
    <row r="14" spans="1:70" x14ac:dyDescent="0.3">
      <c r="A14">
        <f t="shared" si="43"/>
        <v>12</v>
      </c>
      <c r="B14">
        <f>SUMIFS('1996 Pres Raw'!Q$2:Q$623,'1996 Pres Raw'!$C$2:$C$623,B$1,'1996 Pres Raw'!$B$2:$B$623,$A14)</f>
        <v>4976</v>
      </c>
      <c r="C14">
        <f>SUMIFS('1996 Pres Raw'!I$2:I$623,'1996 Pres Raw'!$C$2:$C$623,C$1,'1996 Pres Raw'!$B$2:$B$623,$A14)</f>
        <v>26</v>
      </c>
      <c r="D14">
        <f>SUMIFS('1996 Pres Raw'!J$2:J$623,'1996 Pres Raw'!$C$2:$C$623,D$1,'1996 Pres Raw'!$B$2:$B$623,$A14)</f>
        <v>1466</v>
      </c>
      <c r="E14">
        <f>SUMIFS('1996 Pres Raw'!K$2:K$623,'1996 Pres Raw'!$C$2:$C$623,E$1,'1996 Pres Raw'!$B$2:$B$623,$A14)</f>
        <v>2890</v>
      </c>
      <c r="F14">
        <f>SUMIFS('1996 Pres Raw'!L$2:L$623,'1996 Pres Raw'!$C$2:$C$623,F$1,'1996 Pres Raw'!$B$2:$B$623,$A14)</f>
        <v>7</v>
      </c>
      <c r="G14">
        <f>SUMIFS('1996 Pres Raw'!M$2:M$623,'1996 Pres Raw'!$C$2:$C$623,G$1,'1996 Pres Raw'!$B$2:$B$623,$A14)</f>
        <v>121</v>
      </c>
      <c r="H14">
        <f>SUMIFS('1996 Pres Raw'!N$2:N$623,'1996 Pres Raw'!$C$2:$C$623,H$1,'1996 Pres Raw'!$B$2:$B$623,$A14)</f>
        <v>448</v>
      </c>
      <c r="I14">
        <f>SUMIFS('1996 Pres Raw'!O$2:O$623,'1996 Pres Raw'!$C$2:$C$623,I$1,'1996 Pres Raw'!$B$2:$B$623,$A14)</f>
        <v>9</v>
      </c>
      <c r="J14">
        <f>SUMIFS('1996 Pres Raw'!P$2:P$623,'1996 Pres Raw'!$C$2:$C$623,J$1,'1996 Pres Raw'!$B$2:$B$623,$A14)</f>
        <v>9</v>
      </c>
      <c r="K14">
        <f t="shared" si="1"/>
        <v>0.58078778135048237</v>
      </c>
      <c r="L14">
        <f t="shared" si="2"/>
        <v>2.4316720257234727E-2</v>
      </c>
      <c r="M14">
        <f t="shared" si="3"/>
        <v>0.29461414790996787</v>
      </c>
      <c r="N14">
        <f t="shared" si="4"/>
        <v>5.2250803858520899E-3</v>
      </c>
      <c r="O14">
        <f t="shared" si="5"/>
        <v>9.0032154340836015E-2</v>
      </c>
      <c r="P14">
        <f t="shared" si="6"/>
        <v>1.4067524115755627E-3</v>
      </c>
      <c r="Q14">
        <f t="shared" si="7"/>
        <v>1.8086816720257234E-3</v>
      </c>
      <c r="R14">
        <f t="shared" si="8"/>
        <v>1.8086816720257234E-3</v>
      </c>
      <c r="S14">
        <f>SUMIFS('1996 Pres Raw'!Q$2:Q$623,'1996 Pres Raw'!$C$2:$C$623,S$1,'1996 Pres Raw'!$B$2:$B$623,$A14)</f>
        <v>709</v>
      </c>
      <c r="T14">
        <f>SUMIFS('1996 Pres Raw'!I$2:I$623,'1996 Pres Raw'!$C$2:$C$623,T$1,'1996 Pres Raw'!$B$2:$B$623,$A14)</f>
        <v>6</v>
      </c>
      <c r="U14">
        <f>SUMIFS('1996 Pres Raw'!J$2:J$623,'1996 Pres Raw'!$C$2:$C$623,U$1,'1996 Pres Raw'!$B$2:$B$623,$A14)</f>
        <v>196</v>
      </c>
      <c r="V14">
        <f>SUMIFS('1996 Pres Raw'!K$2:K$623,'1996 Pres Raw'!$C$2:$C$623,V$1,'1996 Pres Raw'!$B$2:$B$623,$A14)</f>
        <v>454</v>
      </c>
      <c r="W14">
        <f>SUMIFS('1996 Pres Raw'!L$2:L$623,'1996 Pres Raw'!$C$2:$C$623,W$1,'1996 Pres Raw'!$B$2:$B$623,$A14)</f>
        <v>0</v>
      </c>
      <c r="X14">
        <f>SUMIFS('1996 Pres Raw'!M$2:M$623,'1996 Pres Raw'!$C$2:$C$623,X$1,'1996 Pres Raw'!$B$2:$B$623,$A14)</f>
        <v>10</v>
      </c>
      <c r="Y14">
        <f>SUMIFS('1996 Pres Raw'!N$2:N$623,'1996 Pres Raw'!$C$2:$C$623,Y$1,'1996 Pres Raw'!$B$2:$B$623,$A14)</f>
        <v>39</v>
      </c>
      <c r="Z14">
        <f>SUMIFS('1996 Pres Raw'!O$2:O$623,'1996 Pres Raw'!$C$2:$C$623,Z$1,'1996 Pres Raw'!$B$2:$B$623,$A14)</f>
        <v>2</v>
      </c>
      <c r="AA14">
        <f>SUMIFS('1996 Pres Raw'!P$2:P$623,'1996 Pres Raw'!$C$2:$C$623,AA$1,'1996 Pres Raw'!$B$2:$B$623,$A14)</f>
        <v>2</v>
      </c>
      <c r="AB14">
        <f t="shared" si="9"/>
        <v>0.64033850493653033</v>
      </c>
      <c r="AC14">
        <f t="shared" si="10"/>
        <v>1.4104372355430184E-2</v>
      </c>
      <c r="AD14">
        <f t="shared" si="11"/>
        <v>0.27644569816643161</v>
      </c>
      <c r="AE14">
        <f t="shared" si="12"/>
        <v>8.4626234132581107E-3</v>
      </c>
      <c r="AF14">
        <f t="shared" si="13"/>
        <v>5.5007052186177713E-2</v>
      </c>
      <c r="AG14">
        <f t="shared" si="14"/>
        <v>0</v>
      </c>
      <c r="AH14">
        <f t="shared" si="15"/>
        <v>2.8208744710860366E-3</v>
      </c>
      <c r="AI14">
        <f t="shared" si="16"/>
        <v>2.8208744710860366E-3</v>
      </c>
      <c r="AJ14">
        <f>SUMIFS('1996 Pres Raw'!Q$2:Q$623,'1996 Pres Raw'!$C$2:$C$623,AJ$1,'1996 Pres Raw'!$B$2:$B$623,$A14)</f>
        <v>459</v>
      </c>
      <c r="AK14">
        <f>SUMIFS('1996 Pres Raw'!I$2:I$623,'1996 Pres Raw'!$C$2:$C$623,AK$1,'1996 Pres Raw'!$B$2:$B$623,$A14)</f>
        <v>1</v>
      </c>
      <c r="AL14">
        <f>SUMIFS('1996 Pres Raw'!J$2:J$623,'1996 Pres Raw'!$C$2:$C$623,AL$1,'1996 Pres Raw'!$B$2:$B$623,$A14)</f>
        <v>163</v>
      </c>
      <c r="AM14">
        <f>SUMIFS('1996 Pres Raw'!K$2:K$623,'1996 Pres Raw'!$C$2:$C$623,AM$1,'1996 Pres Raw'!$B$2:$B$623,$A14)</f>
        <v>224</v>
      </c>
      <c r="AN14">
        <f>SUMIFS('1996 Pres Raw'!L$2:L$623,'1996 Pres Raw'!$C$2:$C$623,AN$1,'1996 Pres Raw'!$B$2:$B$623,$A14)</f>
        <v>1</v>
      </c>
      <c r="AO14">
        <f>SUMIFS('1996 Pres Raw'!M$2:M$623,'1996 Pres Raw'!$C$2:$C$623,AO$1,'1996 Pres Raw'!$B$2:$B$623,$A14)</f>
        <v>11</v>
      </c>
      <c r="AP14">
        <f>SUMIFS('1996 Pres Raw'!N$2:N$623,'1996 Pres Raw'!$C$2:$C$623,AP$1,'1996 Pres Raw'!$B$2:$B$623,$A14)</f>
        <v>56</v>
      </c>
      <c r="AQ14">
        <f>SUMIFS('1996 Pres Raw'!O$2:O$623,'1996 Pres Raw'!$C$2:$C$623,AQ$1,'1996 Pres Raw'!$B$2:$B$623,$A14)</f>
        <v>1</v>
      </c>
      <c r="AR14">
        <f>SUMIFS('1996 Pres Raw'!P$2:P$623,'1996 Pres Raw'!$C$2:$C$623,AR$1,'1996 Pres Raw'!$B$2:$B$623,$A14)</f>
        <v>2</v>
      </c>
      <c r="AS14">
        <f t="shared" si="17"/>
        <v>0.48801742919389979</v>
      </c>
      <c r="AT14">
        <f t="shared" si="18"/>
        <v>2.3965141612200435E-2</v>
      </c>
      <c r="AU14">
        <f t="shared" si="19"/>
        <v>0.355119825708061</v>
      </c>
      <c r="AV14">
        <f t="shared" si="20"/>
        <v>2.1786492374727671E-3</v>
      </c>
      <c r="AW14">
        <f t="shared" si="21"/>
        <v>0.12200435729847495</v>
      </c>
      <c r="AX14">
        <f t="shared" si="22"/>
        <v>2.1786492374727671E-3</v>
      </c>
      <c r="AY14">
        <f t="shared" si="23"/>
        <v>2.1786492374727671E-3</v>
      </c>
      <c r="AZ14">
        <f t="shared" si="24"/>
        <v>4.3572984749455342E-3</v>
      </c>
      <c r="BA14">
        <f t="shared" si="25"/>
        <v>6144</v>
      </c>
      <c r="BB14">
        <f t="shared" si="26"/>
        <v>33</v>
      </c>
      <c r="BC14">
        <f t="shared" si="27"/>
        <v>1825</v>
      </c>
      <c r="BD14">
        <f t="shared" si="28"/>
        <v>3568</v>
      </c>
      <c r="BE14">
        <f t="shared" si="29"/>
        <v>8</v>
      </c>
      <c r="BF14">
        <f t="shared" si="30"/>
        <v>142</v>
      </c>
      <c r="BG14">
        <f t="shared" si="31"/>
        <v>543</v>
      </c>
      <c r="BH14">
        <f t="shared" si="32"/>
        <v>12</v>
      </c>
      <c r="BI14">
        <f t="shared" si="33"/>
        <v>13</v>
      </c>
      <c r="BJ14">
        <f t="shared" si="34"/>
        <v>0.58072916666666663</v>
      </c>
      <c r="BK14">
        <f t="shared" si="35"/>
        <v>2.3111979166666668E-2</v>
      </c>
      <c r="BL14">
        <f t="shared" si="36"/>
        <v>0.29703776041666669</v>
      </c>
      <c r="BM14">
        <f t="shared" si="37"/>
        <v>5.37109375E-3</v>
      </c>
      <c r="BN14">
        <f t="shared" si="38"/>
        <v>8.837890625E-2</v>
      </c>
      <c r="BO14">
        <f t="shared" si="39"/>
        <v>1.3020833333333333E-3</v>
      </c>
      <c r="BP14">
        <f t="shared" si="40"/>
        <v>1.953125E-3</v>
      </c>
      <c r="BQ14">
        <f t="shared" si="41"/>
        <v>2.1158854166666665E-3</v>
      </c>
      <c r="BR14">
        <f t="shared" si="42"/>
        <v>0.58072916666666663</v>
      </c>
    </row>
    <row r="15" spans="1:70" x14ac:dyDescent="0.3">
      <c r="A15">
        <f t="shared" si="43"/>
        <v>13</v>
      </c>
      <c r="B15">
        <f>SUMIFS('1996 Pres Raw'!Q$2:Q$623,'1996 Pres Raw'!$C$2:$C$623,B$1,'1996 Pres Raw'!$B$2:$B$623,$A15)</f>
        <v>5655</v>
      </c>
      <c r="C15">
        <f>SUMIFS('1996 Pres Raw'!I$2:I$623,'1996 Pres Raw'!$C$2:$C$623,C$1,'1996 Pres Raw'!$B$2:$B$623,$A15)</f>
        <v>42</v>
      </c>
      <c r="D15">
        <f>SUMIFS('1996 Pres Raw'!J$2:J$623,'1996 Pres Raw'!$C$2:$C$623,D$1,'1996 Pres Raw'!$B$2:$B$623,$A15)</f>
        <v>2223</v>
      </c>
      <c r="E15">
        <f>SUMIFS('1996 Pres Raw'!K$2:K$623,'1996 Pres Raw'!$C$2:$C$623,E$1,'1996 Pres Raw'!$B$2:$B$623,$A15)</f>
        <v>2627</v>
      </c>
      <c r="F15">
        <f>SUMIFS('1996 Pres Raw'!L$2:L$623,'1996 Pres Raw'!$C$2:$C$623,F$1,'1996 Pres Raw'!$B$2:$B$623,$A15)</f>
        <v>22</v>
      </c>
      <c r="G15">
        <f>SUMIFS('1996 Pres Raw'!M$2:M$623,'1996 Pres Raw'!$C$2:$C$623,G$1,'1996 Pres Raw'!$B$2:$B$623,$A15)</f>
        <v>230</v>
      </c>
      <c r="H15">
        <f>SUMIFS('1996 Pres Raw'!N$2:N$623,'1996 Pres Raw'!$C$2:$C$623,H$1,'1996 Pres Raw'!$B$2:$B$623,$A15)</f>
        <v>488</v>
      </c>
      <c r="I15">
        <f>SUMIFS('1996 Pres Raw'!O$2:O$623,'1996 Pres Raw'!$C$2:$C$623,I$1,'1996 Pres Raw'!$B$2:$B$623,$A15)</f>
        <v>7</v>
      </c>
      <c r="J15">
        <f>SUMIFS('1996 Pres Raw'!P$2:P$623,'1996 Pres Raw'!$C$2:$C$623,J$1,'1996 Pres Raw'!$B$2:$B$623,$A15)</f>
        <v>16</v>
      </c>
      <c r="K15">
        <f t="shared" si="1"/>
        <v>0.46454465075154733</v>
      </c>
      <c r="L15">
        <f t="shared" si="2"/>
        <v>4.0671971706454466E-2</v>
      </c>
      <c r="M15">
        <f t="shared" si="3"/>
        <v>0.39310344827586208</v>
      </c>
      <c r="N15">
        <f t="shared" si="4"/>
        <v>7.4270557029177718E-3</v>
      </c>
      <c r="O15">
        <f t="shared" si="5"/>
        <v>8.6295313881520772E-2</v>
      </c>
      <c r="P15">
        <f t="shared" si="6"/>
        <v>3.8903625110521664E-3</v>
      </c>
      <c r="Q15">
        <f t="shared" si="7"/>
        <v>1.237842617152962E-3</v>
      </c>
      <c r="R15">
        <f t="shared" si="8"/>
        <v>2.8293545534924846E-3</v>
      </c>
      <c r="S15">
        <f>SUMIFS('1996 Pres Raw'!Q$2:Q$623,'1996 Pres Raw'!$C$2:$C$623,S$1,'1996 Pres Raw'!$B$2:$B$623,$A15)</f>
        <v>900</v>
      </c>
      <c r="T15">
        <f>SUMIFS('1996 Pres Raw'!I$2:I$623,'1996 Pres Raw'!$C$2:$C$623,T$1,'1996 Pres Raw'!$B$2:$B$623,$A15)</f>
        <v>4</v>
      </c>
      <c r="U15">
        <f>SUMIFS('1996 Pres Raw'!J$2:J$623,'1996 Pres Raw'!$C$2:$C$623,U$1,'1996 Pres Raw'!$B$2:$B$623,$A15)</f>
        <v>353</v>
      </c>
      <c r="V15">
        <f>SUMIFS('1996 Pres Raw'!K$2:K$623,'1996 Pres Raw'!$C$2:$C$623,V$1,'1996 Pres Raw'!$B$2:$B$623,$A15)</f>
        <v>454</v>
      </c>
      <c r="W15">
        <f>SUMIFS('1996 Pres Raw'!L$2:L$623,'1996 Pres Raw'!$C$2:$C$623,W$1,'1996 Pres Raw'!$B$2:$B$623,$A15)</f>
        <v>4</v>
      </c>
      <c r="X15">
        <f>SUMIFS('1996 Pres Raw'!M$2:M$623,'1996 Pres Raw'!$C$2:$C$623,X$1,'1996 Pres Raw'!$B$2:$B$623,$A15)</f>
        <v>26</v>
      </c>
      <c r="Y15">
        <f>SUMIFS('1996 Pres Raw'!N$2:N$623,'1996 Pres Raw'!$C$2:$C$623,Y$1,'1996 Pres Raw'!$B$2:$B$623,$A15)</f>
        <v>54</v>
      </c>
      <c r="Z15">
        <f>SUMIFS('1996 Pres Raw'!O$2:O$623,'1996 Pres Raw'!$C$2:$C$623,Z$1,'1996 Pres Raw'!$B$2:$B$623,$A15)</f>
        <v>2</v>
      </c>
      <c r="AA15">
        <f>SUMIFS('1996 Pres Raw'!P$2:P$623,'1996 Pres Raw'!$C$2:$C$623,AA$1,'1996 Pres Raw'!$B$2:$B$623,$A15)</f>
        <v>3</v>
      </c>
      <c r="AB15">
        <f t="shared" si="9"/>
        <v>0.50444444444444447</v>
      </c>
      <c r="AC15">
        <f t="shared" si="10"/>
        <v>2.8888888888888888E-2</v>
      </c>
      <c r="AD15">
        <f t="shared" si="11"/>
        <v>0.39222222222222225</v>
      </c>
      <c r="AE15">
        <f t="shared" si="12"/>
        <v>4.4444444444444444E-3</v>
      </c>
      <c r="AF15">
        <f t="shared" si="13"/>
        <v>0.06</v>
      </c>
      <c r="AG15">
        <f t="shared" si="14"/>
        <v>4.4444444444444444E-3</v>
      </c>
      <c r="AH15">
        <f t="shared" si="15"/>
        <v>2.2222222222222222E-3</v>
      </c>
      <c r="AI15">
        <f t="shared" si="16"/>
        <v>3.3333333333333335E-3</v>
      </c>
      <c r="AJ15">
        <f>SUMIFS('1996 Pres Raw'!Q$2:Q$623,'1996 Pres Raw'!$C$2:$C$623,AJ$1,'1996 Pres Raw'!$B$2:$B$623,$A15)</f>
        <v>483</v>
      </c>
      <c r="AK15">
        <f>SUMIFS('1996 Pres Raw'!I$2:I$623,'1996 Pres Raw'!$C$2:$C$623,AK$1,'1996 Pres Raw'!$B$2:$B$623,$A15)</f>
        <v>4</v>
      </c>
      <c r="AL15">
        <f>SUMIFS('1996 Pres Raw'!J$2:J$623,'1996 Pres Raw'!$C$2:$C$623,AL$1,'1996 Pres Raw'!$B$2:$B$623,$A15)</f>
        <v>204</v>
      </c>
      <c r="AM15">
        <f>SUMIFS('1996 Pres Raw'!K$2:K$623,'1996 Pres Raw'!$C$2:$C$623,AM$1,'1996 Pres Raw'!$B$2:$B$623,$A15)</f>
        <v>189</v>
      </c>
      <c r="AN15">
        <f>SUMIFS('1996 Pres Raw'!L$2:L$623,'1996 Pres Raw'!$C$2:$C$623,AN$1,'1996 Pres Raw'!$B$2:$B$623,$A15)</f>
        <v>4</v>
      </c>
      <c r="AO15">
        <f>SUMIFS('1996 Pres Raw'!M$2:M$623,'1996 Pres Raw'!$C$2:$C$623,AO$1,'1996 Pres Raw'!$B$2:$B$623,$A15)</f>
        <v>15</v>
      </c>
      <c r="AP15">
        <f>SUMIFS('1996 Pres Raw'!N$2:N$623,'1996 Pres Raw'!$C$2:$C$623,AP$1,'1996 Pres Raw'!$B$2:$B$623,$A15)</f>
        <v>66</v>
      </c>
      <c r="AQ15">
        <f>SUMIFS('1996 Pres Raw'!O$2:O$623,'1996 Pres Raw'!$C$2:$C$623,AQ$1,'1996 Pres Raw'!$B$2:$B$623,$A15)</f>
        <v>1</v>
      </c>
      <c r="AR15">
        <f>SUMIFS('1996 Pres Raw'!P$2:P$623,'1996 Pres Raw'!$C$2:$C$623,AR$1,'1996 Pres Raw'!$B$2:$B$623,$A15)</f>
        <v>0</v>
      </c>
      <c r="AS15">
        <f t="shared" si="17"/>
        <v>0.39130434782608697</v>
      </c>
      <c r="AT15">
        <f t="shared" si="18"/>
        <v>3.1055900621118012E-2</v>
      </c>
      <c r="AU15">
        <f t="shared" si="19"/>
        <v>0.42236024844720499</v>
      </c>
      <c r="AV15">
        <f t="shared" si="20"/>
        <v>8.2815734989648039E-3</v>
      </c>
      <c r="AW15">
        <f t="shared" si="21"/>
        <v>0.13664596273291926</v>
      </c>
      <c r="AX15">
        <f t="shared" si="22"/>
        <v>8.2815734989648039E-3</v>
      </c>
      <c r="AY15">
        <f t="shared" si="23"/>
        <v>2.070393374741201E-3</v>
      </c>
      <c r="AZ15">
        <f t="shared" si="24"/>
        <v>0</v>
      </c>
      <c r="BA15">
        <f t="shared" si="25"/>
        <v>7038</v>
      </c>
      <c r="BB15">
        <f t="shared" si="26"/>
        <v>50</v>
      </c>
      <c r="BC15">
        <f t="shared" si="27"/>
        <v>2780</v>
      </c>
      <c r="BD15">
        <f t="shared" si="28"/>
        <v>3270</v>
      </c>
      <c r="BE15">
        <f t="shared" si="29"/>
        <v>30</v>
      </c>
      <c r="BF15">
        <f t="shared" si="30"/>
        <v>271</v>
      </c>
      <c r="BG15">
        <f t="shared" si="31"/>
        <v>608</v>
      </c>
      <c r="BH15">
        <f t="shared" si="32"/>
        <v>10</v>
      </c>
      <c r="BI15">
        <f t="shared" si="33"/>
        <v>19</v>
      </c>
      <c r="BJ15">
        <f t="shared" si="34"/>
        <v>0.46462063086104005</v>
      </c>
      <c r="BK15">
        <f t="shared" si="35"/>
        <v>3.8505257175333901E-2</v>
      </c>
      <c r="BL15">
        <f t="shared" si="36"/>
        <v>0.39499857914180164</v>
      </c>
      <c r="BM15">
        <f t="shared" si="37"/>
        <v>7.1042909917590222E-3</v>
      </c>
      <c r="BN15">
        <f t="shared" si="38"/>
        <v>8.6388178459789716E-2</v>
      </c>
      <c r="BO15">
        <f t="shared" si="39"/>
        <v>4.2625745950554137E-3</v>
      </c>
      <c r="BP15">
        <f t="shared" si="40"/>
        <v>1.4208581983518045E-3</v>
      </c>
      <c r="BQ15">
        <f t="shared" si="41"/>
        <v>2.6996305768684286E-3</v>
      </c>
      <c r="BR15">
        <f t="shared" si="42"/>
        <v>0.46462063086104005</v>
      </c>
    </row>
    <row r="16" spans="1:70" x14ac:dyDescent="0.3">
      <c r="A16">
        <f t="shared" si="43"/>
        <v>14</v>
      </c>
      <c r="B16">
        <f>SUMIFS('1996 Pres Raw'!Q$2:Q$623,'1996 Pres Raw'!$C$2:$C$623,B$1,'1996 Pres Raw'!$B$2:$B$623,$A16)</f>
        <v>3169</v>
      </c>
      <c r="C16">
        <f>SUMIFS('1996 Pres Raw'!I$2:I$623,'1996 Pres Raw'!$C$2:$C$623,C$1,'1996 Pres Raw'!$B$2:$B$623,$A16)</f>
        <v>22</v>
      </c>
      <c r="D16">
        <f>SUMIFS('1996 Pres Raw'!J$2:J$623,'1996 Pres Raw'!$C$2:$C$623,D$1,'1996 Pres Raw'!$B$2:$B$623,$A16)</f>
        <v>990</v>
      </c>
      <c r="E16">
        <f>SUMIFS('1996 Pres Raw'!K$2:K$623,'1996 Pres Raw'!$C$2:$C$623,E$1,'1996 Pres Raw'!$B$2:$B$623,$A16)</f>
        <v>1761</v>
      </c>
      <c r="F16">
        <f>SUMIFS('1996 Pres Raw'!L$2:L$623,'1996 Pres Raw'!$C$2:$C$623,F$1,'1996 Pres Raw'!$B$2:$B$623,$A16)</f>
        <v>2</v>
      </c>
      <c r="G16">
        <f>SUMIFS('1996 Pres Raw'!M$2:M$623,'1996 Pres Raw'!$C$2:$C$623,G$1,'1996 Pres Raw'!$B$2:$B$623,$A16)</f>
        <v>52</v>
      </c>
      <c r="H16">
        <f>SUMIFS('1996 Pres Raw'!N$2:N$623,'1996 Pres Raw'!$C$2:$C$623,H$1,'1996 Pres Raw'!$B$2:$B$623,$A16)</f>
        <v>325</v>
      </c>
      <c r="I16">
        <f>SUMIFS('1996 Pres Raw'!O$2:O$623,'1996 Pres Raw'!$C$2:$C$623,I$1,'1996 Pres Raw'!$B$2:$B$623,$A16)</f>
        <v>5</v>
      </c>
      <c r="J16">
        <f>SUMIFS('1996 Pres Raw'!P$2:P$623,'1996 Pres Raw'!$C$2:$C$623,J$1,'1996 Pres Raw'!$B$2:$B$623,$A16)</f>
        <v>12</v>
      </c>
      <c r="K16">
        <f t="shared" si="1"/>
        <v>0.55569580309245814</v>
      </c>
      <c r="L16">
        <f t="shared" si="2"/>
        <v>1.6408961817608078E-2</v>
      </c>
      <c r="M16">
        <f t="shared" si="3"/>
        <v>0.31240138845061532</v>
      </c>
      <c r="N16">
        <f t="shared" si="4"/>
        <v>6.9422530766803407E-3</v>
      </c>
      <c r="O16">
        <f t="shared" si="5"/>
        <v>0.10255601136005049</v>
      </c>
      <c r="P16">
        <f t="shared" si="6"/>
        <v>6.3111391606184919E-4</v>
      </c>
      <c r="Q16">
        <f t="shared" si="7"/>
        <v>1.577784790154623E-3</v>
      </c>
      <c r="R16">
        <f t="shared" si="8"/>
        <v>3.7866834963710952E-3</v>
      </c>
      <c r="S16">
        <f>SUMIFS('1996 Pres Raw'!Q$2:Q$623,'1996 Pres Raw'!$C$2:$C$623,S$1,'1996 Pres Raw'!$B$2:$B$623,$A16)</f>
        <v>1274</v>
      </c>
      <c r="T16">
        <f>SUMIFS('1996 Pres Raw'!I$2:I$623,'1996 Pres Raw'!$C$2:$C$623,T$1,'1996 Pres Raw'!$B$2:$B$623,$A16)</f>
        <v>4</v>
      </c>
      <c r="U16">
        <f>SUMIFS('1996 Pres Raw'!J$2:J$623,'1996 Pres Raw'!$C$2:$C$623,U$1,'1996 Pres Raw'!$B$2:$B$623,$A16)</f>
        <v>293</v>
      </c>
      <c r="V16">
        <f>SUMIFS('1996 Pres Raw'!K$2:K$623,'1996 Pres Raw'!$C$2:$C$623,V$1,'1996 Pres Raw'!$B$2:$B$623,$A16)</f>
        <v>890</v>
      </c>
      <c r="W16">
        <f>SUMIFS('1996 Pres Raw'!L$2:L$623,'1996 Pres Raw'!$C$2:$C$623,W$1,'1996 Pres Raw'!$B$2:$B$623,$A16)</f>
        <v>1</v>
      </c>
      <c r="X16">
        <f>SUMIFS('1996 Pres Raw'!M$2:M$623,'1996 Pres Raw'!$C$2:$C$623,X$1,'1996 Pres Raw'!$B$2:$B$623,$A16)</f>
        <v>16</v>
      </c>
      <c r="Y16">
        <f>SUMIFS('1996 Pres Raw'!N$2:N$623,'1996 Pres Raw'!$C$2:$C$623,Y$1,'1996 Pres Raw'!$B$2:$B$623,$A16)</f>
        <v>67</v>
      </c>
      <c r="Z16">
        <f>SUMIFS('1996 Pres Raw'!O$2:O$623,'1996 Pres Raw'!$C$2:$C$623,Z$1,'1996 Pres Raw'!$B$2:$B$623,$A16)</f>
        <v>1</v>
      </c>
      <c r="AA16">
        <f>SUMIFS('1996 Pres Raw'!P$2:P$623,'1996 Pres Raw'!$C$2:$C$623,AA$1,'1996 Pres Raw'!$B$2:$B$623,$A16)</f>
        <v>2</v>
      </c>
      <c r="AB16">
        <f t="shared" si="9"/>
        <v>0.69858712715855575</v>
      </c>
      <c r="AC16">
        <f t="shared" si="10"/>
        <v>1.2558869701726845E-2</v>
      </c>
      <c r="AD16">
        <f t="shared" si="11"/>
        <v>0.22998430141287285</v>
      </c>
      <c r="AE16">
        <f t="shared" si="12"/>
        <v>3.1397174254317113E-3</v>
      </c>
      <c r="AF16">
        <f t="shared" si="13"/>
        <v>5.2590266875981159E-2</v>
      </c>
      <c r="AG16">
        <f t="shared" si="14"/>
        <v>7.8492935635792783E-4</v>
      </c>
      <c r="AH16">
        <f t="shared" si="15"/>
        <v>7.8492935635792783E-4</v>
      </c>
      <c r="AI16">
        <f t="shared" si="16"/>
        <v>1.5698587127158557E-3</v>
      </c>
      <c r="AJ16">
        <f>SUMIFS('1996 Pres Raw'!Q$2:Q$623,'1996 Pres Raw'!$C$2:$C$623,AJ$1,'1996 Pres Raw'!$B$2:$B$623,$A16)</f>
        <v>616</v>
      </c>
      <c r="AK16">
        <f>SUMIFS('1996 Pres Raw'!I$2:I$623,'1996 Pres Raw'!$C$2:$C$623,AK$1,'1996 Pres Raw'!$B$2:$B$623,$A16)</f>
        <v>3</v>
      </c>
      <c r="AL16">
        <f>SUMIFS('1996 Pres Raw'!J$2:J$623,'1996 Pres Raw'!$C$2:$C$623,AL$1,'1996 Pres Raw'!$B$2:$B$623,$A16)</f>
        <v>188</v>
      </c>
      <c r="AM16">
        <f>SUMIFS('1996 Pres Raw'!K$2:K$623,'1996 Pres Raw'!$C$2:$C$623,AM$1,'1996 Pres Raw'!$B$2:$B$623,$A16)</f>
        <v>354</v>
      </c>
      <c r="AN16">
        <f>SUMIFS('1996 Pres Raw'!L$2:L$623,'1996 Pres Raw'!$C$2:$C$623,AN$1,'1996 Pres Raw'!$B$2:$B$623,$A16)</f>
        <v>0</v>
      </c>
      <c r="AO16">
        <f>SUMIFS('1996 Pres Raw'!M$2:M$623,'1996 Pres Raw'!$C$2:$C$623,AO$1,'1996 Pres Raw'!$B$2:$B$623,$A16)</f>
        <v>3</v>
      </c>
      <c r="AP16">
        <f>SUMIFS('1996 Pres Raw'!N$2:N$623,'1996 Pres Raw'!$C$2:$C$623,AP$1,'1996 Pres Raw'!$B$2:$B$623,$A16)</f>
        <v>66</v>
      </c>
      <c r="AQ16">
        <f>SUMIFS('1996 Pres Raw'!O$2:O$623,'1996 Pres Raw'!$C$2:$C$623,AQ$1,'1996 Pres Raw'!$B$2:$B$623,$A16)</f>
        <v>0</v>
      </c>
      <c r="AR16">
        <f>SUMIFS('1996 Pres Raw'!P$2:P$623,'1996 Pres Raw'!$C$2:$C$623,AR$1,'1996 Pres Raw'!$B$2:$B$623,$A16)</f>
        <v>2</v>
      </c>
      <c r="AS16">
        <f t="shared" si="17"/>
        <v>0.57467532467532467</v>
      </c>
      <c r="AT16">
        <f t="shared" si="18"/>
        <v>4.87012987012987E-3</v>
      </c>
      <c r="AU16">
        <f t="shared" si="19"/>
        <v>0.30519480519480519</v>
      </c>
      <c r="AV16">
        <f t="shared" si="20"/>
        <v>4.87012987012987E-3</v>
      </c>
      <c r="AW16">
        <f t="shared" si="21"/>
        <v>0.10714285714285714</v>
      </c>
      <c r="AX16">
        <f t="shared" si="22"/>
        <v>0</v>
      </c>
      <c r="AY16">
        <f t="shared" si="23"/>
        <v>0</v>
      </c>
      <c r="AZ16">
        <f t="shared" si="24"/>
        <v>3.246753246753247E-3</v>
      </c>
      <c r="BA16">
        <f t="shared" si="25"/>
        <v>5059</v>
      </c>
      <c r="BB16">
        <f t="shared" si="26"/>
        <v>29</v>
      </c>
      <c r="BC16">
        <f t="shared" si="27"/>
        <v>1471</v>
      </c>
      <c r="BD16">
        <f t="shared" si="28"/>
        <v>3005</v>
      </c>
      <c r="BE16">
        <f t="shared" si="29"/>
        <v>3</v>
      </c>
      <c r="BF16">
        <f t="shared" si="30"/>
        <v>71</v>
      </c>
      <c r="BG16">
        <f t="shared" si="31"/>
        <v>458</v>
      </c>
      <c r="BH16">
        <f t="shared" si="32"/>
        <v>6</v>
      </c>
      <c r="BI16">
        <f t="shared" si="33"/>
        <v>16</v>
      </c>
      <c r="BJ16">
        <f t="shared" si="34"/>
        <v>0.59399090729393156</v>
      </c>
      <c r="BK16">
        <f t="shared" si="35"/>
        <v>1.4034394149041313E-2</v>
      </c>
      <c r="BL16">
        <f t="shared" si="36"/>
        <v>0.29076892666534887</v>
      </c>
      <c r="BM16">
        <f t="shared" si="37"/>
        <v>5.7323581735520858E-3</v>
      </c>
      <c r="BN16">
        <f t="shared" si="38"/>
        <v>9.0531725637477758E-2</v>
      </c>
      <c r="BO16">
        <f t="shared" si="39"/>
        <v>5.9300256967780192E-4</v>
      </c>
      <c r="BP16">
        <f t="shared" si="40"/>
        <v>1.1860051393556038E-3</v>
      </c>
      <c r="BQ16">
        <f t="shared" si="41"/>
        <v>3.1626803716149439E-3</v>
      </c>
      <c r="BR16">
        <f t="shared" si="42"/>
        <v>0.59399090729393156</v>
      </c>
    </row>
    <row r="17" spans="1:70" x14ac:dyDescent="0.3">
      <c r="A17">
        <f t="shared" si="43"/>
        <v>15</v>
      </c>
      <c r="B17">
        <f>SUMIFS('1996 Pres Raw'!Q$2:Q$623,'1996 Pres Raw'!$C$2:$C$623,B$1,'1996 Pres Raw'!$B$2:$B$623,$A17)</f>
        <v>3818</v>
      </c>
      <c r="C17">
        <f>SUMIFS('1996 Pres Raw'!I$2:I$623,'1996 Pres Raw'!$C$2:$C$623,C$1,'1996 Pres Raw'!$B$2:$B$623,$A17)</f>
        <v>40</v>
      </c>
      <c r="D17">
        <f>SUMIFS('1996 Pres Raw'!J$2:J$623,'1996 Pres Raw'!$C$2:$C$623,D$1,'1996 Pres Raw'!$B$2:$B$623,$A17)</f>
        <v>1659</v>
      </c>
      <c r="E17">
        <f>SUMIFS('1996 Pres Raw'!K$2:K$623,'1996 Pres Raw'!$C$2:$C$623,E$1,'1996 Pres Raw'!$B$2:$B$623,$A17)</f>
        <v>1477</v>
      </c>
      <c r="F17">
        <f>SUMIFS('1996 Pres Raw'!L$2:L$623,'1996 Pres Raw'!$C$2:$C$623,F$1,'1996 Pres Raw'!$B$2:$B$623,$A17)</f>
        <v>18</v>
      </c>
      <c r="G17">
        <f>SUMIFS('1996 Pres Raw'!M$2:M$623,'1996 Pres Raw'!$C$2:$C$623,G$1,'1996 Pres Raw'!$B$2:$B$623,$A17)</f>
        <v>164</v>
      </c>
      <c r="H17">
        <f>SUMIFS('1996 Pres Raw'!N$2:N$623,'1996 Pres Raw'!$C$2:$C$623,H$1,'1996 Pres Raw'!$B$2:$B$623,$A17)</f>
        <v>437</v>
      </c>
      <c r="I17">
        <f>SUMIFS('1996 Pres Raw'!O$2:O$623,'1996 Pres Raw'!$C$2:$C$623,I$1,'1996 Pres Raw'!$B$2:$B$623,$A17)</f>
        <v>12</v>
      </c>
      <c r="J17">
        <f>SUMIFS('1996 Pres Raw'!P$2:P$623,'1996 Pres Raw'!$C$2:$C$623,J$1,'1996 Pres Raw'!$B$2:$B$623,$A17)</f>
        <v>11</v>
      </c>
      <c r="K17">
        <f t="shared" si="1"/>
        <v>0.38685175484546885</v>
      </c>
      <c r="L17">
        <f t="shared" si="2"/>
        <v>4.2954426401257205E-2</v>
      </c>
      <c r="M17">
        <f t="shared" si="3"/>
        <v>0.43452069146149819</v>
      </c>
      <c r="N17">
        <f t="shared" si="4"/>
        <v>1.0476689366160294E-2</v>
      </c>
      <c r="O17">
        <f t="shared" si="5"/>
        <v>0.1144578313253012</v>
      </c>
      <c r="P17">
        <f t="shared" si="6"/>
        <v>4.7145102147721323E-3</v>
      </c>
      <c r="Q17">
        <f t="shared" si="7"/>
        <v>3.1430068098480882E-3</v>
      </c>
      <c r="R17">
        <f t="shared" si="8"/>
        <v>2.8810895756940808E-3</v>
      </c>
      <c r="S17">
        <f>SUMIFS('1996 Pres Raw'!Q$2:Q$623,'1996 Pres Raw'!$C$2:$C$623,S$1,'1996 Pres Raw'!$B$2:$B$623,$A17)</f>
        <v>617</v>
      </c>
      <c r="T17">
        <f>SUMIFS('1996 Pres Raw'!I$2:I$623,'1996 Pres Raw'!$C$2:$C$623,T$1,'1996 Pres Raw'!$B$2:$B$623,$A17)</f>
        <v>6</v>
      </c>
      <c r="U17">
        <f>SUMIFS('1996 Pres Raw'!J$2:J$623,'1996 Pres Raw'!$C$2:$C$623,U$1,'1996 Pres Raw'!$B$2:$B$623,$A17)</f>
        <v>253</v>
      </c>
      <c r="V17">
        <f>SUMIFS('1996 Pres Raw'!K$2:K$623,'1996 Pres Raw'!$C$2:$C$623,V$1,'1996 Pres Raw'!$B$2:$B$623,$A17)</f>
        <v>292</v>
      </c>
      <c r="W17">
        <f>SUMIFS('1996 Pres Raw'!L$2:L$623,'1996 Pres Raw'!$C$2:$C$623,W$1,'1996 Pres Raw'!$B$2:$B$623,$A17)</f>
        <v>0</v>
      </c>
      <c r="X17">
        <f>SUMIFS('1996 Pres Raw'!M$2:M$623,'1996 Pres Raw'!$C$2:$C$623,X$1,'1996 Pres Raw'!$B$2:$B$623,$A17)</f>
        <v>23</v>
      </c>
      <c r="Y17">
        <f>SUMIFS('1996 Pres Raw'!N$2:N$623,'1996 Pres Raw'!$C$2:$C$623,Y$1,'1996 Pres Raw'!$B$2:$B$623,$A17)</f>
        <v>41</v>
      </c>
      <c r="Z17">
        <f>SUMIFS('1996 Pres Raw'!O$2:O$623,'1996 Pres Raw'!$C$2:$C$623,Z$1,'1996 Pres Raw'!$B$2:$B$623,$A17)</f>
        <v>0</v>
      </c>
      <c r="AA17">
        <f>SUMIFS('1996 Pres Raw'!P$2:P$623,'1996 Pres Raw'!$C$2:$C$623,AA$1,'1996 Pres Raw'!$B$2:$B$623,$A17)</f>
        <v>2</v>
      </c>
      <c r="AB17">
        <f t="shared" si="9"/>
        <v>0.47325769854132899</v>
      </c>
      <c r="AC17">
        <f t="shared" si="10"/>
        <v>3.7277147487844407E-2</v>
      </c>
      <c r="AD17">
        <f t="shared" si="11"/>
        <v>0.41004862236628847</v>
      </c>
      <c r="AE17">
        <f t="shared" si="12"/>
        <v>9.7244732576985422E-3</v>
      </c>
      <c r="AF17">
        <f t="shared" si="13"/>
        <v>6.6450567260940036E-2</v>
      </c>
      <c r="AG17">
        <f t="shared" si="14"/>
        <v>0</v>
      </c>
      <c r="AH17">
        <f t="shared" si="15"/>
        <v>0</v>
      </c>
      <c r="AI17">
        <f t="shared" si="16"/>
        <v>3.2414910858995136E-3</v>
      </c>
      <c r="AJ17">
        <f>SUMIFS('1996 Pres Raw'!Q$2:Q$623,'1996 Pres Raw'!$C$2:$C$623,AJ$1,'1996 Pres Raw'!$B$2:$B$623,$A17)</f>
        <v>604</v>
      </c>
      <c r="AK17">
        <f>SUMIFS('1996 Pres Raw'!I$2:I$623,'1996 Pres Raw'!$C$2:$C$623,AK$1,'1996 Pres Raw'!$B$2:$B$623,$A17)</f>
        <v>9</v>
      </c>
      <c r="AL17">
        <f>SUMIFS('1996 Pres Raw'!J$2:J$623,'1996 Pres Raw'!$C$2:$C$623,AL$1,'1996 Pres Raw'!$B$2:$B$623,$A17)</f>
        <v>266</v>
      </c>
      <c r="AM17">
        <f>SUMIFS('1996 Pres Raw'!K$2:K$623,'1996 Pres Raw'!$C$2:$C$623,AM$1,'1996 Pres Raw'!$B$2:$B$623,$A17)</f>
        <v>205</v>
      </c>
      <c r="AN17">
        <f>SUMIFS('1996 Pres Raw'!L$2:L$623,'1996 Pres Raw'!$C$2:$C$623,AN$1,'1996 Pres Raw'!$B$2:$B$623,$A17)</f>
        <v>5</v>
      </c>
      <c r="AO17">
        <f>SUMIFS('1996 Pres Raw'!M$2:M$623,'1996 Pres Raw'!$C$2:$C$623,AO$1,'1996 Pres Raw'!$B$2:$B$623,$A17)</f>
        <v>36</v>
      </c>
      <c r="AP17">
        <f>SUMIFS('1996 Pres Raw'!N$2:N$623,'1996 Pres Raw'!$C$2:$C$623,AP$1,'1996 Pres Raw'!$B$2:$B$623,$A17)</f>
        <v>74</v>
      </c>
      <c r="AQ17">
        <f>SUMIFS('1996 Pres Raw'!O$2:O$623,'1996 Pres Raw'!$C$2:$C$623,AQ$1,'1996 Pres Raw'!$B$2:$B$623,$A17)</f>
        <v>4</v>
      </c>
      <c r="AR17">
        <f>SUMIFS('1996 Pres Raw'!P$2:P$623,'1996 Pres Raw'!$C$2:$C$623,AR$1,'1996 Pres Raw'!$B$2:$B$623,$A17)</f>
        <v>5</v>
      </c>
      <c r="AS17">
        <f t="shared" si="17"/>
        <v>0.33940397350993379</v>
      </c>
      <c r="AT17">
        <f t="shared" si="18"/>
        <v>5.9602649006622516E-2</v>
      </c>
      <c r="AU17">
        <f t="shared" si="19"/>
        <v>0.44039735099337746</v>
      </c>
      <c r="AV17">
        <f t="shared" si="20"/>
        <v>1.4900662251655629E-2</v>
      </c>
      <c r="AW17">
        <f t="shared" si="21"/>
        <v>0.12251655629139073</v>
      </c>
      <c r="AX17">
        <f t="shared" si="22"/>
        <v>8.2781456953642391E-3</v>
      </c>
      <c r="AY17">
        <f t="shared" si="23"/>
        <v>6.6225165562913907E-3</v>
      </c>
      <c r="AZ17">
        <f t="shared" si="24"/>
        <v>8.2781456953642391E-3</v>
      </c>
      <c r="BA17">
        <f t="shared" si="25"/>
        <v>5039</v>
      </c>
      <c r="BB17">
        <f t="shared" si="26"/>
        <v>55</v>
      </c>
      <c r="BC17">
        <f t="shared" si="27"/>
        <v>2178</v>
      </c>
      <c r="BD17">
        <f t="shared" si="28"/>
        <v>1974</v>
      </c>
      <c r="BE17">
        <f t="shared" si="29"/>
        <v>23</v>
      </c>
      <c r="BF17">
        <f t="shared" si="30"/>
        <v>223</v>
      </c>
      <c r="BG17">
        <f t="shared" si="31"/>
        <v>552</v>
      </c>
      <c r="BH17">
        <f t="shared" si="32"/>
        <v>16</v>
      </c>
      <c r="BI17">
        <f t="shared" si="33"/>
        <v>18</v>
      </c>
      <c r="BJ17">
        <f t="shared" si="34"/>
        <v>0.39174439372891445</v>
      </c>
      <c r="BK17">
        <f t="shared" si="35"/>
        <v>4.4254812462790234E-2</v>
      </c>
      <c r="BL17">
        <f t="shared" si="36"/>
        <v>0.43222861678904545</v>
      </c>
      <c r="BM17">
        <f t="shared" si="37"/>
        <v>1.0914864060329431E-2</v>
      </c>
      <c r="BN17">
        <f t="shared" si="38"/>
        <v>0.10954554475094265</v>
      </c>
      <c r="BO17">
        <f t="shared" si="39"/>
        <v>4.5643976979559435E-3</v>
      </c>
      <c r="BP17">
        <f t="shared" si="40"/>
        <v>3.1752331811867435E-3</v>
      </c>
      <c r="BQ17">
        <f t="shared" si="41"/>
        <v>3.5721373288350863E-3</v>
      </c>
      <c r="BR17">
        <f t="shared" si="42"/>
        <v>2.4322286167890455</v>
      </c>
    </row>
    <row r="18" spans="1:70" x14ac:dyDescent="0.3">
      <c r="A18">
        <f t="shared" si="43"/>
        <v>16</v>
      </c>
      <c r="B18">
        <f>SUMIFS('1996 Pres Raw'!Q$2:Q$623,'1996 Pres Raw'!$C$2:$C$623,B$1,'1996 Pres Raw'!$B$2:$B$623,$A18)</f>
        <v>2825</v>
      </c>
      <c r="C18">
        <f>SUMIFS('1996 Pres Raw'!I$2:I$623,'1996 Pres Raw'!$C$2:$C$623,C$1,'1996 Pres Raw'!$B$2:$B$623,$A18)</f>
        <v>28</v>
      </c>
      <c r="D18">
        <f>SUMIFS('1996 Pres Raw'!J$2:J$623,'1996 Pres Raw'!$C$2:$C$623,D$1,'1996 Pres Raw'!$B$2:$B$623,$A18)</f>
        <v>1293</v>
      </c>
      <c r="E18">
        <f>SUMIFS('1996 Pres Raw'!K$2:K$623,'1996 Pres Raw'!$C$2:$C$623,E$1,'1996 Pres Raw'!$B$2:$B$623,$A18)</f>
        <v>1043</v>
      </c>
      <c r="F18">
        <f>SUMIFS('1996 Pres Raw'!L$2:L$623,'1996 Pres Raw'!$C$2:$C$623,F$1,'1996 Pres Raw'!$B$2:$B$623,$A18)</f>
        <v>4</v>
      </c>
      <c r="G18">
        <f>SUMIFS('1996 Pres Raw'!M$2:M$623,'1996 Pres Raw'!$C$2:$C$623,G$1,'1996 Pres Raw'!$B$2:$B$623,$A18)</f>
        <v>92</v>
      </c>
      <c r="H18">
        <f>SUMIFS('1996 Pres Raw'!N$2:N$623,'1996 Pres Raw'!$C$2:$C$623,H$1,'1996 Pres Raw'!$B$2:$B$623,$A18)</f>
        <v>340</v>
      </c>
      <c r="I18">
        <f>SUMIFS('1996 Pres Raw'!O$2:O$623,'1996 Pres Raw'!$C$2:$C$623,I$1,'1996 Pres Raw'!$B$2:$B$623,$A18)</f>
        <v>15</v>
      </c>
      <c r="J18">
        <f>SUMIFS('1996 Pres Raw'!P$2:P$623,'1996 Pres Raw'!$C$2:$C$623,J$1,'1996 Pres Raw'!$B$2:$B$623,$A18)</f>
        <v>10</v>
      </c>
      <c r="K18">
        <f t="shared" si="1"/>
        <v>0.36920353982300885</v>
      </c>
      <c r="L18">
        <f t="shared" si="2"/>
        <v>3.2566371681415927E-2</v>
      </c>
      <c r="M18">
        <f t="shared" si="3"/>
        <v>0.45769911504424776</v>
      </c>
      <c r="N18">
        <f t="shared" si="4"/>
        <v>9.9115044247787606E-3</v>
      </c>
      <c r="O18">
        <f t="shared" si="5"/>
        <v>0.12035398230088495</v>
      </c>
      <c r="P18">
        <f t="shared" si="6"/>
        <v>1.415929203539823E-3</v>
      </c>
      <c r="Q18">
        <f t="shared" si="7"/>
        <v>5.3097345132743362E-3</v>
      </c>
      <c r="R18">
        <f t="shared" si="8"/>
        <v>3.5398230088495575E-3</v>
      </c>
      <c r="S18">
        <f>SUMIFS('1996 Pres Raw'!Q$2:Q$623,'1996 Pres Raw'!$C$2:$C$623,S$1,'1996 Pres Raw'!$B$2:$B$623,$A18)</f>
        <v>342</v>
      </c>
      <c r="T18">
        <f>SUMIFS('1996 Pres Raw'!I$2:I$623,'1996 Pres Raw'!$C$2:$C$623,T$1,'1996 Pres Raw'!$B$2:$B$623,$A18)</f>
        <v>3</v>
      </c>
      <c r="U18">
        <f>SUMIFS('1996 Pres Raw'!J$2:J$623,'1996 Pres Raw'!$C$2:$C$623,U$1,'1996 Pres Raw'!$B$2:$B$623,$A18)</f>
        <v>152</v>
      </c>
      <c r="V18">
        <f>SUMIFS('1996 Pres Raw'!K$2:K$623,'1996 Pres Raw'!$C$2:$C$623,V$1,'1996 Pres Raw'!$B$2:$B$623,$A18)</f>
        <v>148</v>
      </c>
      <c r="W18">
        <f>SUMIFS('1996 Pres Raw'!L$2:L$623,'1996 Pres Raw'!$C$2:$C$623,W$1,'1996 Pres Raw'!$B$2:$B$623,$A18)</f>
        <v>0</v>
      </c>
      <c r="X18">
        <f>SUMIFS('1996 Pres Raw'!M$2:M$623,'1996 Pres Raw'!$C$2:$C$623,X$1,'1996 Pres Raw'!$B$2:$B$623,$A18)</f>
        <v>13</v>
      </c>
      <c r="Y18">
        <f>SUMIFS('1996 Pres Raw'!N$2:N$623,'1996 Pres Raw'!$C$2:$C$623,Y$1,'1996 Pres Raw'!$B$2:$B$623,$A18)</f>
        <v>25</v>
      </c>
      <c r="Z18">
        <f>SUMIFS('1996 Pres Raw'!O$2:O$623,'1996 Pres Raw'!$C$2:$C$623,Z$1,'1996 Pres Raw'!$B$2:$B$623,$A18)</f>
        <v>0</v>
      </c>
      <c r="AA18">
        <f>SUMIFS('1996 Pres Raw'!P$2:P$623,'1996 Pres Raw'!$C$2:$C$623,AA$1,'1996 Pres Raw'!$B$2:$B$623,$A18)</f>
        <v>1</v>
      </c>
      <c r="AB18">
        <f t="shared" si="9"/>
        <v>0.43274853801169588</v>
      </c>
      <c r="AC18">
        <f t="shared" si="10"/>
        <v>3.8011695906432746E-2</v>
      </c>
      <c r="AD18">
        <f t="shared" si="11"/>
        <v>0.44444444444444442</v>
      </c>
      <c r="AE18">
        <f t="shared" si="12"/>
        <v>8.771929824561403E-3</v>
      </c>
      <c r="AF18">
        <f t="shared" si="13"/>
        <v>7.3099415204678359E-2</v>
      </c>
      <c r="AG18">
        <f t="shared" si="14"/>
        <v>0</v>
      </c>
      <c r="AH18">
        <f t="shared" si="15"/>
        <v>0</v>
      </c>
      <c r="AI18">
        <f t="shared" si="16"/>
        <v>2.9239766081871343E-3</v>
      </c>
      <c r="AJ18">
        <f>SUMIFS('1996 Pres Raw'!Q$2:Q$623,'1996 Pres Raw'!$C$2:$C$623,AJ$1,'1996 Pres Raw'!$B$2:$B$623,$A18)</f>
        <v>392</v>
      </c>
      <c r="AK18">
        <f>SUMIFS('1996 Pres Raw'!I$2:I$623,'1996 Pres Raw'!$C$2:$C$623,AK$1,'1996 Pres Raw'!$B$2:$B$623,$A18)</f>
        <v>6</v>
      </c>
      <c r="AL18">
        <f>SUMIFS('1996 Pres Raw'!J$2:J$623,'1996 Pres Raw'!$C$2:$C$623,AL$1,'1996 Pres Raw'!$B$2:$B$623,$A18)</f>
        <v>184</v>
      </c>
      <c r="AM18">
        <f>SUMIFS('1996 Pres Raw'!K$2:K$623,'1996 Pres Raw'!$C$2:$C$623,AM$1,'1996 Pres Raw'!$B$2:$B$623,$A18)</f>
        <v>137</v>
      </c>
      <c r="AN18">
        <f>SUMIFS('1996 Pres Raw'!L$2:L$623,'1996 Pres Raw'!$C$2:$C$623,AN$1,'1996 Pres Raw'!$B$2:$B$623,$A18)</f>
        <v>1</v>
      </c>
      <c r="AO18">
        <f>SUMIFS('1996 Pres Raw'!M$2:M$623,'1996 Pres Raw'!$C$2:$C$623,AO$1,'1996 Pres Raw'!$B$2:$B$623,$A18)</f>
        <v>11</v>
      </c>
      <c r="AP18">
        <f>SUMIFS('1996 Pres Raw'!N$2:N$623,'1996 Pres Raw'!$C$2:$C$623,AP$1,'1996 Pres Raw'!$B$2:$B$623,$A18)</f>
        <v>49</v>
      </c>
      <c r="AQ18">
        <f>SUMIFS('1996 Pres Raw'!O$2:O$623,'1996 Pres Raw'!$C$2:$C$623,AQ$1,'1996 Pres Raw'!$B$2:$B$623,$A18)</f>
        <v>2</v>
      </c>
      <c r="AR18">
        <f>SUMIFS('1996 Pres Raw'!P$2:P$623,'1996 Pres Raw'!$C$2:$C$623,AR$1,'1996 Pres Raw'!$B$2:$B$623,$A18)</f>
        <v>2</v>
      </c>
      <c r="AS18">
        <f t="shared" si="17"/>
        <v>0.34948979591836737</v>
      </c>
      <c r="AT18">
        <f t="shared" si="18"/>
        <v>2.8061224489795918E-2</v>
      </c>
      <c r="AU18">
        <f t="shared" si="19"/>
        <v>0.46938775510204084</v>
      </c>
      <c r="AV18">
        <f t="shared" si="20"/>
        <v>1.5306122448979591E-2</v>
      </c>
      <c r="AW18">
        <f t="shared" si="21"/>
        <v>0.125</v>
      </c>
      <c r="AX18">
        <f t="shared" si="22"/>
        <v>2.5510204081632651E-3</v>
      </c>
      <c r="AY18">
        <f t="shared" si="23"/>
        <v>5.1020408163265302E-3</v>
      </c>
      <c r="AZ18">
        <f t="shared" si="24"/>
        <v>5.1020408163265302E-3</v>
      </c>
      <c r="BA18">
        <f t="shared" si="25"/>
        <v>3559</v>
      </c>
      <c r="BB18">
        <f t="shared" si="26"/>
        <v>37</v>
      </c>
      <c r="BC18">
        <f t="shared" si="27"/>
        <v>1629</v>
      </c>
      <c r="BD18">
        <f t="shared" si="28"/>
        <v>1328</v>
      </c>
      <c r="BE18">
        <f t="shared" si="29"/>
        <v>5</v>
      </c>
      <c r="BF18">
        <f t="shared" si="30"/>
        <v>116</v>
      </c>
      <c r="BG18">
        <f t="shared" si="31"/>
        <v>414</v>
      </c>
      <c r="BH18">
        <f t="shared" si="32"/>
        <v>17</v>
      </c>
      <c r="BI18">
        <f t="shared" si="33"/>
        <v>13</v>
      </c>
      <c r="BJ18">
        <f t="shared" si="34"/>
        <v>0.37313852205675752</v>
      </c>
      <c r="BK18">
        <f t="shared" si="35"/>
        <v>3.2593425119415563E-2</v>
      </c>
      <c r="BL18">
        <f t="shared" si="36"/>
        <v>0.45771284068558582</v>
      </c>
      <c r="BM18">
        <f t="shared" si="37"/>
        <v>1.0396178701882551E-2</v>
      </c>
      <c r="BN18">
        <f t="shared" si="38"/>
        <v>0.11632481033998314</v>
      </c>
      <c r="BO18">
        <f t="shared" si="39"/>
        <v>1.4048890137679123E-3</v>
      </c>
      <c r="BP18">
        <f t="shared" si="40"/>
        <v>4.776622646810902E-3</v>
      </c>
      <c r="BQ18">
        <f t="shared" si="41"/>
        <v>3.6527114357965719E-3</v>
      </c>
      <c r="BR18">
        <f t="shared" si="42"/>
        <v>2.4577128406855859</v>
      </c>
    </row>
    <row r="19" spans="1:70" x14ac:dyDescent="0.3">
      <c r="A19">
        <f t="shared" si="43"/>
        <v>17</v>
      </c>
      <c r="B19">
        <f>SUMIFS('1996 Pres Raw'!Q$2:Q$623,'1996 Pres Raw'!$C$2:$C$623,B$1,'1996 Pres Raw'!$B$2:$B$623,$A19)</f>
        <v>4759</v>
      </c>
      <c r="C19">
        <f>SUMIFS('1996 Pres Raw'!I$2:I$623,'1996 Pres Raw'!$C$2:$C$623,C$1,'1996 Pres Raw'!$B$2:$B$623,$A19)</f>
        <v>26</v>
      </c>
      <c r="D19">
        <f>SUMIFS('1996 Pres Raw'!J$2:J$623,'1996 Pres Raw'!$C$2:$C$623,D$1,'1996 Pres Raw'!$B$2:$B$623,$A19)</f>
        <v>1525</v>
      </c>
      <c r="E19">
        <f>SUMIFS('1996 Pres Raw'!K$2:K$623,'1996 Pres Raw'!$C$2:$C$623,E$1,'1996 Pres Raw'!$B$2:$B$623,$A19)</f>
        <v>2563</v>
      </c>
      <c r="F19">
        <f>SUMIFS('1996 Pres Raw'!L$2:L$623,'1996 Pres Raw'!$C$2:$C$623,F$1,'1996 Pres Raw'!$B$2:$B$623,$A19)</f>
        <v>14</v>
      </c>
      <c r="G19">
        <f>SUMIFS('1996 Pres Raw'!M$2:M$623,'1996 Pres Raw'!$C$2:$C$623,G$1,'1996 Pres Raw'!$B$2:$B$623,$A19)</f>
        <v>98</v>
      </c>
      <c r="H19">
        <f>SUMIFS('1996 Pres Raw'!N$2:N$623,'1996 Pres Raw'!$C$2:$C$623,H$1,'1996 Pres Raw'!$B$2:$B$623,$A19)</f>
        <v>516</v>
      </c>
      <c r="I19">
        <f>SUMIFS('1996 Pres Raw'!O$2:O$623,'1996 Pres Raw'!$C$2:$C$623,I$1,'1996 Pres Raw'!$B$2:$B$623,$A19)</f>
        <v>8</v>
      </c>
      <c r="J19">
        <f>SUMIFS('1996 Pres Raw'!P$2:P$623,'1996 Pres Raw'!$C$2:$C$623,J$1,'1996 Pres Raw'!$B$2:$B$623,$A19)</f>
        <v>9</v>
      </c>
      <c r="K19">
        <f t="shared" si="1"/>
        <v>0.53855852069762555</v>
      </c>
      <c r="L19">
        <f t="shared" si="2"/>
        <v>2.059256146249212E-2</v>
      </c>
      <c r="M19">
        <f t="shared" si="3"/>
        <v>0.32044547173776006</v>
      </c>
      <c r="N19">
        <f t="shared" si="4"/>
        <v>5.4633326329060726E-3</v>
      </c>
      <c r="O19">
        <f t="shared" si="5"/>
        <v>0.10842613994536668</v>
      </c>
      <c r="P19">
        <f t="shared" si="6"/>
        <v>2.9417944946417314E-3</v>
      </c>
      <c r="Q19">
        <f t="shared" si="7"/>
        <v>1.6810254255095608E-3</v>
      </c>
      <c r="R19">
        <f t="shared" si="8"/>
        <v>1.8911536036982559E-3</v>
      </c>
      <c r="S19">
        <f>SUMIFS('1996 Pres Raw'!Q$2:Q$623,'1996 Pres Raw'!$C$2:$C$623,S$1,'1996 Pres Raw'!$B$2:$B$623,$A19)</f>
        <v>765</v>
      </c>
      <c r="T19">
        <f>SUMIFS('1996 Pres Raw'!I$2:I$623,'1996 Pres Raw'!$C$2:$C$623,T$1,'1996 Pres Raw'!$B$2:$B$623,$A19)</f>
        <v>7</v>
      </c>
      <c r="U19">
        <f>SUMIFS('1996 Pres Raw'!J$2:J$623,'1996 Pres Raw'!$C$2:$C$623,U$1,'1996 Pres Raw'!$B$2:$B$623,$A19)</f>
        <v>209</v>
      </c>
      <c r="V19">
        <f>SUMIFS('1996 Pres Raw'!K$2:K$623,'1996 Pres Raw'!$C$2:$C$623,V$1,'1996 Pres Raw'!$B$2:$B$623,$A19)</f>
        <v>466</v>
      </c>
      <c r="W19">
        <f>SUMIFS('1996 Pres Raw'!L$2:L$623,'1996 Pres Raw'!$C$2:$C$623,W$1,'1996 Pres Raw'!$B$2:$B$623,$A19)</f>
        <v>3</v>
      </c>
      <c r="X19">
        <f>SUMIFS('1996 Pres Raw'!M$2:M$623,'1996 Pres Raw'!$C$2:$C$623,X$1,'1996 Pres Raw'!$B$2:$B$623,$A19)</f>
        <v>11</v>
      </c>
      <c r="Y19">
        <f>SUMIFS('1996 Pres Raw'!N$2:N$623,'1996 Pres Raw'!$C$2:$C$623,Y$1,'1996 Pres Raw'!$B$2:$B$623,$A19)</f>
        <v>67</v>
      </c>
      <c r="Z19">
        <f>SUMIFS('1996 Pres Raw'!O$2:O$623,'1996 Pres Raw'!$C$2:$C$623,Z$1,'1996 Pres Raw'!$B$2:$B$623,$A19)</f>
        <v>1</v>
      </c>
      <c r="AA19">
        <f>SUMIFS('1996 Pres Raw'!P$2:P$623,'1996 Pres Raw'!$C$2:$C$623,AA$1,'1996 Pres Raw'!$B$2:$B$623,$A19)</f>
        <v>1</v>
      </c>
      <c r="AB19">
        <f t="shared" si="9"/>
        <v>0.60915032679738557</v>
      </c>
      <c r="AC19">
        <f t="shared" si="10"/>
        <v>1.4379084967320261E-2</v>
      </c>
      <c r="AD19">
        <f t="shared" si="11"/>
        <v>0.27320261437908494</v>
      </c>
      <c r="AE19">
        <f t="shared" si="12"/>
        <v>9.1503267973856214E-3</v>
      </c>
      <c r="AF19">
        <f t="shared" si="13"/>
        <v>8.7581699346405223E-2</v>
      </c>
      <c r="AG19">
        <f t="shared" si="14"/>
        <v>3.9215686274509803E-3</v>
      </c>
      <c r="AH19">
        <f t="shared" si="15"/>
        <v>1.30718954248366E-3</v>
      </c>
      <c r="AI19">
        <f t="shared" si="16"/>
        <v>1.30718954248366E-3</v>
      </c>
      <c r="AJ19">
        <f>SUMIFS('1996 Pres Raw'!Q$2:Q$623,'1996 Pres Raw'!$C$2:$C$623,AJ$1,'1996 Pres Raw'!$B$2:$B$623,$A19)</f>
        <v>465</v>
      </c>
      <c r="AK19">
        <f>SUMIFS('1996 Pres Raw'!I$2:I$623,'1996 Pres Raw'!$C$2:$C$623,AK$1,'1996 Pres Raw'!$B$2:$B$623,$A19)</f>
        <v>5</v>
      </c>
      <c r="AL19">
        <f>SUMIFS('1996 Pres Raw'!J$2:J$623,'1996 Pres Raw'!$C$2:$C$623,AL$1,'1996 Pres Raw'!$B$2:$B$623,$A19)</f>
        <v>134</v>
      </c>
      <c r="AM19">
        <f>SUMIFS('1996 Pres Raw'!K$2:K$623,'1996 Pres Raw'!$C$2:$C$623,AM$1,'1996 Pres Raw'!$B$2:$B$623,$A19)</f>
        <v>255</v>
      </c>
      <c r="AN19">
        <f>SUMIFS('1996 Pres Raw'!L$2:L$623,'1996 Pres Raw'!$C$2:$C$623,AN$1,'1996 Pres Raw'!$B$2:$B$623,$A19)</f>
        <v>2</v>
      </c>
      <c r="AO19">
        <f>SUMIFS('1996 Pres Raw'!M$2:M$623,'1996 Pres Raw'!$C$2:$C$623,AO$1,'1996 Pres Raw'!$B$2:$B$623,$A19)</f>
        <v>12</v>
      </c>
      <c r="AP19">
        <f>SUMIFS('1996 Pres Raw'!N$2:N$623,'1996 Pres Raw'!$C$2:$C$623,AP$1,'1996 Pres Raw'!$B$2:$B$623,$A19)</f>
        <v>50</v>
      </c>
      <c r="AQ19">
        <f>SUMIFS('1996 Pres Raw'!O$2:O$623,'1996 Pres Raw'!$C$2:$C$623,AQ$1,'1996 Pres Raw'!$B$2:$B$623,$A19)</f>
        <v>2</v>
      </c>
      <c r="AR19">
        <f>SUMIFS('1996 Pres Raw'!P$2:P$623,'1996 Pres Raw'!$C$2:$C$623,AR$1,'1996 Pres Raw'!$B$2:$B$623,$A19)</f>
        <v>5</v>
      </c>
      <c r="AS19">
        <f t="shared" si="17"/>
        <v>0.54838709677419351</v>
      </c>
      <c r="AT19">
        <f t="shared" si="18"/>
        <v>2.5806451612903226E-2</v>
      </c>
      <c r="AU19">
        <f t="shared" si="19"/>
        <v>0.28817204301075267</v>
      </c>
      <c r="AV19">
        <f t="shared" si="20"/>
        <v>1.0752688172043012E-2</v>
      </c>
      <c r="AW19">
        <f t="shared" si="21"/>
        <v>0.10752688172043011</v>
      </c>
      <c r="AX19">
        <f t="shared" si="22"/>
        <v>4.3010752688172043E-3</v>
      </c>
      <c r="AY19">
        <f t="shared" si="23"/>
        <v>4.3010752688172043E-3</v>
      </c>
      <c r="AZ19">
        <f t="shared" si="24"/>
        <v>1.0752688172043012E-2</v>
      </c>
      <c r="BA19">
        <f t="shared" si="25"/>
        <v>5989</v>
      </c>
      <c r="BB19">
        <f t="shared" si="26"/>
        <v>38</v>
      </c>
      <c r="BC19">
        <f t="shared" si="27"/>
        <v>1868</v>
      </c>
      <c r="BD19">
        <f t="shared" si="28"/>
        <v>3284</v>
      </c>
      <c r="BE19">
        <f t="shared" si="29"/>
        <v>19</v>
      </c>
      <c r="BF19">
        <f t="shared" si="30"/>
        <v>121</v>
      </c>
      <c r="BG19">
        <f t="shared" si="31"/>
        <v>633</v>
      </c>
      <c r="BH19">
        <f t="shared" si="32"/>
        <v>11</v>
      </c>
      <c r="BI19">
        <f t="shared" si="33"/>
        <v>15</v>
      </c>
      <c r="BJ19">
        <f t="shared" si="34"/>
        <v>0.54833862080480877</v>
      </c>
      <c r="BK19">
        <f t="shared" si="35"/>
        <v>2.0203706795792285E-2</v>
      </c>
      <c r="BL19">
        <f t="shared" si="36"/>
        <v>0.31190515945900821</v>
      </c>
      <c r="BM19">
        <f t="shared" si="37"/>
        <v>6.3449657705793956E-3</v>
      </c>
      <c r="BN19">
        <f t="shared" si="38"/>
        <v>0.10569377191517783</v>
      </c>
      <c r="BO19">
        <f t="shared" si="39"/>
        <v>3.1724828852896978E-3</v>
      </c>
      <c r="BP19">
        <f t="shared" si="40"/>
        <v>1.8367006177992986E-3</v>
      </c>
      <c r="BQ19">
        <f t="shared" si="41"/>
        <v>2.5045917515444981E-3</v>
      </c>
      <c r="BR19">
        <f t="shared" si="42"/>
        <v>0.54833862080480877</v>
      </c>
    </row>
    <row r="20" spans="1:70" x14ac:dyDescent="0.3">
      <c r="A20">
        <f t="shared" si="43"/>
        <v>18</v>
      </c>
      <c r="B20">
        <f>SUMIFS('1996 Pres Raw'!Q$2:Q$623,'1996 Pres Raw'!$C$2:$C$623,B$1,'1996 Pres Raw'!$B$2:$B$623,$A20)</f>
        <v>6634</v>
      </c>
      <c r="C20">
        <f>SUMIFS('1996 Pres Raw'!I$2:I$623,'1996 Pres Raw'!$C$2:$C$623,C$1,'1996 Pres Raw'!$B$2:$B$623,$A20)</f>
        <v>62</v>
      </c>
      <c r="D20">
        <f>SUMIFS('1996 Pres Raw'!J$2:J$623,'1996 Pres Raw'!$C$2:$C$623,D$1,'1996 Pres Raw'!$B$2:$B$623,$A20)</f>
        <v>2239</v>
      </c>
      <c r="E20">
        <f>SUMIFS('1996 Pres Raw'!K$2:K$623,'1996 Pres Raw'!$C$2:$C$623,E$1,'1996 Pres Raw'!$B$2:$B$623,$A20)</f>
        <v>3409</v>
      </c>
      <c r="F20">
        <f>SUMIFS('1996 Pres Raw'!L$2:L$623,'1996 Pres Raw'!$C$2:$C$623,F$1,'1996 Pres Raw'!$B$2:$B$623,$A20)</f>
        <v>16</v>
      </c>
      <c r="G20">
        <f>SUMIFS('1996 Pres Raw'!M$2:M$623,'1996 Pres Raw'!$C$2:$C$623,G$1,'1996 Pres Raw'!$B$2:$B$623,$A20)</f>
        <v>285</v>
      </c>
      <c r="H20">
        <f>SUMIFS('1996 Pres Raw'!N$2:N$623,'1996 Pres Raw'!$C$2:$C$623,H$1,'1996 Pres Raw'!$B$2:$B$623,$A20)</f>
        <v>590</v>
      </c>
      <c r="I20">
        <f>SUMIFS('1996 Pres Raw'!O$2:O$623,'1996 Pres Raw'!$C$2:$C$623,I$1,'1996 Pres Raw'!$B$2:$B$623,$A20)</f>
        <v>18</v>
      </c>
      <c r="J20">
        <f>SUMIFS('1996 Pres Raw'!P$2:P$623,'1996 Pres Raw'!$C$2:$C$623,J$1,'1996 Pres Raw'!$B$2:$B$623,$A20)</f>
        <v>15</v>
      </c>
      <c r="K20">
        <f t="shared" si="1"/>
        <v>0.51386795296955079</v>
      </c>
      <c r="L20">
        <f t="shared" si="2"/>
        <v>4.2960506481760627E-2</v>
      </c>
      <c r="M20">
        <f t="shared" si="3"/>
        <v>0.33750376846548086</v>
      </c>
      <c r="N20">
        <f t="shared" si="4"/>
        <v>9.3457943925233638E-3</v>
      </c>
      <c r="O20">
        <f t="shared" si="5"/>
        <v>8.8935785348206217E-2</v>
      </c>
      <c r="P20">
        <f t="shared" si="6"/>
        <v>2.411817907747965E-3</v>
      </c>
      <c r="Q20">
        <f t="shared" si="7"/>
        <v>2.7132951462164605E-3</v>
      </c>
      <c r="R20">
        <f t="shared" si="8"/>
        <v>2.2610792885137173E-3</v>
      </c>
      <c r="S20">
        <f>SUMIFS('1996 Pres Raw'!Q$2:Q$623,'1996 Pres Raw'!$C$2:$C$623,S$1,'1996 Pres Raw'!$B$2:$B$623,$A20)</f>
        <v>1195</v>
      </c>
      <c r="T20">
        <f>SUMIFS('1996 Pres Raw'!I$2:I$623,'1996 Pres Raw'!$C$2:$C$623,T$1,'1996 Pres Raw'!$B$2:$B$623,$A20)</f>
        <v>10</v>
      </c>
      <c r="U20">
        <f>SUMIFS('1996 Pres Raw'!J$2:J$623,'1996 Pres Raw'!$C$2:$C$623,U$1,'1996 Pres Raw'!$B$2:$B$623,$A20)</f>
        <v>371</v>
      </c>
      <c r="V20">
        <f>SUMIFS('1996 Pres Raw'!K$2:K$623,'1996 Pres Raw'!$C$2:$C$623,V$1,'1996 Pres Raw'!$B$2:$B$623,$A20)</f>
        <v>694</v>
      </c>
      <c r="W20">
        <f>SUMIFS('1996 Pres Raw'!L$2:L$623,'1996 Pres Raw'!$C$2:$C$623,W$1,'1996 Pres Raw'!$B$2:$B$623,$A20)</f>
        <v>1</v>
      </c>
      <c r="X20">
        <f>SUMIFS('1996 Pres Raw'!M$2:M$623,'1996 Pres Raw'!$C$2:$C$623,X$1,'1996 Pres Raw'!$B$2:$B$623,$A20)</f>
        <v>44</v>
      </c>
      <c r="Y20">
        <f>SUMIFS('1996 Pres Raw'!N$2:N$623,'1996 Pres Raw'!$C$2:$C$623,Y$1,'1996 Pres Raw'!$B$2:$B$623,$A20)</f>
        <v>70</v>
      </c>
      <c r="Z20">
        <f>SUMIFS('1996 Pres Raw'!O$2:O$623,'1996 Pres Raw'!$C$2:$C$623,Z$1,'1996 Pres Raw'!$B$2:$B$623,$A20)</f>
        <v>1</v>
      </c>
      <c r="AA20">
        <f>SUMIFS('1996 Pres Raw'!P$2:P$623,'1996 Pres Raw'!$C$2:$C$623,AA$1,'1996 Pres Raw'!$B$2:$B$623,$A20)</f>
        <v>4</v>
      </c>
      <c r="AB20">
        <f t="shared" si="9"/>
        <v>0.58075313807531381</v>
      </c>
      <c r="AC20">
        <f t="shared" si="10"/>
        <v>3.682008368200837E-2</v>
      </c>
      <c r="AD20">
        <f t="shared" si="11"/>
        <v>0.31046025104602509</v>
      </c>
      <c r="AE20">
        <f t="shared" si="12"/>
        <v>8.368200836820083E-3</v>
      </c>
      <c r="AF20">
        <f t="shared" si="13"/>
        <v>5.8577405857740586E-2</v>
      </c>
      <c r="AG20">
        <f t="shared" si="14"/>
        <v>8.3682008368200832E-4</v>
      </c>
      <c r="AH20">
        <f t="shared" si="15"/>
        <v>8.3682008368200832E-4</v>
      </c>
      <c r="AI20">
        <f t="shared" si="16"/>
        <v>3.3472803347280333E-3</v>
      </c>
      <c r="AJ20">
        <f>SUMIFS('1996 Pres Raw'!Q$2:Q$623,'1996 Pres Raw'!$C$2:$C$623,AJ$1,'1996 Pres Raw'!$B$2:$B$623,$A20)</f>
        <v>299</v>
      </c>
      <c r="AK20">
        <f>SUMIFS('1996 Pres Raw'!I$2:I$623,'1996 Pres Raw'!$C$2:$C$623,AK$1,'1996 Pres Raw'!$B$2:$B$623,$A20)</f>
        <v>2</v>
      </c>
      <c r="AL20">
        <f>SUMIFS('1996 Pres Raw'!J$2:J$623,'1996 Pres Raw'!$C$2:$C$623,AL$1,'1996 Pres Raw'!$B$2:$B$623,$A20)</f>
        <v>98</v>
      </c>
      <c r="AM20">
        <f>SUMIFS('1996 Pres Raw'!K$2:K$623,'1996 Pres Raw'!$C$2:$C$623,AM$1,'1996 Pres Raw'!$B$2:$B$623,$A20)</f>
        <v>142</v>
      </c>
      <c r="AN20">
        <f>SUMIFS('1996 Pres Raw'!L$2:L$623,'1996 Pres Raw'!$C$2:$C$623,AN$1,'1996 Pres Raw'!$B$2:$B$623,$A20)</f>
        <v>2</v>
      </c>
      <c r="AO20">
        <f>SUMIFS('1996 Pres Raw'!M$2:M$623,'1996 Pres Raw'!$C$2:$C$623,AO$1,'1996 Pres Raw'!$B$2:$B$623,$A20)</f>
        <v>21</v>
      </c>
      <c r="AP20">
        <f>SUMIFS('1996 Pres Raw'!N$2:N$623,'1996 Pres Raw'!$C$2:$C$623,AP$1,'1996 Pres Raw'!$B$2:$B$623,$A20)</f>
        <v>34</v>
      </c>
      <c r="AQ20">
        <f>SUMIFS('1996 Pres Raw'!O$2:O$623,'1996 Pres Raw'!$C$2:$C$623,AQ$1,'1996 Pres Raw'!$B$2:$B$623,$A20)</f>
        <v>0</v>
      </c>
      <c r="AR20">
        <f>SUMIFS('1996 Pres Raw'!P$2:P$623,'1996 Pres Raw'!$C$2:$C$623,AR$1,'1996 Pres Raw'!$B$2:$B$623,$A20)</f>
        <v>0</v>
      </c>
      <c r="AS20">
        <f t="shared" si="17"/>
        <v>0.47491638795986624</v>
      </c>
      <c r="AT20">
        <f t="shared" si="18"/>
        <v>7.0234113712374577E-2</v>
      </c>
      <c r="AU20">
        <f t="shared" si="19"/>
        <v>0.32775919732441472</v>
      </c>
      <c r="AV20">
        <f t="shared" si="20"/>
        <v>6.688963210702341E-3</v>
      </c>
      <c r="AW20">
        <f t="shared" si="21"/>
        <v>0.11371237458193979</v>
      </c>
      <c r="AX20">
        <f t="shared" si="22"/>
        <v>6.688963210702341E-3</v>
      </c>
      <c r="AY20">
        <f t="shared" si="23"/>
        <v>0</v>
      </c>
      <c r="AZ20">
        <f t="shared" si="24"/>
        <v>0</v>
      </c>
      <c r="BA20">
        <f t="shared" si="25"/>
        <v>8128</v>
      </c>
      <c r="BB20">
        <f t="shared" si="26"/>
        <v>74</v>
      </c>
      <c r="BC20">
        <f t="shared" si="27"/>
        <v>2708</v>
      </c>
      <c r="BD20">
        <f t="shared" si="28"/>
        <v>4245</v>
      </c>
      <c r="BE20">
        <f t="shared" si="29"/>
        <v>19</v>
      </c>
      <c r="BF20">
        <f t="shared" si="30"/>
        <v>350</v>
      </c>
      <c r="BG20">
        <f t="shared" si="31"/>
        <v>694</v>
      </c>
      <c r="BH20">
        <f t="shared" si="32"/>
        <v>19</v>
      </c>
      <c r="BI20">
        <f t="shared" si="33"/>
        <v>19</v>
      </c>
      <c r="BJ20">
        <f t="shared" si="34"/>
        <v>0.52226870078740162</v>
      </c>
      <c r="BK20">
        <f t="shared" si="35"/>
        <v>4.3061023622047244E-2</v>
      </c>
      <c r="BL20">
        <f t="shared" si="36"/>
        <v>0.3331692913385827</v>
      </c>
      <c r="BM20">
        <f t="shared" si="37"/>
        <v>9.1043307086614168E-3</v>
      </c>
      <c r="BN20">
        <f t="shared" si="38"/>
        <v>8.5383858267716536E-2</v>
      </c>
      <c r="BO20">
        <f t="shared" si="39"/>
        <v>2.3375984251968506E-3</v>
      </c>
      <c r="BP20">
        <f t="shared" si="40"/>
        <v>2.3375984251968506E-3</v>
      </c>
      <c r="BQ20">
        <f t="shared" si="41"/>
        <v>2.3375984251968506E-3</v>
      </c>
      <c r="BR20">
        <f t="shared" si="42"/>
        <v>0.52226870078740162</v>
      </c>
    </row>
    <row r="21" spans="1:70" x14ac:dyDescent="0.3">
      <c r="A21">
        <f t="shared" si="43"/>
        <v>19</v>
      </c>
      <c r="B21">
        <f>SUMIFS('1996 Pres Raw'!Q$2:Q$623,'1996 Pres Raw'!$C$2:$C$623,B$1,'1996 Pres Raw'!$B$2:$B$623,$A21)</f>
        <v>4845</v>
      </c>
      <c r="C21">
        <f>SUMIFS('1996 Pres Raw'!I$2:I$623,'1996 Pres Raw'!$C$2:$C$623,C$1,'1996 Pres Raw'!$B$2:$B$623,$A21)</f>
        <v>36</v>
      </c>
      <c r="D21">
        <f>SUMIFS('1996 Pres Raw'!J$2:J$623,'1996 Pres Raw'!$C$2:$C$623,D$1,'1996 Pres Raw'!$B$2:$B$623,$A21)</f>
        <v>1626</v>
      </c>
      <c r="E21">
        <f>SUMIFS('1996 Pres Raw'!K$2:K$623,'1996 Pres Raw'!$C$2:$C$623,E$1,'1996 Pres Raw'!$B$2:$B$623,$A21)</f>
        <v>2506</v>
      </c>
      <c r="F21">
        <f>SUMIFS('1996 Pres Raw'!L$2:L$623,'1996 Pres Raw'!$C$2:$C$623,F$1,'1996 Pres Raw'!$B$2:$B$623,$A21)</f>
        <v>12</v>
      </c>
      <c r="G21">
        <f>SUMIFS('1996 Pres Raw'!M$2:M$623,'1996 Pres Raw'!$C$2:$C$623,G$1,'1996 Pres Raw'!$B$2:$B$623,$A21)</f>
        <v>121</v>
      </c>
      <c r="H21">
        <f>SUMIFS('1996 Pres Raw'!N$2:N$623,'1996 Pres Raw'!$C$2:$C$623,H$1,'1996 Pres Raw'!$B$2:$B$623,$A21)</f>
        <v>511</v>
      </c>
      <c r="I21">
        <f>SUMIFS('1996 Pres Raw'!O$2:O$623,'1996 Pres Raw'!$C$2:$C$623,I$1,'1996 Pres Raw'!$B$2:$B$623,$A21)</f>
        <v>21</v>
      </c>
      <c r="J21">
        <f>SUMIFS('1996 Pres Raw'!P$2:P$623,'1996 Pres Raw'!$C$2:$C$623,J$1,'1996 Pres Raw'!$B$2:$B$623,$A21)</f>
        <v>12</v>
      </c>
      <c r="K21">
        <f t="shared" si="1"/>
        <v>0.51723426212590295</v>
      </c>
      <c r="L21">
        <f t="shared" si="2"/>
        <v>2.4974200206398348E-2</v>
      </c>
      <c r="M21">
        <f t="shared" si="3"/>
        <v>0.33560371517027865</v>
      </c>
      <c r="N21">
        <f t="shared" si="4"/>
        <v>7.4303405572755414E-3</v>
      </c>
      <c r="O21">
        <f t="shared" si="5"/>
        <v>0.10546955624355005</v>
      </c>
      <c r="P21">
        <f t="shared" si="6"/>
        <v>2.4767801857585141E-3</v>
      </c>
      <c r="Q21">
        <f t="shared" si="7"/>
        <v>4.3343653250773996E-3</v>
      </c>
      <c r="R21">
        <f t="shared" si="8"/>
        <v>2.4767801857585141E-3</v>
      </c>
      <c r="S21">
        <f>SUMIFS('1996 Pres Raw'!Q$2:Q$623,'1996 Pres Raw'!$C$2:$C$623,S$1,'1996 Pres Raw'!$B$2:$B$623,$A21)</f>
        <v>674</v>
      </c>
      <c r="T21">
        <f>SUMIFS('1996 Pres Raw'!I$2:I$623,'1996 Pres Raw'!$C$2:$C$623,T$1,'1996 Pres Raw'!$B$2:$B$623,$A21)</f>
        <v>6</v>
      </c>
      <c r="U21">
        <f>SUMIFS('1996 Pres Raw'!J$2:J$623,'1996 Pres Raw'!$C$2:$C$623,U$1,'1996 Pres Raw'!$B$2:$B$623,$A21)</f>
        <v>204</v>
      </c>
      <c r="V21">
        <f>SUMIFS('1996 Pres Raw'!K$2:K$623,'1996 Pres Raw'!$C$2:$C$623,V$1,'1996 Pres Raw'!$B$2:$B$623,$A21)</f>
        <v>397</v>
      </c>
      <c r="W21">
        <f>SUMIFS('1996 Pres Raw'!L$2:L$623,'1996 Pres Raw'!$C$2:$C$623,W$1,'1996 Pres Raw'!$B$2:$B$623,$A21)</f>
        <v>3</v>
      </c>
      <c r="X21">
        <f>SUMIFS('1996 Pres Raw'!M$2:M$623,'1996 Pres Raw'!$C$2:$C$623,X$1,'1996 Pres Raw'!$B$2:$B$623,$A21)</f>
        <v>12</v>
      </c>
      <c r="Y21">
        <f>SUMIFS('1996 Pres Raw'!N$2:N$623,'1996 Pres Raw'!$C$2:$C$623,Y$1,'1996 Pres Raw'!$B$2:$B$623,$A21)</f>
        <v>47</v>
      </c>
      <c r="Z21">
        <f>SUMIFS('1996 Pres Raw'!O$2:O$623,'1996 Pres Raw'!$C$2:$C$623,Z$1,'1996 Pres Raw'!$B$2:$B$623,$A21)</f>
        <v>2</v>
      </c>
      <c r="AA21">
        <f>SUMIFS('1996 Pres Raw'!P$2:P$623,'1996 Pres Raw'!$C$2:$C$623,AA$1,'1996 Pres Raw'!$B$2:$B$623,$A21)</f>
        <v>3</v>
      </c>
      <c r="AB21">
        <f t="shared" si="9"/>
        <v>0.58902077151335308</v>
      </c>
      <c r="AC21">
        <f t="shared" si="10"/>
        <v>1.7804154302670624E-2</v>
      </c>
      <c r="AD21">
        <f t="shared" si="11"/>
        <v>0.30267062314540061</v>
      </c>
      <c r="AE21">
        <f t="shared" si="12"/>
        <v>8.9020771513353119E-3</v>
      </c>
      <c r="AF21">
        <f t="shared" si="13"/>
        <v>6.9732937685459948E-2</v>
      </c>
      <c r="AG21">
        <f t="shared" si="14"/>
        <v>4.4510385756676559E-3</v>
      </c>
      <c r="AH21">
        <f t="shared" si="15"/>
        <v>2.967359050445104E-3</v>
      </c>
      <c r="AI21">
        <f t="shared" si="16"/>
        <v>4.4510385756676559E-3</v>
      </c>
      <c r="AJ21">
        <f>SUMIFS('1996 Pres Raw'!Q$2:Q$623,'1996 Pres Raw'!$C$2:$C$623,AJ$1,'1996 Pres Raw'!$B$2:$B$623,$A21)</f>
        <v>549</v>
      </c>
      <c r="AK21">
        <f>SUMIFS('1996 Pres Raw'!I$2:I$623,'1996 Pres Raw'!$C$2:$C$623,AK$1,'1996 Pres Raw'!$B$2:$B$623,$A21)</f>
        <v>4</v>
      </c>
      <c r="AL21">
        <f>SUMIFS('1996 Pres Raw'!J$2:J$623,'1996 Pres Raw'!$C$2:$C$623,AL$1,'1996 Pres Raw'!$B$2:$B$623,$A21)</f>
        <v>184</v>
      </c>
      <c r="AM21">
        <f>SUMIFS('1996 Pres Raw'!K$2:K$623,'1996 Pres Raw'!$C$2:$C$623,AM$1,'1996 Pres Raw'!$B$2:$B$623,$A21)</f>
        <v>256</v>
      </c>
      <c r="AN21">
        <f>SUMIFS('1996 Pres Raw'!L$2:L$623,'1996 Pres Raw'!$C$2:$C$623,AN$1,'1996 Pres Raw'!$B$2:$B$623,$A21)</f>
        <v>1</v>
      </c>
      <c r="AO21">
        <f>SUMIFS('1996 Pres Raw'!M$2:M$623,'1996 Pres Raw'!$C$2:$C$623,AO$1,'1996 Pres Raw'!$B$2:$B$623,$A21)</f>
        <v>21</v>
      </c>
      <c r="AP21">
        <f>SUMIFS('1996 Pres Raw'!N$2:N$623,'1996 Pres Raw'!$C$2:$C$623,AP$1,'1996 Pres Raw'!$B$2:$B$623,$A21)</f>
        <v>78</v>
      </c>
      <c r="AQ21">
        <f>SUMIFS('1996 Pres Raw'!O$2:O$623,'1996 Pres Raw'!$C$2:$C$623,AQ$1,'1996 Pres Raw'!$B$2:$B$623,$A21)</f>
        <v>2</v>
      </c>
      <c r="AR21">
        <f>SUMIFS('1996 Pres Raw'!P$2:P$623,'1996 Pres Raw'!$C$2:$C$623,AR$1,'1996 Pres Raw'!$B$2:$B$623,$A21)</f>
        <v>3</v>
      </c>
      <c r="AS21">
        <f t="shared" si="17"/>
        <v>0.4663023679417122</v>
      </c>
      <c r="AT21">
        <f t="shared" si="18"/>
        <v>3.825136612021858E-2</v>
      </c>
      <c r="AU21">
        <f t="shared" si="19"/>
        <v>0.33515482695810567</v>
      </c>
      <c r="AV21">
        <f t="shared" si="20"/>
        <v>7.2859744990892532E-3</v>
      </c>
      <c r="AW21">
        <f t="shared" si="21"/>
        <v>0.14207650273224043</v>
      </c>
      <c r="AX21">
        <f t="shared" si="22"/>
        <v>1.8214936247723133E-3</v>
      </c>
      <c r="AY21">
        <f t="shared" si="23"/>
        <v>3.6429872495446266E-3</v>
      </c>
      <c r="AZ21">
        <f t="shared" si="24"/>
        <v>5.4644808743169399E-3</v>
      </c>
      <c r="BA21">
        <f t="shared" si="25"/>
        <v>6068</v>
      </c>
      <c r="BB21">
        <f t="shared" si="26"/>
        <v>46</v>
      </c>
      <c r="BC21">
        <f t="shared" si="27"/>
        <v>2014</v>
      </c>
      <c r="BD21">
        <f t="shared" si="28"/>
        <v>3159</v>
      </c>
      <c r="BE21">
        <f t="shared" si="29"/>
        <v>16</v>
      </c>
      <c r="BF21">
        <f t="shared" si="30"/>
        <v>154</v>
      </c>
      <c r="BG21">
        <f t="shared" si="31"/>
        <v>636</v>
      </c>
      <c r="BH21">
        <f t="shared" si="32"/>
        <v>25</v>
      </c>
      <c r="BI21">
        <f t="shared" si="33"/>
        <v>18</v>
      </c>
      <c r="BJ21">
        <f t="shared" si="34"/>
        <v>0.5205998681608438</v>
      </c>
      <c r="BK21">
        <f t="shared" si="35"/>
        <v>2.5379037574159526E-2</v>
      </c>
      <c r="BL21">
        <f t="shared" si="36"/>
        <v>0.33190507580751483</v>
      </c>
      <c r="BM21">
        <f t="shared" si="37"/>
        <v>7.5807514831905077E-3</v>
      </c>
      <c r="BN21">
        <f t="shared" si="38"/>
        <v>0.10481212920237311</v>
      </c>
      <c r="BO21">
        <f t="shared" si="39"/>
        <v>2.6367831245880024E-3</v>
      </c>
      <c r="BP21">
        <f t="shared" si="40"/>
        <v>4.1199736321687538E-3</v>
      </c>
      <c r="BQ21">
        <f t="shared" si="41"/>
        <v>2.9663810151615028E-3</v>
      </c>
      <c r="BR21">
        <f t="shared" si="42"/>
        <v>0.5205998681608438</v>
      </c>
    </row>
    <row r="22" spans="1:70" x14ac:dyDescent="0.3">
      <c r="A22">
        <f t="shared" si="43"/>
        <v>20</v>
      </c>
      <c r="B22">
        <f>SUMIFS('1996 Pres Raw'!Q$2:Q$623,'1996 Pres Raw'!$C$2:$C$623,B$1,'1996 Pres Raw'!$B$2:$B$623,$A22)</f>
        <v>4822</v>
      </c>
      <c r="C22">
        <f>SUMIFS('1996 Pres Raw'!I$2:I$623,'1996 Pres Raw'!$C$2:$C$623,C$1,'1996 Pres Raw'!$B$2:$B$623,$A22)</f>
        <v>43</v>
      </c>
      <c r="D22">
        <f>SUMIFS('1996 Pres Raw'!J$2:J$623,'1996 Pres Raw'!$C$2:$C$623,D$1,'1996 Pres Raw'!$B$2:$B$623,$A22)</f>
        <v>1734</v>
      </c>
      <c r="E22">
        <f>SUMIFS('1996 Pres Raw'!K$2:K$623,'1996 Pres Raw'!$C$2:$C$623,E$1,'1996 Pres Raw'!$B$2:$B$623,$A22)</f>
        <v>2442</v>
      </c>
      <c r="F22">
        <f>SUMIFS('1996 Pres Raw'!L$2:L$623,'1996 Pres Raw'!$C$2:$C$623,F$1,'1996 Pres Raw'!$B$2:$B$623,$A22)</f>
        <v>11</v>
      </c>
      <c r="G22">
        <f>SUMIFS('1996 Pres Raw'!M$2:M$623,'1996 Pres Raw'!$C$2:$C$623,G$1,'1996 Pres Raw'!$B$2:$B$623,$A22)</f>
        <v>155</v>
      </c>
      <c r="H22">
        <f>SUMIFS('1996 Pres Raw'!N$2:N$623,'1996 Pres Raw'!$C$2:$C$623,H$1,'1996 Pres Raw'!$B$2:$B$623,$A22)</f>
        <v>421</v>
      </c>
      <c r="I22">
        <f>SUMIFS('1996 Pres Raw'!O$2:O$623,'1996 Pres Raw'!$C$2:$C$623,I$1,'1996 Pres Raw'!$B$2:$B$623,$A22)</f>
        <v>7</v>
      </c>
      <c r="J22">
        <f>SUMIFS('1996 Pres Raw'!P$2:P$623,'1996 Pres Raw'!$C$2:$C$623,J$1,'1996 Pres Raw'!$B$2:$B$623,$A22)</f>
        <v>9</v>
      </c>
      <c r="K22">
        <f t="shared" si="1"/>
        <v>0.50642886768975526</v>
      </c>
      <c r="L22">
        <f t="shared" si="2"/>
        <v>3.2144338448776441E-2</v>
      </c>
      <c r="M22">
        <f t="shared" si="3"/>
        <v>0.35960182496889259</v>
      </c>
      <c r="N22">
        <f t="shared" si="4"/>
        <v>8.9174616341766901E-3</v>
      </c>
      <c r="O22">
        <f t="shared" si="5"/>
        <v>8.7308170883450845E-2</v>
      </c>
      <c r="P22">
        <f t="shared" si="6"/>
        <v>2.2812111157196184E-3</v>
      </c>
      <c r="Q22">
        <f t="shared" si="7"/>
        <v>1.4516798009124845E-3</v>
      </c>
      <c r="R22">
        <f t="shared" si="8"/>
        <v>1.8664454583160513E-3</v>
      </c>
      <c r="S22">
        <f>SUMIFS('1996 Pres Raw'!Q$2:Q$623,'1996 Pres Raw'!$C$2:$C$623,S$1,'1996 Pres Raw'!$B$2:$B$623,$A22)</f>
        <v>778</v>
      </c>
      <c r="T22">
        <f>SUMIFS('1996 Pres Raw'!I$2:I$623,'1996 Pres Raw'!$C$2:$C$623,T$1,'1996 Pres Raw'!$B$2:$B$623,$A22)</f>
        <v>11</v>
      </c>
      <c r="U22">
        <f>SUMIFS('1996 Pres Raw'!J$2:J$623,'1996 Pres Raw'!$C$2:$C$623,U$1,'1996 Pres Raw'!$B$2:$B$623,$A22)</f>
        <v>277</v>
      </c>
      <c r="V22">
        <f>SUMIFS('1996 Pres Raw'!K$2:K$623,'1996 Pres Raw'!$C$2:$C$623,V$1,'1996 Pres Raw'!$B$2:$B$623,$A22)</f>
        <v>406</v>
      </c>
      <c r="W22">
        <f>SUMIFS('1996 Pres Raw'!L$2:L$623,'1996 Pres Raw'!$C$2:$C$623,W$1,'1996 Pres Raw'!$B$2:$B$623,$A22)</f>
        <v>0</v>
      </c>
      <c r="X22">
        <f>SUMIFS('1996 Pres Raw'!M$2:M$623,'1996 Pres Raw'!$C$2:$C$623,X$1,'1996 Pres Raw'!$B$2:$B$623,$A22)</f>
        <v>25</v>
      </c>
      <c r="Y22">
        <f>SUMIFS('1996 Pres Raw'!N$2:N$623,'1996 Pres Raw'!$C$2:$C$623,Y$1,'1996 Pres Raw'!$B$2:$B$623,$A22)</f>
        <v>55</v>
      </c>
      <c r="Z22">
        <f>SUMIFS('1996 Pres Raw'!O$2:O$623,'1996 Pres Raw'!$C$2:$C$623,Z$1,'1996 Pres Raw'!$B$2:$B$623,$A22)</f>
        <v>0</v>
      </c>
      <c r="AA22">
        <f>SUMIFS('1996 Pres Raw'!P$2:P$623,'1996 Pres Raw'!$C$2:$C$623,AA$1,'1996 Pres Raw'!$B$2:$B$623,$A22)</f>
        <v>4</v>
      </c>
      <c r="AB22">
        <f t="shared" si="9"/>
        <v>0.52185089974293064</v>
      </c>
      <c r="AC22">
        <f t="shared" si="10"/>
        <v>3.2133676092544985E-2</v>
      </c>
      <c r="AD22">
        <f t="shared" si="11"/>
        <v>0.35604113110539848</v>
      </c>
      <c r="AE22">
        <f t="shared" si="12"/>
        <v>1.4138817480719794E-2</v>
      </c>
      <c r="AF22">
        <f t="shared" si="13"/>
        <v>7.0694087403598976E-2</v>
      </c>
      <c r="AG22">
        <f t="shared" si="14"/>
        <v>0</v>
      </c>
      <c r="AH22">
        <f t="shared" si="15"/>
        <v>0</v>
      </c>
      <c r="AI22">
        <f t="shared" si="16"/>
        <v>5.1413881748071976E-3</v>
      </c>
      <c r="AJ22">
        <f>SUMIFS('1996 Pres Raw'!Q$2:Q$623,'1996 Pres Raw'!$C$2:$C$623,AJ$1,'1996 Pres Raw'!$B$2:$B$623,$A22)</f>
        <v>403</v>
      </c>
      <c r="AK22">
        <f>SUMIFS('1996 Pres Raw'!I$2:I$623,'1996 Pres Raw'!$C$2:$C$623,AK$1,'1996 Pres Raw'!$B$2:$B$623,$A22)</f>
        <v>6</v>
      </c>
      <c r="AL22">
        <f>SUMIFS('1996 Pres Raw'!J$2:J$623,'1996 Pres Raw'!$C$2:$C$623,AL$1,'1996 Pres Raw'!$B$2:$B$623,$A22)</f>
        <v>133</v>
      </c>
      <c r="AM22">
        <f>SUMIFS('1996 Pres Raw'!K$2:K$623,'1996 Pres Raw'!$C$2:$C$623,AM$1,'1996 Pres Raw'!$B$2:$B$623,$A22)</f>
        <v>177</v>
      </c>
      <c r="AN22">
        <f>SUMIFS('1996 Pres Raw'!L$2:L$623,'1996 Pres Raw'!$C$2:$C$623,AN$1,'1996 Pres Raw'!$B$2:$B$623,$A22)</f>
        <v>0</v>
      </c>
      <c r="AO22">
        <f>SUMIFS('1996 Pres Raw'!M$2:M$623,'1996 Pres Raw'!$C$2:$C$623,AO$1,'1996 Pres Raw'!$B$2:$B$623,$A22)</f>
        <v>18</v>
      </c>
      <c r="AP22">
        <f>SUMIFS('1996 Pres Raw'!N$2:N$623,'1996 Pres Raw'!$C$2:$C$623,AP$1,'1996 Pres Raw'!$B$2:$B$623,$A22)</f>
        <v>69</v>
      </c>
      <c r="AQ22">
        <f>SUMIFS('1996 Pres Raw'!O$2:O$623,'1996 Pres Raw'!$C$2:$C$623,AQ$1,'1996 Pres Raw'!$B$2:$B$623,$A22)</f>
        <v>0</v>
      </c>
      <c r="AR22">
        <f>SUMIFS('1996 Pres Raw'!P$2:P$623,'1996 Pres Raw'!$C$2:$C$623,AR$1,'1996 Pres Raw'!$B$2:$B$623,$A22)</f>
        <v>0</v>
      </c>
      <c r="AS22">
        <f t="shared" si="17"/>
        <v>0.43920595533498757</v>
      </c>
      <c r="AT22">
        <f t="shared" si="18"/>
        <v>4.4665012406947889E-2</v>
      </c>
      <c r="AU22">
        <f t="shared" si="19"/>
        <v>0.33002481389578164</v>
      </c>
      <c r="AV22">
        <f t="shared" si="20"/>
        <v>1.488833746898263E-2</v>
      </c>
      <c r="AW22">
        <f t="shared" si="21"/>
        <v>0.17121588089330025</v>
      </c>
      <c r="AX22">
        <f t="shared" si="22"/>
        <v>0</v>
      </c>
      <c r="AY22">
        <f t="shared" si="23"/>
        <v>0</v>
      </c>
      <c r="AZ22">
        <f t="shared" si="24"/>
        <v>0</v>
      </c>
      <c r="BA22">
        <f t="shared" si="25"/>
        <v>6003</v>
      </c>
      <c r="BB22">
        <f t="shared" si="26"/>
        <v>60</v>
      </c>
      <c r="BC22">
        <f t="shared" si="27"/>
        <v>2144</v>
      </c>
      <c r="BD22">
        <f t="shared" si="28"/>
        <v>3025</v>
      </c>
      <c r="BE22">
        <f t="shared" si="29"/>
        <v>11</v>
      </c>
      <c r="BF22">
        <f t="shared" si="30"/>
        <v>198</v>
      </c>
      <c r="BG22">
        <f t="shared" si="31"/>
        <v>545</v>
      </c>
      <c r="BH22">
        <f t="shared" si="32"/>
        <v>7</v>
      </c>
      <c r="BI22">
        <f t="shared" si="33"/>
        <v>13</v>
      </c>
      <c r="BJ22">
        <f t="shared" si="34"/>
        <v>0.50391470931201066</v>
      </c>
      <c r="BK22">
        <f t="shared" si="35"/>
        <v>3.2983508245877063E-2</v>
      </c>
      <c r="BL22">
        <f t="shared" si="36"/>
        <v>0.35715475595535567</v>
      </c>
      <c r="BM22">
        <f t="shared" si="37"/>
        <v>9.9950024987506252E-3</v>
      </c>
      <c r="BN22">
        <f t="shared" si="38"/>
        <v>9.078793936365151E-2</v>
      </c>
      <c r="BO22">
        <f t="shared" si="39"/>
        <v>1.8324171247709479E-3</v>
      </c>
      <c r="BP22">
        <f t="shared" si="40"/>
        <v>1.1660836248542396E-3</v>
      </c>
      <c r="BQ22">
        <f t="shared" si="41"/>
        <v>2.165583874729302E-3</v>
      </c>
      <c r="BR22">
        <f t="shared" si="42"/>
        <v>0.50391470931201066</v>
      </c>
    </row>
    <row r="23" spans="1:70" x14ac:dyDescent="0.3">
      <c r="A23">
        <f t="shared" si="43"/>
        <v>21</v>
      </c>
      <c r="B23">
        <f>SUMIFS('1996 Pres Raw'!Q$2:Q$623,'1996 Pres Raw'!$C$2:$C$623,B$1,'1996 Pres Raw'!$B$2:$B$623,$A23)</f>
        <v>4499</v>
      </c>
      <c r="C23">
        <f>SUMIFS('1996 Pres Raw'!I$2:I$623,'1996 Pres Raw'!$C$2:$C$623,C$1,'1996 Pres Raw'!$B$2:$B$623,$A23)</f>
        <v>35</v>
      </c>
      <c r="D23">
        <f>SUMIFS('1996 Pres Raw'!J$2:J$623,'1996 Pres Raw'!$C$2:$C$623,D$1,'1996 Pres Raw'!$B$2:$B$623,$A23)</f>
        <v>1788</v>
      </c>
      <c r="E23">
        <f>SUMIFS('1996 Pres Raw'!K$2:K$623,'1996 Pres Raw'!$C$2:$C$623,E$1,'1996 Pres Raw'!$B$2:$B$623,$A23)</f>
        <v>2027</v>
      </c>
      <c r="F23">
        <f>SUMIFS('1996 Pres Raw'!L$2:L$623,'1996 Pres Raw'!$C$2:$C$623,F$1,'1996 Pres Raw'!$B$2:$B$623,$A23)</f>
        <v>13</v>
      </c>
      <c r="G23">
        <f>SUMIFS('1996 Pres Raw'!M$2:M$623,'1996 Pres Raw'!$C$2:$C$623,G$1,'1996 Pres Raw'!$B$2:$B$623,$A23)</f>
        <v>140</v>
      </c>
      <c r="H23">
        <f>SUMIFS('1996 Pres Raw'!N$2:N$623,'1996 Pres Raw'!$C$2:$C$623,H$1,'1996 Pres Raw'!$B$2:$B$623,$A23)</f>
        <v>456</v>
      </c>
      <c r="I23">
        <f>SUMIFS('1996 Pres Raw'!O$2:O$623,'1996 Pres Raw'!$C$2:$C$623,I$1,'1996 Pres Raw'!$B$2:$B$623,$A23)</f>
        <v>20</v>
      </c>
      <c r="J23">
        <f>SUMIFS('1996 Pres Raw'!P$2:P$623,'1996 Pres Raw'!$C$2:$C$623,J$1,'1996 Pres Raw'!$B$2:$B$623,$A23)</f>
        <v>20</v>
      </c>
      <c r="K23">
        <f t="shared" si="1"/>
        <v>0.45054456545899091</v>
      </c>
      <c r="L23">
        <f t="shared" si="2"/>
        <v>3.1118026228050679E-2</v>
      </c>
      <c r="M23">
        <f t="shared" si="3"/>
        <v>0.39742164925539009</v>
      </c>
      <c r="N23">
        <f t="shared" si="4"/>
        <v>7.7795065570126698E-3</v>
      </c>
      <c r="O23">
        <f t="shared" si="5"/>
        <v>0.10135585685707935</v>
      </c>
      <c r="P23">
        <f t="shared" si="6"/>
        <v>2.88953100689042E-3</v>
      </c>
      <c r="Q23">
        <f t="shared" si="7"/>
        <v>4.4454323182929537E-3</v>
      </c>
      <c r="R23">
        <f t="shared" si="8"/>
        <v>4.4454323182929537E-3</v>
      </c>
      <c r="S23">
        <f>SUMIFS('1996 Pres Raw'!Q$2:Q$623,'1996 Pres Raw'!$C$2:$C$623,S$1,'1996 Pres Raw'!$B$2:$B$623,$A23)</f>
        <v>610</v>
      </c>
      <c r="T23">
        <f>SUMIFS('1996 Pres Raw'!I$2:I$623,'1996 Pres Raw'!$C$2:$C$623,T$1,'1996 Pres Raw'!$B$2:$B$623,$A23)</f>
        <v>7</v>
      </c>
      <c r="U23">
        <f>SUMIFS('1996 Pres Raw'!J$2:J$623,'1996 Pres Raw'!$C$2:$C$623,U$1,'1996 Pres Raw'!$B$2:$B$623,$A23)</f>
        <v>225</v>
      </c>
      <c r="V23">
        <f>SUMIFS('1996 Pres Raw'!K$2:K$623,'1996 Pres Raw'!$C$2:$C$623,V$1,'1996 Pres Raw'!$B$2:$B$623,$A23)</f>
        <v>312</v>
      </c>
      <c r="W23">
        <f>SUMIFS('1996 Pres Raw'!L$2:L$623,'1996 Pres Raw'!$C$2:$C$623,W$1,'1996 Pres Raw'!$B$2:$B$623,$A23)</f>
        <v>5</v>
      </c>
      <c r="X23">
        <f>SUMIFS('1996 Pres Raw'!M$2:M$623,'1996 Pres Raw'!$C$2:$C$623,X$1,'1996 Pres Raw'!$B$2:$B$623,$A23)</f>
        <v>17</v>
      </c>
      <c r="Y23">
        <f>SUMIFS('1996 Pres Raw'!N$2:N$623,'1996 Pres Raw'!$C$2:$C$623,Y$1,'1996 Pres Raw'!$B$2:$B$623,$A23)</f>
        <v>41</v>
      </c>
      <c r="Z23">
        <f>SUMIFS('1996 Pres Raw'!O$2:O$623,'1996 Pres Raw'!$C$2:$C$623,Z$1,'1996 Pres Raw'!$B$2:$B$623,$A23)</f>
        <v>1</v>
      </c>
      <c r="AA23">
        <f>SUMIFS('1996 Pres Raw'!P$2:P$623,'1996 Pres Raw'!$C$2:$C$623,AA$1,'1996 Pres Raw'!$B$2:$B$623,$A23)</f>
        <v>2</v>
      </c>
      <c r="AB23">
        <f t="shared" si="9"/>
        <v>0.51147540983606554</v>
      </c>
      <c r="AC23">
        <f t="shared" si="10"/>
        <v>2.7868852459016394E-2</v>
      </c>
      <c r="AD23">
        <f t="shared" si="11"/>
        <v>0.36885245901639346</v>
      </c>
      <c r="AE23">
        <f t="shared" si="12"/>
        <v>1.1475409836065573E-2</v>
      </c>
      <c r="AF23">
        <f t="shared" si="13"/>
        <v>6.7213114754098358E-2</v>
      </c>
      <c r="AG23">
        <f t="shared" si="14"/>
        <v>8.1967213114754103E-3</v>
      </c>
      <c r="AH23">
        <f t="shared" si="15"/>
        <v>1.639344262295082E-3</v>
      </c>
      <c r="AI23">
        <f t="shared" si="16"/>
        <v>3.2786885245901639E-3</v>
      </c>
      <c r="AJ23">
        <f>SUMIFS('1996 Pres Raw'!Q$2:Q$623,'1996 Pres Raw'!$C$2:$C$623,AJ$1,'1996 Pres Raw'!$B$2:$B$623,$A23)</f>
        <v>515</v>
      </c>
      <c r="AK23">
        <f>SUMIFS('1996 Pres Raw'!I$2:I$623,'1996 Pres Raw'!$C$2:$C$623,AK$1,'1996 Pres Raw'!$B$2:$B$623,$A23)</f>
        <v>7</v>
      </c>
      <c r="AL23">
        <f>SUMIFS('1996 Pres Raw'!J$2:J$623,'1996 Pres Raw'!$C$2:$C$623,AL$1,'1996 Pres Raw'!$B$2:$B$623,$A23)</f>
        <v>215</v>
      </c>
      <c r="AM23">
        <f>SUMIFS('1996 Pres Raw'!K$2:K$623,'1996 Pres Raw'!$C$2:$C$623,AM$1,'1996 Pres Raw'!$B$2:$B$623,$A23)</f>
        <v>214</v>
      </c>
      <c r="AN23">
        <f>SUMIFS('1996 Pres Raw'!L$2:L$623,'1996 Pres Raw'!$C$2:$C$623,AN$1,'1996 Pres Raw'!$B$2:$B$623,$A23)</f>
        <v>2</v>
      </c>
      <c r="AO23">
        <f>SUMIFS('1996 Pres Raw'!M$2:M$623,'1996 Pres Raw'!$C$2:$C$623,AO$1,'1996 Pres Raw'!$B$2:$B$623,$A23)</f>
        <v>16</v>
      </c>
      <c r="AP23">
        <f>SUMIFS('1996 Pres Raw'!N$2:N$623,'1996 Pres Raw'!$C$2:$C$623,AP$1,'1996 Pres Raw'!$B$2:$B$623,$A23)</f>
        <v>60</v>
      </c>
      <c r="AQ23">
        <f>SUMIFS('1996 Pres Raw'!O$2:O$623,'1996 Pres Raw'!$C$2:$C$623,AQ$1,'1996 Pres Raw'!$B$2:$B$623,$A23)</f>
        <v>1</v>
      </c>
      <c r="AR23">
        <f>SUMIFS('1996 Pres Raw'!P$2:P$623,'1996 Pres Raw'!$C$2:$C$623,AR$1,'1996 Pres Raw'!$B$2:$B$623,$A23)</f>
        <v>0</v>
      </c>
      <c r="AS23">
        <f t="shared" si="17"/>
        <v>0.41553398058252428</v>
      </c>
      <c r="AT23">
        <f t="shared" si="18"/>
        <v>3.1067961165048542E-2</v>
      </c>
      <c r="AU23">
        <f t="shared" si="19"/>
        <v>0.41747572815533979</v>
      </c>
      <c r="AV23">
        <f t="shared" si="20"/>
        <v>1.3592233009708738E-2</v>
      </c>
      <c r="AW23">
        <f t="shared" si="21"/>
        <v>0.11650485436893204</v>
      </c>
      <c r="AX23">
        <f t="shared" si="22"/>
        <v>3.8834951456310678E-3</v>
      </c>
      <c r="AY23">
        <f t="shared" si="23"/>
        <v>1.9417475728155339E-3</v>
      </c>
      <c r="AZ23">
        <f t="shared" si="24"/>
        <v>0</v>
      </c>
      <c r="BA23">
        <f t="shared" si="25"/>
        <v>5624</v>
      </c>
      <c r="BB23">
        <f t="shared" si="26"/>
        <v>49</v>
      </c>
      <c r="BC23">
        <f t="shared" si="27"/>
        <v>2228</v>
      </c>
      <c r="BD23">
        <f t="shared" si="28"/>
        <v>2553</v>
      </c>
      <c r="BE23">
        <f t="shared" si="29"/>
        <v>20</v>
      </c>
      <c r="BF23">
        <f t="shared" si="30"/>
        <v>173</v>
      </c>
      <c r="BG23">
        <f t="shared" si="31"/>
        <v>557</v>
      </c>
      <c r="BH23">
        <f t="shared" si="32"/>
        <v>22</v>
      </c>
      <c r="BI23">
        <f t="shared" si="33"/>
        <v>22</v>
      </c>
      <c r="BJ23">
        <f t="shared" si="34"/>
        <v>0.45394736842105265</v>
      </c>
      <c r="BK23">
        <f t="shared" si="35"/>
        <v>3.0761024182076813E-2</v>
      </c>
      <c r="BL23">
        <f t="shared" si="36"/>
        <v>0.3961593172119488</v>
      </c>
      <c r="BM23">
        <f t="shared" si="37"/>
        <v>8.712660028449502E-3</v>
      </c>
      <c r="BN23">
        <f t="shared" si="38"/>
        <v>9.9039829302987201E-2</v>
      </c>
      <c r="BO23">
        <f t="shared" si="39"/>
        <v>3.5561877667140826E-3</v>
      </c>
      <c r="BP23">
        <f t="shared" si="40"/>
        <v>3.9118065433854906E-3</v>
      </c>
      <c r="BQ23">
        <f t="shared" si="41"/>
        <v>3.9118065433854906E-3</v>
      </c>
      <c r="BR23">
        <f t="shared" si="42"/>
        <v>0.45394736842105265</v>
      </c>
    </row>
    <row r="24" spans="1:70" x14ac:dyDescent="0.3">
      <c r="A24">
        <f t="shared" si="43"/>
        <v>22</v>
      </c>
      <c r="B24">
        <f>SUMIFS('1996 Pres Raw'!Q$2:Q$623,'1996 Pres Raw'!$C$2:$C$623,B$1,'1996 Pres Raw'!$B$2:$B$623,$A24)</f>
        <v>5802</v>
      </c>
      <c r="C24">
        <f>SUMIFS('1996 Pres Raw'!I$2:I$623,'1996 Pres Raw'!$C$2:$C$623,C$1,'1996 Pres Raw'!$B$2:$B$623,$A24)</f>
        <v>39</v>
      </c>
      <c r="D24">
        <f>SUMIFS('1996 Pres Raw'!J$2:J$623,'1996 Pres Raw'!$C$2:$C$623,D$1,'1996 Pres Raw'!$B$2:$B$623,$A24)</f>
        <v>2043</v>
      </c>
      <c r="E24">
        <f>SUMIFS('1996 Pres Raw'!K$2:K$623,'1996 Pres Raw'!$C$2:$C$623,E$1,'1996 Pres Raw'!$B$2:$B$623,$A24)</f>
        <v>3039</v>
      </c>
      <c r="F24">
        <f>SUMIFS('1996 Pres Raw'!L$2:L$623,'1996 Pres Raw'!$C$2:$C$623,F$1,'1996 Pres Raw'!$B$2:$B$623,$A24)</f>
        <v>12</v>
      </c>
      <c r="G24">
        <f>SUMIFS('1996 Pres Raw'!M$2:M$623,'1996 Pres Raw'!$C$2:$C$623,G$1,'1996 Pres Raw'!$B$2:$B$623,$A24)</f>
        <v>130</v>
      </c>
      <c r="H24">
        <f>SUMIFS('1996 Pres Raw'!N$2:N$623,'1996 Pres Raw'!$C$2:$C$623,H$1,'1996 Pres Raw'!$B$2:$B$623,$A24)</f>
        <v>518</v>
      </c>
      <c r="I24">
        <f>SUMIFS('1996 Pres Raw'!O$2:O$623,'1996 Pres Raw'!$C$2:$C$623,I$1,'1996 Pres Raw'!$B$2:$B$623,$A24)</f>
        <v>13</v>
      </c>
      <c r="J24">
        <f>SUMIFS('1996 Pres Raw'!P$2:P$623,'1996 Pres Raw'!$C$2:$C$623,J$1,'1996 Pres Raw'!$B$2:$B$623,$A24)</f>
        <v>8</v>
      </c>
      <c r="K24">
        <f t="shared" si="1"/>
        <v>0.52378490175801451</v>
      </c>
      <c r="L24">
        <f t="shared" si="2"/>
        <v>2.2406066873491899E-2</v>
      </c>
      <c r="M24">
        <f t="shared" si="3"/>
        <v>0.35211995863495349</v>
      </c>
      <c r="N24">
        <f t="shared" si="4"/>
        <v>6.7218200620475701E-3</v>
      </c>
      <c r="O24">
        <f t="shared" si="5"/>
        <v>8.9279558772836956E-2</v>
      </c>
      <c r="P24">
        <f t="shared" si="6"/>
        <v>2.0682523267838678E-3</v>
      </c>
      <c r="Q24">
        <f t="shared" si="7"/>
        <v>2.2406066873491897E-3</v>
      </c>
      <c r="R24">
        <f t="shared" si="8"/>
        <v>1.3788348845225785E-3</v>
      </c>
      <c r="S24">
        <f>SUMIFS('1996 Pres Raw'!Q$2:Q$623,'1996 Pres Raw'!$C$2:$C$623,S$1,'1996 Pres Raw'!$B$2:$B$623,$A24)</f>
        <v>1055</v>
      </c>
      <c r="T24">
        <f>SUMIFS('1996 Pres Raw'!I$2:I$623,'1996 Pres Raw'!$C$2:$C$623,T$1,'1996 Pres Raw'!$B$2:$B$623,$A24)</f>
        <v>7</v>
      </c>
      <c r="U24">
        <f>SUMIFS('1996 Pres Raw'!J$2:J$623,'1996 Pres Raw'!$C$2:$C$623,U$1,'1996 Pres Raw'!$B$2:$B$623,$A24)</f>
        <v>323</v>
      </c>
      <c r="V24">
        <f>SUMIFS('1996 Pres Raw'!K$2:K$623,'1996 Pres Raw'!$C$2:$C$623,V$1,'1996 Pres Raw'!$B$2:$B$623,$A24)</f>
        <v>616</v>
      </c>
      <c r="W24">
        <f>SUMIFS('1996 Pres Raw'!L$2:L$623,'1996 Pres Raw'!$C$2:$C$623,W$1,'1996 Pres Raw'!$B$2:$B$623,$A24)</f>
        <v>6</v>
      </c>
      <c r="X24">
        <f>SUMIFS('1996 Pres Raw'!M$2:M$623,'1996 Pres Raw'!$C$2:$C$623,X$1,'1996 Pres Raw'!$B$2:$B$623,$A24)</f>
        <v>30</v>
      </c>
      <c r="Y24">
        <f>SUMIFS('1996 Pres Raw'!N$2:N$623,'1996 Pres Raw'!$C$2:$C$623,Y$1,'1996 Pres Raw'!$B$2:$B$623,$A24)</f>
        <v>68</v>
      </c>
      <c r="Z24">
        <f>SUMIFS('1996 Pres Raw'!O$2:O$623,'1996 Pres Raw'!$C$2:$C$623,Z$1,'1996 Pres Raw'!$B$2:$B$623,$A24)</f>
        <v>4</v>
      </c>
      <c r="AA24">
        <f>SUMIFS('1996 Pres Raw'!P$2:P$623,'1996 Pres Raw'!$C$2:$C$623,AA$1,'1996 Pres Raw'!$B$2:$B$623,$A24)</f>
        <v>1</v>
      </c>
      <c r="AB24">
        <f t="shared" si="9"/>
        <v>0.58388625592417065</v>
      </c>
      <c r="AC24">
        <f t="shared" si="10"/>
        <v>2.843601895734597E-2</v>
      </c>
      <c r="AD24">
        <f t="shared" si="11"/>
        <v>0.30616113744075829</v>
      </c>
      <c r="AE24">
        <f t="shared" si="12"/>
        <v>6.6350710900473934E-3</v>
      </c>
      <c r="AF24">
        <f t="shared" si="13"/>
        <v>6.4454976303317535E-2</v>
      </c>
      <c r="AG24">
        <f t="shared" si="14"/>
        <v>5.6872037914691941E-3</v>
      </c>
      <c r="AH24">
        <f t="shared" si="15"/>
        <v>3.7914691943127963E-3</v>
      </c>
      <c r="AI24">
        <f t="shared" si="16"/>
        <v>9.4786729857819908E-4</v>
      </c>
      <c r="AJ24">
        <f>SUMIFS('1996 Pres Raw'!Q$2:Q$623,'1996 Pres Raw'!$C$2:$C$623,AJ$1,'1996 Pres Raw'!$B$2:$B$623,$A24)</f>
        <v>431</v>
      </c>
      <c r="AK24">
        <f>SUMIFS('1996 Pres Raw'!I$2:I$623,'1996 Pres Raw'!$C$2:$C$623,AK$1,'1996 Pres Raw'!$B$2:$B$623,$A24)</f>
        <v>0</v>
      </c>
      <c r="AL24">
        <f>SUMIFS('1996 Pres Raw'!J$2:J$623,'1996 Pres Raw'!$C$2:$C$623,AL$1,'1996 Pres Raw'!$B$2:$B$623,$A24)</f>
        <v>145</v>
      </c>
      <c r="AM24">
        <f>SUMIFS('1996 Pres Raw'!K$2:K$623,'1996 Pres Raw'!$C$2:$C$623,AM$1,'1996 Pres Raw'!$B$2:$B$623,$A24)</f>
        <v>232</v>
      </c>
      <c r="AN24">
        <f>SUMIFS('1996 Pres Raw'!L$2:L$623,'1996 Pres Raw'!$C$2:$C$623,AN$1,'1996 Pres Raw'!$B$2:$B$623,$A24)</f>
        <v>4</v>
      </c>
      <c r="AO24">
        <f>SUMIFS('1996 Pres Raw'!M$2:M$623,'1996 Pres Raw'!$C$2:$C$623,AO$1,'1996 Pres Raw'!$B$2:$B$623,$A24)</f>
        <v>7</v>
      </c>
      <c r="AP24">
        <f>SUMIFS('1996 Pres Raw'!N$2:N$623,'1996 Pres Raw'!$C$2:$C$623,AP$1,'1996 Pres Raw'!$B$2:$B$623,$A24)</f>
        <v>38</v>
      </c>
      <c r="AQ24">
        <f>SUMIFS('1996 Pres Raw'!O$2:O$623,'1996 Pres Raw'!$C$2:$C$623,AQ$1,'1996 Pres Raw'!$B$2:$B$623,$A24)</f>
        <v>0</v>
      </c>
      <c r="AR24">
        <f>SUMIFS('1996 Pres Raw'!P$2:P$623,'1996 Pres Raw'!$C$2:$C$623,AR$1,'1996 Pres Raw'!$B$2:$B$623,$A24)</f>
        <v>5</v>
      </c>
      <c r="AS24">
        <f t="shared" si="17"/>
        <v>0.53828306264501158</v>
      </c>
      <c r="AT24">
        <f t="shared" si="18"/>
        <v>1.6241299303944315E-2</v>
      </c>
      <c r="AU24">
        <f t="shared" si="19"/>
        <v>0.33642691415313225</v>
      </c>
      <c r="AV24">
        <f t="shared" si="20"/>
        <v>0</v>
      </c>
      <c r="AW24">
        <f t="shared" si="21"/>
        <v>8.8167053364269138E-2</v>
      </c>
      <c r="AX24">
        <f t="shared" si="22"/>
        <v>9.2807424593967514E-3</v>
      </c>
      <c r="AY24">
        <f t="shared" si="23"/>
        <v>0</v>
      </c>
      <c r="AZ24">
        <f t="shared" si="24"/>
        <v>1.1600928074245939E-2</v>
      </c>
      <c r="BA24">
        <f t="shared" si="25"/>
        <v>7288</v>
      </c>
      <c r="BB24">
        <f t="shared" si="26"/>
        <v>46</v>
      </c>
      <c r="BC24">
        <f t="shared" si="27"/>
        <v>2511</v>
      </c>
      <c r="BD24">
        <f t="shared" si="28"/>
        <v>3887</v>
      </c>
      <c r="BE24">
        <f t="shared" si="29"/>
        <v>22</v>
      </c>
      <c r="BF24">
        <f t="shared" si="30"/>
        <v>167</v>
      </c>
      <c r="BG24">
        <f t="shared" si="31"/>
        <v>624</v>
      </c>
      <c r="BH24">
        <f t="shared" si="32"/>
        <v>17</v>
      </c>
      <c r="BI24">
        <f t="shared" si="33"/>
        <v>14</v>
      </c>
      <c r="BJ24">
        <f t="shared" si="34"/>
        <v>0.5333424807903403</v>
      </c>
      <c r="BK24">
        <f t="shared" si="35"/>
        <v>2.2914379802414928E-2</v>
      </c>
      <c r="BL24">
        <f t="shared" si="36"/>
        <v>0.34453896816684959</v>
      </c>
      <c r="BM24">
        <f t="shared" si="37"/>
        <v>6.3117453347969268E-3</v>
      </c>
      <c r="BN24">
        <f t="shared" si="38"/>
        <v>8.5620197585071348E-2</v>
      </c>
      <c r="BO24">
        <f t="shared" si="39"/>
        <v>3.0186608122941823E-3</v>
      </c>
      <c r="BP24">
        <f t="shared" si="40"/>
        <v>2.332601536772777E-3</v>
      </c>
      <c r="BQ24">
        <f t="shared" si="41"/>
        <v>1.9209659714599342E-3</v>
      </c>
      <c r="BR24">
        <f t="shared" si="42"/>
        <v>0.5333424807903403</v>
      </c>
    </row>
    <row r="25" spans="1:70" x14ac:dyDescent="0.3">
      <c r="A25">
        <f t="shared" si="43"/>
        <v>23</v>
      </c>
      <c r="B25">
        <f>SUMIFS('1996 Pres Raw'!Q$2:Q$623,'1996 Pres Raw'!$C$2:$C$623,B$1,'1996 Pres Raw'!$B$2:$B$623,$A25)</f>
        <v>2582</v>
      </c>
      <c r="C25">
        <f>SUMIFS('1996 Pres Raw'!I$2:I$623,'1996 Pres Raw'!$C$2:$C$623,C$1,'1996 Pres Raw'!$B$2:$B$623,$A25)</f>
        <v>9</v>
      </c>
      <c r="D25">
        <f>SUMIFS('1996 Pres Raw'!J$2:J$623,'1996 Pres Raw'!$C$2:$C$623,D$1,'1996 Pres Raw'!$B$2:$B$623,$A25)</f>
        <v>772</v>
      </c>
      <c r="E25">
        <f>SUMIFS('1996 Pres Raw'!K$2:K$623,'1996 Pres Raw'!$C$2:$C$623,E$1,'1996 Pres Raw'!$B$2:$B$623,$A25)</f>
        <v>1436</v>
      </c>
      <c r="F25">
        <f>SUMIFS('1996 Pres Raw'!L$2:L$623,'1996 Pres Raw'!$C$2:$C$623,F$1,'1996 Pres Raw'!$B$2:$B$623,$A25)</f>
        <v>3</v>
      </c>
      <c r="G25">
        <f>SUMIFS('1996 Pres Raw'!M$2:M$623,'1996 Pres Raw'!$C$2:$C$623,G$1,'1996 Pres Raw'!$B$2:$B$623,$A25)</f>
        <v>51</v>
      </c>
      <c r="H25">
        <f>SUMIFS('1996 Pres Raw'!N$2:N$623,'1996 Pres Raw'!$C$2:$C$623,H$1,'1996 Pres Raw'!$B$2:$B$623,$A25)</f>
        <v>296</v>
      </c>
      <c r="I25">
        <f>SUMIFS('1996 Pres Raw'!O$2:O$623,'1996 Pres Raw'!$C$2:$C$623,I$1,'1996 Pres Raw'!$B$2:$B$623,$A25)</f>
        <v>10</v>
      </c>
      <c r="J25">
        <f>SUMIFS('1996 Pres Raw'!P$2:P$623,'1996 Pres Raw'!$C$2:$C$623,J$1,'1996 Pres Raw'!$B$2:$B$623,$A25)</f>
        <v>5</v>
      </c>
      <c r="K25">
        <f t="shared" si="1"/>
        <v>0.5561580170410535</v>
      </c>
      <c r="L25">
        <f t="shared" si="2"/>
        <v>1.9752130131680867E-2</v>
      </c>
      <c r="M25">
        <f t="shared" si="3"/>
        <v>0.29899302865995353</v>
      </c>
      <c r="N25">
        <f t="shared" si="4"/>
        <v>3.4856700232378003E-3</v>
      </c>
      <c r="O25">
        <f t="shared" si="5"/>
        <v>0.11463981409759876</v>
      </c>
      <c r="P25">
        <f t="shared" si="6"/>
        <v>1.1618900077459333E-3</v>
      </c>
      <c r="Q25">
        <f t="shared" si="7"/>
        <v>3.8729666924864447E-3</v>
      </c>
      <c r="R25">
        <f t="shared" si="8"/>
        <v>1.9364833462432224E-3</v>
      </c>
      <c r="S25">
        <f>SUMIFS('1996 Pres Raw'!Q$2:Q$623,'1996 Pres Raw'!$C$2:$C$623,S$1,'1996 Pres Raw'!$B$2:$B$623,$A25)</f>
        <v>729</v>
      </c>
      <c r="T25">
        <f>SUMIFS('1996 Pres Raw'!I$2:I$623,'1996 Pres Raw'!$C$2:$C$623,T$1,'1996 Pres Raw'!$B$2:$B$623,$A25)</f>
        <v>1</v>
      </c>
      <c r="U25">
        <f>SUMIFS('1996 Pres Raw'!J$2:J$623,'1996 Pres Raw'!$C$2:$C$623,U$1,'1996 Pres Raw'!$B$2:$B$623,$A25)</f>
        <v>174</v>
      </c>
      <c r="V25">
        <f>SUMIFS('1996 Pres Raw'!K$2:K$623,'1996 Pres Raw'!$C$2:$C$623,V$1,'1996 Pres Raw'!$B$2:$B$623,$A25)</f>
        <v>503</v>
      </c>
      <c r="W25">
        <f>SUMIFS('1996 Pres Raw'!L$2:L$623,'1996 Pres Raw'!$C$2:$C$623,W$1,'1996 Pres Raw'!$B$2:$B$623,$A25)</f>
        <v>1</v>
      </c>
      <c r="X25">
        <f>SUMIFS('1996 Pres Raw'!M$2:M$623,'1996 Pres Raw'!$C$2:$C$623,X$1,'1996 Pres Raw'!$B$2:$B$623,$A25)</f>
        <v>4</v>
      </c>
      <c r="Y25">
        <f>SUMIFS('1996 Pres Raw'!N$2:N$623,'1996 Pres Raw'!$C$2:$C$623,Y$1,'1996 Pres Raw'!$B$2:$B$623,$A25)</f>
        <v>45</v>
      </c>
      <c r="Z25">
        <f>SUMIFS('1996 Pres Raw'!O$2:O$623,'1996 Pres Raw'!$C$2:$C$623,Z$1,'1996 Pres Raw'!$B$2:$B$623,$A25)</f>
        <v>0</v>
      </c>
      <c r="AA25">
        <f>SUMIFS('1996 Pres Raw'!P$2:P$623,'1996 Pres Raw'!$C$2:$C$623,AA$1,'1996 Pres Raw'!$B$2:$B$623,$A25)</f>
        <v>1</v>
      </c>
      <c r="AB25">
        <f t="shared" si="9"/>
        <v>0.68998628257887518</v>
      </c>
      <c r="AC25">
        <f t="shared" si="10"/>
        <v>5.4869684499314125E-3</v>
      </c>
      <c r="AD25">
        <f t="shared" si="11"/>
        <v>0.23868312757201646</v>
      </c>
      <c r="AE25">
        <f t="shared" si="12"/>
        <v>1.3717421124828531E-3</v>
      </c>
      <c r="AF25">
        <f t="shared" si="13"/>
        <v>6.1728395061728392E-2</v>
      </c>
      <c r="AG25">
        <f t="shared" si="14"/>
        <v>1.3717421124828531E-3</v>
      </c>
      <c r="AH25">
        <f t="shared" si="15"/>
        <v>0</v>
      </c>
      <c r="AI25">
        <f t="shared" si="16"/>
        <v>1.3717421124828531E-3</v>
      </c>
      <c r="AJ25">
        <f>SUMIFS('1996 Pres Raw'!Q$2:Q$623,'1996 Pres Raw'!$C$2:$C$623,AJ$1,'1996 Pres Raw'!$B$2:$B$623,$A25)</f>
        <v>374</v>
      </c>
      <c r="AK25">
        <f>SUMIFS('1996 Pres Raw'!I$2:I$623,'1996 Pres Raw'!$C$2:$C$623,AK$1,'1996 Pres Raw'!$B$2:$B$623,$A25)</f>
        <v>3</v>
      </c>
      <c r="AL25">
        <f>SUMIFS('1996 Pres Raw'!J$2:J$623,'1996 Pres Raw'!$C$2:$C$623,AL$1,'1996 Pres Raw'!$B$2:$B$623,$A25)</f>
        <v>125</v>
      </c>
      <c r="AM25">
        <f>SUMIFS('1996 Pres Raw'!K$2:K$623,'1996 Pres Raw'!$C$2:$C$623,AM$1,'1996 Pres Raw'!$B$2:$B$623,$A25)</f>
        <v>188</v>
      </c>
      <c r="AN25">
        <f>SUMIFS('1996 Pres Raw'!L$2:L$623,'1996 Pres Raw'!$C$2:$C$623,AN$1,'1996 Pres Raw'!$B$2:$B$623,$A25)</f>
        <v>0</v>
      </c>
      <c r="AO25">
        <f>SUMIFS('1996 Pres Raw'!M$2:M$623,'1996 Pres Raw'!$C$2:$C$623,AO$1,'1996 Pres Raw'!$B$2:$B$623,$A25)</f>
        <v>8</v>
      </c>
      <c r="AP25">
        <f>SUMIFS('1996 Pres Raw'!N$2:N$623,'1996 Pres Raw'!$C$2:$C$623,AP$1,'1996 Pres Raw'!$B$2:$B$623,$A25)</f>
        <v>47</v>
      </c>
      <c r="AQ25">
        <f>SUMIFS('1996 Pres Raw'!O$2:O$623,'1996 Pres Raw'!$C$2:$C$623,AQ$1,'1996 Pres Raw'!$B$2:$B$623,$A25)</f>
        <v>3</v>
      </c>
      <c r="AR25">
        <f>SUMIFS('1996 Pres Raw'!P$2:P$623,'1996 Pres Raw'!$C$2:$C$623,AR$1,'1996 Pres Raw'!$B$2:$B$623,$A25)</f>
        <v>0</v>
      </c>
      <c r="AS25">
        <f t="shared" si="17"/>
        <v>0.50267379679144386</v>
      </c>
      <c r="AT25">
        <f t="shared" si="18"/>
        <v>2.1390374331550801E-2</v>
      </c>
      <c r="AU25">
        <f t="shared" si="19"/>
        <v>0.33422459893048129</v>
      </c>
      <c r="AV25">
        <f t="shared" si="20"/>
        <v>8.0213903743315516E-3</v>
      </c>
      <c r="AW25">
        <f t="shared" si="21"/>
        <v>0.12566844919786097</v>
      </c>
      <c r="AX25">
        <f t="shared" si="22"/>
        <v>0</v>
      </c>
      <c r="AY25">
        <f t="shared" si="23"/>
        <v>8.0213903743315516E-3</v>
      </c>
      <c r="AZ25">
        <f t="shared" si="24"/>
        <v>0</v>
      </c>
      <c r="BA25">
        <f t="shared" si="25"/>
        <v>3685</v>
      </c>
      <c r="BB25">
        <f t="shared" si="26"/>
        <v>13</v>
      </c>
      <c r="BC25">
        <f t="shared" si="27"/>
        <v>1071</v>
      </c>
      <c r="BD25">
        <f t="shared" si="28"/>
        <v>2127</v>
      </c>
      <c r="BE25">
        <f t="shared" si="29"/>
        <v>4</v>
      </c>
      <c r="BF25">
        <f t="shared" si="30"/>
        <v>63</v>
      </c>
      <c r="BG25">
        <f t="shared" si="31"/>
        <v>388</v>
      </c>
      <c r="BH25">
        <f t="shared" si="32"/>
        <v>13</v>
      </c>
      <c r="BI25">
        <f t="shared" si="33"/>
        <v>6</v>
      </c>
      <c r="BJ25">
        <f t="shared" si="34"/>
        <v>0.57720488466757125</v>
      </c>
      <c r="BK25">
        <f t="shared" si="35"/>
        <v>1.7096336499321574E-2</v>
      </c>
      <c r="BL25">
        <f t="shared" si="36"/>
        <v>0.29063772048846676</v>
      </c>
      <c r="BM25">
        <f t="shared" si="37"/>
        <v>3.5278154681139757E-3</v>
      </c>
      <c r="BN25">
        <f t="shared" si="38"/>
        <v>0.10529172320217096</v>
      </c>
      <c r="BO25">
        <f t="shared" si="39"/>
        <v>1.085481682496608E-3</v>
      </c>
      <c r="BP25">
        <f t="shared" si="40"/>
        <v>3.5278154681139757E-3</v>
      </c>
      <c r="BQ25">
        <f t="shared" si="41"/>
        <v>1.6282225237449117E-3</v>
      </c>
      <c r="BR25">
        <f t="shared" si="42"/>
        <v>0.57720488466757125</v>
      </c>
    </row>
    <row r="26" spans="1:70" x14ac:dyDescent="0.3">
      <c r="A26">
        <f t="shared" si="43"/>
        <v>24</v>
      </c>
      <c r="B26">
        <f>SUMIFS('1996 Pres Raw'!Q$2:Q$623,'1996 Pres Raw'!$C$2:$C$623,B$1,'1996 Pres Raw'!$B$2:$B$623,$A26)</f>
        <v>5002</v>
      </c>
      <c r="C26">
        <f>SUMIFS('1996 Pres Raw'!I$2:I$623,'1996 Pres Raw'!$C$2:$C$623,C$1,'1996 Pres Raw'!$B$2:$B$623,$A26)</f>
        <v>31</v>
      </c>
      <c r="D26">
        <f>SUMIFS('1996 Pres Raw'!J$2:J$623,'1996 Pres Raw'!$C$2:$C$623,D$1,'1996 Pres Raw'!$B$2:$B$623,$A26)</f>
        <v>1551</v>
      </c>
      <c r="E26">
        <f>SUMIFS('1996 Pres Raw'!K$2:K$623,'1996 Pres Raw'!$C$2:$C$623,E$1,'1996 Pres Raw'!$B$2:$B$623,$A26)</f>
        <v>2833</v>
      </c>
      <c r="F26">
        <f>SUMIFS('1996 Pres Raw'!L$2:L$623,'1996 Pres Raw'!$C$2:$C$623,F$1,'1996 Pres Raw'!$B$2:$B$623,$A26)</f>
        <v>9</v>
      </c>
      <c r="G26">
        <f>SUMIFS('1996 Pres Raw'!M$2:M$623,'1996 Pres Raw'!$C$2:$C$623,G$1,'1996 Pres Raw'!$B$2:$B$623,$A26)</f>
        <v>108</v>
      </c>
      <c r="H26">
        <f>SUMIFS('1996 Pres Raw'!N$2:N$623,'1996 Pres Raw'!$C$2:$C$623,H$1,'1996 Pres Raw'!$B$2:$B$623,$A26)</f>
        <v>441</v>
      </c>
      <c r="I26">
        <f>SUMIFS('1996 Pres Raw'!O$2:O$623,'1996 Pres Raw'!$C$2:$C$623,I$1,'1996 Pres Raw'!$B$2:$B$623,$A26)</f>
        <v>19</v>
      </c>
      <c r="J26">
        <f>SUMIFS('1996 Pres Raw'!P$2:P$623,'1996 Pres Raw'!$C$2:$C$623,J$1,'1996 Pres Raw'!$B$2:$B$623,$A26)</f>
        <v>10</v>
      </c>
      <c r="K26">
        <f t="shared" si="1"/>
        <v>0.56637345061975208</v>
      </c>
      <c r="L26">
        <f t="shared" si="2"/>
        <v>2.1591363454618154E-2</v>
      </c>
      <c r="M26">
        <f t="shared" si="3"/>
        <v>0.31007596961215511</v>
      </c>
      <c r="N26">
        <f t="shared" si="4"/>
        <v>6.1975209916033591E-3</v>
      </c>
      <c r="O26">
        <f t="shared" si="5"/>
        <v>8.8164734106357459E-2</v>
      </c>
      <c r="P26">
        <f t="shared" si="6"/>
        <v>1.7992802878848461E-3</v>
      </c>
      <c r="Q26">
        <f t="shared" si="7"/>
        <v>3.7984806077568972E-3</v>
      </c>
      <c r="R26">
        <f t="shared" si="8"/>
        <v>1.9992003198720512E-3</v>
      </c>
      <c r="S26">
        <f>SUMIFS('1996 Pres Raw'!Q$2:Q$623,'1996 Pres Raw'!$C$2:$C$623,S$1,'1996 Pres Raw'!$B$2:$B$623,$A26)</f>
        <v>915</v>
      </c>
      <c r="T26">
        <f>SUMIFS('1996 Pres Raw'!I$2:I$623,'1996 Pres Raw'!$C$2:$C$623,T$1,'1996 Pres Raw'!$B$2:$B$623,$A26)</f>
        <v>8</v>
      </c>
      <c r="U26">
        <f>SUMIFS('1996 Pres Raw'!J$2:J$623,'1996 Pres Raw'!$C$2:$C$623,U$1,'1996 Pres Raw'!$B$2:$B$623,$A26)</f>
        <v>223</v>
      </c>
      <c r="V26">
        <f>SUMIFS('1996 Pres Raw'!K$2:K$623,'1996 Pres Raw'!$C$2:$C$623,V$1,'1996 Pres Raw'!$B$2:$B$623,$A26)</f>
        <v>619</v>
      </c>
      <c r="W26">
        <f>SUMIFS('1996 Pres Raw'!L$2:L$623,'1996 Pres Raw'!$C$2:$C$623,W$1,'1996 Pres Raw'!$B$2:$B$623,$A26)</f>
        <v>0</v>
      </c>
      <c r="X26">
        <f>SUMIFS('1996 Pres Raw'!M$2:M$623,'1996 Pres Raw'!$C$2:$C$623,X$1,'1996 Pres Raw'!$B$2:$B$623,$A26)</f>
        <v>13</v>
      </c>
      <c r="Y26">
        <f>SUMIFS('1996 Pres Raw'!N$2:N$623,'1996 Pres Raw'!$C$2:$C$623,Y$1,'1996 Pres Raw'!$B$2:$B$623,$A26)</f>
        <v>45</v>
      </c>
      <c r="Z26">
        <f>SUMIFS('1996 Pres Raw'!O$2:O$623,'1996 Pres Raw'!$C$2:$C$623,Z$1,'1996 Pres Raw'!$B$2:$B$623,$A26)</f>
        <v>6</v>
      </c>
      <c r="AA26">
        <f>SUMIFS('1996 Pres Raw'!P$2:P$623,'1996 Pres Raw'!$C$2:$C$623,AA$1,'1996 Pres Raw'!$B$2:$B$623,$A26)</f>
        <v>1</v>
      </c>
      <c r="AB26">
        <f t="shared" si="9"/>
        <v>0.67650273224043711</v>
      </c>
      <c r="AC26">
        <f t="shared" si="10"/>
        <v>1.4207650273224045E-2</v>
      </c>
      <c r="AD26">
        <f t="shared" si="11"/>
        <v>0.24371584699453552</v>
      </c>
      <c r="AE26">
        <f t="shared" si="12"/>
        <v>8.7431693989071038E-3</v>
      </c>
      <c r="AF26">
        <f t="shared" si="13"/>
        <v>4.9180327868852458E-2</v>
      </c>
      <c r="AG26">
        <f t="shared" si="14"/>
        <v>0</v>
      </c>
      <c r="AH26">
        <f t="shared" si="15"/>
        <v>6.5573770491803279E-3</v>
      </c>
      <c r="AI26">
        <f t="shared" si="16"/>
        <v>1.092896174863388E-3</v>
      </c>
      <c r="AJ26">
        <f>SUMIFS('1996 Pres Raw'!Q$2:Q$623,'1996 Pres Raw'!$C$2:$C$623,AJ$1,'1996 Pres Raw'!$B$2:$B$623,$A26)</f>
        <v>418</v>
      </c>
      <c r="AK26">
        <f>SUMIFS('1996 Pres Raw'!I$2:I$623,'1996 Pres Raw'!$C$2:$C$623,AK$1,'1996 Pres Raw'!$B$2:$B$623,$A26)</f>
        <v>6</v>
      </c>
      <c r="AL26">
        <f>SUMIFS('1996 Pres Raw'!J$2:J$623,'1996 Pres Raw'!$C$2:$C$623,AL$1,'1996 Pres Raw'!$B$2:$B$623,$A26)</f>
        <v>140</v>
      </c>
      <c r="AM26">
        <f>SUMIFS('1996 Pres Raw'!K$2:K$623,'1996 Pres Raw'!$C$2:$C$623,AM$1,'1996 Pres Raw'!$B$2:$B$623,$A26)</f>
        <v>201</v>
      </c>
      <c r="AN26">
        <f>SUMIFS('1996 Pres Raw'!L$2:L$623,'1996 Pres Raw'!$C$2:$C$623,AN$1,'1996 Pres Raw'!$B$2:$B$623,$A26)</f>
        <v>1</v>
      </c>
      <c r="AO26">
        <f>SUMIFS('1996 Pres Raw'!M$2:M$623,'1996 Pres Raw'!$C$2:$C$623,AO$1,'1996 Pres Raw'!$B$2:$B$623,$A26)</f>
        <v>7</v>
      </c>
      <c r="AP26">
        <f>SUMIFS('1996 Pres Raw'!N$2:N$623,'1996 Pres Raw'!$C$2:$C$623,AP$1,'1996 Pres Raw'!$B$2:$B$623,$A26)</f>
        <v>62</v>
      </c>
      <c r="AQ26">
        <f>SUMIFS('1996 Pres Raw'!O$2:O$623,'1996 Pres Raw'!$C$2:$C$623,AQ$1,'1996 Pres Raw'!$B$2:$B$623,$A26)</f>
        <v>1</v>
      </c>
      <c r="AR26">
        <f>SUMIFS('1996 Pres Raw'!P$2:P$623,'1996 Pres Raw'!$C$2:$C$623,AR$1,'1996 Pres Raw'!$B$2:$B$623,$A26)</f>
        <v>0</v>
      </c>
      <c r="AS26">
        <f t="shared" si="17"/>
        <v>0.48086124401913877</v>
      </c>
      <c r="AT26">
        <f t="shared" si="18"/>
        <v>1.6746411483253589E-2</v>
      </c>
      <c r="AU26">
        <f t="shared" si="19"/>
        <v>0.3349282296650718</v>
      </c>
      <c r="AV26">
        <f t="shared" si="20"/>
        <v>1.4354066985645933E-2</v>
      </c>
      <c r="AW26">
        <f t="shared" si="21"/>
        <v>0.14832535885167464</v>
      </c>
      <c r="AX26">
        <f t="shared" si="22"/>
        <v>2.3923444976076554E-3</v>
      </c>
      <c r="AY26">
        <f t="shared" si="23"/>
        <v>2.3923444976076554E-3</v>
      </c>
      <c r="AZ26">
        <f t="shared" si="24"/>
        <v>0</v>
      </c>
      <c r="BA26">
        <f t="shared" si="25"/>
        <v>6335</v>
      </c>
      <c r="BB26">
        <f t="shared" si="26"/>
        <v>45</v>
      </c>
      <c r="BC26">
        <f t="shared" si="27"/>
        <v>1914</v>
      </c>
      <c r="BD26">
        <f t="shared" si="28"/>
        <v>3653</v>
      </c>
      <c r="BE26">
        <f t="shared" si="29"/>
        <v>10</v>
      </c>
      <c r="BF26">
        <f t="shared" si="30"/>
        <v>128</v>
      </c>
      <c r="BG26">
        <f t="shared" si="31"/>
        <v>548</v>
      </c>
      <c r="BH26">
        <f t="shared" si="32"/>
        <v>26</v>
      </c>
      <c r="BI26">
        <f t="shared" si="33"/>
        <v>11</v>
      </c>
      <c r="BJ26">
        <f t="shared" si="34"/>
        <v>0.57663772691396997</v>
      </c>
      <c r="BK26">
        <f t="shared" si="35"/>
        <v>2.0205209155485397E-2</v>
      </c>
      <c r="BL26">
        <f t="shared" si="36"/>
        <v>0.3021310181531176</v>
      </c>
      <c r="BM26">
        <f t="shared" si="37"/>
        <v>7.1033938437253356E-3</v>
      </c>
      <c r="BN26">
        <f t="shared" si="38"/>
        <v>8.6503551696921865E-2</v>
      </c>
      <c r="BO26">
        <f t="shared" si="39"/>
        <v>1.5785319652722968E-3</v>
      </c>
      <c r="BP26">
        <f t="shared" si="40"/>
        <v>4.1041831097079718E-3</v>
      </c>
      <c r="BQ26">
        <f t="shared" si="41"/>
        <v>1.7363851617995265E-3</v>
      </c>
      <c r="BR26">
        <f t="shared" si="42"/>
        <v>0.57663772691396997</v>
      </c>
    </row>
    <row r="27" spans="1:70" x14ac:dyDescent="0.3">
      <c r="A27">
        <f t="shared" si="43"/>
        <v>25</v>
      </c>
      <c r="B27">
        <f>SUMIFS('1996 Pres Raw'!Q$2:Q$623,'1996 Pres Raw'!$C$2:$C$623,B$1,'1996 Pres Raw'!$B$2:$B$623,$A27)</f>
        <v>5471</v>
      </c>
      <c r="C27">
        <f>SUMIFS('1996 Pres Raw'!I$2:I$623,'1996 Pres Raw'!$C$2:$C$623,C$1,'1996 Pres Raw'!$B$2:$B$623,$A27)</f>
        <v>38</v>
      </c>
      <c r="D27">
        <f>SUMIFS('1996 Pres Raw'!J$2:J$623,'1996 Pres Raw'!$C$2:$C$623,D$1,'1996 Pres Raw'!$B$2:$B$623,$A27)</f>
        <v>1358</v>
      </c>
      <c r="E27">
        <f>SUMIFS('1996 Pres Raw'!K$2:K$623,'1996 Pres Raw'!$C$2:$C$623,E$1,'1996 Pres Raw'!$B$2:$B$623,$A27)</f>
        <v>3342</v>
      </c>
      <c r="F27">
        <f>SUMIFS('1996 Pres Raw'!L$2:L$623,'1996 Pres Raw'!$C$2:$C$623,F$1,'1996 Pres Raw'!$B$2:$B$623,$A27)</f>
        <v>13</v>
      </c>
      <c r="G27">
        <f>SUMIFS('1996 Pres Raw'!M$2:M$623,'1996 Pres Raw'!$C$2:$C$623,G$1,'1996 Pres Raw'!$B$2:$B$623,$A27)</f>
        <v>95</v>
      </c>
      <c r="H27">
        <f>SUMIFS('1996 Pres Raw'!N$2:N$623,'1996 Pres Raw'!$C$2:$C$623,H$1,'1996 Pres Raw'!$B$2:$B$623,$A27)</f>
        <v>597</v>
      </c>
      <c r="I27">
        <f>SUMIFS('1996 Pres Raw'!O$2:O$623,'1996 Pres Raw'!$C$2:$C$623,I$1,'1996 Pres Raw'!$B$2:$B$623,$A27)</f>
        <v>12</v>
      </c>
      <c r="J27">
        <f>SUMIFS('1996 Pres Raw'!P$2:P$623,'1996 Pres Raw'!$C$2:$C$623,J$1,'1996 Pres Raw'!$B$2:$B$623,$A27)</f>
        <v>16</v>
      </c>
      <c r="K27">
        <f t="shared" si="1"/>
        <v>0.6108572473039664</v>
      </c>
      <c r="L27">
        <f t="shared" si="2"/>
        <v>1.7364284408700421E-2</v>
      </c>
      <c r="M27">
        <f t="shared" si="3"/>
        <v>0.24821787607384391</v>
      </c>
      <c r="N27">
        <f t="shared" si="4"/>
        <v>6.945713763480168E-3</v>
      </c>
      <c r="O27">
        <f t="shared" si="5"/>
        <v>0.10912081886309632</v>
      </c>
      <c r="P27">
        <f t="shared" si="6"/>
        <v>2.3761652348747945E-3</v>
      </c>
      <c r="Q27">
        <f t="shared" si="7"/>
        <v>2.1933832937305795E-3</v>
      </c>
      <c r="R27">
        <f t="shared" si="8"/>
        <v>2.924511058307439E-3</v>
      </c>
      <c r="S27">
        <f>SUMIFS('1996 Pres Raw'!Q$2:Q$623,'1996 Pres Raw'!$C$2:$C$623,S$1,'1996 Pres Raw'!$B$2:$B$623,$A27)</f>
        <v>818</v>
      </c>
      <c r="T27">
        <f>SUMIFS('1996 Pres Raw'!I$2:I$623,'1996 Pres Raw'!$C$2:$C$623,T$1,'1996 Pres Raw'!$B$2:$B$623,$A27)</f>
        <v>6</v>
      </c>
      <c r="U27">
        <f>SUMIFS('1996 Pres Raw'!J$2:J$623,'1996 Pres Raw'!$C$2:$C$623,U$1,'1996 Pres Raw'!$B$2:$B$623,$A27)</f>
        <v>182</v>
      </c>
      <c r="V27">
        <f>SUMIFS('1996 Pres Raw'!K$2:K$623,'1996 Pres Raw'!$C$2:$C$623,V$1,'1996 Pres Raw'!$B$2:$B$623,$A27)</f>
        <v>556</v>
      </c>
      <c r="W27">
        <f>SUMIFS('1996 Pres Raw'!L$2:L$623,'1996 Pres Raw'!$C$2:$C$623,W$1,'1996 Pres Raw'!$B$2:$B$623,$A27)</f>
        <v>2</v>
      </c>
      <c r="X27">
        <f>SUMIFS('1996 Pres Raw'!M$2:M$623,'1996 Pres Raw'!$C$2:$C$623,X$1,'1996 Pres Raw'!$B$2:$B$623,$A27)</f>
        <v>20</v>
      </c>
      <c r="Y27">
        <f>SUMIFS('1996 Pres Raw'!N$2:N$623,'1996 Pres Raw'!$C$2:$C$623,Y$1,'1996 Pres Raw'!$B$2:$B$623,$A27)</f>
        <v>47</v>
      </c>
      <c r="Z27">
        <f>SUMIFS('1996 Pres Raw'!O$2:O$623,'1996 Pres Raw'!$C$2:$C$623,Z$1,'1996 Pres Raw'!$B$2:$B$623,$A27)</f>
        <v>3</v>
      </c>
      <c r="AA27">
        <f>SUMIFS('1996 Pres Raw'!P$2:P$623,'1996 Pres Raw'!$C$2:$C$623,AA$1,'1996 Pres Raw'!$B$2:$B$623,$A27)</f>
        <v>2</v>
      </c>
      <c r="AB27">
        <f t="shared" si="9"/>
        <v>0.67970660146699269</v>
      </c>
      <c r="AC27">
        <f t="shared" si="10"/>
        <v>2.4449877750611249E-2</v>
      </c>
      <c r="AD27">
        <f t="shared" si="11"/>
        <v>0.22249388753056235</v>
      </c>
      <c r="AE27">
        <f t="shared" si="12"/>
        <v>7.3349633251833741E-3</v>
      </c>
      <c r="AF27">
        <f t="shared" si="13"/>
        <v>5.7457212713936431E-2</v>
      </c>
      <c r="AG27">
        <f t="shared" si="14"/>
        <v>2.4449877750611247E-3</v>
      </c>
      <c r="AH27">
        <f t="shared" si="15"/>
        <v>3.667481662591687E-3</v>
      </c>
      <c r="AI27">
        <f t="shared" si="16"/>
        <v>2.4449877750611247E-3</v>
      </c>
      <c r="AJ27">
        <f>SUMIFS('1996 Pres Raw'!Q$2:Q$623,'1996 Pres Raw'!$C$2:$C$623,AJ$1,'1996 Pres Raw'!$B$2:$B$623,$A27)</f>
        <v>354</v>
      </c>
      <c r="AK27">
        <f>SUMIFS('1996 Pres Raw'!I$2:I$623,'1996 Pres Raw'!$C$2:$C$623,AK$1,'1996 Pres Raw'!$B$2:$B$623,$A27)</f>
        <v>5</v>
      </c>
      <c r="AL27">
        <f>SUMIFS('1996 Pres Raw'!J$2:J$623,'1996 Pres Raw'!$C$2:$C$623,AL$1,'1996 Pres Raw'!$B$2:$B$623,$A27)</f>
        <v>89</v>
      </c>
      <c r="AM27">
        <f>SUMIFS('1996 Pres Raw'!K$2:K$623,'1996 Pres Raw'!$C$2:$C$623,AM$1,'1996 Pres Raw'!$B$2:$B$623,$A27)</f>
        <v>201</v>
      </c>
      <c r="AN27">
        <f>SUMIFS('1996 Pres Raw'!L$2:L$623,'1996 Pres Raw'!$C$2:$C$623,AN$1,'1996 Pres Raw'!$B$2:$B$623,$A27)</f>
        <v>0</v>
      </c>
      <c r="AO27">
        <f>SUMIFS('1996 Pres Raw'!M$2:M$623,'1996 Pres Raw'!$C$2:$C$623,AO$1,'1996 Pres Raw'!$B$2:$B$623,$A27)</f>
        <v>7</v>
      </c>
      <c r="AP27">
        <f>SUMIFS('1996 Pres Raw'!N$2:N$623,'1996 Pres Raw'!$C$2:$C$623,AP$1,'1996 Pres Raw'!$B$2:$B$623,$A27)</f>
        <v>47</v>
      </c>
      <c r="AQ27">
        <f>SUMIFS('1996 Pres Raw'!O$2:O$623,'1996 Pres Raw'!$C$2:$C$623,AQ$1,'1996 Pres Raw'!$B$2:$B$623,$A27)</f>
        <v>3</v>
      </c>
      <c r="AR27">
        <f>SUMIFS('1996 Pres Raw'!P$2:P$623,'1996 Pres Raw'!$C$2:$C$623,AR$1,'1996 Pres Raw'!$B$2:$B$623,$A27)</f>
        <v>2</v>
      </c>
      <c r="AS27">
        <f t="shared" si="17"/>
        <v>0.56779661016949157</v>
      </c>
      <c r="AT27">
        <f t="shared" si="18"/>
        <v>1.977401129943503E-2</v>
      </c>
      <c r="AU27">
        <f t="shared" si="19"/>
        <v>0.25141242937853109</v>
      </c>
      <c r="AV27">
        <f t="shared" si="20"/>
        <v>1.4124293785310734E-2</v>
      </c>
      <c r="AW27">
        <f t="shared" si="21"/>
        <v>0.1327683615819209</v>
      </c>
      <c r="AX27">
        <f t="shared" si="22"/>
        <v>0</v>
      </c>
      <c r="AY27">
        <f t="shared" si="23"/>
        <v>8.4745762711864406E-3</v>
      </c>
      <c r="AZ27">
        <f t="shared" si="24"/>
        <v>5.6497175141242938E-3</v>
      </c>
      <c r="BA27">
        <f t="shared" si="25"/>
        <v>6643</v>
      </c>
      <c r="BB27">
        <f t="shared" si="26"/>
        <v>49</v>
      </c>
      <c r="BC27">
        <f t="shared" si="27"/>
        <v>1629</v>
      </c>
      <c r="BD27">
        <f t="shared" si="28"/>
        <v>4099</v>
      </c>
      <c r="BE27">
        <f t="shared" si="29"/>
        <v>15</v>
      </c>
      <c r="BF27">
        <f t="shared" si="30"/>
        <v>122</v>
      </c>
      <c r="BG27">
        <f t="shared" si="31"/>
        <v>691</v>
      </c>
      <c r="BH27">
        <f t="shared" si="32"/>
        <v>18</v>
      </c>
      <c r="BI27">
        <f t="shared" si="33"/>
        <v>20</v>
      </c>
      <c r="BJ27">
        <f t="shared" si="34"/>
        <v>0.61704049375282255</v>
      </c>
      <c r="BK27">
        <f t="shared" si="35"/>
        <v>1.8365196447388227E-2</v>
      </c>
      <c r="BL27">
        <f t="shared" si="36"/>
        <v>0.24522053289176576</v>
      </c>
      <c r="BM27">
        <f t="shared" si="37"/>
        <v>7.3761854583772393E-3</v>
      </c>
      <c r="BN27">
        <f t="shared" si="38"/>
        <v>0.10401926840283005</v>
      </c>
      <c r="BO27">
        <f t="shared" si="39"/>
        <v>2.2580159566460934E-3</v>
      </c>
      <c r="BP27">
        <f t="shared" si="40"/>
        <v>2.7096191479753125E-3</v>
      </c>
      <c r="BQ27">
        <f t="shared" si="41"/>
        <v>3.0106879421947915E-3</v>
      </c>
      <c r="BR27">
        <f t="shared" si="42"/>
        <v>0.61704049375282255</v>
      </c>
    </row>
    <row r="28" spans="1:70" x14ac:dyDescent="0.3">
      <c r="A28">
        <f t="shared" si="43"/>
        <v>26</v>
      </c>
      <c r="B28">
        <f>SUMIFS('1996 Pres Raw'!Q$2:Q$623,'1996 Pres Raw'!$C$2:$C$623,B$1,'1996 Pres Raw'!$B$2:$B$623,$A28)</f>
        <v>5265</v>
      </c>
      <c r="C28">
        <f>SUMIFS('1996 Pres Raw'!I$2:I$623,'1996 Pres Raw'!$C$2:$C$623,C$1,'1996 Pres Raw'!$B$2:$B$623,$A28)</f>
        <v>44</v>
      </c>
      <c r="D28">
        <f>SUMIFS('1996 Pres Raw'!J$2:J$623,'1996 Pres Raw'!$C$2:$C$623,D$1,'1996 Pres Raw'!$B$2:$B$623,$A28)</f>
        <v>1212</v>
      </c>
      <c r="E28">
        <f>SUMIFS('1996 Pres Raw'!K$2:K$623,'1996 Pres Raw'!$C$2:$C$623,E$1,'1996 Pres Raw'!$B$2:$B$623,$A28)</f>
        <v>3135</v>
      </c>
      <c r="F28">
        <f>SUMIFS('1996 Pres Raw'!L$2:L$623,'1996 Pres Raw'!$C$2:$C$623,F$1,'1996 Pres Raw'!$B$2:$B$623,$A28)</f>
        <v>9</v>
      </c>
      <c r="G28">
        <f>SUMIFS('1996 Pres Raw'!M$2:M$623,'1996 Pres Raw'!$C$2:$C$623,G$1,'1996 Pres Raw'!$B$2:$B$623,$A28)</f>
        <v>101</v>
      </c>
      <c r="H28">
        <f>SUMIFS('1996 Pres Raw'!N$2:N$623,'1996 Pres Raw'!$C$2:$C$623,H$1,'1996 Pres Raw'!$B$2:$B$623,$A28)</f>
        <v>723</v>
      </c>
      <c r="I28">
        <f>SUMIFS('1996 Pres Raw'!O$2:O$623,'1996 Pres Raw'!$C$2:$C$623,I$1,'1996 Pres Raw'!$B$2:$B$623,$A28)</f>
        <v>30</v>
      </c>
      <c r="J28">
        <f>SUMIFS('1996 Pres Raw'!P$2:P$623,'1996 Pres Raw'!$C$2:$C$623,J$1,'1996 Pres Raw'!$B$2:$B$623,$A28)</f>
        <v>11</v>
      </c>
      <c r="K28">
        <f t="shared" si="1"/>
        <v>0.59544159544159547</v>
      </c>
      <c r="L28">
        <f t="shared" si="2"/>
        <v>1.9183285849952516E-2</v>
      </c>
      <c r="M28">
        <f t="shared" si="3"/>
        <v>0.23019943019943021</v>
      </c>
      <c r="N28">
        <f t="shared" si="4"/>
        <v>8.3570750237416912E-3</v>
      </c>
      <c r="O28">
        <f t="shared" si="5"/>
        <v>0.13732193732193732</v>
      </c>
      <c r="P28">
        <f t="shared" si="6"/>
        <v>1.7094017094017094E-3</v>
      </c>
      <c r="Q28">
        <f t="shared" si="7"/>
        <v>5.6980056980056983E-3</v>
      </c>
      <c r="R28">
        <f t="shared" si="8"/>
        <v>2.0892687559354228E-3</v>
      </c>
      <c r="S28">
        <f>SUMIFS('1996 Pres Raw'!Q$2:Q$623,'1996 Pres Raw'!$C$2:$C$623,S$1,'1996 Pres Raw'!$B$2:$B$623,$A28)</f>
        <v>774</v>
      </c>
      <c r="T28">
        <f>SUMIFS('1996 Pres Raw'!I$2:I$623,'1996 Pres Raw'!$C$2:$C$623,T$1,'1996 Pres Raw'!$B$2:$B$623,$A28)</f>
        <v>5</v>
      </c>
      <c r="U28">
        <f>SUMIFS('1996 Pres Raw'!J$2:J$623,'1996 Pres Raw'!$C$2:$C$623,U$1,'1996 Pres Raw'!$B$2:$B$623,$A28)</f>
        <v>183</v>
      </c>
      <c r="V28">
        <f>SUMIFS('1996 Pres Raw'!K$2:K$623,'1996 Pres Raw'!$C$2:$C$623,V$1,'1996 Pres Raw'!$B$2:$B$623,$A28)</f>
        <v>492</v>
      </c>
      <c r="W28">
        <f>SUMIFS('1996 Pres Raw'!L$2:L$623,'1996 Pres Raw'!$C$2:$C$623,W$1,'1996 Pres Raw'!$B$2:$B$623,$A28)</f>
        <v>1</v>
      </c>
      <c r="X28">
        <f>SUMIFS('1996 Pres Raw'!M$2:M$623,'1996 Pres Raw'!$C$2:$C$623,X$1,'1996 Pres Raw'!$B$2:$B$623,$A28)</f>
        <v>10</v>
      </c>
      <c r="Y28">
        <f>SUMIFS('1996 Pres Raw'!N$2:N$623,'1996 Pres Raw'!$C$2:$C$623,Y$1,'1996 Pres Raw'!$B$2:$B$623,$A28)</f>
        <v>74</v>
      </c>
      <c r="Z28">
        <f>SUMIFS('1996 Pres Raw'!O$2:O$623,'1996 Pres Raw'!$C$2:$C$623,Z$1,'1996 Pres Raw'!$B$2:$B$623,$A28)</f>
        <v>9</v>
      </c>
      <c r="AA28">
        <f>SUMIFS('1996 Pres Raw'!P$2:P$623,'1996 Pres Raw'!$C$2:$C$623,AA$1,'1996 Pres Raw'!$B$2:$B$623,$A28)</f>
        <v>0</v>
      </c>
      <c r="AB28">
        <f t="shared" si="9"/>
        <v>0.63565891472868219</v>
      </c>
      <c r="AC28">
        <f t="shared" si="10"/>
        <v>1.2919896640826873E-2</v>
      </c>
      <c r="AD28">
        <f t="shared" si="11"/>
        <v>0.23643410852713179</v>
      </c>
      <c r="AE28">
        <f t="shared" si="12"/>
        <v>6.4599483204134363E-3</v>
      </c>
      <c r="AF28">
        <f t="shared" si="13"/>
        <v>9.5607235142118857E-2</v>
      </c>
      <c r="AG28">
        <f t="shared" si="14"/>
        <v>1.2919896640826874E-3</v>
      </c>
      <c r="AH28">
        <f t="shared" si="15"/>
        <v>1.1627906976744186E-2</v>
      </c>
      <c r="AI28">
        <f t="shared" si="16"/>
        <v>0</v>
      </c>
      <c r="AJ28">
        <f>SUMIFS('1996 Pres Raw'!Q$2:Q$623,'1996 Pres Raw'!$C$2:$C$623,AJ$1,'1996 Pres Raw'!$B$2:$B$623,$A28)</f>
        <v>517</v>
      </c>
      <c r="AK28">
        <f>SUMIFS('1996 Pres Raw'!I$2:I$623,'1996 Pres Raw'!$C$2:$C$623,AK$1,'1996 Pres Raw'!$B$2:$B$623,$A28)</f>
        <v>4</v>
      </c>
      <c r="AL28">
        <f>SUMIFS('1996 Pres Raw'!J$2:J$623,'1996 Pres Raw'!$C$2:$C$623,AL$1,'1996 Pres Raw'!$B$2:$B$623,$A28)</f>
        <v>124</v>
      </c>
      <c r="AM28">
        <f>SUMIFS('1996 Pres Raw'!K$2:K$623,'1996 Pres Raw'!$C$2:$C$623,AM$1,'1996 Pres Raw'!$B$2:$B$623,$A28)</f>
        <v>286</v>
      </c>
      <c r="AN28">
        <f>SUMIFS('1996 Pres Raw'!L$2:L$623,'1996 Pres Raw'!$C$2:$C$623,AN$1,'1996 Pres Raw'!$B$2:$B$623,$A28)</f>
        <v>2</v>
      </c>
      <c r="AO28">
        <f>SUMIFS('1996 Pres Raw'!M$2:M$623,'1996 Pres Raw'!$C$2:$C$623,AO$1,'1996 Pres Raw'!$B$2:$B$623,$A28)</f>
        <v>10</v>
      </c>
      <c r="AP28">
        <f>SUMIFS('1996 Pres Raw'!N$2:N$623,'1996 Pres Raw'!$C$2:$C$623,AP$1,'1996 Pres Raw'!$B$2:$B$623,$A28)</f>
        <v>86</v>
      </c>
      <c r="AQ28">
        <f>SUMIFS('1996 Pres Raw'!O$2:O$623,'1996 Pres Raw'!$C$2:$C$623,AQ$1,'1996 Pres Raw'!$B$2:$B$623,$A28)</f>
        <v>4</v>
      </c>
      <c r="AR28">
        <f>SUMIFS('1996 Pres Raw'!P$2:P$623,'1996 Pres Raw'!$C$2:$C$623,AR$1,'1996 Pres Raw'!$B$2:$B$623,$A28)</f>
        <v>1</v>
      </c>
      <c r="AS28">
        <f t="shared" si="17"/>
        <v>0.55319148936170215</v>
      </c>
      <c r="AT28">
        <f t="shared" si="18"/>
        <v>1.9342359767891684E-2</v>
      </c>
      <c r="AU28">
        <f t="shared" si="19"/>
        <v>0.23984526112185686</v>
      </c>
      <c r="AV28">
        <f t="shared" si="20"/>
        <v>7.7369439071566732E-3</v>
      </c>
      <c r="AW28">
        <f t="shared" si="21"/>
        <v>0.16634429400386846</v>
      </c>
      <c r="AX28">
        <f t="shared" si="22"/>
        <v>3.8684719535783366E-3</v>
      </c>
      <c r="AY28">
        <f t="shared" si="23"/>
        <v>7.7369439071566732E-3</v>
      </c>
      <c r="AZ28">
        <f t="shared" si="24"/>
        <v>1.9342359767891683E-3</v>
      </c>
      <c r="BA28">
        <f t="shared" si="25"/>
        <v>6556</v>
      </c>
      <c r="BB28">
        <f t="shared" si="26"/>
        <v>53</v>
      </c>
      <c r="BC28">
        <f t="shared" si="27"/>
        <v>1519</v>
      </c>
      <c r="BD28">
        <f t="shared" si="28"/>
        <v>3913</v>
      </c>
      <c r="BE28">
        <f t="shared" si="29"/>
        <v>12</v>
      </c>
      <c r="BF28">
        <f t="shared" si="30"/>
        <v>121</v>
      </c>
      <c r="BG28">
        <f t="shared" si="31"/>
        <v>883</v>
      </c>
      <c r="BH28">
        <f t="shared" si="32"/>
        <v>43</v>
      </c>
      <c r="BI28">
        <f t="shared" si="33"/>
        <v>12</v>
      </c>
      <c r="BJ28">
        <f t="shared" si="34"/>
        <v>0.59685784014643073</v>
      </c>
      <c r="BK28">
        <f t="shared" si="35"/>
        <v>1.8456375838926176E-2</v>
      </c>
      <c r="BL28">
        <f t="shared" si="36"/>
        <v>0.23169615619280048</v>
      </c>
      <c r="BM28">
        <f t="shared" si="37"/>
        <v>8.0841976815131181E-3</v>
      </c>
      <c r="BN28">
        <f t="shared" si="38"/>
        <v>0.13468578401464307</v>
      </c>
      <c r="BO28">
        <f t="shared" si="39"/>
        <v>1.8303843807199512E-3</v>
      </c>
      <c r="BP28">
        <f t="shared" si="40"/>
        <v>6.5588773642464918E-3</v>
      </c>
      <c r="BQ28">
        <f t="shared" si="41"/>
        <v>1.8303843807199512E-3</v>
      </c>
      <c r="BR28">
        <f t="shared" si="42"/>
        <v>0.59685784014643073</v>
      </c>
    </row>
    <row r="29" spans="1:70" x14ac:dyDescent="0.3">
      <c r="A29">
        <f t="shared" si="43"/>
        <v>27</v>
      </c>
      <c r="B29">
        <f>SUMIFS('1996 Pres Raw'!Q$2:Q$623,'1996 Pres Raw'!$C$2:$C$623,B$1,'1996 Pres Raw'!$B$2:$B$623,$A29)</f>
        <v>6350</v>
      </c>
      <c r="C29">
        <f>SUMIFS('1996 Pres Raw'!I$2:I$623,'1996 Pres Raw'!$C$2:$C$623,C$1,'1996 Pres Raw'!$B$2:$B$623,$A29)</f>
        <v>85</v>
      </c>
      <c r="D29">
        <f>SUMIFS('1996 Pres Raw'!J$2:J$623,'1996 Pres Raw'!$C$2:$C$623,D$1,'1996 Pres Raw'!$B$2:$B$623,$A29)</f>
        <v>1547</v>
      </c>
      <c r="E29">
        <f>SUMIFS('1996 Pres Raw'!K$2:K$623,'1996 Pres Raw'!$C$2:$C$623,E$1,'1996 Pres Raw'!$B$2:$B$623,$A29)</f>
        <v>3557</v>
      </c>
      <c r="F29">
        <f>SUMIFS('1996 Pres Raw'!L$2:L$623,'1996 Pres Raw'!$C$2:$C$623,F$1,'1996 Pres Raw'!$B$2:$B$623,$A29)</f>
        <v>15</v>
      </c>
      <c r="G29">
        <f>SUMIFS('1996 Pres Raw'!M$2:M$623,'1996 Pres Raw'!$C$2:$C$623,G$1,'1996 Pres Raw'!$B$2:$B$623,$A29)</f>
        <v>165</v>
      </c>
      <c r="H29">
        <f>SUMIFS('1996 Pres Raw'!N$2:N$623,'1996 Pres Raw'!$C$2:$C$623,H$1,'1996 Pres Raw'!$B$2:$B$623,$A29)</f>
        <v>948</v>
      </c>
      <c r="I29">
        <f>SUMIFS('1996 Pres Raw'!O$2:O$623,'1996 Pres Raw'!$C$2:$C$623,I$1,'1996 Pres Raw'!$B$2:$B$623,$A29)</f>
        <v>19</v>
      </c>
      <c r="J29">
        <f>SUMIFS('1996 Pres Raw'!P$2:P$623,'1996 Pres Raw'!$C$2:$C$623,J$1,'1996 Pres Raw'!$B$2:$B$623,$A29)</f>
        <v>14</v>
      </c>
      <c r="K29">
        <f t="shared" si="1"/>
        <v>0.5601574803149606</v>
      </c>
      <c r="L29">
        <f t="shared" si="2"/>
        <v>2.5984251968503937E-2</v>
      </c>
      <c r="M29">
        <f t="shared" si="3"/>
        <v>0.24362204724409448</v>
      </c>
      <c r="N29">
        <f t="shared" si="4"/>
        <v>1.3385826771653543E-2</v>
      </c>
      <c r="O29">
        <f t="shared" si="5"/>
        <v>0.14929133858267715</v>
      </c>
      <c r="P29">
        <f t="shared" si="6"/>
        <v>2.3622047244094488E-3</v>
      </c>
      <c r="Q29">
        <f t="shared" si="7"/>
        <v>2.9921259842519685E-3</v>
      </c>
      <c r="R29">
        <f t="shared" si="8"/>
        <v>2.204724409448819E-3</v>
      </c>
      <c r="S29">
        <f>SUMIFS('1996 Pres Raw'!Q$2:Q$623,'1996 Pres Raw'!$C$2:$C$623,S$1,'1996 Pres Raw'!$B$2:$B$623,$A29)</f>
        <v>954</v>
      </c>
      <c r="T29">
        <f>SUMIFS('1996 Pres Raw'!I$2:I$623,'1996 Pres Raw'!$C$2:$C$623,T$1,'1996 Pres Raw'!$B$2:$B$623,$A29)</f>
        <v>4</v>
      </c>
      <c r="U29">
        <f>SUMIFS('1996 Pres Raw'!J$2:J$623,'1996 Pres Raw'!$C$2:$C$623,U$1,'1996 Pres Raw'!$B$2:$B$623,$A29)</f>
        <v>242</v>
      </c>
      <c r="V29">
        <f>SUMIFS('1996 Pres Raw'!K$2:K$623,'1996 Pres Raw'!$C$2:$C$623,V$1,'1996 Pres Raw'!$B$2:$B$623,$A29)</f>
        <v>601</v>
      </c>
      <c r="W29">
        <f>SUMIFS('1996 Pres Raw'!L$2:L$623,'1996 Pres Raw'!$C$2:$C$623,W$1,'1996 Pres Raw'!$B$2:$B$623,$A29)</f>
        <v>3</v>
      </c>
      <c r="X29">
        <f>SUMIFS('1996 Pres Raw'!M$2:M$623,'1996 Pres Raw'!$C$2:$C$623,X$1,'1996 Pres Raw'!$B$2:$B$623,$A29)</f>
        <v>19</v>
      </c>
      <c r="Y29">
        <f>SUMIFS('1996 Pres Raw'!N$2:N$623,'1996 Pres Raw'!$C$2:$C$623,Y$1,'1996 Pres Raw'!$B$2:$B$623,$A29)</f>
        <v>79</v>
      </c>
      <c r="Z29">
        <f>SUMIFS('1996 Pres Raw'!O$2:O$623,'1996 Pres Raw'!$C$2:$C$623,Z$1,'1996 Pres Raw'!$B$2:$B$623,$A29)</f>
        <v>5</v>
      </c>
      <c r="AA29">
        <f>SUMIFS('1996 Pres Raw'!P$2:P$623,'1996 Pres Raw'!$C$2:$C$623,AA$1,'1996 Pres Raw'!$B$2:$B$623,$A29)</f>
        <v>1</v>
      </c>
      <c r="AB29">
        <f t="shared" si="9"/>
        <v>0.62997903563941304</v>
      </c>
      <c r="AC29">
        <f t="shared" si="10"/>
        <v>1.9916142557651992E-2</v>
      </c>
      <c r="AD29">
        <f t="shared" si="11"/>
        <v>0.25366876310272535</v>
      </c>
      <c r="AE29">
        <f t="shared" si="12"/>
        <v>4.1928721174004195E-3</v>
      </c>
      <c r="AF29">
        <f t="shared" si="13"/>
        <v>8.2809224318658281E-2</v>
      </c>
      <c r="AG29">
        <f t="shared" si="14"/>
        <v>3.1446540880503146E-3</v>
      </c>
      <c r="AH29">
        <f t="shared" si="15"/>
        <v>5.2410901467505244E-3</v>
      </c>
      <c r="AI29">
        <f t="shared" si="16"/>
        <v>1.0482180293501049E-3</v>
      </c>
      <c r="AJ29">
        <f>SUMIFS('1996 Pres Raw'!Q$2:Q$623,'1996 Pres Raw'!$C$2:$C$623,AJ$1,'1996 Pres Raw'!$B$2:$B$623,$A29)</f>
        <v>445</v>
      </c>
      <c r="AK29">
        <f>SUMIFS('1996 Pres Raw'!I$2:I$623,'1996 Pres Raw'!$C$2:$C$623,AK$1,'1996 Pres Raw'!$B$2:$B$623,$A29)</f>
        <v>5</v>
      </c>
      <c r="AL29">
        <f>SUMIFS('1996 Pres Raw'!J$2:J$623,'1996 Pres Raw'!$C$2:$C$623,AL$1,'1996 Pres Raw'!$B$2:$B$623,$A29)</f>
        <v>98</v>
      </c>
      <c r="AM29">
        <f>SUMIFS('1996 Pres Raw'!K$2:K$623,'1996 Pres Raw'!$C$2:$C$623,AM$1,'1996 Pres Raw'!$B$2:$B$623,$A29)</f>
        <v>226</v>
      </c>
      <c r="AN29">
        <f>SUMIFS('1996 Pres Raw'!L$2:L$623,'1996 Pres Raw'!$C$2:$C$623,AN$1,'1996 Pres Raw'!$B$2:$B$623,$A29)</f>
        <v>3</v>
      </c>
      <c r="AO29">
        <f>SUMIFS('1996 Pres Raw'!M$2:M$623,'1996 Pres Raw'!$C$2:$C$623,AO$1,'1996 Pres Raw'!$B$2:$B$623,$A29)</f>
        <v>14</v>
      </c>
      <c r="AP29">
        <f>SUMIFS('1996 Pres Raw'!N$2:N$623,'1996 Pres Raw'!$C$2:$C$623,AP$1,'1996 Pres Raw'!$B$2:$B$623,$A29)</f>
        <v>95</v>
      </c>
      <c r="AQ29">
        <f>SUMIFS('1996 Pres Raw'!O$2:O$623,'1996 Pres Raw'!$C$2:$C$623,AQ$1,'1996 Pres Raw'!$B$2:$B$623,$A29)</f>
        <v>2</v>
      </c>
      <c r="AR29">
        <f>SUMIFS('1996 Pres Raw'!P$2:P$623,'1996 Pres Raw'!$C$2:$C$623,AR$1,'1996 Pres Raw'!$B$2:$B$623,$A29)</f>
        <v>2</v>
      </c>
      <c r="AS29">
        <f t="shared" si="17"/>
        <v>0.50786516853932584</v>
      </c>
      <c r="AT29">
        <f t="shared" si="18"/>
        <v>3.1460674157303373E-2</v>
      </c>
      <c r="AU29">
        <f t="shared" si="19"/>
        <v>0.22022471910112359</v>
      </c>
      <c r="AV29">
        <f t="shared" si="20"/>
        <v>1.1235955056179775E-2</v>
      </c>
      <c r="AW29">
        <f t="shared" si="21"/>
        <v>0.21348314606741572</v>
      </c>
      <c r="AX29">
        <f t="shared" si="22"/>
        <v>6.7415730337078653E-3</v>
      </c>
      <c r="AY29">
        <f t="shared" si="23"/>
        <v>4.4943820224719105E-3</v>
      </c>
      <c r="AZ29">
        <f t="shared" si="24"/>
        <v>4.4943820224719105E-3</v>
      </c>
      <c r="BA29">
        <f t="shared" si="25"/>
        <v>7749</v>
      </c>
      <c r="BB29">
        <f t="shared" si="26"/>
        <v>94</v>
      </c>
      <c r="BC29">
        <f t="shared" si="27"/>
        <v>1887</v>
      </c>
      <c r="BD29">
        <f t="shared" si="28"/>
        <v>4384</v>
      </c>
      <c r="BE29">
        <f t="shared" si="29"/>
        <v>21</v>
      </c>
      <c r="BF29">
        <f t="shared" si="30"/>
        <v>198</v>
      </c>
      <c r="BG29">
        <f t="shared" si="31"/>
        <v>1122</v>
      </c>
      <c r="BH29">
        <f t="shared" si="32"/>
        <v>26</v>
      </c>
      <c r="BI29">
        <f t="shared" si="33"/>
        <v>17</v>
      </c>
      <c r="BJ29">
        <f t="shared" si="34"/>
        <v>0.56575041940895598</v>
      </c>
      <c r="BK29">
        <f t="shared" si="35"/>
        <v>2.5551684088269456E-2</v>
      </c>
      <c r="BL29">
        <f t="shared" si="36"/>
        <v>0.24351529229578009</v>
      </c>
      <c r="BM29">
        <f t="shared" si="37"/>
        <v>1.2130597496451154E-2</v>
      </c>
      <c r="BN29">
        <f t="shared" si="38"/>
        <v>0.14479287650019357</v>
      </c>
      <c r="BO29">
        <f t="shared" si="39"/>
        <v>2.7100271002710027E-3</v>
      </c>
      <c r="BP29">
        <f t="shared" si="40"/>
        <v>3.3552716479545749E-3</v>
      </c>
      <c r="BQ29">
        <f t="shared" si="41"/>
        <v>2.1938314621241452E-3</v>
      </c>
      <c r="BR29">
        <f t="shared" si="42"/>
        <v>0.56575041940895598</v>
      </c>
    </row>
    <row r="30" spans="1:70" x14ac:dyDescent="0.3">
      <c r="A30">
        <f t="shared" si="43"/>
        <v>28</v>
      </c>
      <c r="B30">
        <f>SUMIFS('1996 Pres Raw'!Q$2:Q$623,'1996 Pres Raw'!$C$2:$C$623,B$1,'1996 Pres Raw'!$B$2:$B$623,$A30)</f>
        <v>6088</v>
      </c>
      <c r="C30">
        <f>SUMIFS('1996 Pres Raw'!I$2:I$623,'1996 Pres Raw'!$C$2:$C$623,C$1,'1996 Pres Raw'!$B$2:$B$623,$A30)</f>
        <v>81</v>
      </c>
      <c r="D30">
        <f>SUMIFS('1996 Pres Raw'!J$2:J$623,'1996 Pres Raw'!$C$2:$C$623,D$1,'1996 Pres Raw'!$B$2:$B$623,$A30)</f>
        <v>1342</v>
      </c>
      <c r="E30">
        <f>SUMIFS('1996 Pres Raw'!K$2:K$623,'1996 Pres Raw'!$C$2:$C$623,E$1,'1996 Pres Raw'!$B$2:$B$623,$A30)</f>
        <v>3337</v>
      </c>
      <c r="F30">
        <f>SUMIFS('1996 Pres Raw'!L$2:L$623,'1996 Pres Raw'!$C$2:$C$623,F$1,'1996 Pres Raw'!$B$2:$B$623,$A30)</f>
        <v>14</v>
      </c>
      <c r="G30">
        <f>SUMIFS('1996 Pres Raw'!M$2:M$623,'1996 Pres Raw'!$C$2:$C$623,G$1,'1996 Pres Raw'!$B$2:$B$623,$A30)</f>
        <v>175</v>
      </c>
      <c r="H30">
        <f>SUMIFS('1996 Pres Raw'!N$2:N$623,'1996 Pres Raw'!$C$2:$C$623,H$1,'1996 Pres Raw'!$B$2:$B$623,$A30)</f>
        <v>1083</v>
      </c>
      <c r="I30">
        <f>SUMIFS('1996 Pres Raw'!O$2:O$623,'1996 Pres Raw'!$C$2:$C$623,I$1,'1996 Pres Raw'!$B$2:$B$623,$A30)</f>
        <v>38</v>
      </c>
      <c r="J30">
        <f>SUMIFS('1996 Pres Raw'!P$2:P$623,'1996 Pres Raw'!$C$2:$C$623,J$1,'1996 Pres Raw'!$B$2:$B$623,$A30)</f>
        <v>18</v>
      </c>
      <c r="K30">
        <f t="shared" si="1"/>
        <v>0.54812746386333766</v>
      </c>
      <c r="L30">
        <f t="shared" si="2"/>
        <v>2.8745072273324571E-2</v>
      </c>
      <c r="M30">
        <f t="shared" si="3"/>
        <v>0.22043363994743759</v>
      </c>
      <c r="N30">
        <f t="shared" si="4"/>
        <v>1.3304862023653089E-2</v>
      </c>
      <c r="O30">
        <f t="shared" si="5"/>
        <v>0.17789093298291722</v>
      </c>
      <c r="P30">
        <f t="shared" si="6"/>
        <v>2.2996057818659658E-3</v>
      </c>
      <c r="Q30">
        <f t="shared" si="7"/>
        <v>6.2417871222076211E-3</v>
      </c>
      <c r="R30">
        <f t="shared" si="8"/>
        <v>2.956636005256242E-3</v>
      </c>
      <c r="S30">
        <f>SUMIFS('1996 Pres Raw'!Q$2:Q$623,'1996 Pres Raw'!$C$2:$C$623,S$1,'1996 Pres Raw'!$B$2:$B$623,$A30)</f>
        <v>1013</v>
      </c>
      <c r="T30">
        <f>SUMIFS('1996 Pres Raw'!I$2:I$623,'1996 Pres Raw'!$C$2:$C$623,T$1,'1996 Pres Raw'!$B$2:$B$623,$A30)</f>
        <v>15</v>
      </c>
      <c r="U30">
        <f>SUMIFS('1996 Pres Raw'!J$2:J$623,'1996 Pres Raw'!$C$2:$C$623,U$1,'1996 Pres Raw'!$B$2:$B$623,$A30)</f>
        <v>218</v>
      </c>
      <c r="V30">
        <f>SUMIFS('1996 Pres Raw'!K$2:K$623,'1996 Pres Raw'!$C$2:$C$623,V$1,'1996 Pres Raw'!$B$2:$B$623,$A30)</f>
        <v>604</v>
      </c>
      <c r="W30">
        <f>SUMIFS('1996 Pres Raw'!L$2:L$623,'1996 Pres Raw'!$C$2:$C$623,W$1,'1996 Pres Raw'!$B$2:$B$623,$A30)</f>
        <v>1</v>
      </c>
      <c r="X30">
        <f>SUMIFS('1996 Pres Raw'!M$2:M$623,'1996 Pres Raw'!$C$2:$C$623,X$1,'1996 Pres Raw'!$B$2:$B$623,$A30)</f>
        <v>40</v>
      </c>
      <c r="Y30">
        <f>SUMIFS('1996 Pres Raw'!N$2:N$623,'1996 Pres Raw'!$C$2:$C$623,Y$1,'1996 Pres Raw'!$B$2:$B$623,$A30)</f>
        <v>126</v>
      </c>
      <c r="Z30">
        <f>SUMIFS('1996 Pres Raw'!O$2:O$623,'1996 Pres Raw'!$C$2:$C$623,Z$1,'1996 Pres Raw'!$B$2:$B$623,$A30)</f>
        <v>3</v>
      </c>
      <c r="AA30">
        <f>SUMIFS('1996 Pres Raw'!P$2:P$623,'1996 Pres Raw'!$C$2:$C$623,AA$1,'1996 Pres Raw'!$B$2:$B$623,$A30)</f>
        <v>6</v>
      </c>
      <c r="AB30">
        <f t="shared" si="9"/>
        <v>0.59624876604146104</v>
      </c>
      <c r="AC30">
        <f t="shared" si="10"/>
        <v>3.9486673247778874E-2</v>
      </c>
      <c r="AD30">
        <f t="shared" si="11"/>
        <v>0.21520236920039487</v>
      </c>
      <c r="AE30">
        <f t="shared" si="12"/>
        <v>1.4807502467917079E-2</v>
      </c>
      <c r="AF30">
        <f t="shared" si="13"/>
        <v>0.12438302073050346</v>
      </c>
      <c r="AG30">
        <f t="shared" si="14"/>
        <v>9.871668311944718E-4</v>
      </c>
      <c r="AH30">
        <f t="shared" si="15"/>
        <v>2.9615004935834156E-3</v>
      </c>
      <c r="AI30">
        <f t="shared" si="16"/>
        <v>5.9230009871668312E-3</v>
      </c>
      <c r="AJ30">
        <f>SUMIFS('1996 Pres Raw'!Q$2:Q$623,'1996 Pres Raw'!$C$2:$C$623,AJ$1,'1996 Pres Raw'!$B$2:$B$623,$A30)</f>
        <v>491</v>
      </c>
      <c r="AK30">
        <f>SUMIFS('1996 Pres Raw'!I$2:I$623,'1996 Pres Raw'!$C$2:$C$623,AK$1,'1996 Pres Raw'!$B$2:$B$623,$A30)</f>
        <v>4</v>
      </c>
      <c r="AL30">
        <f>SUMIFS('1996 Pres Raw'!J$2:J$623,'1996 Pres Raw'!$C$2:$C$623,AL$1,'1996 Pres Raw'!$B$2:$B$623,$A30)</f>
        <v>85</v>
      </c>
      <c r="AM30">
        <f>SUMIFS('1996 Pres Raw'!K$2:K$623,'1996 Pres Raw'!$C$2:$C$623,AM$1,'1996 Pres Raw'!$B$2:$B$623,$A30)</f>
        <v>261</v>
      </c>
      <c r="AN30">
        <f>SUMIFS('1996 Pres Raw'!L$2:L$623,'1996 Pres Raw'!$C$2:$C$623,AN$1,'1996 Pres Raw'!$B$2:$B$623,$A30)</f>
        <v>1</v>
      </c>
      <c r="AO30">
        <f>SUMIFS('1996 Pres Raw'!M$2:M$623,'1996 Pres Raw'!$C$2:$C$623,AO$1,'1996 Pres Raw'!$B$2:$B$623,$A30)</f>
        <v>11</v>
      </c>
      <c r="AP30">
        <f>SUMIFS('1996 Pres Raw'!N$2:N$623,'1996 Pres Raw'!$C$2:$C$623,AP$1,'1996 Pres Raw'!$B$2:$B$623,$A30)</f>
        <v>124</v>
      </c>
      <c r="AQ30">
        <f>SUMIFS('1996 Pres Raw'!O$2:O$623,'1996 Pres Raw'!$C$2:$C$623,AQ$1,'1996 Pres Raw'!$B$2:$B$623,$A30)</f>
        <v>3</v>
      </c>
      <c r="AR30">
        <f>SUMIFS('1996 Pres Raw'!P$2:P$623,'1996 Pres Raw'!$C$2:$C$623,AR$1,'1996 Pres Raw'!$B$2:$B$623,$A30)</f>
        <v>2</v>
      </c>
      <c r="AS30">
        <f t="shared" si="17"/>
        <v>0.53156822810590632</v>
      </c>
      <c r="AT30">
        <f t="shared" si="18"/>
        <v>2.2403258655804479E-2</v>
      </c>
      <c r="AU30">
        <f t="shared" si="19"/>
        <v>0.17311608961303462</v>
      </c>
      <c r="AV30">
        <f t="shared" si="20"/>
        <v>8.1466395112016286E-3</v>
      </c>
      <c r="AW30">
        <f t="shared" si="21"/>
        <v>0.25254582484725052</v>
      </c>
      <c r="AX30">
        <f t="shared" si="22"/>
        <v>2.0366598778004071E-3</v>
      </c>
      <c r="AY30">
        <f t="shared" si="23"/>
        <v>6.1099796334012219E-3</v>
      </c>
      <c r="AZ30">
        <f t="shared" si="24"/>
        <v>4.0733197556008143E-3</v>
      </c>
      <c r="BA30">
        <f t="shared" si="25"/>
        <v>7592</v>
      </c>
      <c r="BB30">
        <f t="shared" si="26"/>
        <v>100</v>
      </c>
      <c r="BC30">
        <f t="shared" si="27"/>
        <v>1645</v>
      </c>
      <c r="BD30">
        <f t="shared" si="28"/>
        <v>4202</v>
      </c>
      <c r="BE30">
        <f t="shared" si="29"/>
        <v>16</v>
      </c>
      <c r="BF30">
        <f t="shared" si="30"/>
        <v>226</v>
      </c>
      <c r="BG30">
        <f t="shared" si="31"/>
        <v>1333</v>
      </c>
      <c r="BH30">
        <f t="shared" si="32"/>
        <v>44</v>
      </c>
      <c r="BI30">
        <f t="shared" si="33"/>
        <v>26</v>
      </c>
      <c r="BJ30">
        <f t="shared" si="34"/>
        <v>0.55347734457323494</v>
      </c>
      <c r="BK30">
        <f t="shared" si="35"/>
        <v>2.9768177028451002E-2</v>
      </c>
      <c r="BL30">
        <f t="shared" si="36"/>
        <v>0.21667544783983139</v>
      </c>
      <c r="BM30">
        <f t="shared" si="37"/>
        <v>1.3171759747102213E-2</v>
      </c>
      <c r="BN30">
        <f t="shared" si="38"/>
        <v>0.17557955742887249</v>
      </c>
      <c r="BO30">
        <f t="shared" si="39"/>
        <v>2.1074815595363539E-3</v>
      </c>
      <c r="BP30">
        <f t="shared" si="40"/>
        <v>5.795574288724974E-3</v>
      </c>
      <c r="BQ30">
        <f t="shared" si="41"/>
        <v>3.4246575342465752E-3</v>
      </c>
      <c r="BR30">
        <f t="shared" si="42"/>
        <v>0.55347734457323494</v>
      </c>
    </row>
    <row r="31" spans="1:70" x14ac:dyDescent="0.3">
      <c r="A31">
        <f t="shared" si="43"/>
        <v>29</v>
      </c>
      <c r="B31">
        <f>SUMIFS('1996 Pres Raw'!Q$2:Q$623,'1996 Pres Raw'!$C$2:$C$623,B$1,'1996 Pres Raw'!$B$2:$B$623,$A31)</f>
        <v>6029</v>
      </c>
      <c r="C31">
        <f>SUMIFS('1996 Pres Raw'!I$2:I$623,'1996 Pres Raw'!$C$2:$C$623,C$1,'1996 Pres Raw'!$B$2:$B$623,$A31)</f>
        <v>121</v>
      </c>
      <c r="D31">
        <f>SUMIFS('1996 Pres Raw'!J$2:J$623,'1996 Pres Raw'!$C$2:$C$623,D$1,'1996 Pres Raw'!$B$2:$B$623,$A31)</f>
        <v>2368</v>
      </c>
      <c r="E31">
        <f>SUMIFS('1996 Pres Raw'!K$2:K$623,'1996 Pres Raw'!$C$2:$C$623,E$1,'1996 Pres Raw'!$B$2:$B$623,$A31)</f>
        <v>2457</v>
      </c>
      <c r="F31">
        <f>SUMIFS('1996 Pres Raw'!L$2:L$623,'1996 Pres Raw'!$C$2:$C$623,F$1,'1996 Pres Raw'!$B$2:$B$623,$A31)</f>
        <v>30</v>
      </c>
      <c r="G31">
        <f>SUMIFS('1996 Pres Raw'!M$2:M$623,'1996 Pres Raw'!$C$2:$C$623,G$1,'1996 Pres Raw'!$B$2:$B$623,$A31)</f>
        <v>472</v>
      </c>
      <c r="H31">
        <f>SUMIFS('1996 Pres Raw'!N$2:N$623,'1996 Pres Raw'!$C$2:$C$623,H$1,'1996 Pres Raw'!$B$2:$B$623,$A31)</f>
        <v>541</v>
      </c>
      <c r="I31">
        <f>SUMIFS('1996 Pres Raw'!O$2:O$623,'1996 Pres Raw'!$C$2:$C$623,I$1,'1996 Pres Raw'!$B$2:$B$623,$A31)</f>
        <v>20</v>
      </c>
      <c r="J31">
        <f>SUMIFS('1996 Pres Raw'!P$2:P$623,'1996 Pres Raw'!$C$2:$C$623,J$1,'1996 Pres Raw'!$B$2:$B$623,$A31)</f>
        <v>20</v>
      </c>
      <c r="K31">
        <f t="shared" si="1"/>
        <v>0.407530270359927</v>
      </c>
      <c r="L31">
        <f t="shared" si="2"/>
        <v>7.8288273345496762E-2</v>
      </c>
      <c r="M31">
        <f t="shared" si="3"/>
        <v>0.39276828661469565</v>
      </c>
      <c r="N31">
        <f t="shared" si="4"/>
        <v>2.0069663294078621E-2</v>
      </c>
      <c r="O31">
        <f t="shared" si="5"/>
        <v>8.9732957372698624E-2</v>
      </c>
      <c r="P31">
        <f t="shared" si="6"/>
        <v>4.975949577044286E-3</v>
      </c>
      <c r="Q31">
        <f t="shared" si="7"/>
        <v>3.317299718029524E-3</v>
      </c>
      <c r="R31">
        <f t="shared" si="8"/>
        <v>3.317299718029524E-3</v>
      </c>
      <c r="S31">
        <f>SUMIFS('1996 Pres Raw'!Q$2:Q$623,'1996 Pres Raw'!$C$2:$C$623,S$1,'1996 Pres Raw'!$B$2:$B$623,$A31)</f>
        <v>952</v>
      </c>
      <c r="T31">
        <f>SUMIFS('1996 Pres Raw'!I$2:I$623,'1996 Pres Raw'!$C$2:$C$623,T$1,'1996 Pres Raw'!$B$2:$B$623,$A31)</f>
        <v>20</v>
      </c>
      <c r="U31">
        <f>SUMIFS('1996 Pres Raw'!J$2:J$623,'1996 Pres Raw'!$C$2:$C$623,U$1,'1996 Pres Raw'!$B$2:$B$623,$A31)</f>
        <v>447</v>
      </c>
      <c r="V31">
        <f>SUMIFS('1996 Pres Raw'!K$2:K$623,'1996 Pres Raw'!$C$2:$C$623,V$1,'1996 Pres Raw'!$B$2:$B$623,$A31)</f>
        <v>374</v>
      </c>
      <c r="W31">
        <f>SUMIFS('1996 Pres Raw'!L$2:L$623,'1996 Pres Raw'!$C$2:$C$623,W$1,'1996 Pres Raw'!$B$2:$B$623,$A31)</f>
        <v>5</v>
      </c>
      <c r="X31">
        <f>SUMIFS('1996 Pres Raw'!M$2:M$623,'1996 Pres Raw'!$C$2:$C$623,X$1,'1996 Pres Raw'!$B$2:$B$623,$A31)</f>
        <v>50</v>
      </c>
      <c r="Y31">
        <f>SUMIFS('1996 Pres Raw'!N$2:N$623,'1996 Pres Raw'!$C$2:$C$623,Y$1,'1996 Pres Raw'!$B$2:$B$623,$A31)</f>
        <v>50</v>
      </c>
      <c r="Z31">
        <f>SUMIFS('1996 Pres Raw'!O$2:O$623,'1996 Pres Raw'!$C$2:$C$623,Z$1,'1996 Pres Raw'!$B$2:$B$623,$A31)</f>
        <v>1</v>
      </c>
      <c r="AA31">
        <f>SUMIFS('1996 Pres Raw'!P$2:P$623,'1996 Pres Raw'!$C$2:$C$623,AA$1,'1996 Pres Raw'!$B$2:$B$623,$A31)</f>
        <v>5</v>
      </c>
      <c r="AB31">
        <f t="shared" si="9"/>
        <v>0.39285714285714285</v>
      </c>
      <c r="AC31">
        <f t="shared" si="10"/>
        <v>5.2521008403361345E-2</v>
      </c>
      <c r="AD31">
        <f t="shared" si="11"/>
        <v>0.46953781512605042</v>
      </c>
      <c r="AE31">
        <f t="shared" si="12"/>
        <v>2.100840336134454E-2</v>
      </c>
      <c r="AF31">
        <f t="shared" si="13"/>
        <v>5.2521008403361345E-2</v>
      </c>
      <c r="AG31">
        <f t="shared" si="14"/>
        <v>5.2521008403361349E-3</v>
      </c>
      <c r="AH31">
        <f t="shared" si="15"/>
        <v>1.0504201680672268E-3</v>
      </c>
      <c r="AI31">
        <f t="shared" si="16"/>
        <v>5.2521008403361349E-3</v>
      </c>
      <c r="AJ31">
        <f>SUMIFS('1996 Pres Raw'!Q$2:Q$623,'1996 Pres Raw'!$C$2:$C$623,AJ$1,'1996 Pres Raw'!$B$2:$B$623,$A31)</f>
        <v>529</v>
      </c>
      <c r="AK31">
        <f>SUMIFS('1996 Pres Raw'!I$2:I$623,'1996 Pres Raw'!$C$2:$C$623,AK$1,'1996 Pres Raw'!$B$2:$B$623,$A31)</f>
        <v>9</v>
      </c>
      <c r="AL31">
        <f>SUMIFS('1996 Pres Raw'!J$2:J$623,'1996 Pres Raw'!$C$2:$C$623,AL$1,'1996 Pres Raw'!$B$2:$B$623,$A31)</f>
        <v>208</v>
      </c>
      <c r="AM31">
        <f>SUMIFS('1996 Pres Raw'!K$2:K$623,'1996 Pres Raw'!$C$2:$C$623,AM$1,'1996 Pres Raw'!$B$2:$B$623,$A31)</f>
        <v>181</v>
      </c>
      <c r="AN31">
        <f>SUMIFS('1996 Pres Raw'!L$2:L$623,'1996 Pres Raw'!$C$2:$C$623,AN$1,'1996 Pres Raw'!$B$2:$B$623,$A31)</f>
        <v>4</v>
      </c>
      <c r="AO31">
        <f>SUMIFS('1996 Pres Raw'!M$2:M$623,'1996 Pres Raw'!$C$2:$C$623,AO$1,'1996 Pres Raw'!$B$2:$B$623,$A31)</f>
        <v>58</v>
      </c>
      <c r="AP31">
        <f>SUMIFS('1996 Pres Raw'!N$2:N$623,'1996 Pres Raw'!$C$2:$C$623,AP$1,'1996 Pres Raw'!$B$2:$B$623,$A31)</f>
        <v>67</v>
      </c>
      <c r="AQ31">
        <f>SUMIFS('1996 Pres Raw'!O$2:O$623,'1996 Pres Raw'!$C$2:$C$623,AQ$1,'1996 Pres Raw'!$B$2:$B$623,$A31)</f>
        <v>1</v>
      </c>
      <c r="AR31">
        <f>SUMIFS('1996 Pres Raw'!P$2:P$623,'1996 Pres Raw'!$C$2:$C$623,AR$1,'1996 Pres Raw'!$B$2:$B$623,$A31)</f>
        <v>1</v>
      </c>
      <c r="AS31">
        <f t="shared" si="17"/>
        <v>0.34215500945179583</v>
      </c>
      <c r="AT31">
        <f t="shared" si="18"/>
        <v>0.10964083175803403</v>
      </c>
      <c r="AU31">
        <f t="shared" si="19"/>
        <v>0.3931947069943289</v>
      </c>
      <c r="AV31">
        <f t="shared" si="20"/>
        <v>1.7013232514177693E-2</v>
      </c>
      <c r="AW31">
        <f t="shared" si="21"/>
        <v>0.12665406427221171</v>
      </c>
      <c r="AX31">
        <f t="shared" si="22"/>
        <v>7.5614366729678641E-3</v>
      </c>
      <c r="AY31">
        <f t="shared" si="23"/>
        <v>1.890359168241966E-3</v>
      </c>
      <c r="AZ31">
        <f t="shared" si="24"/>
        <v>1.890359168241966E-3</v>
      </c>
      <c r="BA31">
        <f t="shared" si="25"/>
        <v>7510</v>
      </c>
      <c r="BB31">
        <f t="shared" si="26"/>
        <v>150</v>
      </c>
      <c r="BC31">
        <f t="shared" si="27"/>
        <v>3023</v>
      </c>
      <c r="BD31">
        <f t="shared" si="28"/>
        <v>3012</v>
      </c>
      <c r="BE31">
        <f t="shared" si="29"/>
        <v>39</v>
      </c>
      <c r="BF31">
        <f t="shared" si="30"/>
        <v>580</v>
      </c>
      <c r="BG31">
        <f t="shared" si="31"/>
        <v>658</v>
      </c>
      <c r="BH31">
        <f t="shared" si="32"/>
        <v>22</v>
      </c>
      <c r="BI31">
        <f t="shared" si="33"/>
        <v>26</v>
      </c>
      <c r="BJ31">
        <f t="shared" si="34"/>
        <v>0.40106524633821572</v>
      </c>
      <c r="BK31">
        <f t="shared" si="35"/>
        <v>7.7230359520639141E-2</v>
      </c>
      <c r="BL31">
        <f t="shared" si="36"/>
        <v>0.4025299600532623</v>
      </c>
      <c r="BM31">
        <f t="shared" si="37"/>
        <v>1.9973368841544607E-2</v>
      </c>
      <c r="BN31">
        <f t="shared" si="38"/>
        <v>8.7616511318242343E-2</v>
      </c>
      <c r="BO31">
        <f t="shared" si="39"/>
        <v>5.1930758988015975E-3</v>
      </c>
      <c r="BP31">
        <f t="shared" si="40"/>
        <v>2.9294274300932089E-3</v>
      </c>
      <c r="BQ31">
        <f t="shared" si="41"/>
        <v>3.4620505992010654E-3</v>
      </c>
      <c r="BR31">
        <f t="shared" si="42"/>
        <v>2.4025299600532621</v>
      </c>
    </row>
    <row r="32" spans="1:70" x14ac:dyDescent="0.3">
      <c r="A32">
        <f t="shared" si="43"/>
        <v>30</v>
      </c>
      <c r="B32">
        <f>SUMIFS('1996 Pres Raw'!Q$2:Q$623,'1996 Pres Raw'!$C$2:$C$623,B$1,'1996 Pres Raw'!$B$2:$B$623,$A32)</f>
        <v>4379</v>
      </c>
      <c r="C32">
        <f>SUMIFS('1996 Pres Raw'!I$2:I$623,'1996 Pres Raw'!$C$2:$C$623,C$1,'1996 Pres Raw'!$B$2:$B$623,$A32)</f>
        <v>48</v>
      </c>
      <c r="D32">
        <f>SUMIFS('1996 Pres Raw'!J$2:J$623,'1996 Pres Raw'!$C$2:$C$623,D$1,'1996 Pres Raw'!$B$2:$B$623,$A32)</f>
        <v>1417</v>
      </c>
      <c r="E32">
        <f>SUMIFS('1996 Pres Raw'!K$2:K$623,'1996 Pres Raw'!$C$2:$C$623,E$1,'1996 Pres Raw'!$B$2:$B$623,$A32)</f>
        <v>2228</v>
      </c>
      <c r="F32">
        <f>SUMIFS('1996 Pres Raw'!L$2:L$623,'1996 Pres Raw'!$C$2:$C$623,F$1,'1996 Pres Raw'!$B$2:$B$623,$A32)</f>
        <v>12</v>
      </c>
      <c r="G32">
        <f>SUMIFS('1996 Pres Raw'!M$2:M$623,'1996 Pres Raw'!$C$2:$C$623,G$1,'1996 Pres Raw'!$B$2:$B$623,$A32)</f>
        <v>152</v>
      </c>
      <c r="H32">
        <f>SUMIFS('1996 Pres Raw'!N$2:N$623,'1996 Pres Raw'!$C$2:$C$623,H$1,'1996 Pres Raw'!$B$2:$B$623,$A32)</f>
        <v>494</v>
      </c>
      <c r="I32">
        <f>SUMIFS('1996 Pres Raw'!O$2:O$623,'1996 Pres Raw'!$C$2:$C$623,I$1,'1996 Pres Raw'!$B$2:$B$623,$A32)</f>
        <v>17</v>
      </c>
      <c r="J32">
        <f>SUMIFS('1996 Pres Raw'!P$2:P$623,'1996 Pres Raw'!$C$2:$C$623,J$1,'1996 Pres Raw'!$B$2:$B$623,$A32)</f>
        <v>11</v>
      </c>
      <c r="K32">
        <f t="shared" si="1"/>
        <v>0.50879196163507645</v>
      </c>
      <c r="L32">
        <f t="shared" si="2"/>
        <v>3.4711121260561771E-2</v>
      </c>
      <c r="M32">
        <f t="shared" si="3"/>
        <v>0.3235898606987897</v>
      </c>
      <c r="N32">
        <f t="shared" si="4"/>
        <v>1.0961406713861612E-2</v>
      </c>
      <c r="O32">
        <f t="shared" si="5"/>
        <v>0.11281114409682576</v>
      </c>
      <c r="P32">
        <f t="shared" si="6"/>
        <v>2.740351678465403E-3</v>
      </c>
      <c r="Q32">
        <f t="shared" si="7"/>
        <v>3.8821648778259877E-3</v>
      </c>
      <c r="R32">
        <f t="shared" si="8"/>
        <v>2.5119890385932862E-3</v>
      </c>
      <c r="S32">
        <f>SUMIFS('1996 Pres Raw'!Q$2:Q$623,'1996 Pres Raw'!$C$2:$C$623,S$1,'1996 Pres Raw'!$B$2:$B$623,$A32)</f>
        <v>680</v>
      </c>
      <c r="T32">
        <f>SUMIFS('1996 Pres Raw'!I$2:I$623,'1996 Pres Raw'!$C$2:$C$623,T$1,'1996 Pres Raw'!$B$2:$B$623,$A32)</f>
        <v>7</v>
      </c>
      <c r="U32">
        <f>SUMIFS('1996 Pres Raw'!J$2:J$623,'1996 Pres Raw'!$C$2:$C$623,U$1,'1996 Pres Raw'!$B$2:$B$623,$A32)</f>
        <v>248</v>
      </c>
      <c r="V32">
        <f>SUMIFS('1996 Pres Raw'!K$2:K$623,'1996 Pres Raw'!$C$2:$C$623,V$1,'1996 Pres Raw'!$B$2:$B$623,$A32)</f>
        <v>358</v>
      </c>
      <c r="W32">
        <f>SUMIFS('1996 Pres Raw'!L$2:L$623,'1996 Pres Raw'!$C$2:$C$623,W$1,'1996 Pres Raw'!$B$2:$B$623,$A32)</f>
        <v>1</v>
      </c>
      <c r="X32">
        <f>SUMIFS('1996 Pres Raw'!M$2:M$623,'1996 Pres Raw'!$C$2:$C$623,X$1,'1996 Pres Raw'!$B$2:$B$623,$A32)</f>
        <v>11</v>
      </c>
      <c r="Y32">
        <f>SUMIFS('1996 Pres Raw'!N$2:N$623,'1996 Pres Raw'!$C$2:$C$623,Y$1,'1996 Pres Raw'!$B$2:$B$623,$A32)</f>
        <v>51</v>
      </c>
      <c r="Z32">
        <f>SUMIFS('1996 Pres Raw'!O$2:O$623,'1996 Pres Raw'!$C$2:$C$623,Z$1,'1996 Pres Raw'!$B$2:$B$623,$A32)</f>
        <v>2</v>
      </c>
      <c r="AA32">
        <f>SUMIFS('1996 Pres Raw'!P$2:P$623,'1996 Pres Raw'!$C$2:$C$623,AA$1,'1996 Pres Raw'!$B$2:$B$623,$A32)</f>
        <v>2</v>
      </c>
      <c r="AB32">
        <f t="shared" si="9"/>
        <v>0.52647058823529413</v>
      </c>
      <c r="AC32">
        <f t="shared" si="10"/>
        <v>1.6176470588235296E-2</v>
      </c>
      <c r="AD32">
        <f t="shared" si="11"/>
        <v>0.36470588235294116</v>
      </c>
      <c r="AE32">
        <f t="shared" si="12"/>
        <v>1.0294117647058823E-2</v>
      </c>
      <c r="AF32">
        <f t="shared" si="13"/>
        <v>7.4999999999999997E-2</v>
      </c>
      <c r="AG32">
        <f t="shared" si="14"/>
        <v>1.4705882352941176E-3</v>
      </c>
      <c r="AH32">
        <f t="shared" si="15"/>
        <v>2.9411764705882353E-3</v>
      </c>
      <c r="AI32">
        <f t="shared" si="16"/>
        <v>2.9411764705882353E-3</v>
      </c>
      <c r="AJ32">
        <f>SUMIFS('1996 Pres Raw'!Q$2:Q$623,'1996 Pres Raw'!$C$2:$C$623,AJ$1,'1996 Pres Raw'!$B$2:$B$623,$A32)</f>
        <v>416</v>
      </c>
      <c r="AK32">
        <f>SUMIFS('1996 Pres Raw'!I$2:I$623,'1996 Pres Raw'!$C$2:$C$623,AK$1,'1996 Pres Raw'!$B$2:$B$623,$A32)</f>
        <v>6</v>
      </c>
      <c r="AL32">
        <f>SUMIFS('1996 Pres Raw'!J$2:J$623,'1996 Pres Raw'!$C$2:$C$623,AL$1,'1996 Pres Raw'!$B$2:$B$623,$A32)</f>
        <v>129</v>
      </c>
      <c r="AM32">
        <f>SUMIFS('1996 Pres Raw'!K$2:K$623,'1996 Pres Raw'!$C$2:$C$623,AM$1,'1996 Pres Raw'!$B$2:$B$623,$A32)</f>
        <v>199</v>
      </c>
      <c r="AN32">
        <f>SUMIFS('1996 Pres Raw'!L$2:L$623,'1996 Pres Raw'!$C$2:$C$623,AN$1,'1996 Pres Raw'!$B$2:$B$623,$A32)</f>
        <v>4</v>
      </c>
      <c r="AO32">
        <f>SUMIFS('1996 Pres Raw'!M$2:M$623,'1996 Pres Raw'!$C$2:$C$623,AO$1,'1996 Pres Raw'!$B$2:$B$623,$A32)</f>
        <v>21</v>
      </c>
      <c r="AP32">
        <f>SUMIFS('1996 Pres Raw'!N$2:N$623,'1996 Pres Raw'!$C$2:$C$623,AP$1,'1996 Pres Raw'!$B$2:$B$623,$A32)</f>
        <v>56</v>
      </c>
      <c r="AQ32">
        <f>SUMIFS('1996 Pres Raw'!O$2:O$623,'1996 Pres Raw'!$C$2:$C$623,AQ$1,'1996 Pres Raw'!$B$2:$B$623,$A32)</f>
        <v>1</v>
      </c>
      <c r="AR32">
        <f>SUMIFS('1996 Pres Raw'!P$2:P$623,'1996 Pres Raw'!$C$2:$C$623,AR$1,'1996 Pres Raw'!$B$2:$B$623,$A32)</f>
        <v>0</v>
      </c>
      <c r="AS32">
        <f t="shared" si="17"/>
        <v>0.47836538461538464</v>
      </c>
      <c r="AT32">
        <f t="shared" si="18"/>
        <v>5.0480769230769232E-2</v>
      </c>
      <c r="AU32">
        <f t="shared" si="19"/>
        <v>0.31009615384615385</v>
      </c>
      <c r="AV32">
        <f t="shared" si="20"/>
        <v>1.4423076923076924E-2</v>
      </c>
      <c r="AW32">
        <f t="shared" si="21"/>
        <v>0.13461538461538461</v>
      </c>
      <c r="AX32">
        <f t="shared" si="22"/>
        <v>9.6153846153846159E-3</v>
      </c>
      <c r="AY32">
        <f t="shared" si="23"/>
        <v>2.403846153846154E-3</v>
      </c>
      <c r="AZ32">
        <f t="shared" si="24"/>
        <v>0</v>
      </c>
      <c r="BA32">
        <f t="shared" si="25"/>
        <v>5475</v>
      </c>
      <c r="BB32">
        <f t="shared" si="26"/>
        <v>61</v>
      </c>
      <c r="BC32">
        <f t="shared" si="27"/>
        <v>1794</v>
      </c>
      <c r="BD32">
        <f t="shared" si="28"/>
        <v>2785</v>
      </c>
      <c r="BE32">
        <f t="shared" si="29"/>
        <v>17</v>
      </c>
      <c r="BF32">
        <f t="shared" si="30"/>
        <v>184</v>
      </c>
      <c r="BG32">
        <f t="shared" si="31"/>
        <v>601</v>
      </c>
      <c r="BH32">
        <f t="shared" si="32"/>
        <v>20</v>
      </c>
      <c r="BI32">
        <f t="shared" si="33"/>
        <v>13</v>
      </c>
      <c r="BJ32">
        <f t="shared" si="34"/>
        <v>0.50867579908675797</v>
      </c>
      <c r="BK32">
        <f t="shared" si="35"/>
        <v>3.3607305936073056E-2</v>
      </c>
      <c r="BL32">
        <f t="shared" si="36"/>
        <v>0.32767123287671235</v>
      </c>
      <c r="BM32">
        <f t="shared" si="37"/>
        <v>1.1141552511415525E-2</v>
      </c>
      <c r="BN32">
        <f t="shared" si="38"/>
        <v>0.1097716894977169</v>
      </c>
      <c r="BO32">
        <f t="shared" si="39"/>
        <v>3.1050228310502285E-3</v>
      </c>
      <c r="BP32">
        <f t="shared" si="40"/>
        <v>3.6529680365296802E-3</v>
      </c>
      <c r="BQ32">
        <f t="shared" si="41"/>
        <v>2.3744292237442921E-3</v>
      </c>
      <c r="BR32">
        <f t="shared" si="42"/>
        <v>0.50867579908675797</v>
      </c>
    </row>
    <row r="33" spans="1:70" x14ac:dyDescent="0.3">
      <c r="A33">
        <f t="shared" si="43"/>
        <v>31</v>
      </c>
      <c r="B33">
        <f>SUMIFS('1996 Pres Raw'!Q$2:Q$623,'1996 Pres Raw'!$C$2:$C$623,B$1,'1996 Pres Raw'!$B$2:$B$623,$A33)</f>
        <v>4420</v>
      </c>
      <c r="C33">
        <f>SUMIFS('1996 Pres Raw'!I$2:I$623,'1996 Pres Raw'!$C$2:$C$623,C$1,'1996 Pres Raw'!$B$2:$B$623,$A33)</f>
        <v>53</v>
      </c>
      <c r="D33">
        <f>SUMIFS('1996 Pres Raw'!J$2:J$623,'1996 Pres Raw'!$C$2:$C$623,D$1,'1996 Pres Raw'!$B$2:$B$623,$A33)</f>
        <v>1495</v>
      </c>
      <c r="E33">
        <f>SUMIFS('1996 Pres Raw'!K$2:K$623,'1996 Pres Raw'!$C$2:$C$623,E$1,'1996 Pres Raw'!$B$2:$B$623,$A33)</f>
        <v>2180</v>
      </c>
      <c r="F33">
        <f>SUMIFS('1996 Pres Raw'!L$2:L$623,'1996 Pres Raw'!$C$2:$C$623,F$1,'1996 Pres Raw'!$B$2:$B$623,$A33)</f>
        <v>15</v>
      </c>
      <c r="G33">
        <f>SUMIFS('1996 Pres Raw'!M$2:M$623,'1996 Pres Raw'!$C$2:$C$623,G$1,'1996 Pres Raw'!$B$2:$B$623,$A33)</f>
        <v>92</v>
      </c>
      <c r="H33">
        <f>SUMIFS('1996 Pres Raw'!N$2:N$623,'1996 Pres Raw'!$C$2:$C$623,H$1,'1996 Pres Raw'!$B$2:$B$623,$A33)</f>
        <v>549</v>
      </c>
      <c r="I33">
        <f>SUMIFS('1996 Pres Raw'!O$2:O$623,'1996 Pres Raw'!$C$2:$C$623,I$1,'1996 Pres Raw'!$B$2:$B$623,$A33)</f>
        <v>20</v>
      </c>
      <c r="J33">
        <f>SUMIFS('1996 Pres Raw'!P$2:P$623,'1996 Pres Raw'!$C$2:$C$623,J$1,'1996 Pres Raw'!$B$2:$B$623,$A33)</f>
        <v>16</v>
      </c>
      <c r="K33">
        <f t="shared" si="1"/>
        <v>0.49321266968325794</v>
      </c>
      <c r="L33">
        <f t="shared" si="2"/>
        <v>2.0814479638009049E-2</v>
      </c>
      <c r="M33">
        <f t="shared" si="3"/>
        <v>0.33823529411764708</v>
      </c>
      <c r="N33">
        <f t="shared" si="4"/>
        <v>1.1990950226244345E-2</v>
      </c>
      <c r="O33">
        <f t="shared" si="5"/>
        <v>0.12420814479638009</v>
      </c>
      <c r="P33">
        <f t="shared" si="6"/>
        <v>3.3936651583710408E-3</v>
      </c>
      <c r="Q33">
        <f t="shared" si="7"/>
        <v>4.5248868778280547E-3</v>
      </c>
      <c r="R33">
        <f t="shared" si="8"/>
        <v>3.6199095022624436E-3</v>
      </c>
      <c r="S33">
        <f>SUMIFS('1996 Pres Raw'!Q$2:Q$623,'1996 Pres Raw'!$C$2:$C$623,S$1,'1996 Pres Raw'!$B$2:$B$623,$A33)</f>
        <v>616</v>
      </c>
      <c r="T33">
        <f>SUMIFS('1996 Pres Raw'!I$2:I$623,'1996 Pres Raw'!$C$2:$C$623,T$1,'1996 Pres Raw'!$B$2:$B$623,$A33)</f>
        <v>8</v>
      </c>
      <c r="U33">
        <f>SUMIFS('1996 Pres Raw'!J$2:J$623,'1996 Pres Raw'!$C$2:$C$623,U$1,'1996 Pres Raw'!$B$2:$B$623,$A33)</f>
        <v>228</v>
      </c>
      <c r="V33">
        <f>SUMIFS('1996 Pres Raw'!K$2:K$623,'1996 Pres Raw'!$C$2:$C$623,V$1,'1996 Pres Raw'!$B$2:$B$623,$A33)</f>
        <v>305</v>
      </c>
      <c r="W33">
        <f>SUMIFS('1996 Pres Raw'!L$2:L$623,'1996 Pres Raw'!$C$2:$C$623,W$1,'1996 Pres Raw'!$B$2:$B$623,$A33)</f>
        <v>2</v>
      </c>
      <c r="X33">
        <f>SUMIFS('1996 Pres Raw'!M$2:M$623,'1996 Pres Raw'!$C$2:$C$623,X$1,'1996 Pres Raw'!$B$2:$B$623,$A33)</f>
        <v>13</v>
      </c>
      <c r="Y33">
        <f>SUMIFS('1996 Pres Raw'!N$2:N$623,'1996 Pres Raw'!$C$2:$C$623,Y$1,'1996 Pres Raw'!$B$2:$B$623,$A33)</f>
        <v>53</v>
      </c>
      <c r="Z33">
        <f>SUMIFS('1996 Pres Raw'!O$2:O$623,'1996 Pres Raw'!$C$2:$C$623,Z$1,'1996 Pres Raw'!$B$2:$B$623,$A33)</f>
        <v>4</v>
      </c>
      <c r="AA33">
        <f>SUMIFS('1996 Pres Raw'!P$2:P$623,'1996 Pres Raw'!$C$2:$C$623,AA$1,'1996 Pres Raw'!$B$2:$B$623,$A33)</f>
        <v>3</v>
      </c>
      <c r="AB33">
        <f t="shared" si="9"/>
        <v>0.49512987012987014</v>
      </c>
      <c r="AC33">
        <f t="shared" si="10"/>
        <v>2.1103896103896104E-2</v>
      </c>
      <c r="AD33">
        <f t="shared" si="11"/>
        <v>0.37012987012987014</v>
      </c>
      <c r="AE33">
        <f t="shared" si="12"/>
        <v>1.2987012987012988E-2</v>
      </c>
      <c r="AF33">
        <f t="shared" si="13"/>
        <v>8.603896103896104E-2</v>
      </c>
      <c r="AG33">
        <f t="shared" si="14"/>
        <v>3.246753246753247E-3</v>
      </c>
      <c r="AH33">
        <f t="shared" si="15"/>
        <v>6.4935064935064939E-3</v>
      </c>
      <c r="AI33">
        <f t="shared" si="16"/>
        <v>4.87012987012987E-3</v>
      </c>
      <c r="AJ33">
        <f>SUMIFS('1996 Pres Raw'!Q$2:Q$623,'1996 Pres Raw'!$C$2:$C$623,AJ$1,'1996 Pres Raw'!$B$2:$B$623,$A33)</f>
        <v>521</v>
      </c>
      <c r="AK33">
        <f>SUMIFS('1996 Pres Raw'!I$2:I$623,'1996 Pres Raw'!$C$2:$C$623,AK$1,'1996 Pres Raw'!$B$2:$B$623,$A33)</f>
        <v>7</v>
      </c>
      <c r="AL33">
        <f>SUMIFS('1996 Pres Raw'!J$2:J$623,'1996 Pres Raw'!$C$2:$C$623,AL$1,'1996 Pres Raw'!$B$2:$B$623,$A33)</f>
        <v>180</v>
      </c>
      <c r="AM33">
        <f>SUMIFS('1996 Pres Raw'!K$2:K$623,'1996 Pres Raw'!$C$2:$C$623,AM$1,'1996 Pres Raw'!$B$2:$B$623,$A33)</f>
        <v>236</v>
      </c>
      <c r="AN33">
        <f>SUMIFS('1996 Pres Raw'!L$2:L$623,'1996 Pres Raw'!$C$2:$C$623,AN$1,'1996 Pres Raw'!$B$2:$B$623,$A33)</f>
        <v>3</v>
      </c>
      <c r="AO33">
        <f>SUMIFS('1996 Pres Raw'!M$2:M$623,'1996 Pres Raw'!$C$2:$C$623,AO$1,'1996 Pres Raw'!$B$2:$B$623,$A33)</f>
        <v>10</v>
      </c>
      <c r="AP33">
        <f>SUMIFS('1996 Pres Raw'!N$2:N$623,'1996 Pres Raw'!$C$2:$C$623,AP$1,'1996 Pres Raw'!$B$2:$B$623,$A33)</f>
        <v>82</v>
      </c>
      <c r="AQ33">
        <f>SUMIFS('1996 Pres Raw'!O$2:O$623,'1996 Pres Raw'!$C$2:$C$623,AQ$1,'1996 Pres Raw'!$B$2:$B$623,$A33)</f>
        <v>3</v>
      </c>
      <c r="AR33">
        <f>SUMIFS('1996 Pres Raw'!P$2:P$623,'1996 Pres Raw'!$C$2:$C$623,AR$1,'1996 Pres Raw'!$B$2:$B$623,$A33)</f>
        <v>0</v>
      </c>
      <c r="AS33">
        <f t="shared" si="17"/>
        <v>0.45297504798464494</v>
      </c>
      <c r="AT33">
        <f t="shared" si="18"/>
        <v>1.9193857965451054E-2</v>
      </c>
      <c r="AU33">
        <f t="shared" si="19"/>
        <v>0.34548944337811899</v>
      </c>
      <c r="AV33">
        <f t="shared" si="20"/>
        <v>1.3435700575815739E-2</v>
      </c>
      <c r="AW33">
        <f t="shared" si="21"/>
        <v>0.15738963531669867</v>
      </c>
      <c r="AX33">
        <f t="shared" si="22"/>
        <v>5.7581573896353169E-3</v>
      </c>
      <c r="AY33">
        <f t="shared" si="23"/>
        <v>5.7581573896353169E-3</v>
      </c>
      <c r="AZ33">
        <f t="shared" si="24"/>
        <v>0</v>
      </c>
      <c r="BA33">
        <f t="shared" si="25"/>
        <v>5557</v>
      </c>
      <c r="BB33">
        <f t="shared" si="26"/>
        <v>68</v>
      </c>
      <c r="BC33">
        <f t="shared" si="27"/>
        <v>1903</v>
      </c>
      <c r="BD33">
        <f t="shared" si="28"/>
        <v>2721</v>
      </c>
      <c r="BE33">
        <f t="shared" si="29"/>
        <v>20</v>
      </c>
      <c r="BF33">
        <f t="shared" si="30"/>
        <v>115</v>
      </c>
      <c r="BG33">
        <f t="shared" si="31"/>
        <v>684</v>
      </c>
      <c r="BH33">
        <f t="shared" si="32"/>
        <v>27</v>
      </c>
      <c r="BI33">
        <f t="shared" si="33"/>
        <v>19</v>
      </c>
      <c r="BJ33">
        <f t="shared" si="34"/>
        <v>0.48965269030052189</v>
      </c>
      <c r="BK33">
        <f t="shared" si="35"/>
        <v>2.0694619398956272E-2</v>
      </c>
      <c r="BL33">
        <f t="shared" si="36"/>
        <v>0.34245096274968506</v>
      </c>
      <c r="BM33">
        <f t="shared" si="37"/>
        <v>1.2236818427208926E-2</v>
      </c>
      <c r="BN33">
        <f t="shared" si="38"/>
        <v>0.12308799712074861</v>
      </c>
      <c r="BO33">
        <f t="shared" si="39"/>
        <v>3.5990642432967429E-3</v>
      </c>
      <c r="BP33">
        <f t="shared" si="40"/>
        <v>4.8587367284506026E-3</v>
      </c>
      <c r="BQ33">
        <f t="shared" si="41"/>
        <v>3.4191110311319055E-3</v>
      </c>
      <c r="BR33">
        <f t="shared" si="42"/>
        <v>0.48965269030052189</v>
      </c>
    </row>
    <row r="34" spans="1:70" x14ac:dyDescent="0.3">
      <c r="A34">
        <f t="shared" si="43"/>
        <v>32</v>
      </c>
      <c r="B34">
        <f>SUMIFS('1996 Pres Raw'!Q$2:Q$623,'1996 Pres Raw'!$C$2:$C$623,B$1,'1996 Pres Raw'!$B$2:$B$623,$A34)</f>
        <v>3348</v>
      </c>
      <c r="C34">
        <f>SUMIFS('1996 Pres Raw'!I$2:I$623,'1996 Pres Raw'!$C$2:$C$623,C$1,'1996 Pres Raw'!$B$2:$B$623,$A34)</f>
        <v>26</v>
      </c>
      <c r="D34">
        <f>SUMIFS('1996 Pres Raw'!J$2:J$623,'1996 Pres Raw'!$C$2:$C$623,D$1,'1996 Pres Raw'!$B$2:$B$623,$A34)</f>
        <v>886</v>
      </c>
      <c r="E34">
        <f>SUMIFS('1996 Pres Raw'!K$2:K$623,'1996 Pres Raw'!$C$2:$C$623,E$1,'1996 Pres Raw'!$B$2:$B$623,$A34)</f>
        <v>1851</v>
      </c>
      <c r="F34">
        <f>SUMIFS('1996 Pres Raw'!L$2:L$623,'1996 Pres Raw'!$C$2:$C$623,F$1,'1996 Pres Raw'!$B$2:$B$623,$A34)</f>
        <v>7</v>
      </c>
      <c r="G34">
        <f>SUMIFS('1996 Pres Raw'!M$2:M$623,'1996 Pres Raw'!$C$2:$C$623,G$1,'1996 Pres Raw'!$B$2:$B$623,$A34)</f>
        <v>52</v>
      </c>
      <c r="H34">
        <f>SUMIFS('1996 Pres Raw'!N$2:N$623,'1996 Pres Raw'!$C$2:$C$623,H$1,'1996 Pres Raw'!$B$2:$B$623,$A34)</f>
        <v>502</v>
      </c>
      <c r="I34">
        <f>SUMIFS('1996 Pres Raw'!O$2:O$623,'1996 Pres Raw'!$C$2:$C$623,I$1,'1996 Pres Raw'!$B$2:$B$623,$A34)</f>
        <v>19</v>
      </c>
      <c r="J34">
        <f>SUMIFS('1996 Pres Raw'!P$2:P$623,'1996 Pres Raw'!$C$2:$C$623,J$1,'1996 Pres Raw'!$B$2:$B$623,$A34)</f>
        <v>5</v>
      </c>
      <c r="K34">
        <f t="shared" si="1"/>
        <v>0.55286738351254483</v>
      </c>
      <c r="L34">
        <f t="shared" si="2"/>
        <v>1.5531660692951015E-2</v>
      </c>
      <c r="M34">
        <f t="shared" si="3"/>
        <v>0.26463560334528075</v>
      </c>
      <c r="N34">
        <f t="shared" si="4"/>
        <v>7.7658303464755076E-3</v>
      </c>
      <c r="O34">
        <f t="shared" si="5"/>
        <v>0.14994026284348866</v>
      </c>
      <c r="P34">
        <f t="shared" si="6"/>
        <v>2.090800477897252E-3</v>
      </c>
      <c r="Q34">
        <f t="shared" si="7"/>
        <v>5.675029868578256E-3</v>
      </c>
      <c r="R34">
        <f t="shared" si="8"/>
        <v>1.4934289127837516E-3</v>
      </c>
      <c r="S34">
        <f>SUMIFS('1996 Pres Raw'!Q$2:Q$623,'1996 Pres Raw'!$C$2:$C$623,S$1,'1996 Pres Raw'!$B$2:$B$623,$A34)</f>
        <v>951</v>
      </c>
      <c r="T34">
        <f>SUMIFS('1996 Pres Raw'!I$2:I$623,'1996 Pres Raw'!$C$2:$C$623,T$1,'1996 Pres Raw'!$B$2:$B$623,$A34)</f>
        <v>2</v>
      </c>
      <c r="U34">
        <f>SUMIFS('1996 Pres Raw'!J$2:J$623,'1996 Pres Raw'!$C$2:$C$623,U$1,'1996 Pres Raw'!$B$2:$B$623,$A34)</f>
        <v>226</v>
      </c>
      <c r="V34">
        <f>SUMIFS('1996 Pres Raw'!K$2:K$623,'1996 Pres Raw'!$C$2:$C$623,V$1,'1996 Pres Raw'!$B$2:$B$623,$A34)</f>
        <v>640</v>
      </c>
      <c r="W34">
        <f>SUMIFS('1996 Pres Raw'!L$2:L$623,'1996 Pres Raw'!$C$2:$C$623,W$1,'1996 Pres Raw'!$B$2:$B$623,$A34)</f>
        <v>2</v>
      </c>
      <c r="X34">
        <f>SUMIFS('1996 Pres Raw'!M$2:M$623,'1996 Pres Raw'!$C$2:$C$623,X$1,'1996 Pres Raw'!$B$2:$B$623,$A34)</f>
        <v>8</v>
      </c>
      <c r="Y34">
        <f>SUMIFS('1996 Pres Raw'!N$2:N$623,'1996 Pres Raw'!$C$2:$C$623,Y$1,'1996 Pres Raw'!$B$2:$B$623,$A34)</f>
        <v>68</v>
      </c>
      <c r="Z34">
        <f>SUMIFS('1996 Pres Raw'!O$2:O$623,'1996 Pres Raw'!$C$2:$C$623,Z$1,'1996 Pres Raw'!$B$2:$B$623,$A34)</f>
        <v>2</v>
      </c>
      <c r="AA34">
        <f>SUMIFS('1996 Pres Raw'!P$2:P$623,'1996 Pres Raw'!$C$2:$C$623,AA$1,'1996 Pres Raw'!$B$2:$B$623,$A34)</f>
        <v>3</v>
      </c>
      <c r="AB34">
        <f t="shared" si="9"/>
        <v>0.67297581493165093</v>
      </c>
      <c r="AC34">
        <f t="shared" si="10"/>
        <v>8.4121976866456359E-3</v>
      </c>
      <c r="AD34">
        <f t="shared" si="11"/>
        <v>0.23764458464773922</v>
      </c>
      <c r="AE34">
        <f t="shared" si="12"/>
        <v>2.103049421661409E-3</v>
      </c>
      <c r="AF34">
        <f t="shared" si="13"/>
        <v>7.1503680336487907E-2</v>
      </c>
      <c r="AG34">
        <f t="shared" si="14"/>
        <v>2.103049421661409E-3</v>
      </c>
      <c r="AH34">
        <f t="shared" si="15"/>
        <v>2.103049421661409E-3</v>
      </c>
      <c r="AI34">
        <f t="shared" si="16"/>
        <v>3.1545741324921135E-3</v>
      </c>
      <c r="AJ34">
        <f>SUMIFS('1996 Pres Raw'!Q$2:Q$623,'1996 Pres Raw'!$C$2:$C$623,AJ$1,'1996 Pres Raw'!$B$2:$B$623,$A34)</f>
        <v>527</v>
      </c>
      <c r="AK34">
        <f>SUMIFS('1996 Pres Raw'!I$2:I$623,'1996 Pres Raw'!$C$2:$C$623,AK$1,'1996 Pres Raw'!$B$2:$B$623,$A34)</f>
        <v>5</v>
      </c>
      <c r="AL34">
        <f>SUMIFS('1996 Pres Raw'!J$2:J$623,'1996 Pres Raw'!$C$2:$C$623,AL$1,'1996 Pres Raw'!$B$2:$B$623,$A34)</f>
        <v>163</v>
      </c>
      <c r="AM34">
        <f>SUMIFS('1996 Pres Raw'!K$2:K$623,'1996 Pres Raw'!$C$2:$C$623,AM$1,'1996 Pres Raw'!$B$2:$B$623,$A34)</f>
        <v>245</v>
      </c>
      <c r="AN34">
        <f>SUMIFS('1996 Pres Raw'!L$2:L$623,'1996 Pres Raw'!$C$2:$C$623,AN$1,'1996 Pres Raw'!$B$2:$B$623,$A34)</f>
        <v>0</v>
      </c>
      <c r="AO34">
        <f>SUMIFS('1996 Pres Raw'!M$2:M$623,'1996 Pres Raw'!$C$2:$C$623,AO$1,'1996 Pres Raw'!$B$2:$B$623,$A34)</f>
        <v>6</v>
      </c>
      <c r="AP34">
        <f>SUMIFS('1996 Pres Raw'!N$2:N$623,'1996 Pres Raw'!$C$2:$C$623,AP$1,'1996 Pres Raw'!$B$2:$B$623,$A34)</f>
        <v>105</v>
      </c>
      <c r="AQ34">
        <f>SUMIFS('1996 Pres Raw'!O$2:O$623,'1996 Pres Raw'!$C$2:$C$623,AQ$1,'1996 Pres Raw'!$B$2:$B$623,$A34)</f>
        <v>0</v>
      </c>
      <c r="AR34">
        <f>SUMIFS('1996 Pres Raw'!P$2:P$623,'1996 Pres Raw'!$C$2:$C$623,AR$1,'1996 Pres Raw'!$B$2:$B$623,$A34)</f>
        <v>3</v>
      </c>
      <c r="AS34">
        <f t="shared" si="17"/>
        <v>0.4648956356736243</v>
      </c>
      <c r="AT34">
        <f t="shared" si="18"/>
        <v>1.1385199240986717E-2</v>
      </c>
      <c r="AU34">
        <f t="shared" si="19"/>
        <v>0.30929791271347251</v>
      </c>
      <c r="AV34">
        <f t="shared" si="20"/>
        <v>9.4876660341555973E-3</v>
      </c>
      <c r="AW34">
        <f t="shared" si="21"/>
        <v>0.19924098671726756</v>
      </c>
      <c r="AX34">
        <f t="shared" si="22"/>
        <v>0</v>
      </c>
      <c r="AY34">
        <f t="shared" si="23"/>
        <v>0</v>
      </c>
      <c r="AZ34">
        <f t="shared" si="24"/>
        <v>5.6925996204933585E-3</v>
      </c>
      <c r="BA34">
        <f t="shared" si="25"/>
        <v>4826</v>
      </c>
      <c r="BB34">
        <f t="shared" si="26"/>
        <v>33</v>
      </c>
      <c r="BC34">
        <f t="shared" si="27"/>
        <v>1275</v>
      </c>
      <c r="BD34">
        <f t="shared" si="28"/>
        <v>2736</v>
      </c>
      <c r="BE34">
        <f t="shared" si="29"/>
        <v>9</v>
      </c>
      <c r="BF34">
        <f t="shared" si="30"/>
        <v>66</v>
      </c>
      <c r="BG34">
        <f t="shared" si="31"/>
        <v>675</v>
      </c>
      <c r="BH34">
        <f t="shared" si="32"/>
        <v>21</v>
      </c>
      <c r="BI34">
        <f t="shared" si="33"/>
        <v>11</v>
      </c>
      <c r="BJ34">
        <f t="shared" si="34"/>
        <v>0.56692913385826771</v>
      </c>
      <c r="BK34">
        <f t="shared" si="35"/>
        <v>1.3675922088686282E-2</v>
      </c>
      <c r="BL34">
        <f t="shared" si="36"/>
        <v>0.26419394944053048</v>
      </c>
      <c r="BM34">
        <f t="shared" si="37"/>
        <v>6.8379610443431412E-3</v>
      </c>
      <c r="BN34">
        <f t="shared" si="38"/>
        <v>0.13986738499792789</v>
      </c>
      <c r="BO34">
        <f t="shared" si="39"/>
        <v>1.8648984666390386E-3</v>
      </c>
      <c r="BP34">
        <f t="shared" si="40"/>
        <v>4.3514297554910902E-3</v>
      </c>
      <c r="BQ34">
        <f t="shared" si="41"/>
        <v>2.2793203481143802E-3</v>
      </c>
      <c r="BR34">
        <f t="shared" si="42"/>
        <v>0.56692913385826771</v>
      </c>
    </row>
    <row r="35" spans="1:70" x14ac:dyDescent="0.3">
      <c r="A35">
        <f t="shared" si="43"/>
        <v>33</v>
      </c>
      <c r="B35">
        <f>SUMIFS('1996 Pres Raw'!Q$2:Q$623,'1996 Pres Raw'!$C$2:$C$623,B$1,'1996 Pres Raw'!$B$2:$B$623,$A35)</f>
        <v>5717</v>
      </c>
      <c r="C35">
        <f>SUMIFS('1996 Pres Raw'!I$2:I$623,'1996 Pres Raw'!$C$2:$C$623,C$1,'1996 Pres Raw'!$B$2:$B$623,$A35)</f>
        <v>103</v>
      </c>
      <c r="D35">
        <f>SUMIFS('1996 Pres Raw'!J$2:J$623,'1996 Pres Raw'!$C$2:$C$623,D$1,'1996 Pres Raw'!$B$2:$B$623,$A35)</f>
        <v>1466</v>
      </c>
      <c r="E35">
        <f>SUMIFS('1996 Pres Raw'!K$2:K$623,'1996 Pres Raw'!$C$2:$C$623,E$1,'1996 Pres Raw'!$B$2:$B$623,$A35)</f>
        <v>3286</v>
      </c>
      <c r="F35">
        <f>SUMIFS('1996 Pres Raw'!L$2:L$623,'1996 Pres Raw'!$C$2:$C$623,F$1,'1996 Pres Raw'!$B$2:$B$623,$A35)</f>
        <v>17</v>
      </c>
      <c r="G35">
        <f>SUMIFS('1996 Pres Raw'!M$2:M$623,'1996 Pres Raw'!$C$2:$C$623,G$1,'1996 Pres Raw'!$B$2:$B$623,$A35)</f>
        <v>171</v>
      </c>
      <c r="H35">
        <f>SUMIFS('1996 Pres Raw'!N$2:N$623,'1996 Pres Raw'!$C$2:$C$623,H$1,'1996 Pres Raw'!$B$2:$B$623,$A35)</f>
        <v>622</v>
      </c>
      <c r="I35">
        <f>SUMIFS('1996 Pres Raw'!O$2:O$623,'1996 Pres Raw'!$C$2:$C$623,I$1,'1996 Pres Raw'!$B$2:$B$623,$A35)</f>
        <v>30</v>
      </c>
      <c r="J35">
        <f>SUMIFS('1996 Pres Raw'!P$2:P$623,'1996 Pres Raw'!$C$2:$C$623,J$1,'1996 Pres Raw'!$B$2:$B$623,$A35)</f>
        <v>22</v>
      </c>
      <c r="K35">
        <f t="shared" si="1"/>
        <v>0.57477698093405627</v>
      </c>
      <c r="L35">
        <f t="shared" si="2"/>
        <v>2.9910792373622531E-2</v>
      </c>
      <c r="M35">
        <f t="shared" si="3"/>
        <v>0.25642819660661187</v>
      </c>
      <c r="N35">
        <f t="shared" si="4"/>
        <v>1.8016442189959771E-2</v>
      </c>
      <c r="O35">
        <f t="shared" si="5"/>
        <v>0.10879832079762113</v>
      </c>
      <c r="P35">
        <f t="shared" si="6"/>
        <v>2.97358754591569E-3</v>
      </c>
      <c r="Q35">
        <f t="shared" si="7"/>
        <v>5.2475074339688645E-3</v>
      </c>
      <c r="R35">
        <f t="shared" si="8"/>
        <v>3.8481721182438344E-3</v>
      </c>
      <c r="S35">
        <f>SUMIFS('1996 Pres Raw'!Q$2:Q$623,'1996 Pres Raw'!$C$2:$C$623,S$1,'1996 Pres Raw'!$B$2:$B$623,$A35)</f>
        <v>910</v>
      </c>
      <c r="T35">
        <f>SUMIFS('1996 Pres Raw'!I$2:I$623,'1996 Pres Raw'!$C$2:$C$623,T$1,'1996 Pres Raw'!$B$2:$B$623,$A35)</f>
        <v>11</v>
      </c>
      <c r="U35">
        <f>SUMIFS('1996 Pres Raw'!J$2:J$623,'1996 Pres Raw'!$C$2:$C$623,U$1,'1996 Pres Raw'!$B$2:$B$623,$A35)</f>
        <v>259</v>
      </c>
      <c r="V35">
        <f>SUMIFS('1996 Pres Raw'!K$2:K$623,'1996 Pres Raw'!$C$2:$C$623,V$1,'1996 Pres Raw'!$B$2:$B$623,$A35)</f>
        <v>551</v>
      </c>
      <c r="W35">
        <f>SUMIFS('1996 Pres Raw'!L$2:L$623,'1996 Pres Raw'!$C$2:$C$623,W$1,'1996 Pres Raw'!$B$2:$B$623,$A35)</f>
        <v>5</v>
      </c>
      <c r="X35">
        <f>SUMIFS('1996 Pres Raw'!M$2:M$623,'1996 Pres Raw'!$C$2:$C$623,X$1,'1996 Pres Raw'!$B$2:$B$623,$A35)</f>
        <v>27</v>
      </c>
      <c r="Y35">
        <f>SUMIFS('1996 Pres Raw'!N$2:N$623,'1996 Pres Raw'!$C$2:$C$623,Y$1,'1996 Pres Raw'!$B$2:$B$623,$A35)</f>
        <v>55</v>
      </c>
      <c r="Z35">
        <f>SUMIFS('1996 Pres Raw'!O$2:O$623,'1996 Pres Raw'!$C$2:$C$623,Z$1,'1996 Pres Raw'!$B$2:$B$623,$A35)</f>
        <v>0</v>
      </c>
      <c r="AA35">
        <f>SUMIFS('1996 Pres Raw'!P$2:P$623,'1996 Pres Raw'!$C$2:$C$623,AA$1,'1996 Pres Raw'!$B$2:$B$623,$A35)</f>
        <v>2</v>
      </c>
      <c r="AB35">
        <f t="shared" si="9"/>
        <v>0.60549450549450545</v>
      </c>
      <c r="AC35">
        <f t="shared" si="10"/>
        <v>2.9670329670329669E-2</v>
      </c>
      <c r="AD35">
        <f t="shared" si="11"/>
        <v>0.2846153846153846</v>
      </c>
      <c r="AE35">
        <f t="shared" si="12"/>
        <v>1.2087912087912088E-2</v>
      </c>
      <c r="AF35">
        <f t="shared" si="13"/>
        <v>6.043956043956044E-2</v>
      </c>
      <c r="AG35">
        <f t="shared" si="14"/>
        <v>5.4945054945054949E-3</v>
      </c>
      <c r="AH35">
        <f t="shared" si="15"/>
        <v>0</v>
      </c>
      <c r="AI35">
        <f t="shared" si="16"/>
        <v>2.1978021978021978E-3</v>
      </c>
      <c r="AJ35">
        <f>SUMIFS('1996 Pres Raw'!Q$2:Q$623,'1996 Pres Raw'!$C$2:$C$623,AJ$1,'1996 Pres Raw'!$B$2:$B$623,$A35)</f>
        <v>485</v>
      </c>
      <c r="AK35">
        <f>SUMIFS('1996 Pres Raw'!I$2:I$623,'1996 Pres Raw'!$C$2:$C$623,AK$1,'1996 Pres Raw'!$B$2:$B$623,$A35)</f>
        <v>3</v>
      </c>
      <c r="AL35">
        <f>SUMIFS('1996 Pres Raw'!J$2:J$623,'1996 Pres Raw'!$C$2:$C$623,AL$1,'1996 Pres Raw'!$B$2:$B$623,$A35)</f>
        <v>127</v>
      </c>
      <c r="AM35">
        <f>SUMIFS('1996 Pres Raw'!K$2:K$623,'1996 Pres Raw'!$C$2:$C$623,AM$1,'1996 Pres Raw'!$B$2:$B$623,$A35)</f>
        <v>252</v>
      </c>
      <c r="AN35">
        <f>SUMIFS('1996 Pres Raw'!L$2:L$623,'1996 Pres Raw'!$C$2:$C$623,AN$1,'1996 Pres Raw'!$B$2:$B$623,$A35)</f>
        <v>2</v>
      </c>
      <c r="AO35">
        <f>SUMIFS('1996 Pres Raw'!M$2:M$623,'1996 Pres Raw'!$C$2:$C$623,AO$1,'1996 Pres Raw'!$B$2:$B$623,$A35)</f>
        <v>12</v>
      </c>
      <c r="AP35">
        <f>SUMIFS('1996 Pres Raw'!N$2:N$623,'1996 Pres Raw'!$C$2:$C$623,AP$1,'1996 Pres Raw'!$B$2:$B$623,$A35)</f>
        <v>82</v>
      </c>
      <c r="AQ35">
        <f>SUMIFS('1996 Pres Raw'!O$2:O$623,'1996 Pres Raw'!$C$2:$C$623,AQ$1,'1996 Pres Raw'!$B$2:$B$623,$A35)</f>
        <v>6</v>
      </c>
      <c r="AR35">
        <f>SUMIFS('1996 Pres Raw'!P$2:P$623,'1996 Pres Raw'!$C$2:$C$623,AR$1,'1996 Pres Raw'!$B$2:$B$623,$A35)</f>
        <v>1</v>
      </c>
      <c r="AS35">
        <f t="shared" si="17"/>
        <v>0.51958762886597942</v>
      </c>
      <c r="AT35">
        <f t="shared" si="18"/>
        <v>2.4742268041237112E-2</v>
      </c>
      <c r="AU35">
        <f t="shared" si="19"/>
        <v>0.2618556701030928</v>
      </c>
      <c r="AV35">
        <f t="shared" si="20"/>
        <v>6.1855670103092781E-3</v>
      </c>
      <c r="AW35">
        <f t="shared" si="21"/>
        <v>0.16907216494845362</v>
      </c>
      <c r="AX35">
        <f t="shared" si="22"/>
        <v>4.1237113402061857E-3</v>
      </c>
      <c r="AY35">
        <f t="shared" si="23"/>
        <v>1.2371134020618556E-2</v>
      </c>
      <c r="AZ35">
        <f t="shared" si="24"/>
        <v>2.0618556701030928E-3</v>
      </c>
      <c r="BA35">
        <f t="shared" si="25"/>
        <v>7112</v>
      </c>
      <c r="BB35">
        <f t="shared" si="26"/>
        <v>117</v>
      </c>
      <c r="BC35">
        <f t="shared" si="27"/>
        <v>1852</v>
      </c>
      <c r="BD35">
        <f t="shared" si="28"/>
        <v>4089</v>
      </c>
      <c r="BE35">
        <f t="shared" si="29"/>
        <v>24</v>
      </c>
      <c r="BF35">
        <f t="shared" si="30"/>
        <v>210</v>
      </c>
      <c r="BG35">
        <f t="shared" si="31"/>
        <v>759</v>
      </c>
      <c r="BH35">
        <f t="shared" si="32"/>
        <v>36</v>
      </c>
      <c r="BI35">
        <f t="shared" si="33"/>
        <v>25</v>
      </c>
      <c r="BJ35">
        <f t="shared" si="34"/>
        <v>0.57494375703037115</v>
      </c>
      <c r="BK35">
        <f t="shared" si="35"/>
        <v>2.952755905511811E-2</v>
      </c>
      <c r="BL35">
        <f t="shared" si="36"/>
        <v>0.26040494938132736</v>
      </c>
      <c r="BM35">
        <f t="shared" si="37"/>
        <v>1.6451068616422947E-2</v>
      </c>
      <c r="BN35">
        <f t="shared" si="38"/>
        <v>0.10672103487064118</v>
      </c>
      <c r="BO35">
        <f t="shared" si="39"/>
        <v>3.3745781777277839E-3</v>
      </c>
      <c r="BP35">
        <f t="shared" si="40"/>
        <v>5.0618672665916761E-3</v>
      </c>
      <c r="BQ35">
        <f t="shared" si="41"/>
        <v>3.515185601799775E-3</v>
      </c>
      <c r="BR35">
        <f t="shared" si="42"/>
        <v>0.57494375703037115</v>
      </c>
    </row>
    <row r="36" spans="1:70" x14ac:dyDescent="0.3">
      <c r="A36">
        <f t="shared" si="43"/>
        <v>34</v>
      </c>
      <c r="B36">
        <f>SUMIFS('1996 Pres Raw'!Q$2:Q$623,'1996 Pres Raw'!$C$2:$C$623,B$1,'1996 Pres Raw'!$B$2:$B$623,$A36)</f>
        <v>4229</v>
      </c>
      <c r="C36">
        <f>SUMIFS('1996 Pres Raw'!I$2:I$623,'1996 Pres Raw'!$C$2:$C$623,C$1,'1996 Pres Raw'!$B$2:$B$623,$A36)</f>
        <v>32</v>
      </c>
      <c r="D36">
        <f>SUMIFS('1996 Pres Raw'!J$2:J$623,'1996 Pres Raw'!$C$2:$C$623,D$1,'1996 Pres Raw'!$B$2:$B$623,$A36)</f>
        <v>975</v>
      </c>
      <c r="E36">
        <f>SUMIFS('1996 Pres Raw'!K$2:K$623,'1996 Pres Raw'!$C$2:$C$623,E$1,'1996 Pres Raw'!$B$2:$B$623,$A36)</f>
        <v>2543</v>
      </c>
      <c r="F36">
        <f>SUMIFS('1996 Pres Raw'!L$2:L$623,'1996 Pres Raw'!$C$2:$C$623,F$1,'1996 Pres Raw'!$B$2:$B$623,$A36)</f>
        <v>11</v>
      </c>
      <c r="G36">
        <f>SUMIFS('1996 Pres Raw'!M$2:M$623,'1996 Pres Raw'!$C$2:$C$623,G$1,'1996 Pres Raw'!$B$2:$B$623,$A36)</f>
        <v>87</v>
      </c>
      <c r="H36">
        <f>SUMIFS('1996 Pres Raw'!N$2:N$623,'1996 Pres Raw'!$C$2:$C$623,H$1,'1996 Pres Raw'!$B$2:$B$623,$A36)</f>
        <v>539</v>
      </c>
      <c r="I36">
        <f>SUMIFS('1996 Pres Raw'!O$2:O$623,'1996 Pres Raw'!$C$2:$C$623,I$1,'1996 Pres Raw'!$B$2:$B$623,$A36)</f>
        <v>25</v>
      </c>
      <c r="J36">
        <f>SUMIFS('1996 Pres Raw'!P$2:P$623,'1996 Pres Raw'!$C$2:$C$623,J$1,'1996 Pres Raw'!$B$2:$B$623,$A36)</f>
        <v>17</v>
      </c>
      <c r="K36">
        <f t="shared" si="1"/>
        <v>0.60132419011586669</v>
      </c>
      <c r="L36">
        <f t="shared" si="2"/>
        <v>2.0572239300070939E-2</v>
      </c>
      <c r="M36">
        <f t="shared" si="3"/>
        <v>0.2305509576732088</v>
      </c>
      <c r="N36">
        <f t="shared" si="4"/>
        <v>7.5668006620950579E-3</v>
      </c>
      <c r="O36">
        <f t="shared" si="5"/>
        <v>0.12745329865216362</v>
      </c>
      <c r="P36">
        <f t="shared" si="6"/>
        <v>2.6010877275951761E-3</v>
      </c>
      <c r="Q36">
        <f t="shared" si="7"/>
        <v>5.911563017261764E-3</v>
      </c>
      <c r="R36">
        <f t="shared" si="8"/>
        <v>4.0198628517379995E-3</v>
      </c>
      <c r="S36">
        <f>SUMIFS('1996 Pres Raw'!Q$2:Q$623,'1996 Pres Raw'!$C$2:$C$623,S$1,'1996 Pres Raw'!$B$2:$B$623,$A36)</f>
        <v>1308</v>
      </c>
      <c r="T36">
        <f>SUMIFS('1996 Pres Raw'!I$2:I$623,'1996 Pres Raw'!$C$2:$C$623,T$1,'1996 Pres Raw'!$B$2:$B$623,$A36)</f>
        <v>5</v>
      </c>
      <c r="U36">
        <f>SUMIFS('1996 Pres Raw'!J$2:J$623,'1996 Pres Raw'!$C$2:$C$623,U$1,'1996 Pres Raw'!$B$2:$B$623,$A36)</f>
        <v>292</v>
      </c>
      <c r="V36">
        <f>SUMIFS('1996 Pres Raw'!K$2:K$623,'1996 Pres Raw'!$C$2:$C$623,V$1,'1996 Pres Raw'!$B$2:$B$623,$A36)</f>
        <v>871</v>
      </c>
      <c r="W36">
        <f>SUMIFS('1996 Pres Raw'!L$2:L$623,'1996 Pres Raw'!$C$2:$C$623,W$1,'1996 Pres Raw'!$B$2:$B$623,$A36)</f>
        <v>2</v>
      </c>
      <c r="X36">
        <f>SUMIFS('1996 Pres Raw'!M$2:M$623,'1996 Pres Raw'!$C$2:$C$623,X$1,'1996 Pres Raw'!$B$2:$B$623,$A36)</f>
        <v>27</v>
      </c>
      <c r="Y36">
        <f>SUMIFS('1996 Pres Raw'!N$2:N$623,'1996 Pres Raw'!$C$2:$C$623,Y$1,'1996 Pres Raw'!$B$2:$B$623,$A36)</f>
        <v>105</v>
      </c>
      <c r="Z36">
        <f>SUMIFS('1996 Pres Raw'!O$2:O$623,'1996 Pres Raw'!$C$2:$C$623,Z$1,'1996 Pres Raw'!$B$2:$B$623,$A36)</f>
        <v>4</v>
      </c>
      <c r="AA36">
        <f>SUMIFS('1996 Pres Raw'!P$2:P$623,'1996 Pres Raw'!$C$2:$C$623,AA$1,'1996 Pres Raw'!$B$2:$B$623,$A36)</f>
        <v>2</v>
      </c>
      <c r="AB36">
        <f t="shared" si="9"/>
        <v>0.66590214067278286</v>
      </c>
      <c r="AC36">
        <f t="shared" si="10"/>
        <v>2.0642201834862386E-2</v>
      </c>
      <c r="AD36">
        <f t="shared" si="11"/>
        <v>0.22324159021406728</v>
      </c>
      <c r="AE36">
        <f t="shared" si="12"/>
        <v>3.8226299694189602E-3</v>
      </c>
      <c r="AF36">
        <f t="shared" si="13"/>
        <v>8.027522935779817E-2</v>
      </c>
      <c r="AG36">
        <f t="shared" si="14"/>
        <v>1.5290519877675841E-3</v>
      </c>
      <c r="AH36">
        <f t="shared" si="15"/>
        <v>3.0581039755351682E-3</v>
      </c>
      <c r="AI36">
        <f t="shared" si="16"/>
        <v>1.5290519877675841E-3</v>
      </c>
      <c r="AJ36">
        <f>SUMIFS('1996 Pres Raw'!Q$2:Q$623,'1996 Pres Raw'!$C$2:$C$623,AJ$1,'1996 Pres Raw'!$B$2:$B$623,$A36)</f>
        <v>492</v>
      </c>
      <c r="AK36">
        <f>SUMIFS('1996 Pres Raw'!I$2:I$623,'1996 Pres Raw'!$C$2:$C$623,AK$1,'1996 Pres Raw'!$B$2:$B$623,$A36)</f>
        <v>7</v>
      </c>
      <c r="AL36">
        <f>SUMIFS('1996 Pres Raw'!J$2:J$623,'1996 Pres Raw'!$C$2:$C$623,AL$1,'1996 Pres Raw'!$B$2:$B$623,$A36)</f>
        <v>121</v>
      </c>
      <c r="AM36">
        <f>SUMIFS('1996 Pres Raw'!K$2:K$623,'1996 Pres Raw'!$C$2:$C$623,AM$1,'1996 Pres Raw'!$B$2:$B$623,$A36)</f>
        <v>263</v>
      </c>
      <c r="AN36">
        <f>SUMIFS('1996 Pres Raw'!L$2:L$623,'1996 Pres Raw'!$C$2:$C$623,AN$1,'1996 Pres Raw'!$B$2:$B$623,$A36)</f>
        <v>4</v>
      </c>
      <c r="AO36">
        <f>SUMIFS('1996 Pres Raw'!M$2:M$623,'1996 Pres Raw'!$C$2:$C$623,AO$1,'1996 Pres Raw'!$B$2:$B$623,$A36)</f>
        <v>4</v>
      </c>
      <c r="AP36">
        <f>SUMIFS('1996 Pres Raw'!N$2:N$623,'1996 Pres Raw'!$C$2:$C$623,AP$1,'1996 Pres Raw'!$B$2:$B$623,$A36)</f>
        <v>90</v>
      </c>
      <c r="AQ36">
        <f>SUMIFS('1996 Pres Raw'!O$2:O$623,'1996 Pres Raw'!$C$2:$C$623,AQ$1,'1996 Pres Raw'!$B$2:$B$623,$A36)</f>
        <v>2</v>
      </c>
      <c r="AR36">
        <f>SUMIFS('1996 Pres Raw'!P$2:P$623,'1996 Pres Raw'!$C$2:$C$623,AR$1,'1996 Pres Raw'!$B$2:$B$623,$A36)</f>
        <v>1</v>
      </c>
      <c r="AS36">
        <f t="shared" si="17"/>
        <v>0.53455284552845528</v>
      </c>
      <c r="AT36">
        <f t="shared" si="18"/>
        <v>8.130081300813009E-3</v>
      </c>
      <c r="AU36">
        <f t="shared" si="19"/>
        <v>0.2459349593495935</v>
      </c>
      <c r="AV36">
        <f t="shared" si="20"/>
        <v>1.4227642276422764E-2</v>
      </c>
      <c r="AW36">
        <f t="shared" si="21"/>
        <v>0.18292682926829268</v>
      </c>
      <c r="AX36">
        <f t="shared" si="22"/>
        <v>8.130081300813009E-3</v>
      </c>
      <c r="AY36">
        <f t="shared" si="23"/>
        <v>4.0650406504065045E-3</v>
      </c>
      <c r="AZ36">
        <f t="shared" si="24"/>
        <v>2.0325203252032522E-3</v>
      </c>
      <c r="BA36">
        <f t="shared" si="25"/>
        <v>6029</v>
      </c>
      <c r="BB36">
        <f t="shared" si="26"/>
        <v>44</v>
      </c>
      <c r="BC36">
        <f t="shared" si="27"/>
        <v>1388</v>
      </c>
      <c r="BD36">
        <f t="shared" si="28"/>
        <v>3677</v>
      </c>
      <c r="BE36">
        <f t="shared" si="29"/>
        <v>17</v>
      </c>
      <c r="BF36">
        <f t="shared" si="30"/>
        <v>118</v>
      </c>
      <c r="BG36">
        <f t="shared" si="31"/>
        <v>734</v>
      </c>
      <c r="BH36">
        <f t="shared" si="32"/>
        <v>31</v>
      </c>
      <c r="BI36">
        <f t="shared" si="33"/>
        <v>20</v>
      </c>
      <c r="BJ36">
        <f t="shared" si="34"/>
        <v>0.60988555315972803</v>
      </c>
      <c r="BK36">
        <f t="shared" si="35"/>
        <v>1.957206833637419E-2</v>
      </c>
      <c r="BL36">
        <f t="shared" si="36"/>
        <v>0.23022060043124895</v>
      </c>
      <c r="BM36">
        <f t="shared" si="37"/>
        <v>7.2980593796649531E-3</v>
      </c>
      <c r="BN36">
        <f t="shared" si="38"/>
        <v>0.12174489965168353</v>
      </c>
      <c r="BO36">
        <f t="shared" si="39"/>
        <v>2.8197047603250956E-3</v>
      </c>
      <c r="BP36">
        <f t="shared" si="40"/>
        <v>5.1418145629457618E-3</v>
      </c>
      <c r="BQ36">
        <f t="shared" si="41"/>
        <v>3.317299718029524E-3</v>
      </c>
      <c r="BR36">
        <f t="shared" si="42"/>
        <v>0.60988555315972803</v>
      </c>
    </row>
    <row r="37" spans="1:70" x14ac:dyDescent="0.3">
      <c r="A37">
        <f t="shared" si="43"/>
        <v>35</v>
      </c>
      <c r="B37">
        <f>SUMIFS('1996 Pres Raw'!Q$2:Q$623,'1996 Pres Raw'!$C$2:$C$623,B$1,'1996 Pres Raw'!$B$2:$B$623,$A37)</f>
        <v>4343</v>
      </c>
      <c r="C37">
        <f>SUMIFS('1996 Pres Raw'!I$2:I$623,'1996 Pres Raw'!$C$2:$C$623,C$1,'1996 Pres Raw'!$B$2:$B$623,$A37)</f>
        <v>57</v>
      </c>
      <c r="D37">
        <f>SUMIFS('1996 Pres Raw'!J$2:J$623,'1996 Pres Raw'!$C$2:$C$623,D$1,'1996 Pres Raw'!$B$2:$B$623,$A37)</f>
        <v>1086</v>
      </c>
      <c r="E37">
        <f>SUMIFS('1996 Pres Raw'!K$2:K$623,'1996 Pres Raw'!$C$2:$C$623,E$1,'1996 Pres Raw'!$B$2:$B$623,$A37)</f>
        <v>2295</v>
      </c>
      <c r="F37">
        <f>SUMIFS('1996 Pres Raw'!L$2:L$623,'1996 Pres Raw'!$C$2:$C$623,F$1,'1996 Pres Raw'!$B$2:$B$623,$A37)</f>
        <v>21</v>
      </c>
      <c r="G37">
        <f>SUMIFS('1996 Pres Raw'!M$2:M$623,'1996 Pres Raw'!$C$2:$C$623,G$1,'1996 Pres Raw'!$B$2:$B$623,$A37)</f>
        <v>142</v>
      </c>
      <c r="H37">
        <f>SUMIFS('1996 Pres Raw'!N$2:N$623,'1996 Pres Raw'!$C$2:$C$623,H$1,'1996 Pres Raw'!$B$2:$B$623,$A37)</f>
        <v>682</v>
      </c>
      <c r="I37">
        <f>SUMIFS('1996 Pres Raw'!O$2:O$623,'1996 Pres Raw'!$C$2:$C$623,I$1,'1996 Pres Raw'!$B$2:$B$623,$A37)</f>
        <v>43</v>
      </c>
      <c r="J37">
        <f>SUMIFS('1996 Pres Raw'!P$2:P$623,'1996 Pres Raw'!$C$2:$C$623,J$1,'1996 Pres Raw'!$B$2:$B$623,$A37)</f>
        <v>17</v>
      </c>
      <c r="K37">
        <f t="shared" si="1"/>
        <v>0.52843656458669119</v>
      </c>
      <c r="L37">
        <f t="shared" si="2"/>
        <v>3.2696292885102465E-2</v>
      </c>
      <c r="M37">
        <f t="shared" si="3"/>
        <v>0.25005756389592448</v>
      </c>
      <c r="N37">
        <f t="shared" si="4"/>
        <v>1.3124568270780566E-2</v>
      </c>
      <c r="O37">
        <f t="shared" si="5"/>
        <v>0.157034308081971</v>
      </c>
      <c r="P37">
        <f t="shared" si="6"/>
        <v>4.8353672576559982E-3</v>
      </c>
      <c r="Q37">
        <f t="shared" si="7"/>
        <v>9.9009900990099011E-3</v>
      </c>
      <c r="R37">
        <f t="shared" si="8"/>
        <v>3.9143449228643797E-3</v>
      </c>
      <c r="S37">
        <f>SUMIFS('1996 Pres Raw'!Q$2:Q$623,'1996 Pres Raw'!$C$2:$C$623,S$1,'1996 Pres Raw'!$B$2:$B$623,$A37)</f>
        <v>1035</v>
      </c>
      <c r="T37">
        <f>SUMIFS('1996 Pres Raw'!I$2:I$623,'1996 Pres Raw'!$C$2:$C$623,T$1,'1996 Pres Raw'!$B$2:$B$623,$A37)</f>
        <v>7</v>
      </c>
      <c r="U37">
        <f>SUMIFS('1996 Pres Raw'!J$2:J$623,'1996 Pres Raw'!$C$2:$C$623,U$1,'1996 Pres Raw'!$B$2:$B$623,$A37)</f>
        <v>279</v>
      </c>
      <c r="V37">
        <f>SUMIFS('1996 Pres Raw'!K$2:K$623,'1996 Pres Raw'!$C$2:$C$623,V$1,'1996 Pres Raw'!$B$2:$B$623,$A37)</f>
        <v>578</v>
      </c>
      <c r="W37">
        <f>SUMIFS('1996 Pres Raw'!L$2:L$623,'1996 Pres Raw'!$C$2:$C$623,W$1,'1996 Pres Raw'!$B$2:$B$623,$A37)</f>
        <v>2</v>
      </c>
      <c r="X37">
        <f>SUMIFS('1996 Pres Raw'!M$2:M$623,'1996 Pres Raw'!$C$2:$C$623,X$1,'1996 Pres Raw'!$B$2:$B$623,$A37)</f>
        <v>35</v>
      </c>
      <c r="Y37">
        <f>SUMIFS('1996 Pres Raw'!N$2:N$623,'1996 Pres Raw'!$C$2:$C$623,Y$1,'1996 Pres Raw'!$B$2:$B$623,$A37)</f>
        <v>127</v>
      </c>
      <c r="Z37">
        <f>SUMIFS('1996 Pres Raw'!O$2:O$623,'1996 Pres Raw'!$C$2:$C$623,Z$1,'1996 Pres Raw'!$B$2:$B$623,$A37)</f>
        <v>6</v>
      </c>
      <c r="AA37">
        <f>SUMIFS('1996 Pres Raw'!P$2:P$623,'1996 Pres Raw'!$C$2:$C$623,AA$1,'1996 Pres Raw'!$B$2:$B$623,$A37)</f>
        <v>1</v>
      </c>
      <c r="AB37">
        <f t="shared" si="9"/>
        <v>0.55845410628019321</v>
      </c>
      <c r="AC37">
        <f t="shared" si="10"/>
        <v>3.3816425120772944E-2</v>
      </c>
      <c r="AD37">
        <f t="shared" si="11"/>
        <v>0.26956521739130435</v>
      </c>
      <c r="AE37">
        <f t="shared" si="12"/>
        <v>6.7632850241545897E-3</v>
      </c>
      <c r="AF37">
        <f t="shared" si="13"/>
        <v>0.12270531400966184</v>
      </c>
      <c r="AG37">
        <f t="shared" si="14"/>
        <v>1.9323671497584541E-3</v>
      </c>
      <c r="AH37">
        <f t="shared" si="15"/>
        <v>5.7971014492753624E-3</v>
      </c>
      <c r="AI37">
        <f t="shared" si="16"/>
        <v>9.6618357487922703E-4</v>
      </c>
      <c r="AJ37">
        <f>SUMIFS('1996 Pres Raw'!Q$2:Q$623,'1996 Pres Raw'!$C$2:$C$623,AJ$1,'1996 Pres Raw'!$B$2:$B$623,$A37)</f>
        <v>309</v>
      </c>
      <c r="AK37">
        <f>SUMIFS('1996 Pres Raw'!I$2:I$623,'1996 Pres Raw'!$C$2:$C$623,AK$1,'1996 Pres Raw'!$B$2:$B$623,$A37)</f>
        <v>6</v>
      </c>
      <c r="AL37">
        <f>SUMIFS('1996 Pres Raw'!J$2:J$623,'1996 Pres Raw'!$C$2:$C$623,AL$1,'1996 Pres Raw'!$B$2:$B$623,$A37)</f>
        <v>82</v>
      </c>
      <c r="AM37">
        <f>SUMIFS('1996 Pres Raw'!K$2:K$623,'1996 Pres Raw'!$C$2:$C$623,AM$1,'1996 Pres Raw'!$B$2:$B$623,$A37)</f>
        <v>143</v>
      </c>
      <c r="AN37">
        <f>SUMIFS('1996 Pres Raw'!L$2:L$623,'1996 Pres Raw'!$C$2:$C$623,AN$1,'1996 Pres Raw'!$B$2:$B$623,$A37)</f>
        <v>1</v>
      </c>
      <c r="AO37">
        <f>SUMIFS('1996 Pres Raw'!M$2:M$623,'1996 Pres Raw'!$C$2:$C$623,AO$1,'1996 Pres Raw'!$B$2:$B$623,$A37)</f>
        <v>10</v>
      </c>
      <c r="AP37">
        <f>SUMIFS('1996 Pres Raw'!N$2:N$623,'1996 Pres Raw'!$C$2:$C$623,AP$1,'1996 Pres Raw'!$B$2:$B$623,$A37)</f>
        <v>66</v>
      </c>
      <c r="AQ37">
        <f>SUMIFS('1996 Pres Raw'!O$2:O$623,'1996 Pres Raw'!$C$2:$C$623,AQ$1,'1996 Pres Raw'!$B$2:$B$623,$A37)</f>
        <v>1</v>
      </c>
      <c r="AR37">
        <f>SUMIFS('1996 Pres Raw'!P$2:P$623,'1996 Pres Raw'!$C$2:$C$623,AR$1,'1996 Pres Raw'!$B$2:$B$623,$A37)</f>
        <v>0</v>
      </c>
      <c r="AS37">
        <f t="shared" si="17"/>
        <v>0.4627831715210356</v>
      </c>
      <c r="AT37">
        <f t="shared" si="18"/>
        <v>3.2362459546925564E-2</v>
      </c>
      <c r="AU37">
        <f t="shared" si="19"/>
        <v>0.26537216828478966</v>
      </c>
      <c r="AV37">
        <f t="shared" si="20"/>
        <v>1.9417475728155338E-2</v>
      </c>
      <c r="AW37">
        <f t="shared" si="21"/>
        <v>0.21359223300970873</v>
      </c>
      <c r="AX37">
        <f t="shared" si="22"/>
        <v>3.2362459546925568E-3</v>
      </c>
      <c r="AY37">
        <f t="shared" si="23"/>
        <v>3.2362459546925568E-3</v>
      </c>
      <c r="AZ37">
        <f t="shared" si="24"/>
        <v>0</v>
      </c>
      <c r="BA37">
        <f t="shared" si="25"/>
        <v>5687</v>
      </c>
      <c r="BB37">
        <f t="shared" si="26"/>
        <v>70</v>
      </c>
      <c r="BC37">
        <f t="shared" si="27"/>
        <v>1447</v>
      </c>
      <c r="BD37">
        <f t="shared" si="28"/>
        <v>3016</v>
      </c>
      <c r="BE37">
        <f t="shared" si="29"/>
        <v>24</v>
      </c>
      <c r="BF37">
        <f t="shared" si="30"/>
        <v>187</v>
      </c>
      <c r="BG37">
        <f t="shared" si="31"/>
        <v>875</v>
      </c>
      <c r="BH37">
        <f t="shared" si="32"/>
        <v>50</v>
      </c>
      <c r="BI37">
        <f t="shared" si="33"/>
        <v>18</v>
      </c>
      <c r="BJ37">
        <f t="shared" si="34"/>
        <v>0.53033233690873927</v>
      </c>
      <c r="BK37">
        <f t="shared" si="35"/>
        <v>3.2882011605415859E-2</v>
      </c>
      <c r="BL37">
        <f t="shared" si="36"/>
        <v>0.25443995076490239</v>
      </c>
      <c r="BM37">
        <f t="shared" si="37"/>
        <v>1.2308774397749253E-2</v>
      </c>
      <c r="BN37">
        <f t="shared" si="38"/>
        <v>0.15385967997186567</v>
      </c>
      <c r="BO37">
        <f t="shared" si="39"/>
        <v>4.2201512220854578E-3</v>
      </c>
      <c r="BP37">
        <f t="shared" si="40"/>
        <v>8.7919817126780372E-3</v>
      </c>
      <c r="BQ37">
        <f t="shared" si="41"/>
        <v>3.1651134165640933E-3</v>
      </c>
      <c r="BR37">
        <f t="shared" si="42"/>
        <v>0.53033233690873927</v>
      </c>
    </row>
    <row r="38" spans="1:70" x14ac:dyDescent="0.3">
      <c r="A38">
        <f t="shared" si="43"/>
        <v>36</v>
      </c>
      <c r="B38">
        <f>SUMIFS('1996 Pres Raw'!Q$2:Q$623,'1996 Pres Raw'!$C$2:$C$623,B$1,'1996 Pres Raw'!$B$2:$B$623,$A38)</f>
        <v>4003</v>
      </c>
      <c r="C38">
        <f>SUMIFS('1996 Pres Raw'!I$2:I$623,'1996 Pres Raw'!$C$2:$C$623,C$1,'1996 Pres Raw'!$B$2:$B$623,$A38)</f>
        <v>55</v>
      </c>
      <c r="D38">
        <f>SUMIFS('1996 Pres Raw'!J$2:J$623,'1996 Pres Raw'!$C$2:$C$623,D$1,'1996 Pres Raw'!$B$2:$B$623,$A38)</f>
        <v>1949</v>
      </c>
      <c r="E38">
        <f>SUMIFS('1996 Pres Raw'!K$2:K$623,'1996 Pres Raw'!$C$2:$C$623,E$1,'1996 Pres Raw'!$B$2:$B$623,$A38)</f>
        <v>1493</v>
      </c>
      <c r="F38">
        <f>SUMIFS('1996 Pres Raw'!L$2:L$623,'1996 Pres Raw'!$C$2:$C$623,F$1,'1996 Pres Raw'!$B$2:$B$623,$A38)</f>
        <v>19</v>
      </c>
      <c r="G38">
        <f>SUMIFS('1996 Pres Raw'!M$2:M$623,'1996 Pres Raw'!$C$2:$C$623,G$1,'1996 Pres Raw'!$B$2:$B$623,$A38)</f>
        <v>77</v>
      </c>
      <c r="H38">
        <f>SUMIFS('1996 Pres Raw'!N$2:N$623,'1996 Pres Raw'!$C$2:$C$623,H$1,'1996 Pres Raw'!$B$2:$B$623,$A38)</f>
        <v>368</v>
      </c>
      <c r="I38">
        <f>SUMIFS('1996 Pres Raw'!O$2:O$623,'1996 Pres Raw'!$C$2:$C$623,I$1,'1996 Pres Raw'!$B$2:$B$623,$A38)</f>
        <v>32</v>
      </c>
      <c r="J38">
        <f>SUMIFS('1996 Pres Raw'!P$2:P$623,'1996 Pres Raw'!$C$2:$C$623,J$1,'1996 Pres Raw'!$B$2:$B$623,$A38)</f>
        <v>10</v>
      </c>
      <c r="K38">
        <f t="shared" si="1"/>
        <v>0.37297027229577817</v>
      </c>
      <c r="L38">
        <f t="shared" si="2"/>
        <v>1.9235573320009993E-2</v>
      </c>
      <c r="M38">
        <f t="shared" si="3"/>
        <v>0.48688483637272045</v>
      </c>
      <c r="N38">
        <f t="shared" si="4"/>
        <v>1.3739695228578565E-2</v>
      </c>
      <c r="O38">
        <f t="shared" si="5"/>
        <v>9.1931051711216585E-2</v>
      </c>
      <c r="P38">
        <f t="shared" si="6"/>
        <v>4.7464401698725954E-3</v>
      </c>
      <c r="Q38">
        <f t="shared" si="7"/>
        <v>7.9940044966275298E-3</v>
      </c>
      <c r="R38">
        <f t="shared" si="8"/>
        <v>2.4981264051961031E-3</v>
      </c>
      <c r="S38">
        <f>SUMIFS('1996 Pres Raw'!Q$2:Q$623,'1996 Pres Raw'!$C$2:$C$623,S$1,'1996 Pres Raw'!$B$2:$B$623,$A38)</f>
        <v>765</v>
      </c>
      <c r="T38">
        <f>SUMIFS('1996 Pres Raw'!I$2:I$623,'1996 Pres Raw'!$C$2:$C$623,T$1,'1996 Pres Raw'!$B$2:$B$623,$A38)</f>
        <v>21</v>
      </c>
      <c r="U38">
        <f>SUMIFS('1996 Pres Raw'!J$2:J$623,'1996 Pres Raw'!$C$2:$C$623,U$1,'1996 Pres Raw'!$B$2:$B$623,$A38)</f>
        <v>254</v>
      </c>
      <c r="V38">
        <f>SUMIFS('1996 Pres Raw'!K$2:K$623,'1996 Pres Raw'!$C$2:$C$623,V$1,'1996 Pres Raw'!$B$2:$B$623,$A38)</f>
        <v>389</v>
      </c>
      <c r="W38">
        <f>SUMIFS('1996 Pres Raw'!L$2:L$623,'1996 Pres Raw'!$C$2:$C$623,W$1,'1996 Pres Raw'!$B$2:$B$623,$A38)</f>
        <v>2</v>
      </c>
      <c r="X38">
        <f>SUMIFS('1996 Pres Raw'!M$2:M$623,'1996 Pres Raw'!$C$2:$C$623,X$1,'1996 Pres Raw'!$B$2:$B$623,$A38)</f>
        <v>27</v>
      </c>
      <c r="Y38">
        <f>SUMIFS('1996 Pres Raw'!N$2:N$623,'1996 Pres Raw'!$C$2:$C$623,Y$1,'1996 Pres Raw'!$B$2:$B$623,$A38)</f>
        <v>60</v>
      </c>
      <c r="Z38">
        <f>SUMIFS('1996 Pres Raw'!O$2:O$623,'1996 Pres Raw'!$C$2:$C$623,Z$1,'1996 Pres Raw'!$B$2:$B$623,$A38)</f>
        <v>8</v>
      </c>
      <c r="AA38">
        <f>SUMIFS('1996 Pres Raw'!P$2:P$623,'1996 Pres Raw'!$C$2:$C$623,AA$1,'1996 Pres Raw'!$B$2:$B$623,$A38)</f>
        <v>4</v>
      </c>
      <c r="AB38">
        <f t="shared" si="9"/>
        <v>0.50849673202614376</v>
      </c>
      <c r="AC38">
        <f t="shared" si="10"/>
        <v>3.5294117647058823E-2</v>
      </c>
      <c r="AD38">
        <f t="shared" si="11"/>
        <v>0.33202614379084966</v>
      </c>
      <c r="AE38">
        <f t="shared" si="12"/>
        <v>2.7450980392156862E-2</v>
      </c>
      <c r="AF38">
        <f t="shared" si="13"/>
        <v>7.8431372549019607E-2</v>
      </c>
      <c r="AG38">
        <f t="shared" si="14"/>
        <v>2.6143790849673201E-3</v>
      </c>
      <c r="AH38">
        <f t="shared" si="15"/>
        <v>1.045751633986928E-2</v>
      </c>
      <c r="AI38">
        <f t="shared" si="16"/>
        <v>5.2287581699346402E-3</v>
      </c>
      <c r="AJ38">
        <f>SUMIFS('1996 Pres Raw'!Q$2:Q$623,'1996 Pres Raw'!$C$2:$C$623,AJ$1,'1996 Pres Raw'!$B$2:$B$623,$A38)</f>
        <v>266</v>
      </c>
      <c r="AK38">
        <f>SUMIFS('1996 Pres Raw'!I$2:I$623,'1996 Pres Raw'!$C$2:$C$623,AK$1,'1996 Pres Raw'!$B$2:$B$623,$A38)</f>
        <v>6</v>
      </c>
      <c r="AL38">
        <f>SUMIFS('1996 Pres Raw'!J$2:J$623,'1996 Pres Raw'!$C$2:$C$623,AL$1,'1996 Pres Raw'!$B$2:$B$623,$A38)</f>
        <v>118</v>
      </c>
      <c r="AM38">
        <f>SUMIFS('1996 Pres Raw'!K$2:K$623,'1996 Pres Raw'!$C$2:$C$623,AM$1,'1996 Pres Raw'!$B$2:$B$623,$A38)</f>
        <v>110</v>
      </c>
      <c r="AN38">
        <f>SUMIFS('1996 Pres Raw'!L$2:L$623,'1996 Pres Raw'!$C$2:$C$623,AN$1,'1996 Pres Raw'!$B$2:$B$623,$A38)</f>
        <v>1</v>
      </c>
      <c r="AO38">
        <f>SUMIFS('1996 Pres Raw'!M$2:M$623,'1996 Pres Raw'!$C$2:$C$623,AO$1,'1996 Pres Raw'!$B$2:$B$623,$A38)</f>
        <v>4</v>
      </c>
      <c r="AP38">
        <f>SUMIFS('1996 Pres Raw'!N$2:N$623,'1996 Pres Raw'!$C$2:$C$623,AP$1,'1996 Pres Raw'!$B$2:$B$623,$A38)</f>
        <v>25</v>
      </c>
      <c r="AQ38">
        <f>SUMIFS('1996 Pres Raw'!O$2:O$623,'1996 Pres Raw'!$C$2:$C$623,AQ$1,'1996 Pres Raw'!$B$2:$B$623,$A38)</f>
        <v>2</v>
      </c>
      <c r="AR38">
        <f>SUMIFS('1996 Pres Raw'!P$2:P$623,'1996 Pres Raw'!$C$2:$C$623,AR$1,'1996 Pres Raw'!$B$2:$B$623,$A38)</f>
        <v>0</v>
      </c>
      <c r="AS38">
        <f t="shared" si="17"/>
        <v>0.41353383458646614</v>
      </c>
      <c r="AT38">
        <f t="shared" si="18"/>
        <v>1.5037593984962405E-2</v>
      </c>
      <c r="AU38">
        <f t="shared" si="19"/>
        <v>0.44360902255639095</v>
      </c>
      <c r="AV38">
        <f t="shared" si="20"/>
        <v>2.2556390977443608E-2</v>
      </c>
      <c r="AW38">
        <f t="shared" si="21"/>
        <v>9.3984962406015032E-2</v>
      </c>
      <c r="AX38">
        <f t="shared" si="22"/>
        <v>3.7593984962406013E-3</v>
      </c>
      <c r="AY38">
        <f t="shared" si="23"/>
        <v>7.5187969924812026E-3</v>
      </c>
      <c r="AZ38">
        <f t="shared" si="24"/>
        <v>0</v>
      </c>
      <c r="BA38">
        <f t="shared" si="25"/>
        <v>5034</v>
      </c>
      <c r="BB38">
        <f t="shared" si="26"/>
        <v>82</v>
      </c>
      <c r="BC38">
        <f t="shared" si="27"/>
        <v>2321</v>
      </c>
      <c r="BD38">
        <f t="shared" si="28"/>
        <v>1992</v>
      </c>
      <c r="BE38">
        <f t="shared" si="29"/>
        <v>22</v>
      </c>
      <c r="BF38">
        <f t="shared" si="30"/>
        <v>108</v>
      </c>
      <c r="BG38">
        <f t="shared" si="31"/>
        <v>453</v>
      </c>
      <c r="BH38">
        <f t="shared" si="32"/>
        <v>42</v>
      </c>
      <c r="BI38">
        <f t="shared" si="33"/>
        <v>14</v>
      </c>
      <c r="BJ38">
        <f t="shared" si="34"/>
        <v>0.3957091775923719</v>
      </c>
      <c r="BK38">
        <f t="shared" si="35"/>
        <v>2.1454112038140644E-2</v>
      </c>
      <c r="BL38">
        <f t="shared" si="36"/>
        <v>0.46106475963448551</v>
      </c>
      <c r="BM38">
        <f t="shared" si="37"/>
        <v>1.6289233214143821E-2</v>
      </c>
      <c r="BN38">
        <f t="shared" si="38"/>
        <v>8.9988081048867699E-2</v>
      </c>
      <c r="BO38">
        <f t="shared" si="39"/>
        <v>4.3702820818434648E-3</v>
      </c>
      <c r="BP38">
        <f t="shared" si="40"/>
        <v>8.3432657926102508E-3</v>
      </c>
      <c r="BQ38">
        <f t="shared" si="41"/>
        <v>2.7810885975367503E-3</v>
      </c>
      <c r="BR38">
        <f t="shared" si="42"/>
        <v>2.4610647596344855</v>
      </c>
    </row>
    <row r="39" spans="1:70" x14ac:dyDescent="0.3">
      <c r="A39">
        <f t="shared" si="43"/>
        <v>37</v>
      </c>
      <c r="B39">
        <f>SUMIFS('1996 Pres Raw'!Q$2:Q$623,'1996 Pres Raw'!$C$2:$C$623,B$1,'1996 Pres Raw'!$B$2:$B$623,$A39)</f>
        <v>4026</v>
      </c>
      <c r="C39">
        <f>SUMIFS('1996 Pres Raw'!I$2:I$623,'1996 Pres Raw'!$C$2:$C$623,C$1,'1996 Pres Raw'!$B$2:$B$623,$A39)</f>
        <v>24</v>
      </c>
      <c r="D39">
        <f>SUMIFS('1996 Pres Raw'!J$2:J$623,'1996 Pres Raw'!$C$2:$C$623,D$1,'1996 Pres Raw'!$B$2:$B$623,$A39)</f>
        <v>1910</v>
      </c>
      <c r="E39">
        <f>SUMIFS('1996 Pres Raw'!K$2:K$623,'1996 Pres Raw'!$C$2:$C$623,E$1,'1996 Pres Raw'!$B$2:$B$623,$A39)</f>
        <v>1586</v>
      </c>
      <c r="F39">
        <f>SUMIFS('1996 Pres Raw'!L$2:L$623,'1996 Pres Raw'!$C$2:$C$623,F$1,'1996 Pres Raw'!$B$2:$B$623,$A39)</f>
        <v>25</v>
      </c>
      <c r="G39">
        <f>SUMIFS('1996 Pres Raw'!M$2:M$623,'1996 Pres Raw'!$C$2:$C$623,G$1,'1996 Pres Raw'!$B$2:$B$623,$A39)</f>
        <v>53</v>
      </c>
      <c r="H39">
        <f>SUMIFS('1996 Pres Raw'!N$2:N$623,'1996 Pres Raw'!$C$2:$C$623,H$1,'1996 Pres Raw'!$B$2:$B$623,$A39)</f>
        <v>402</v>
      </c>
      <c r="I39">
        <f>SUMIFS('1996 Pres Raw'!O$2:O$623,'1996 Pres Raw'!$C$2:$C$623,I$1,'1996 Pres Raw'!$B$2:$B$623,$A39)</f>
        <v>20</v>
      </c>
      <c r="J39">
        <f>SUMIFS('1996 Pres Raw'!P$2:P$623,'1996 Pres Raw'!$C$2:$C$623,J$1,'1996 Pres Raw'!$B$2:$B$623,$A39)</f>
        <v>6</v>
      </c>
      <c r="K39">
        <f t="shared" si="1"/>
        <v>0.39393939393939392</v>
      </c>
      <c r="L39">
        <f t="shared" si="2"/>
        <v>1.3164431197218083E-2</v>
      </c>
      <c r="M39">
        <f t="shared" si="3"/>
        <v>0.47441629408842523</v>
      </c>
      <c r="N39">
        <f t="shared" si="4"/>
        <v>5.9612518628912071E-3</v>
      </c>
      <c r="O39">
        <f t="shared" si="5"/>
        <v>9.9850968703427717E-2</v>
      </c>
      <c r="P39">
        <f t="shared" si="6"/>
        <v>6.2096373571783412E-3</v>
      </c>
      <c r="Q39">
        <f t="shared" si="7"/>
        <v>4.9677098857426726E-3</v>
      </c>
      <c r="R39">
        <f t="shared" si="8"/>
        <v>1.4903129657228018E-3</v>
      </c>
      <c r="S39">
        <f>SUMIFS('1996 Pres Raw'!Q$2:Q$623,'1996 Pres Raw'!$C$2:$C$623,S$1,'1996 Pres Raw'!$B$2:$B$623,$A39)</f>
        <v>313</v>
      </c>
      <c r="T39">
        <f>SUMIFS('1996 Pres Raw'!I$2:I$623,'1996 Pres Raw'!$C$2:$C$623,T$1,'1996 Pres Raw'!$B$2:$B$623,$A39)</f>
        <v>3</v>
      </c>
      <c r="U39">
        <f>SUMIFS('1996 Pres Raw'!J$2:J$623,'1996 Pres Raw'!$C$2:$C$623,U$1,'1996 Pres Raw'!$B$2:$B$623,$A39)</f>
        <v>114</v>
      </c>
      <c r="V39">
        <f>SUMIFS('1996 Pres Raw'!K$2:K$623,'1996 Pres Raw'!$C$2:$C$623,V$1,'1996 Pres Raw'!$B$2:$B$623,$A39)</f>
        <v>157</v>
      </c>
      <c r="W39">
        <f>SUMIFS('1996 Pres Raw'!L$2:L$623,'1996 Pres Raw'!$C$2:$C$623,W$1,'1996 Pres Raw'!$B$2:$B$623,$A39)</f>
        <v>2</v>
      </c>
      <c r="X39">
        <f>SUMIFS('1996 Pres Raw'!M$2:M$623,'1996 Pres Raw'!$C$2:$C$623,X$1,'1996 Pres Raw'!$B$2:$B$623,$A39)</f>
        <v>7</v>
      </c>
      <c r="Y39">
        <f>SUMIFS('1996 Pres Raw'!N$2:N$623,'1996 Pres Raw'!$C$2:$C$623,Y$1,'1996 Pres Raw'!$B$2:$B$623,$A39)</f>
        <v>29</v>
      </c>
      <c r="Z39">
        <f>SUMIFS('1996 Pres Raw'!O$2:O$623,'1996 Pres Raw'!$C$2:$C$623,Z$1,'1996 Pres Raw'!$B$2:$B$623,$A39)</f>
        <v>0</v>
      </c>
      <c r="AA39">
        <f>SUMIFS('1996 Pres Raw'!P$2:P$623,'1996 Pres Raw'!$C$2:$C$623,AA$1,'1996 Pres Raw'!$B$2:$B$623,$A39)</f>
        <v>1</v>
      </c>
      <c r="AB39">
        <f t="shared" si="9"/>
        <v>0.50159744408945683</v>
      </c>
      <c r="AC39">
        <f t="shared" si="10"/>
        <v>2.2364217252396165E-2</v>
      </c>
      <c r="AD39">
        <f t="shared" si="11"/>
        <v>0.36421725239616615</v>
      </c>
      <c r="AE39">
        <f t="shared" si="12"/>
        <v>9.5846645367412137E-3</v>
      </c>
      <c r="AF39">
        <f t="shared" si="13"/>
        <v>9.2651757188498399E-2</v>
      </c>
      <c r="AG39">
        <f t="shared" si="14"/>
        <v>6.3897763578274758E-3</v>
      </c>
      <c r="AH39">
        <f t="shared" si="15"/>
        <v>0</v>
      </c>
      <c r="AI39">
        <f t="shared" si="16"/>
        <v>3.1948881789137379E-3</v>
      </c>
      <c r="AJ39">
        <f>SUMIFS('1996 Pres Raw'!Q$2:Q$623,'1996 Pres Raw'!$C$2:$C$623,AJ$1,'1996 Pres Raw'!$B$2:$B$623,$A39)</f>
        <v>236</v>
      </c>
      <c r="AK39">
        <f>SUMIFS('1996 Pres Raw'!I$2:I$623,'1996 Pres Raw'!$C$2:$C$623,AK$1,'1996 Pres Raw'!$B$2:$B$623,$A39)</f>
        <v>4</v>
      </c>
      <c r="AL39">
        <f>SUMIFS('1996 Pres Raw'!J$2:J$623,'1996 Pres Raw'!$C$2:$C$623,AL$1,'1996 Pres Raw'!$B$2:$B$623,$A39)</f>
        <v>110</v>
      </c>
      <c r="AM39">
        <f>SUMIFS('1996 Pres Raw'!K$2:K$623,'1996 Pres Raw'!$C$2:$C$623,AM$1,'1996 Pres Raw'!$B$2:$B$623,$A39)</f>
        <v>92</v>
      </c>
      <c r="AN39">
        <f>SUMIFS('1996 Pres Raw'!L$2:L$623,'1996 Pres Raw'!$C$2:$C$623,AN$1,'1996 Pres Raw'!$B$2:$B$623,$A39)</f>
        <v>1</v>
      </c>
      <c r="AO39">
        <f>SUMIFS('1996 Pres Raw'!M$2:M$623,'1996 Pres Raw'!$C$2:$C$623,AO$1,'1996 Pres Raw'!$B$2:$B$623,$A39)</f>
        <v>3</v>
      </c>
      <c r="AP39">
        <f>SUMIFS('1996 Pres Raw'!N$2:N$623,'1996 Pres Raw'!$C$2:$C$623,AP$1,'1996 Pres Raw'!$B$2:$B$623,$A39)</f>
        <v>25</v>
      </c>
      <c r="AQ39">
        <f>SUMIFS('1996 Pres Raw'!O$2:O$623,'1996 Pres Raw'!$C$2:$C$623,AQ$1,'1996 Pres Raw'!$B$2:$B$623,$A39)</f>
        <v>1</v>
      </c>
      <c r="AR39">
        <f>SUMIFS('1996 Pres Raw'!P$2:P$623,'1996 Pres Raw'!$C$2:$C$623,AR$1,'1996 Pres Raw'!$B$2:$B$623,$A39)</f>
        <v>0</v>
      </c>
      <c r="AS39">
        <f t="shared" si="17"/>
        <v>0.38983050847457629</v>
      </c>
      <c r="AT39">
        <f t="shared" si="18"/>
        <v>1.2711864406779662E-2</v>
      </c>
      <c r="AU39">
        <f t="shared" si="19"/>
        <v>0.46610169491525422</v>
      </c>
      <c r="AV39">
        <f t="shared" si="20"/>
        <v>1.6949152542372881E-2</v>
      </c>
      <c r="AW39">
        <f t="shared" si="21"/>
        <v>0.1059322033898305</v>
      </c>
      <c r="AX39">
        <f t="shared" si="22"/>
        <v>4.2372881355932203E-3</v>
      </c>
      <c r="AY39">
        <f t="shared" si="23"/>
        <v>4.2372881355932203E-3</v>
      </c>
      <c r="AZ39">
        <f t="shared" si="24"/>
        <v>0</v>
      </c>
      <c r="BA39">
        <f t="shared" si="25"/>
        <v>4575</v>
      </c>
      <c r="BB39">
        <f t="shared" si="26"/>
        <v>31</v>
      </c>
      <c r="BC39">
        <f t="shared" si="27"/>
        <v>2134</v>
      </c>
      <c r="BD39">
        <f t="shared" si="28"/>
        <v>1835</v>
      </c>
      <c r="BE39">
        <f t="shared" si="29"/>
        <v>28</v>
      </c>
      <c r="BF39">
        <f t="shared" si="30"/>
        <v>63</v>
      </c>
      <c r="BG39">
        <f t="shared" si="31"/>
        <v>456</v>
      </c>
      <c r="BH39">
        <f t="shared" si="32"/>
        <v>21</v>
      </c>
      <c r="BI39">
        <f t="shared" si="33"/>
        <v>7</v>
      </c>
      <c r="BJ39">
        <f t="shared" si="34"/>
        <v>0.40109289617486338</v>
      </c>
      <c r="BK39">
        <f t="shared" si="35"/>
        <v>1.3770491803278689E-2</v>
      </c>
      <c r="BL39">
        <f t="shared" si="36"/>
        <v>0.46644808743169397</v>
      </c>
      <c r="BM39">
        <f t="shared" si="37"/>
        <v>6.7759562841530055E-3</v>
      </c>
      <c r="BN39">
        <f t="shared" si="38"/>
        <v>9.967213114754099E-2</v>
      </c>
      <c r="BO39">
        <f t="shared" si="39"/>
        <v>6.1202185792349727E-3</v>
      </c>
      <c r="BP39">
        <f t="shared" si="40"/>
        <v>4.5901639344262295E-3</v>
      </c>
      <c r="BQ39">
        <f t="shared" si="41"/>
        <v>1.5300546448087432E-3</v>
      </c>
      <c r="BR39">
        <f t="shared" si="42"/>
        <v>2.4664480874316941</v>
      </c>
    </row>
    <row r="40" spans="1:70" x14ac:dyDescent="0.3">
      <c r="A40">
        <f t="shared" si="43"/>
        <v>38</v>
      </c>
      <c r="B40">
        <f>SUMIFS('1996 Pres Raw'!Q$2:Q$623,'1996 Pres Raw'!$C$2:$C$623,B$1,'1996 Pres Raw'!$B$2:$B$623,$A40)</f>
        <v>4259</v>
      </c>
      <c r="C40">
        <f>SUMIFS('1996 Pres Raw'!I$2:I$623,'1996 Pres Raw'!$C$2:$C$623,C$1,'1996 Pres Raw'!$B$2:$B$623,$A40)</f>
        <v>31</v>
      </c>
      <c r="D40">
        <f>SUMIFS('1996 Pres Raw'!J$2:J$623,'1996 Pres Raw'!$C$2:$C$623,D$1,'1996 Pres Raw'!$B$2:$B$623,$A40)</f>
        <v>2239</v>
      </c>
      <c r="E40">
        <f>SUMIFS('1996 Pres Raw'!K$2:K$623,'1996 Pres Raw'!$C$2:$C$623,E$1,'1996 Pres Raw'!$B$2:$B$623,$A40)</f>
        <v>1512</v>
      </c>
      <c r="F40">
        <f>SUMIFS('1996 Pres Raw'!L$2:L$623,'1996 Pres Raw'!$C$2:$C$623,F$1,'1996 Pres Raw'!$B$2:$B$623,$A40)</f>
        <v>22</v>
      </c>
      <c r="G40">
        <f>SUMIFS('1996 Pres Raw'!M$2:M$623,'1996 Pres Raw'!$C$2:$C$623,G$1,'1996 Pres Raw'!$B$2:$B$623,$A40)</f>
        <v>70</v>
      </c>
      <c r="H40">
        <f>SUMIFS('1996 Pres Raw'!N$2:N$623,'1996 Pres Raw'!$C$2:$C$623,H$1,'1996 Pres Raw'!$B$2:$B$623,$A40)</f>
        <v>347</v>
      </c>
      <c r="I40">
        <f>SUMIFS('1996 Pres Raw'!O$2:O$623,'1996 Pres Raw'!$C$2:$C$623,I$1,'1996 Pres Raw'!$B$2:$B$623,$A40)</f>
        <v>25</v>
      </c>
      <c r="J40">
        <f>SUMIFS('1996 Pres Raw'!P$2:P$623,'1996 Pres Raw'!$C$2:$C$623,J$1,'1996 Pres Raw'!$B$2:$B$623,$A40)</f>
        <v>13</v>
      </c>
      <c r="K40">
        <f t="shared" si="1"/>
        <v>0.35501291382953742</v>
      </c>
      <c r="L40">
        <f t="shared" si="2"/>
        <v>1.6435783047663771E-2</v>
      </c>
      <c r="M40">
        <f t="shared" si="3"/>
        <v>0.52571026062455972</v>
      </c>
      <c r="N40">
        <f t="shared" si="4"/>
        <v>7.278703921108241E-3</v>
      </c>
      <c r="O40">
        <f t="shared" si="5"/>
        <v>8.1474524536276127E-2</v>
      </c>
      <c r="P40">
        <f t="shared" si="6"/>
        <v>5.1655318149800419E-3</v>
      </c>
      <c r="Q40">
        <f t="shared" si="7"/>
        <v>5.8699225170227749E-3</v>
      </c>
      <c r="R40">
        <f t="shared" si="8"/>
        <v>3.0523597088518433E-3</v>
      </c>
      <c r="S40">
        <f>SUMIFS('1996 Pres Raw'!Q$2:Q$623,'1996 Pres Raw'!$C$2:$C$623,S$1,'1996 Pres Raw'!$B$2:$B$623,$A40)</f>
        <v>257</v>
      </c>
      <c r="T40">
        <f>SUMIFS('1996 Pres Raw'!I$2:I$623,'1996 Pres Raw'!$C$2:$C$623,T$1,'1996 Pres Raw'!$B$2:$B$623,$A40)</f>
        <v>1</v>
      </c>
      <c r="U40">
        <f>SUMIFS('1996 Pres Raw'!J$2:J$623,'1996 Pres Raw'!$C$2:$C$623,U$1,'1996 Pres Raw'!$B$2:$B$623,$A40)</f>
        <v>102</v>
      </c>
      <c r="V40">
        <f>SUMIFS('1996 Pres Raw'!K$2:K$623,'1996 Pres Raw'!$C$2:$C$623,V$1,'1996 Pres Raw'!$B$2:$B$623,$A40)</f>
        <v>117</v>
      </c>
      <c r="W40">
        <f>SUMIFS('1996 Pres Raw'!L$2:L$623,'1996 Pres Raw'!$C$2:$C$623,W$1,'1996 Pres Raw'!$B$2:$B$623,$A40)</f>
        <v>1</v>
      </c>
      <c r="X40">
        <f>SUMIFS('1996 Pres Raw'!M$2:M$623,'1996 Pres Raw'!$C$2:$C$623,X$1,'1996 Pres Raw'!$B$2:$B$623,$A40)</f>
        <v>7</v>
      </c>
      <c r="Y40">
        <f>SUMIFS('1996 Pres Raw'!N$2:N$623,'1996 Pres Raw'!$C$2:$C$623,Y$1,'1996 Pres Raw'!$B$2:$B$623,$A40)</f>
        <v>24</v>
      </c>
      <c r="Z40">
        <f>SUMIFS('1996 Pres Raw'!O$2:O$623,'1996 Pres Raw'!$C$2:$C$623,Z$1,'1996 Pres Raw'!$B$2:$B$623,$A40)</f>
        <v>3</v>
      </c>
      <c r="AA40">
        <f>SUMIFS('1996 Pres Raw'!P$2:P$623,'1996 Pres Raw'!$C$2:$C$623,AA$1,'1996 Pres Raw'!$B$2:$B$623,$A40)</f>
        <v>2</v>
      </c>
      <c r="AB40">
        <f t="shared" si="9"/>
        <v>0.45525291828793774</v>
      </c>
      <c r="AC40">
        <f t="shared" si="10"/>
        <v>2.7237354085603113E-2</v>
      </c>
      <c r="AD40">
        <f t="shared" si="11"/>
        <v>0.39688715953307391</v>
      </c>
      <c r="AE40">
        <f t="shared" si="12"/>
        <v>3.8910505836575876E-3</v>
      </c>
      <c r="AF40">
        <f t="shared" si="13"/>
        <v>9.3385214007782102E-2</v>
      </c>
      <c r="AG40">
        <f t="shared" si="14"/>
        <v>3.8910505836575876E-3</v>
      </c>
      <c r="AH40">
        <f t="shared" si="15"/>
        <v>1.1673151750972763E-2</v>
      </c>
      <c r="AI40">
        <f t="shared" si="16"/>
        <v>7.7821011673151752E-3</v>
      </c>
      <c r="AJ40">
        <f>SUMIFS('1996 Pres Raw'!Q$2:Q$623,'1996 Pres Raw'!$C$2:$C$623,AJ$1,'1996 Pres Raw'!$B$2:$B$623,$A40)</f>
        <v>212</v>
      </c>
      <c r="AK40">
        <f>SUMIFS('1996 Pres Raw'!I$2:I$623,'1996 Pres Raw'!$C$2:$C$623,AK$1,'1996 Pres Raw'!$B$2:$B$623,$A40)</f>
        <v>2</v>
      </c>
      <c r="AL40">
        <f>SUMIFS('1996 Pres Raw'!J$2:J$623,'1996 Pres Raw'!$C$2:$C$623,AL$1,'1996 Pres Raw'!$B$2:$B$623,$A40)</f>
        <v>95</v>
      </c>
      <c r="AM40">
        <f>SUMIFS('1996 Pres Raw'!K$2:K$623,'1996 Pres Raw'!$C$2:$C$623,AM$1,'1996 Pres Raw'!$B$2:$B$623,$A40)</f>
        <v>87</v>
      </c>
      <c r="AN40">
        <f>SUMIFS('1996 Pres Raw'!L$2:L$623,'1996 Pres Raw'!$C$2:$C$623,AN$1,'1996 Pres Raw'!$B$2:$B$623,$A40)</f>
        <v>1</v>
      </c>
      <c r="AO40">
        <f>SUMIFS('1996 Pres Raw'!M$2:M$623,'1996 Pres Raw'!$C$2:$C$623,AO$1,'1996 Pres Raw'!$B$2:$B$623,$A40)</f>
        <v>3</v>
      </c>
      <c r="AP40">
        <f>SUMIFS('1996 Pres Raw'!N$2:N$623,'1996 Pres Raw'!$C$2:$C$623,AP$1,'1996 Pres Raw'!$B$2:$B$623,$A40)</f>
        <v>22</v>
      </c>
      <c r="AQ40">
        <f>SUMIFS('1996 Pres Raw'!O$2:O$623,'1996 Pres Raw'!$C$2:$C$623,AQ$1,'1996 Pres Raw'!$B$2:$B$623,$A40)</f>
        <v>2</v>
      </c>
      <c r="AR40">
        <f>SUMIFS('1996 Pres Raw'!P$2:P$623,'1996 Pres Raw'!$C$2:$C$623,AR$1,'1996 Pres Raw'!$B$2:$B$623,$A40)</f>
        <v>0</v>
      </c>
      <c r="AS40">
        <f t="shared" si="17"/>
        <v>0.41037735849056606</v>
      </c>
      <c r="AT40">
        <f t="shared" si="18"/>
        <v>1.4150943396226415E-2</v>
      </c>
      <c r="AU40">
        <f t="shared" si="19"/>
        <v>0.44811320754716982</v>
      </c>
      <c r="AV40">
        <f t="shared" si="20"/>
        <v>9.433962264150943E-3</v>
      </c>
      <c r="AW40">
        <f t="shared" si="21"/>
        <v>0.10377358490566038</v>
      </c>
      <c r="AX40">
        <f t="shared" si="22"/>
        <v>4.7169811320754715E-3</v>
      </c>
      <c r="AY40">
        <f t="shared" si="23"/>
        <v>9.433962264150943E-3</v>
      </c>
      <c r="AZ40">
        <f t="shared" si="24"/>
        <v>0</v>
      </c>
      <c r="BA40">
        <f t="shared" si="25"/>
        <v>4728</v>
      </c>
      <c r="BB40">
        <f t="shared" si="26"/>
        <v>34</v>
      </c>
      <c r="BC40">
        <f t="shared" si="27"/>
        <v>2436</v>
      </c>
      <c r="BD40">
        <f t="shared" si="28"/>
        <v>1716</v>
      </c>
      <c r="BE40">
        <f t="shared" si="29"/>
        <v>24</v>
      </c>
      <c r="BF40">
        <f t="shared" si="30"/>
        <v>80</v>
      </c>
      <c r="BG40">
        <f t="shared" si="31"/>
        <v>393</v>
      </c>
      <c r="BH40">
        <f t="shared" si="32"/>
        <v>30</v>
      </c>
      <c r="BI40">
        <f t="shared" si="33"/>
        <v>15</v>
      </c>
      <c r="BJ40">
        <f t="shared" si="34"/>
        <v>0.3629441624365482</v>
      </c>
      <c r="BK40">
        <f t="shared" si="35"/>
        <v>1.6920473773265651E-2</v>
      </c>
      <c r="BL40">
        <f t="shared" si="36"/>
        <v>0.51522842639593913</v>
      </c>
      <c r="BM40">
        <f t="shared" si="37"/>
        <v>7.1912013536379014E-3</v>
      </c>
      <c r="BN40">
        <f t="shared" si="38"/>
        <v>8.3121827411167512E-2</v>
      </c>
      <c r="BO40">
        <f t="shared" si="39"/>
        <v>5.076142131979695E-3</v>
      </c>
      <c r="BP40">
        <f t="shared" si="40"/>
        <v>6.3451776649746192E-3</v>
      </c>
      <c r="BQ40">
        <f t="shared" si="41"/>
        <v>3.1725888324873096E-3</v>
      </c>
      <c r="BR40">
        <f t="shared" si="42"/>
        <v>2.515228426395939</v>
      </c>
    </row>
    <row r="41" spans="1:70" x14ac:dyDescent="0.3">
      <c r="A41">
        <f t="shared" si="43"/>
        <v>39</v>
      </c>
      <c r="B41">
        <f>SUMIFS('1996 Pres Raw'!Q$2:Q$623,'1996 Pres Raw'!$C$2:$C$623,B$1,'1996 Pres Raw'!$B$2:$B$623,$A41)</f>
        <v>4262</v>
      </c>
      <c r="C41">
        <f>SUMIFS('1996 Pres Raw'!I$2:I$623,'1996 Pres Raw'!$C$2:$C$623,C$1,'1996 Pres Raw'!$B$2:$B$623,$A41)</f>
        <v>30</v>
      </c>
      <c r="D41">
        <f>SUMIFS('1996 Pres Raw'!J$2:J$623,'1996 Pres Raw'!$C$2:$C$623,D$1,'1996 Pres Raw'!$B$2:$B$623,$A41)</f>
        <v>2324</v>
      </c>
      <c r="E41">
        <f>SUMIFS('1996 Pres Raw'!K$2:K$623,'1996 Pres Raw'!$C$2:$C$623,E$1,'1996 Pres Raw'!$B$2:$B$623,$A41)</f>
        <v>1407</v>
      </c>
      <c r="F41">
        <f>SUMIFS('1996 Pres Raw'!L$2:L$623,'1996 Pres Raw'!$C$2:$C$623,F$1,'1996 Pres Raw'!$B$2:$B$623,$A41)</f>
        <v>36</v>
      </c>
      <c r="G41">
        <f>SUMIFS('1996 Pres Raw'!M$2:M$623,'1996 Pres Raw'!$C$2:$C$623,G$1,'1996 Pres Raw'!$B$2:$B$623,$A41)</f>
        <v>82</v>
      </c>
      <c r="H41">
        <f>SUMIFS('1996 Pres Raw'!N$2:N$623,'1996 Pres Raw'!$C$2:$C$623,H$1,'1996 Pres Raw'!$B$2:$B$623,$A41)</f>
        <v>342</v>
      </c>
      <c r="I41">
        <f>SUMIFS('1996 Pres Raw'!O$2:O$623,'1996 Pres Raw'!$C$2:$C$623,I$1,'1996 Pres Raw'!$B$2:$B$623,$A41)</f>
        <v>31</v>
      </c>
      <c r="J41">
        <f>SUMIFS('1996 Pres Raw'!P$2:P$623,'1996 Pres Raw'!$C$2:$C$623,J$1,'1996 Pres Raw'!$B$2:$B$623,$A41)</f>
        <v>10</v>
      </c>
      <c r="K41">
        <f t="shared" si="1"/>
        <v>0.33012670107930547</v>
      </c>
      <c r="L41">
        <f t="shared" si="2"/>
        <v>1.9239793524167059E-2</v>
      </c>
      <c r="M41">
        <f t="shared" si="3"/>
        <v>0.54528390427029561</v>
      </c>
      <c r="N41">
        <f t="shared" si="4"/>
        <v>7.0389488503050214E-3</v>
      </c>
      <c r="O41">
        <f t="shared" si="5"/>
        <v>8.0244016893477238E-2</v>
      </c>
      <c r="P41">
        <f t="shared" si="6"/>
        <v>8.4467386203660247E-3</v>
      </c>
      <c r="Q41">
        <f t="shared" si="7"/>
        <v>7.2735804786485218E-3</v>
      </c>
      <c r="R41">
        <f t="shared" si="8"/>
        <v>2.346316283435007E-3</v>
      </c>
      <c r="S41">
        <f>SUMIFS('1996 Pres Raw'!Q$2:Q$623,'1996 Pres Raw'!$C$2:$C$623,S$1,'1996 Pres Raw'!$B$2:$B$623,$A41)</f>
        <v>300</v>
      </c>
      <c r="T41">
        <f>SUMIFS('1996 Pres Raw'!I$2:I$623,'1996 Pres Raw'!$C$2:$C$623,T$1,'1996 Pres Raw'!$B$2:$B$623,$A41)</f>
        <v>4</v>
      </c>
      <c r="U41">
        <f>SUMIFS('1996 Pres Raw'!J$2:J$623,'1996 Pres Raw'!$C$2:$C$623,U$1,'1996 Pres Raw'!$B$2:$B$623,$A41)</f>
        <v>162</v>
      </c>
      <c r="V41">
        <f>SUMIFS('1996 Pres Raw'!K$2:K$623,'1996 Pres Raw'!$C$2:$C$623,V$1,'1996 Pres Raw'!$B$2:$B$623,$A41)</f>
        <v>103</v>
      </c>
      <c r="W41">
        <f>SUMIFS('1996 Pres Raw'!L$2:L$623,'1996 Pres Raw'!$C$2:$C$623,W$1,'1996 Pres Raw'!$B$2:$B$623,$A41)</f>
        <v>1</v>
      </c>
      <c r="X41">
        <f>SUMIFS('1996 Pres Raw'!M$2:M$623,'1996 Pres Raw'!$C$2:$C$623,X$1,'1996 Pres Raw'!$B$2:$B$623,$A41)</f>
        <v>9</v>
      </c>
      <c r="Y41">
        <f>SUMIFS('1996 Pres Raw'!N$2:N$623,'1996 Pres Raw'!$C$2:$C$623,Y$1,'1996 Pres Raw'!$B$2:$B$623,$A41)</f>
        <v>18</v>
      </c>
      <c r="Z41">
        <f>SUMIFS('1996 Pres Raw'!O$2:O$623,'1996 Pres Raw'!$C$2:$C$623,Z$1,'1996 Pres Raw'!$B$2:$B$623,$A41)</f>
        <v>2</v>
      </c>
      <c r="AA41">
        <f>SUMIFS('1996 Pres Raw'!P$2:P$623,'1996 Pres Raw'!$C$2:$C$623,AA$1,'1996 Pres Raw'!$B$2:$B$623,$A41)</f>
        <v>1</v>
      </c>
      <c r="AB41">
        <f t="shared" si="9"/>
        <v>0.34333333333333332</v>
      </c>
      <c r="AC41">
        <f t="shared" si="10"/>
        <v>0.03</v>
      </c>
      <c r="AD41">
        <f t="shared" si="11"/>
        <v>0.54</v>
      </c>
      <c r="AE41">
        <f t="shared" si="12"/>
        <v>1.3333333333333334E-2</v>
      </c>
      <c r="AF41">
        <f t="shared" si="13"/>
        <v>0.06</v>
      </c>
      <c r="AG41">
        <f t="shared" si="14"/>
        <v>3.3333333333333335E-3</v>
      </c>
      <c r="AH41">
        <f t="shared" si="15"/>
        <v>6.6666666666666671E-3</v>
      </c>
      <c r="AI41">
        <f t="shared" si="16"/>
        <v>3.3333333333333335E-3</v>
      </c>
      <c r="AJ41">
        <f>SUMIFS('1996 Pres Raw'!Q$2:Q$623,'1996 Pres Raw'!$C$2:$C$623,AJ$1,'1996 Pres Raw'!$B$2:$B$623,$A41)</f>
        <v>376</v>
      </c>
      <c r="AK41">
        <f>SUMIFS('1996 Pres Raw'!I$2:I$623,'1996 Pres Raw'!$C$2:$C$623,AK$1,'1996 Pres Raw'!$B$2:$B$623,$A41)</f>
        <v>2</v>
      </c>
      <c r="AL41">
        <f>SUMIFS('1996 Pres Raw'!J$2:J$623,'1996 Pres Raw'!$C$2:$C$623,AL$1,'1996 Pres Raw'!$B$2:$B$623,$A41)</f>
        <v>206</v>
      </c>
      <c r="AM41">
        <f>SUMIFS('1996 Pres Raw'!K$2:K$623,'1996 Pres Raw'!$C$2:$C$623,AM$1,'1996 Pres Raw'!$B$2:$B$623,$A41)</f>
        <v>108</v>
      </c>
      <c r="AN41">
        <f>SUMIFS('1996 Pres Raw'!L$2:L$623,'1996 Pres Raw'!$C$2:$C$623,AN$1,'1996 Pres Raw'!$B$2:$B$623,$A41)</f>
        <v>2</v>
      </c>
      <c r="AO41">
        <f>SUMIFS('1996 Pres Raw'!M$2:M$623,'1996 Pres Raw'!$C$2:$C$623,AO$1,'1996 Pres Raw'!$B$2:$B$623,$A41)</f>
        <v>10</v>
      </c>
      <c r="AP41">
        <f>SUMIFS('1996 Pres Raw'!N$2:N$623,'1996 Pres Raw'!$C$2:$C$623,AP$1,'1996 Pres Raw'!$B$2:$B$623,$A41)</f>
        <v>44</v>
      </c>
      <c r="AQ41">
        <f>SUMIFS('1996 Pres Raw'!O$2:O$623,'1996 Pres Raw'!$C$2:$C$623,AQ$1,'1996 Pres Raw'!$B$2:$B$623,$A41)</f>
        <v>3</v>
      </c>
      <c r="AR41">
        <f>SUMIFS('1996 Pres Raw'!P$2:P$623,'1996 Pres Raw'!$C$2:$C$623,AR$1,'1996 Pres Raw'!$B$2:$B$623,$A41)</f>
        <v>1</v>
      </c>
      <c r="AS41">
        <f t="shared" si="17"/>
        <v>0.28723404255319152</v>
      </c>
      <c r="AT41">
        <f t="shared" si="18"/>
        <v>2.6595744680851064E-2</v>
      </c>
      <c r="AU41">
        <f t="shared" si="19"/>
        <v>0.5478723404255319</v>
      </c>
      <c r="AV41">
        <f t="shared" si="20"/>
        <v>5.3191489361702126E-3</v>
      </c>
      <c r="AW41">
        <f t="shared" si="21"/>
        <v>0.11702127659574468</v>
      </c>
      <c r="AX41">
        <f t="shared" si="22"/>
        <v>5.3191489361702126E-3</v>
      </c>
      <c r="AY41">
        <f t="shared" si="23"/>
        <v>7.9787234042553185E-3</v>
      </c>
      <c r="AZ41">
        <f t="shared" si="24"/>
        <v>2.6595744680851063E-3</v>
      </c>
      <c r="BA41">
        <f t="shared" si="25"/>
        <v>4938</v>
      </c>
      <c r="BB41">
        <f t="shared" si="26"/>
        <v>36</v>
      </c>
      <c r="BC41">
        <f t="shared" si="27"/>
        <v>2692</v>
      </c>
      <c r="BD41">
        <f t="shared" si="28"/>
        <v>1618</v>
      </c>
      <c r="BE41">
        <f t="shared" si="29"/>
        <v>39</v>
      </c>
      <c r="BF41">
        <f t="shared" si="30"/>
        <v>101</v>
      </c>
      <c r="BG41">
        <f t="shared" si="31"/>
        <v>404</v>
      </c>
      <c r="BH41">
        <f t="shared" si="32"/>
        <v>36</v>
      </c>
      <c r="BI41">
        <f t="shared" si="33"/>
        <v>12</v>
      </c>
      <c r="BJ41">
        <f t="shared" si="34"/>
        <v>0.32766302146618065</v>
      </c>
      <c r="BK41">
        <f t="shared" si="35"/>
        <v>2.0453624949372216E-2</v>
      </c>
      <c r="BL41">
        <f t="shared" si="36"/>
        <v>0.5451599837991089</v>
      </c>
      <c r="BM41">
        <f t="shared" si="37"/>
        <v>7.2904009720534627E-3</v>
      </c>
      <c r="BN41">
        <f t="shared" si="38"/>
        <v>8.1814499797488865E-2</v>
      </c>
      <c r="BO41">
        <f t="shared" si="39"/>
        <v>7.8979343863912511E-3</v>
      </c>
      <c r="BP41">
        <f t="shared" si="40"/>
        <v>7.2904009720534627E-3</v>
      </c>
      <c r="BQ41">
        <f t="shared" si="41"/>
        <v>2.4301336573511541E-3</v>
      </c>
      <c r="BR41">
        <f t="shared" si="42"/>
        <v>2.5451599837991088</v>
      </c>
    </row>
    <row r="42" spans="1:70" x14ac:dyDescent="0.3">
      <c r="A42">
        <f t="shared" si="43"/>
        <v>40</v>
      </c>
      <c r="B42">
        <f>SUMIFS('1996 Pres Raw'!Q$2:Q$623,'1996 Pres Raw'!$C$2:$C$623,B$1,'1996 Pres Raw'!$B$2:$B$623,$A42)</f>
        <v>2064</v>
      </c>
      <c r="C42">
        <f>SUMIFS('1996 Pres Raw'!I$2:I$623,'1996 Pres Raw'!$C$2:$C$623,C$1,'1996 Pres Raw'!$B$2:$B$623,$A42)</f>
        <v>12</v>
      </c>
      <c r="D42">
        <f>SUMIFS('1996 Pres Raw'!J$2:J$623,'1996 Pres Raw'!$C$2:$C$623,D$1,'1996 Pres Raw'!$B$2:$B$623,$A42)</f>
        <v>924</v>
      </c>
      <c r="E42">
        <f>SUMIFS('1996 Pres Raw'!K$2:K$623,'1996 Pres Raw'!$C$2:$C$623,E$1,'1996 Pres Raw'!$B$2:$B$623,$A42)</f>
        <v>800</v>
      </c>
      <c r="F42">
        <f>SUMIFS('1996 Pres Raw'!L$2:L$623,'1996 Pres Raw'!$C$2:$C$623,F$1,'1996 Pres Raw'!$B$2:$B$623,$A42)</f>
        <v>7</v>
      </c>
      <c r="G42">
        <f>SUMIFS('1996 Pres Raw'!M$2:M$623,'1996 Pres Raw'!$C$2:$C$623,G$1,'1996 Pres Raw'!$B$2:$B$623,$A42)</f>
        <v>25</v>
      </c>
      <c r="H42">
        <f>SUMIFS('1996 Pres Raw'!N$2:N$623,'1996 Pres Raw'!$C$2:$C$623,H$1,'1996 Pres Raw'!$B$2:$B$623,$A42)</f>
        <v>284</v>
      </c>
      <c r="I42">
        <f>SUMIFS('1996 Pres Raw'!O$2:O$623,'1996 Pres Raw'!$C$2:$C$623,I$1,'1996 Pres Raw'!$B$2:$B$623,$A42)</f>
        <v>10</v>
      </c>
      <c r="J42">
        <f>SUMIFS('1996 Pres Raw'!P$2:P$623,'1996 Pres Raw'!$C$2:$C$623,J$1,'1996 Pres Raw'!$B$2:$B$623,$A42)</f>
        <v>2</v>
      </c>
      <c r="K42">
        <f t="shared" si="1"/>
        <v>0.38759689922480622</v>
      </c>
      <c r="L42">
        <f t="shared" si="2"/>
        <v>1.2112403100775194E-2</v>
      </c>
      <c r="M42">
        <f t="shared" si="3"/>
        <v>0.44767441860465118</v>
      </c>
      <c r="N42">
        <f t="shared" si="4"/>
        <v>5.8139534883720929E-3</v>
      </c>
      <c r="O42">
        <f t="shared" si="5"/>
        <v>0.1375968992248062</v>
      </c>
      <c r="P42">
        <f t="shared" si="6"/>
        <v>3.3914728682170542E-3</v>
      </c>
      <c r="Q42">
        <f t="shared" si="7"/>
        <v>4.8449612403100775E-3</v>
      </c>
      <c r="R42">
        <f t="shared" si="8"/>
        <v>9.6899224806201549E-4</v>
      </c>
      <c r="S42">
        <f>SUMIFS('1996 Pres Raw'!Q$2:Q$623,'1996 Pres Raw'!$C$2:$C$623,S$1,'1996 Pres Raw'!$B$2:$B$623,$A42)</f>
        <v>774</v>
      </c>
      <c r="T42">
        <f>SUMIFS('1996 Pres Raw'!I$2:I$623,'1996 Pres Raw'!$C$2:$C$623,T$1,'1996 Pres Raw'!$B$2:$B$623,$A42)</f>
        <v>6</v>
      </c>
      <c r="U42">
        <f>SUMIFS('1996 Pres Raw'!J$2:J$623,'1996 Pres Raw'!$C$2:$C$623,U$1,'1996 Pres Raw'!$B$2:$B$623,$A42)</f>
        <v>262</v>
      </c>
      <c r="V42">
        <f>SUMIFS('1996 Pres Raw'!K$2:K$623,'1996 Pres Raw'!$C$2:$C$623,V$1,'1996 Pres Raw'!$B$2:$B$623,$A42)</f>
        <v>413</v>
      </c>
      <c r="W42">
        <f>SUMIFS('1996 Pres Raw'!L$2:L$623,'1996 Pres Raw'!$C$2:$C$623,W$1,'1996 Pres Raw'!$B$2:$B$623,$A42)</f>
        <v>3</v>
      </c>
      <c r="X42">
        <f>SUMIFS('1996 Pres Raw'!M$2:M$623,'1996 Pres Raw'!$C$2:$C$623,X$1,'1996 Pres Raw'!$B$2:$B$623,$A42)</f>
        <v>14</v>
      </c>
      <c r="Y42">
        <f>SUMIFS('1996 Pres Raw'!N$2:N$623,'1996 Pres Raw'!$C$2:$C$623,Y$1,'1996 Pres Raw'!$B$2:$B$623,$A42)</f>
        <v>66</v>
      </c>
      <c r="Z42">
        <f>SUMIFS('1996 Pres Raw'!O$2:O$623,'1996 Pres Raw'!$C$2:$C$623,Z$1,'1996 Pres Raw'!$B$2:$B$623,$A42)</f>
        <v>7</v>
      </c>
      <c r="AA42">
        <f>SUMIFS('1996 Pres Raw'!P$2:P$623,'1996 Pres Raw'!$C$2:$C$623,AA$1,'1996 Pres Raw'!$B$2:$B$623,$A42)</f>
        <v>3</v>
      </c>
      <c r="AB42">
        <f t="shared" si="9"/>
        <v>0.53359173126614989</v>
      </c>
      <c r="AC42">
        <f t="shared" si="10"/>
        <v>1.8087855297157621E-2</v>
      </c>
      <c r="AD42">
        <f t="shared" si="11"/>
        <v>0.33850129198966411</v>
      </c>
      <c r="AE42">
        <f t="shared" si="12"/>
        <v>7.7519379844961239E-3</v>
      </c>
      <c r="AF42">
        <f t="shared" si="13"/>
        <v>8.5271317829457363E-2</v>
      </c>
      <c r="AG42">
        <f t="shared" si="14"/>
        <v>3.875968992248062E-3</v>
      </c>
      <c r="AH42">
        <f t="shared" si="15"/>
        <v>9.0439276485788107E-3</v>
      </c>
      <c r="AI42">
        <f t="shared" si="16"/>
        <v>3.875968992248062E-3</v>
      </c>
      <c r="AJ42">
        <f>SUMIFS('1996 Pres Raw'!Q$2:Q$623,'1996 Pres Raw'!$C$2:$C$623,AJ$1,'1996 Pres Raw'!$B$2:$B$623,$A42)</f>
        <v>167</v>
      </c>
      <c r="AK42">
        <f>SUMIFS('1996 Pres Raw'!I$2:I$623,'1996 Pres Raw'!$C$2:$C$623,AK$1,'1996 Pres Raw'!$B$2:$B$623,$A42)</f>
        <v>0</v>
      </c>
      <c r="AL42">
        <f>SUMIFS('1996 Pres Raw'!J$2:J$623,'1996 Pres Raw'!$C$2:$C$623,AL$1,'1996 Pres Raw'!$B$2:$B$623,$A42)</f>
        <v>74</v>
      </c>
      <c r="AM42">
        <f>SUMIFS('1996 Pres Raw'!K$2:K$623,'1996 Pres Raw'!$C$2:$C$623,AM$1,'1996 Pres Raw'!$B$2:$B$623,$A42)</f>
        <v>67</v>
      </c>
      <c r="AN42">
        <f>SUMIFS('1996 Pres Raw'!L$2:L$623,'1996 Pres Raw'!$C$2:$C$623,AN$1,'1996 Pres Raw'!$B$2:$B$623,$A42)</f>
        <v>0</v>
      </c>
      <c r="AO42">
        <f>SUMIFS('1996 Pres Raw'!M$2:M$623,'1996 Pres Raw'!$C$2:$C$623,AO$1,'1996 Pres Raw'!$B$2:$B$623,$A42)</f>
        <v>7</v>
      </c>
      <c r="AP42">
        <f>SUMIFS('1996 Pres Raw'!N$2:N$623,'1996 Pres Raw'!$C$2:$C$623,AP$1,'1996 Pres Raw'!$B$2:$B$623,$A42)</f>
        <v>18</v>
      </c>
      <c r="AQ42">
        <f>SUMIFS('1996 Pres Raw'!O$2:O$623,'1996 Pres Raw'!$C$2:$C$623,AQ$1,'1996 Pres Raw'!$B$2:$B$623,$A42)</f>
        <v>1</v>
      </c>
      <c r="AR42">
        <f>SUMIFS('1996 Pres Raw'!P$2:P$623,'1996 Pres Raw'!$C$2:$C$623,AR$1,'1996 Pres Raw'!$B$2:$B$623,$A42)</f>
        <v>0</v>
      </c>
      <c r="AS42">
        <f t="shared" si="17"/>
        <v>0.40119760479041916</v>
      </c>
      <c r="AT42">
        <f t="shared" si="18"/>
        <v>4.1916167664670656E-2</v>
      </c>
      <c r="AU42">
        <f t="shared" si="19"/>
        <v>0.44311377245508982</v>
      </c>
      <c r="AV42">
        <f t="shared" si="20"/>
        <v>0</v>
      </c>
      <c r="AW42">
        <f t="shared" si="21"/>
        <v>0.10778443113772455</v>
      </c>
      <c r="AX42">
        <f t="shared" si="22"/>
        <v>0</v>
      </c>
      <c r="AY42">
        <f t="shared" si="23"/>
        <v>5.9880239520958087E-3</v>
      </c>
      <c r="AZ42">
        <f t="shared" si="24"/>
        <v>0</v>
      </c>
      <c r="BA42">
        <f t="shared" si="25"/>
        <v>3005</v>
      </c>
      <c r="BB42">
        <f t="shared" si="26"/>
        <v>18</v>
      </c>
      <c r="BC42">
        <f t="shared" si="27"/>
        <v>1260</v>
      </c>
      <c r="BD42">
        <f t="shared" si="28"/>
        <v>1280</v>
      </c>
      <c r="BE42">
        <f t="shared" si="29"/>
        <v>10</v>
      </c>
      <c r="BF42">
        <f t="shared" si="30"/>
        <v>46</v>
      </c>
      <c r="BG42">
        <f t="shared" si="31"/>
        <v>368</v>
      </c>
      <c r="BH42">
        <f t="shared" si="32"/>
        <v>18</v>
      </c>
      <c r="BI42">
        <f t="shared" si="33"/>
        <v>5</v>
      </c>
      <c r="BJ42">
        <f t="shared" si="34"/>
        <v>0.42595673876871881</v>
      </c>
      <c r="BK42">
        <f t="shared" si="35"/>
        <v>1.5307820299500832E-2</v>
      </c>
      <c r="BL42">
        <f t="shared" si="36"/>
        <v>0.41930116472545759</v>
      </c>
      <c r="BM42">
        <f t="shared" si="37"/>
        <v>5.9900166389351079E-3</v>
      </c>
      <c r="BN42">
        <f t="shared" si="38"/>
        <v>0.12246256239600666</v>
      </c>
      <c r="BO42">
        <f t="shared" si="39"/>
        <v>3.3277870216306157E-3</v>
      </c>
      <c r="BP42">
        <f t="shared" si="40"/>
        <v>5.9900166389351079E-3</v>
      </c>
      <c r="BQ42">
        <f t="shared" si="41"/>
        <v>1.6638935108153079E-3</v>
      </c>
      <c r="BR42">
        <f t="shared" si="42"/>
        <v>0.42595673876871881</v>
      </c>
    </row>
    <row r="43" spans="1:70" x14ac:dyDescent="0.3">
      <c r="A43" t="s">
        <v>97</v>
      </c>
      <c r="B43">
        <f>SUM(B3:B42)</f>
        <v>190496</v>
      </c>
      <c r="C43">
        <f>SUM(C3:C42)</f>
        <v>1788</v>
      </c>
      <c r="D43">
        <f t="shared" ref="D43:J43" si="44">SUM(D3:D42)</f>
        <v>64107</v>
      </c>
      <c r="E43">
        <f t="shared" si="44"/>
        <v>95574</v>
      </c>
      <c r="F43">
        <f t="shared" si="44"/>
        <v>568</v>
      </c>
      <c r="G43">
        <f t="shared" si="44"/>
        <v>6007</v>
      </c>
      <c r="H43">
        <f t="shared" si="44"/>
        <v>21229</v>
      </c>
      <c r="I43">
        <f t="shared" si="44"/>
        <v>742</v>
      </c>
      <c r="J43">
        <f t="shared" si="44"/>
        <v>481</v>
      </c>
      <c r="K43">
        <f t="shared" si="1"/>
        <v>0.50171132202250968</v>
      </c>
      <c r="L43">
        <f t="shared" si="2"/>
        <v>3.153347051906602E-2</v>
      </c>
      <c r="M43">
        <f t="shared" si="3"/>
        <v>0.33652675121787334</v>
      </c>
      <c r="N43">
        <f t="shared" si="4"/>
        <v>9.3860238535192347E-3</v>
      </c>
      <c r="O43">
        <f t="shared" si="5"/>
        <v>0.11144066017134217</v>
      </c>
      <c r="P43">
        <f t="shared" si="6"/>
        <v>2.9816899042499579E-3</v>
      </c>
      <c r="Q43">
        <f t="shared" si="7"/>
        <v>3.8950949101293464E-3</v>
      </c>
      <c r="R43">
        <f t="shared" si="8"/>
        <v>2.5249874013102639E-3</v>
      </c>
      <c r="S43">
        <f t="shared" ref="S43:AA43" si="45">SUM(S3:S42)</f>
        <v>34743</v>
      </c>
      <c r="T43">
        <f t="shared" si="45"/>
        <v>310</v>
      </c>
      <c r="U43">
        <f t="shared" si="45"/>
        <v>10807</v>
      </c>
      <c r="V43">
        <f t="shared" si="45"/>
        <v>19600</v>
      </c>
      <c r="W43">
        <f t="shared" si="45"/>
        <v>89</v>
      </c>
      <c r="X43">
        <f t="shared" si="45"/>
        <v>1044</v>
      </c>
      <c r="Y43">
        <f t="shared" si="45"/>
        <v>2676</v>
      </c>
      <c r="Z43">
        <f t="shared" si="45"/>
        <v>117</v>
      </c>
      <c r="AA43">
        <f t="shared" si="45"/>
        <v>100</v>
      </c>
      <c r="AB43">
        <f t="shared" si="9"/>
        <v>0.56414241717756097</v>
      </c>
      <c r="AC43">
        <f t="shared" si="10"/>
        <v>3.0049218547621104E-2</v>
      </c>
      <c r="AD43">
        <f t="shared" si="11"/>
        <v>0.31105546441009702</v>
      </c>
      <c r="AE43">
        <f t="shared" si="12"/>
        <v>8.9226606798491776E-3</v>
      </c>
      <c r="AF43">
        <f t="shared" si="13"/>
        <v>7.7022709610569035E-2</v>
      </c>
      <c r="AG43">
        <f t="shared" si="14"/>
        <v>2.5616670984083124E-3</v>
      </c>
      <c r="AH43">
        <f t="shared" si="15"/>
        <v>3.3675848372333997E-3</v>
      </c>
      <c r="AI43">
        <f t="shared" si="16"/>
        <v>2.8782776386610254E-3</v>
      </c>
      <c r="AJ43">
        <f t="shared" ref="AJ43:AR43" si="46">SUM(AJ3:AJ42)</f>
        <v>16376</v>
      </c>
      <c r="AK43">
        <f t="shared" si="46"/>
        <v>178</v>
      </c>
      <c r="AL43">
        <f t="shared" si="46"/>
        <v>5463</v>
      </c>
      <c r="AM43">
        <f t="shared" si="46"/>
        <v>7570</v>
      </c>
      <c r="AN43">
        <f t="shared" si="46"/>
        <v>72</v>
      </c>
      <c r="AO43">
        <f t="shared" si="46"/>
        <v>546</v>
      </c>
      <c r="AP43">
        <f t="shared" si="46"/>
        <v>2428</v>
      </c>
      <c r="AQ43">
        <f t="shared" si="46"/>
        <v>66</v>
      </c>
      <c r="AR43">
        <f t="shared" si="46"/>
        <v>53</v>
      </c>
      <c r="AS43">
        <f t="shared" si="17"/>
        <v>0.46226184660478747</v>
      </c>
      <c r="AT43">
        <f t="shared" si="18"/>
        <v>3.3341475329750854E-2</v>
      </c>
      <c r="AU43">
        <f t="shared" si="19"/>
        <v>0.33359794821690281</v>
      </c>
      <c r="AV43">
        <f t="shared" si="20"/>
        <v>1.0869565217391304E-2</v>
      </c>
      <c r="AW43">
        <f t="shared" si="21"/>
        <v>0.14826575476306791</v>
      </c>
      <c r="AX43">
        <f t="shared" si="22"/>
        <v>4.3966780654616511E-3</v>
      </c>
      <c r="AY43">
        <f t="shared" si="23"/>
        <v>4.0302882266731802E-3</v>
      </c>
      <c r="AZ43">
        <f t="shared" si="24"/>
        <v>3.2364435759648265E-3</v>
      </c>
      <c r="BA43">
        <f t="shared" ref="BA43:BI43" si="47">SUM(BA3:BA42)</f>
        <v>241615</v>
      </c>
      <c r="BB43">
        <f t="shared" si="47"/>
        <v>2276</v>
      </c>
      <c r="BC43">
        <f t="shared" si="47"/>
        <v>80377</v>
      </c>
      <c r="BD43">
        <f t="shared" si="47"/>
        <v>122744</v>
      </c>
      <c r="BE43">
        <f t="shared" si="47"/>
        <v>729</v>
      </c>
      <c r="BF43">
        <f t="shared" si="47"/>
        <v>7597</v>
      </c>
      <c r="BG43">
        <f t="shared" si="47"/>
        <v>26333</v>
      </c>
      <c r="BH43">
        <f t="shared" si="47"/>
        <v>925</v>
      </c>
      <c r="BI43">
        <f t="shared" si="47"/>
        <v>634</v>
      </c>
      <c r="BJ43">
        <f t="shared" ref="BJ43" si="48">IF(BA43=0,0,BD43/BA43)</f>
        <v>0.50801481696086748</v>
      </c>
      <c r="BK43">
        <f t="shared" ref="BK43" si="49">IF(BA43=0,0,BF43/BA43)</f>
        <v>3.1442584276638451E-2</v>
      </c>
      <c r="BL43">
        <f t="shared" ref="BL43" si="50">IF(BA43=0,0,BC43/BA43)</f>
        <v>0.33266560437058956</v>
      </c>
      <c r="BM43">
        <f t="shared" ref="BM43" si="51">IF(BA43=0,0,BB43/BA43)</f>
        <v>9.4199449537487323E-3</v>
      </c>
      <c r="BN43">
        <f t="shared" ref="BN43" si="52">IF(BA43=0,0,BG43/BA43)</f>
        <v>0.10898743869378971</v>
      </c>
      <c r="BO43">
        <f t="shared" ref="BO43" si="53">IF(BA43=0,0,BE43/BA43)</f>
        <v>3.0171967800012417E-3</v>
      </c>
      <c r="BP43">
        <f t="shared" ref="BP43" si="54">IF(BA43=0,0,BH43/BA43)</f>
        <v>3.8284046934172135E-3</v>
      </c>
      <c r="BQ43">
        <f t="shared" ref="BQ43" si="55">IF(BA43=0,0,BI43/BA43)</f>
        <v>2.6240092709475817E-3</v>
      </c>
      <c r="BR43">
        <f t="shared" ref="BR43" si="56">IF(BA43=0,10,IF(MAX(BJ43:BP43)=LARGE(BJ43:BP43,2),9,IF(BJ43=MAX(BJ43:BP43),BJ43,IF(BK43=MAX(BJ43:BP43),BK43+1,IF(BL43=MAX(BJ43:BP43),BL43+2,IF(BM43=MAX(BJ43:BP43),BM43+3,IF(BN43=MAX(BJ43:BP43),BN43+4,IF(BO43=MAX(BJ43:BP43),BO43+5,IF(BP43=MAX(BJ43:BP43),BP43+6,-1)))))))))</f>
        <v>0.50801481696086748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ADF7-62E1-4F7C-9707-5EDEC9C4F79A}">
  <dimension ref="A1:O651"/>
  <sheetViews>
    <sheetView workbookViewId="0">
      <selection activeCell="G2" sqref="G2"/>
    </sheetView>
  </sheetViews>
  <sheetFormatPr defaultRowHeight="14.4" x14ac:dyDescent="0.3"/>
  <sheetData>
    <row r="1" spans="1:15" x14ac:dyDescent="0.3">
      <c r="A1" t="s">
        <v>1818</v>
      </c>
      <c r="B1" t="s">
        <v>1816</v>
      </c>
      <c r="C1" t="s">
        <v>1817</v>
      </c>
      <c r="E1" t="s">
        <v>1819</v>
      </c>
      <c r="F1" t="s">
        <v>1817</v>
      </c>
      <c r="G1" t="s">
        <v>1816</v>
      </c>
      <c r="I1" t="s">
        <v>1821</v>
      </c>
      <c r="J1" t="s">
        <v>1816</v>
      </c>
      <c r="K1" t="s">
        <v>1820</v>
      </c>
      <c r="M1" t="s">
        <v>1828</v>
      </c>
      <c r="N1" t="s">
        <v>1829</v>
      </c>
      <c r="O1" t="s">
        <v>1816</v>
      </c>
    </row>
    <row r="2" spans="1:15" x14ac:dyDescent="0.3">
      <c r="A2" t="s">
        <v>3</v>
      </c>
      <c r="B2" t="s">
        <v>30</v>
      </c>
      <c r="C2" t="str">
        <f>VLOOKUP(A2,'2000 Pres Raw'!A:E,5,FALSE)</f>
        <v>Clover Pass</v>
      </c>
      <c r="E2" t="s">
        <v>3</v>
      </c>
      <c r="F2" t="s">
        <v>1190</v>
      </c>
      <c r="G2" t="str">
        <f>VLOOKUP(E2,'1996 Pres Raw'!A:E,5,FALSE)</f>
        <v>CLOVER PASS</v>
      </c>
      <c r="I2" t="s">
        <v>3</v>
      </c>
      <c r="J2" t="s">
        <v>30</v>
      </c>
      <c r="K2" t="str">
        <f>VLOOKUP(I2,VTD!G:H,2,FALSE)</f>
        <v>Clover Pass</v>
      </c>
      <c r="M2" t="s">
        <v>950</v>
      </c>
      <c r="N2" t="s">
        <v>1713</v>
      </c>
      <c r="O2" t="str">
        <f>VLOOKUP(M2,'1996 Pres Raw'!A:E,5,FALSE)</f>
        <v>BROWERVILLE</v>
      </c>
    </row>
    <row r="3" spans="1:15" x14ac:dyDescent="0.3">
      <c r="A3" t="s">
        <v>4</v>
      </c>
      <c r="B3" t="s">
        <v>0</v>
      </c>
      <c r="C3" t="e">
        <f>VLOOKUP(A3,'2000 Pres Raw'!A:E,5,FALSE)</f>
        <v>#N/A</v>
      </c>
      <c r="E3" t="s">
        <v>5</v>
      </c>
      <c r="F3" t="s">
        <v>1191</v>
      </c>
      <c r="G3" t="str">
        <f>VLOOKUP(E3,'1996 Pres Raw'!A:E,5,FALSE)</f>
        <v>KTCHN #1</v>
      </c>
      <c r="I3" t="s">
        <v>4</v>
      </c>
      <c r="J3" t="s">
        <v>0</v>
      </c>
      <c r="K3" t="e">
        <f>VLOOKUP(I3,VTD!G:H,2,FALSE)</f>
        <v>#N/A</v>
      </c>
      <c r="M3" t="s">
        <v>949</v>
      </c>
      <c r="N3" t="s">
        <v>1712</v>
      </c>
      <c r="O3" t="str">
        <f>VLOOKUP(M3,'1996 Pres Raw'!A:E,5,FALSE)</f>
        <v>BARROW</v>
      </c>
    </row>
    <row r="4" spans="1:15" x14ac:dyDescent="0.3">
      <c r="A4" t="s">
        <v>5</v>
      </c>
      <c r="B4" t="s">
        <v>31</v>
      </c>
      <c r="C4" t="str">
        <f>VLOOKUP(A4,'2000 Pres Raw'!A:E,5,FALSE)</f>
        <v>Ketchikan #1</v>
      </c>
      <c r="E4" t="s">
        <v>6</v>
      </c>
      <c r="F4" t="s">
        <v>1192</v>
      </c>
      <c r="G4" t="str">
        <f>VLOOKUP(E4,'1996 Pres Raw'!A:E,5,FALSE)</f>
        <v>KTCHN #2</v>
      </c>
      <c r="I4" t="s">
        <v>5</v>
      </c>
      <c r="J4" t="s">
        <v>31</v>
      </c>
      <c r="K4" t="str">
        <f>VLOOKUP(I4,VTD!G:H,2,FALSE)</f>
        <v>Ketchikan No. 1</v>
      </c>
      <c r="M4" t="s">
        <v>969</v>
      </c>
      <c r="N4" t="s">
        <v>1730</v>
      </c>
      <c r="O4" t="str">
        <f>VLOOKUP(M4,'1996 Pres Raw'!A:E,5,FALSE)</f>
        <v>WAINWRIGHT</v>
      </c>
    </row>
    <row r="5" spans="1:15" x14ac:dyDescent="0.3">
      <c r="A5" t="s">
        <v>6</v>
      </c>
      <c r="B5" t="s">
        <v>32</v>
      </c>
      <c r="C5" t="str">
        <f>VLOOKUP(A5,'2000 Pres Raw'!A:E,5,FALSE)</f>
        <v>Ketchikan #2</v>
      </c>
      <c r="E5" t="s">
        <v>7</v>
      </c>
      <c r="F5" t="s">
        <v>1193</v>
      </c>
      <c r="G5" t="str">
        <f>VLOOKUP(E5,'1996 Pres Raw'!A:E,5,FALSE)</f>
        <v>KTCHN #3</v>
      </c>
      <c r="I5" t="s">
        <v>6</v>
      </c>
      <c r="J5" t="s">
        <v>32</v>
      </c>
      <c r="K5" t="str">
        <f>VLOOKUP(I5,VTD!G:H,2,FALSE)</f>
        <v>Ketchikan No. 2</v>
      </c>
      <c r="M5" t="s">
        <v>961</v>
      </c>
      <c r="N5" t="s">
        <v>1724</v>
      </c>
      <c r="O5" t="str">
        <f>VLOOKUP(M5,'1996 Pres Raw'!A:E,5,FALSE)</f>
        <v>NUIQSUT</v>
      </c>
    </row>
    <row r="6" spans="1:15" x14ac:dyDescent="0.3">
      <c r="A6" t="s">
        <v>7</v>
      </c>
      <c r="B6" t="s">
        <v>33</v>
      </c>
      <c r="C6" t="str">
        <f>VLOOKUP(A6,'2000 Pres Raw'!A:E,5,FALSE)</f>
        <v>Ketchikan #3</v>
      </c>
      <c r="E6" t="s">
        <v>8</v>
      </c>
      <c r="F6" t="s">
        <v>1194</v>
      </c>
      <c r="G6" t="str">
        <f>VLOOKUP(E6,'1996 Pres Raw'!A:E,5,FALSE)</f>
        <v>KTCHN #4</v>
      </c>
      <c r="I6" t="s">
        <v>7</v>
      </c>
      <c r="J6" t="s">
        <v>33</v>
      </c>
      <c r="K6" t="str">
        <f>VLOOKUP(I6,VTD!G:H,2,FALSE)</f>
        <v>Ketchikan No. 3</v>
      </c>
      <c r="M6" t="s">
        <v>948</v>
      </c>
      <c r="N6" t="s">
        <v>1711</v>
      </c>
      <c r="O6" t="str">
        <f>VLOOKUP(M6,'1996 Pres Raw'!A:E,5,FALSE)</f>
        <v>ATQASUK</v>
      </c>
    </row>
    <row r="7" spans="1:15" x14ac:dyDescent="0.3">
      <c r="A7" t="s">
        <v>8</v>
      </c>
      <c r="B7" t="s">
        <v>34</v>
      </c>
      <c r="C7" t="str">
        <f>VLOOKUP(A7,'2000 Pres Raw'!A:E,5,FALSE)</f>
        <v>Ketchikan #4</v>
      </c>
      <c r="E7" t="s">
        <v>10</v>
      </c>
      <c r="F7" t="s">
        <v>1195</v>
      </c>
      <c r="G7" t="str">
        <f>VLOOKUP(E7,'1996 Pres Raw'!A:E,5,FALSE)</f>
        <v>KTCHN #6</v>
      </c>
      <c r="I7" t="s">
        <v>8</v>
      </c>
      <c r="J7" t="s">
        <v>34</v>
      </c>
      <c r="K7" t="str">
        <f>VLOOKUP(I7,VTD!G:H,2,FALSE)</f>
        <v>Ketchikan No. 4</v>
      </c>
      <c r="M7" t="s">
        <v>947</v>
      </c>
      <c r="N7" t="s">
        <v>1710</v>
      </c>
      <c r="O7" t="str">
        <f>VLOOKUP(M7,'1996 Pres Raw'!A:E,5,FALSE)</f>
        <v>ANAKTUVUK PASS</v>
      </c>
    </row>
    <row r="8" spans="1:15" x14ac:dyDescent="0.3">
      <c r="A8" t="s">
        <v>9</v>
      </c>
      <c r="B8" t="s">
        <v>35</v>
      </c>
      <c r="C8" t="e">
        <f>VLOOKUP(A8,'2000 Pres Raw'!A:E,5,FALSE)</f>
        <v>#N/A</v>
      </c>
      <c r="E8" t="s">
        <v>11</v>
      </c>
      <c r="F8" t="s">
        <v>1196</v>
      </c>
      <c r="G8" t="str">
        <f>VLOOKUP(E8,'1996 Pres Raw'!A:E,5,FALSE)</f>
        <v>KTCHN #7</v>
      </c>
      <c r="I8" t="s">
        <v>9</v>
      </c>
      <c r="J8" t="s">
        <v>35</v>
      </c>
      <c r="K8" t="str">
        <f>VLOOKUP(I8,VTD!G:H,2,FALSE)</f>
        <v>Ketchikan No. 5</v>
      </c>
      <c r="M8" t="s">
        <v>954</v>
      </c>
      <c r="N8" t="s">
        <v>1717</v>
      </c>
      <c r="O8" t="str">
        <f>VLOOKUP(M8,'1996 Pres Raw'!A:E,5,FALSE)</f>
        <v>KAKTOVIK</v>
      </c>
    </row>
    <row r="9" spans="1:15" x14ac:dyDescent="0.3">
      <c r="A9" t="s">
        <v>10</v>
      </c>
      <c r="B9" t="s">
        <v>36</v>
      </c>
      <c r="C9" t="str">
        <f>VLOOKUP(A9,'2000 Pres Raw'!A:E,5,FALSE)</f>
        <v>Ketchikan #6</v>
      </c>
      <c r="E9" t="s">
        <v>12</v>
      </c>
      <c r="F9" t="s">
        <v>1197</v>
      </c>
      <c r="G9" t="str">
        <f>VLOOKUP(E9,'1996 Pres Raw'!A:E,5,FALSE)</f>
        <v>KTCHN #8</v>
      </c>
      <c r="I9" t="s">
        <v>10</v>
      </c>
      <c r="J9" t="s">
        <v>36</v>
      </c>
      <c r="K9" t="str">
        <f>VLOOKUP(I9,VTD!G:H,2,FALSE)</f>
        <v>Ketchikan No. 6</v>
      </c>
      <c r="M9" t="s">
        <v>965</v>
      </c>
      <c r="N9" t="s">
        <v>1726</v>
      </c>
      <c r="O9" t="str">
        <f>VLOOKUP(M9,'1996 Pres Raw'!A:E,5,FALSE)</f>
        <v>POINT LAY</v>
      </c>
    </row>
    <row r="10" spans="1:15" x14ac:dyDescent="0.3">
      <c r="A10" t="s">
        <v>11</v>
      </c>
      <c r="B10" t="s">
        <v>37</v>
      </c>
      <c r="C10" t="str">
        <f>VLOOKUP(A10,'2000 Pres Raw'!A:E,5,FALSE)</f>
        <v>Ketchikan #7</v>
      </c>
      <c r="E10" t="s">
        <v>14</v>
      </c>
      <c r="F10" t="s">
        <v>1198</v>
      </c>
      <c r="G10" t="str">
        <f>VLOOKUP(E10,'1996 Pres Raw'!A:E,5,FALSE)</f>
        <v>MT. POIN</v>
      </c>
      <c r="I10" t="s">
        <v>11</v>
      </c>
      <c r="J10" t="s">
        <v>37</v>
      </c>
      <c r="K10" t="str">
        <f>VLOOKUP(I10,VTD!G:H,2,FALSE)</f>
        <v>Ketchikan No. 7</v>
      </c>
      <c r="M10" t="s">
        <v>964</v>
      </c>
      <c r="N10" t="s">
        <v>1725</v>
      </c>
      <c r="O10" t="str">
        <f>VLOOKUP(M10,'1996 Pres Raw'!A:E,5,FALSE)</f>
        <v>POINT HOPE</v>
      </c>
    </row>
    <row r="11" spans="1:15" x14ac:dyDescent="0.3">
      <c r="A11" t="s">
        <v>12</v>
      </c>
      <c r="B11" t="s">
        <v>38</v>
      </c>
      <c r="C11" t="str">
        <f>VLOOKUP(A11,'2000 Pres Raw'!A:E,5,FALSE)</f>
        <v>Ketchikan #8</v>
      </c>
      <c r="E11" t="s">
        <v>15</v>
      </c>
      <c r="F11" t="s">
        <v>1199</v>
      </c>
      <c r="G11" t="str">
        <f>VLOOKUP(E11,'1996 Pres Raw'!A:E,5,FALSE)</f>
        <v>MUD BY</v>
      </c>
      <c r="I11" t="s">
        <v>12</v>
      </c>
      <c r="J11" t="s">
        <v>38</v>
      </c>
      <c r="K11" t="str">
        <f>VLOOKUP(I11,VTD!G:H,2,FALSE)</f>
        <v>Ketchikan No. 8</v>
      </c>
      <c r="M11" t="s">
        <v>837</v>
      </c>
      <c r="N11" t="s">
        <v>1656</v>
      </c>
      <c r="O11" t="str">
        <f>VLOOKUP(M11,'1996 Pres Raw'!A:E,5,FALSE)</f>
        <v>ARCTIC VILLAGE</v>
      </c>
    </row>
    <row r="12" spans="1:15" x14ac:dyDescent="0.3">
      <c r="A12" t="s">
        <v>13</v>
      </c>
      <c r="B12" t="s">
        <v>39</v>
      </c>
      <c r="C12" t="e">
        <f>VLOOKUP(A12,'2000 Pres Raw'!A:E,5,FALSE)</f>
        <v>#N/A</v>
      </c>
      <c r="E12" t="s">
        <v>16</v>
      </c>
      <c r="F12" t="s">
        <v>1200</v>
      </c>
      <c r="G12" t="str">
        <f>VLOOKUP(E12,'1996 Pres Raw'!A:E,5,FALSE)</f>
        <v>PENNOCK-GRAVINA</v>
      </c>
      <c r="I12" t="s">
        <v>13</v>
      </c>
      <c r="J12" t="s">
        <v>39</v>
      </c>
      <c r="K12" t="e">
        <f>VLOOKUP(I12,VTD!G:H,2,FALSE)</f>
        <v>#N/A</v>
      </c>
      <c r="M12" t="s">
        <v>959</v>
      </c>
      <c r="N12" t="s">
        <v>1722</v>
      </c>
      <c r="O12" t="str">
        <f>VLOOKUP(M12,'1996 Pres Raw'!A:E,5,FALSE)</f>
        <v>NOATAK</v>
      </c>
    </row>
    <row r="13" spans="1:15" x14ac:dyDescent="0.3">
      <c r="A13" t="s">
        <v>14</v>
      </c>
      <c r="B13" t="s">
        <v>40</v>
      </c>
      <c r="C13" t="str">
        <f>VLOOKUP(A13,'2000 Pres Raw'!A:E,5,FALSE)</f>
        <v>Mountain Point</v>
      </c>
      <c r="E13" t="s">
        <v>17</v>
      </c>
      <c r="F13" t="s">
        <v>1201</v>
      </c>
      <c r="G13" t="str">
        <f>VLOOKUP(E13,'1996 Pres Raw'!A:E,5,FALSE)</f>
        <v>SAXMAN</v>
      </c>
      <c r="I13" t="s">
        <v>14</v>
      </c>
      <c r="J13" t="s">
        <v>40</v>
      </c>
      <c r="K13" t="str">
        <f>VLOOKUP(I13,VTD!G:H,2,FALSE)</f>
        <v>Mountain Point</v>
      </c>
      <c r="M13" t="s">
        <v>956</v>
      </c>
      <c r="N13" t="s">
        <v>1837</v>
      </c>
      <c r="O13" t="str">
        <f>VLOOKUP(M13,'1996 Pres Raw'!A:E,5,FALSE)</f>
        <v>KIVALINA</v>
      </c>
    </row>
    <row r="14" spans="1:15" x14ac:dyDescent="0.3">
      <c r="A14" t="s">
        <v>15</v>
      </c>
      <c r="B14" t="s">
        <v>41</v>
      </c>
      <c r="C14" t="str">
        <f>VLOOKUP(A14,'2000 Pres Raw'!A:E,5,FALSE)</f>
        <v>Mud Bay</v>
      </c>
      <c r="E14" t="s">
        <v>18</v>
      </c>
      <c r="F14" t="s">
        <v>1202</v>
      </c>
      <c r="G14" t="str">
        <f>VLOOKUP(E14,'1996 Pres Raw'!A:E,5,FALSE)</f>
        <v>WACKER</v>
      </c>
      <c r="I14" t="s">
        <v>15</v>
      </c>
      <c r="J14" t="s">
        <v>41</v>
      </c>
      <c r="K14" t="str">
        <f>VLOOKUP(I14,VTD!G:H,2,FALSE)</f>
        <v>Mud Bay</v>
      </c>
      <c r="M14" t="s">
        <v>946</v>
      </c>
      <c r="N14" t="s">
        <v>1709</v>
      </c>
      <c r="O14" t="str">
        <f>VLOOKUP(M14,'1996 Pres Raw'!A:E,5,FALSE)</f>
        <v>AMBLER</v>
      </c>
    </row>
    <row r="15" spans="1:15" x14ac:dyDescent="0.3">
      <c r="A15" t="s">
        <v>16</v>
      </c>
      <c r="B15" t="s">
        <v>42</v>
      </c>
      <c r="C15" t="str">
        <f>VLOOKUP(A15,'2000 Pres Raw'!A:E,5,FALSE)</f>
        <v>Pennock-Gravina</v>
      </c>
      <c r="E15" t="s">
        <v>23</v>
      </c>
      <c r="F15" t="s">
        <v>1203</v>
      </c>
      <c r="G15" t="str">
        <f>VLOOKUP(E15,'1996 Pres Raw'!A:E,5,FALSE)</f>
        <v>WARD COVE</v>
      </c>
      <c r="I15" t="s">
        <v>16</v>
      </c>
      <c r="J15" t="s">
        <v>42</v>
      </c>
      <c r="K15" t="str">
        <f>VLOOKUP(I15,VTD!G:H,2,FALSE)</f>
        <v>Pennock-Gravina</v>
      </c>
      <c r="M15" t="s">
        <v>859</v>
      </c>
      <c r="N15" t="s">
        <v>1669</v>
      </c>
      <c r="O15" t="str">
        <f>VLOOKUP(M15,'1996 Pres Raw'!A:E,5,FALSE)</f>
        <v>FORT YUKON</v>
      </c>
    </row>
    <row r="16" spans="1:15" x14ac:dyDescent="0.3">
      <c r="A16" t="s">
        <v>17</v>
      </c>
      <c r="B16" t="s">
        <v>1</v>
      </c>
      <c r="C16" t="str">
        <f>VLOOKUP(A16,'2000 Pres Raw'!A:E,5,FALSE)</f>
        <v>Saxman</v>
      </c>
      <c r="E16" t="s">
        <v>1204</v>
      </c>
      <c r="F16" t="s">
        <v>1205</v>
      </c>
      <c r="G16" t="e">
        <f>VLOOKUP(E16,'1996 Pres Raw'!A:E,5,FALSE)</f>
        <v>#N/A</v>
      </c>
      <c r="I16" t="s">
        <v>17</v>
      </c>
      <c r="J16" t="s">
        <v>1</v>
      </c>
      <c r="K16" t="str">
        <f>VLOOKUP(I16,VTD!G:H,2,FALSE)</f>
        <v>Saxman</v>
      </c>
      <c r="M16" t="s">
        <v>903</v>
      </c>
      <c r="N16" t="s">
        <v>1703</v>
      </c>
      <c r="O16" t="str">
        <f>VLOOKUP(M16,'1996 Pres Raw'!A:E,5,FALSE)</f>
        <v>VENETIE</v>
      </c>
    </row>
    <row r="17" spans="1:15" x14ac:dyDescent="0.3">
      <c r="A17" t="s">
        <v>18</v>
      </c>
      <c r="B17" t="s">
        <v>2</v>
      </c>
      <c r="C17" t="str">
        <f>VLOOKUP(A17,'2000 Pres Raw'!A:E,5,FALSE)</f>
        <v>Wacker</v>
      </c>
      <c r="E17" t="s">
        <v>1206</v>
      </c>
      <c r="F17" t="s">
        <v>1207</v>
      </c>
      <c r="G17" t="e">
        <f>VLOOKUP(E17,'1996 Pres Raw'!A:E,5,FALSE)</f>
        <v>#N/A</v>
      </c>
      <c r="I17" t="s">
        <v>18</v>
      </c>
      <c r="J17" t="s">
        <v>2</v>
      </c>
      <c r="K17" t="str">
        <f>VLOOKUP(I17,VTD!G:H,2,FALSE)</f>
        <v>Wacker</v>
      </c>
      <c r="M17" t="s">
        <v>955</v>
      </c>
      <c r="N17" t="s">
        <v>1718</v>
      </c>
      <c r="O17" t="str">
        <f>VLOOKUP(M17,'1996 Pres Raw'!A:E,5,FALSE)</f>
        <v>KIANA</v>
      </c>
    </row>
    <row r="18" spans="1:15" x14ac:dyDescent="0.3">
      <c r="A18" t="s">
        <v>23</v>
      </c>
      <c r="B18" t="s">
        <v>43</v>
      </c>
      <c r="C18" t="str">
        <f>VLOOKUP(A18,'2000 Pres Raw'!A:E,5,FALSE)</f>
        <v>Ward Cove</v>
      </c>
      <c r="E18" t="s">
        <v>1208</v>
      </c>
      <c r="F18" t="s">
        <v>1210</v>
      </c>
      <c r="G18" t="e">
        <f>VLOOKUP(E18,'1996 Pres Raw'!A:E,5,FALSE)</f>
        <v>#N/A</v>
      </c>
      <c r="I18" t="s">
        <v>23</v>
      </c>
      <c r="J18" t="s">
        <v>43</v>
      </c>
      <c r="K18" t="str">
        <f>VLOOKUP(I18,VTD!G:H,2,FALSE)</f>
        <v>Ward Cove</v>
      </c>
      <c r="M18" t="s">
        <v>957</v>
      </c>
      <c r="N18" t="s">
        <v>1720</v>
      </c>
      <c r="O18" t="str">
        <f>VLOOKUP(M18,'1996 Pres Raw'!A:E,5,FALSE)</f>
        <v>KOBUK</v>
      </c>
    </row>
    <row r="19" spans="1:15" x14ac:dyDescent="0.3">
      <c r="A19" t="s">
        <v>24</v>
      </c>
      <c r="B19" s="2" t="s">
        <v>27</v>
      </c>
      <c r="C19" t="e">
        <f>VLOOKUP(A19,'2000 Pres Raw'!A:E,5,FALSE)</f>
        <v>#N/A</v>
      </c>
      <c r="E19" t="s">
        <v>62</v>
      </c>
      <c r="F19" t="s">
        <v>97</v>
      </c>
      <c r="G19" t="str">
        <f>VLOOKUP(E19,'1996 Pres Raw'!A:E,5,FALSE)</f>
        <v>TOTAL</v>
      </c>
      <c r="I19" t="s">
        <v>24</v>
      </c>
      <c r="J19" s="2" t="s">
        <v>27</v>
      </c>
      <c r="K19" t="e">
        <f>VLOOKUP(I19,VTD!G:H,2,FALSE)</f>
        <v>#N/A</v>
      </c>
      <c r="M19" t="s">
        <v>839</v>
      </c>
      <c r="N19" t="s">
        <v>1658</v>
      </c>
      <c r="O19" t="str">
        <f>VLOOKUP(M19,'1996 Pres Raw'!A:E,5,FALSE)</f>
        <v>BETTLES</v>
      </c>
    </row>
    <row r="20" spans="1:15" x14ac:dyDescent="0.3">
      <c r="A20" t="s">
        <v>25</v>
      </c>
      <c r="B20" t="s">
        <v>28</v>
      </c>
      <c r="C20" t="e">
        <f>VLOOKUP(A20,'2000 Pres Raw'!A:E,5,FALSE)</f>
        <v>#N/A</v>
      </c>
      <c r="G20" t="e">
        <f>VLOOKUP(E20,'1996 Pres Raw'!A:E,5,FALSE)</f>
        <v>#N/A</v>
      </c>
      <c r="I20" t="s">
        <v>25</v>
      </c>
      <c r="J20" t="s">
        <v>28</v>
      </c>
      <c r="K20" t="e">
        <f>VLOOKUP(I20,VTD!G:H,2,FALSE)</f>
        <v>#N/A</v>
      </c>
      <c r="M20" t="s">
        <v>834</v>
      </c>
      <c r="N20" t="s">
        <v>1653</v>
      </c>
      <c r="O20" t="str">
        <f>VLOOKUP(M20,'1996 Pres Raw'!A:E,5,FALSE)</f>
        <v>ALLAKAKET</v>
      </c>
    </row>
    <row r="21" spans="1:15" x14ac:dyDescent="0.3">
      <c r="A21" t="s">
        <v>62</v>
      </c>
      <c r="B21" t="s">
        <v>29</v>
      </c>
      <c r="C21" t="str">
        <f>VLOOKUP(A21,'2000 Pres Raw'!A:E,5,FALSE)</f>
        <v>Total</v>
      </c>
      <c r="E21" t="s">
        <v>66</v>
      </c>
      <c r="F21" t="s">
        <v>1211</v>
      </c>
      <c r="G21" t="str">
        <f>VLOOKUP(E21,'1996 Pres Raw'!A:E,5,FALSE)</f>
        <v>PETERSBURG #1</v>
      </c>
      <c r="I21" t="s">
        <v>62</v>
      </c>
      <c r="J21" t="s">
        <v>29</v>
      </c>
      <c r="K21" t="e">
        <f>VLOOKUP(I21,VTD!G:H,2,FALSE)</f>
        <v>#N/A</v>
      </c>
      <c r="M21" t="s">
        <v>958</v>
      </c>
      <c r="N21" t="s">
        <v>1721</v>
      </c>
      <c r="O21" t="str">
        <f>VLOOKUP(M21,'1996 Pres Raw'!A:E,5,FALSE)</f>
        <v>KOTZEBUE</v>
      </c>
    </row>
    <row r="22" spans="1:15" x14ac:dyDescent="0.3">
      <c r="C22" t="e">
        <f>VLOOKUP(A22,'2000 Pres Raw'!A:E,5,FALSE)</f>
        <v>#N/A</v>
      </c>
      <c r="E22" t="s">
        <v>69</v>
      </c>
      <c r="F22" t="s">
        <v>95</v>
      </c>
      <c r="G22" t="str">
        <f>VLOOKUP(E22,'1996 Pres Raw'!A:E,5,FALSE)</f>
        <v>WRANGELL #1</v>
      </c>
      <c r="K22" t="e">
        <f>VLOOKUP(I22,VTD!G:H,2,FALSE)</f>
        <v>#N/A</v>
      </c>
      <c r="M22" t="s">
        <v>966</v>
      </c>
      <c r="N22" t="s">
        <v>1727</v>
      </c>
      <c r="O22" t="str">
        <f>VLOOKUP(M22,'1996 Pres Raw'!A:E,5,FALSE)</f>
        <v>SELAWIK</v>
      </c>
    </row>
    <row r="23" spans="1:15" x14ac:dyDescent="0.3">
      <c r="A23" t="s">
        <v>65</v>
      </c>
      <c r="B23" t="s">
        <v>93</v>
      </c>
      <c r="C23" t="e">
        <f>VLOOKUP(A23,'2000 Pres Raw'!A:E,5,FALSE)</f>
        <v>#N/A</v>
      </c>
      <c r="E23" t="s">
        <v>71</v>
      </c>
      <c r="F23" t="s">
        <v>1212</v>
      </c>
      <c r="G23" t="str">
        <f>VLOOKUP(E23,'1996 Pres Raw'!A:E,5,FALSE)</f>
        <v>HALIBUT POINT 1</v>
      </c>
      <c r="I23" t="s">
        <v>65</v>
      </c>
      <c r="J23" t="s">
        <v>93</v>
      </c>
      <c r="K23" t="e">
        <f>VLOOKUP(I23,VTD!G:H,2,FALSE)</f>
        <v>#N/A</v>
      </c>
      <c r="M23" t="s">
        <v>968</v>
      </c>
      <c r="N23" t="s">
        <v>1729</v>
      </c>
      <c r="O23" t="str">
        <f>VLOOKUP(M23,'1996 Pres Raw'!A:E,5,FALSE)</f>
        <v>SHUNGNAK</v>
      </c>
    </row>
    <row r="24" spans="1:15" x14ac:dyDescent="0.3">
      <c r="A24" t="s">
        <v>66</v>
      </c>
      <c r="B24" t="s">
        <v>81</v>
      </c>
      <c r="C24" t="str">
        <f>VLOOKUP(A24,'2000 Pres Raw'!A:E,5,FALSE)</f>
        <v>Petersburg/Kupreanof</v>
      </c>
      <c r="E24" t="s">
        <v>72</v>
      </c>
      <c r="F24" t="s">
        <v>1213</v>
      </c>
      <c r="G24" t="str">
        <f>VLOOKUP(E24,'1996 Pres Raw'!A:E,5,FALSE)</f>
        <v>JAMSTWN</v>
      </c>
      <c r="I24" t="s">
        <v>66</v>
      </c>
      <c r="J24" t="s">
        <v>81</v>
      </c>
      <c r="K24" t="str">
        <f>VLOOKUP(I24,VTD!G:H,2,FALSE)</f>
        <v>Petersburg-Kupreanof</v>
      </c>
      <c r="M24" t="s">
        <v>892</v>
      </c>
      <c r="N24" t="s">
        <v>1838</v>
      </c>
      <c r="O24" t="str">
        <f>VLOOKUP(M24,'1996 Pres Raw'!A:E,5,FALSE)</f>
        <v>STEVENS VILLAGE</v>
      </c>
    </row>
    <row r="25" spans="1:15" x14ac:dyDescent="0.3">
      <c r="A25" t="s">
        <v>67</v>
      </c>
      <c r="B25" t="s">
        <v>82</v>
      </c>
      <c r="C25" t="e">
        <f>VLOOKUP(A25,'2000 Pres Raw'!A:E,5,FALSE)</f>
        <v>#N/A</v>
      </c>
      <c r="E25" t="s">
        <v>73</v>
      </c>
      <c r="F25" t="s">
        <v>1214</v>
      </c>
      <c r="G25" t="str">
        <f>VLOOKUP(E25,'1996 Pres Raw'!A:E,5,FALSE)</f>
        <v>MT. EDGECOMB</v>
      </c>
      <c r="I25" t="s">
        <v>67</v>
      </c>
      <c r="J25" t="s">
        <v>82</v>
      </c>
      <c r="K25" t="e">
        <f>VLOOKUP(I25,VTD!G:H,2,FALSE)</f>
        <v>#N/A</v>
      </c>
      <c r="M25" t="s">
        <v>960</v>
      </c>
      <c r="N25" t="s">
        <v>1723</v>
      </c>
      <c r="O25" t="str">
        <f>VLOOKUP(M25,'1996 Pres Raw'!A:E,5,FALSE)</f>
        <v>NOORVIK</v>
      </c>
    </row>
    <row r="26" spans="1:15" x14ac:dyDescent="0.3">
      <c r="A26" t="s">
        <v>68</v>
      </c>
      <c r="B26" t="s">
        <v>83</v>
      </c>
      <c r="C26" t="e">
        <f>VLOOKUP(A26,'2000 Pres Raw'!A:E,5,FALSE)</f>
        <v>#N/A</v>
      </c>
      <c r="E26" t="s">
        <v>74</v>
      </c>
      <c r="F26" t="s">
        <v>1215</v>
      </c>
      <c r="G26" t="str">
        <f>VLOOKUP(E26,'1996 Pres Raw'!A:E,5,FALSE)</f>
        <v>SITKA  #1</v>
      </c>
      <c r="I26" t="s">
        <v>68</v>
      </c>
      <c r="J26" t="s">
        <v>83</v>
      </c>
      <c r="K26" t="e">
        <f>VLOOKUP(I26,VTD!G:H,2,FALSE)</f>
        <v>#N/A</v>
      </c>
      <c r="M26" t="s">
        <v>958</v>
      </c>
      <c r="N26" t="s">
        <v>1721</v>
      </c>
      <c r="O26" t="str">
        <f>VLOOKUP(M26,'1996 Pres Raw'!A:E,5,FALSE)</f>
        <v>KOTZEBUE</v>
      </c>
    </row>
    <row r="27" spans="1:15" x14ac:dyDescent="0.3">
      <c r="A27" t="s">
        <v>69</v>
      </c>
      <c r="B27" t="s">
        <v>85</v>
      </c>
      <c r="C27" t="str">
        <f>VLOOKUP(A27,'2000 Pres Raw'!A:E,5,FALSE)</f>
        <v>Wrangell</v>
      </c>
      <c r="E27" t="s">
        <v>75</v>
      </c>
      <c r="F27" t="s">
        <v>1216</v>
      </c>
      <c r="G27" t="str">
        <f>VLOOKUP(E27,'1996 Pres Raw'!A:E,5,FALSE)</f>
        <v>SITKA #2</v>
      </c>
      <c r="I27" t="s">
        <v>69</v>
      </c>
      <c r="J27" t="s">
        <v>85</v>
      </c>
      <c r="K27" t="str">
        <f>VLOOKUP(I27,VTD!G:H,2,FALSE)</f>
        <v>Wrangell</v>
      </c>
      <c r="M27" t="s">
        <v>838</v>
      </c>
      <c r="N27" t="s">
        <v>1657</v>
      </c>
      <c r="O27" t="str">
        <f>VLOOKUP(M27,'1996 Pres Raw'!A:E,5,FALSE)</f>
        <v>BEAVER</v>
      </c>
    </row>
    <row r="28" spans="1:15" x14ac:dyDescent="0.3">
      <c r="A28" t="s">
        <v>70</v>
      </c>
      <c r="B28" t="s">
        <v>84</v>
      </c>
      <c r="C28" t="e">
        <f>VLOOKUP(A28,'2000 Pres Raw'!A:E,5,FALSE)</f>
        <v>#N/A</v>
      </c>
      <c r="E28" t="s">
        <v>76</v>
      </c>
      <c r="F28" t="s">
        <v>1217</v>
      </c>
      <c r="G28" t="str">
        <f>VLOOKUP(E28,'1996 Pres Raw'!A:E,5,FALSE)</f>
        <v>SITKA #3</v>
      </c>
      <c r="I28" t="s">
        <v>70</v>
      </c>
      <c r="J28" t="s">
        <v>84</v>
      </c>
      <c r="K28" t="e">
        <f>VLOOKUP(I28,VTD!G:H,2,FALSE)</f>
        <v>#N/A</v>
      </c>
      <c r="M28" t="s">
        <v>841</v>
      </c>
      <c r="N28" t="s">
        <v>1660</v>
      </c>
      <c r="O28" t="str">
        <f>VLOOKUP(M28,'1996 Pres Raw'!A:E,5,FALSE)</f>
        <v>CHALKYITSIK</v>
      </c>
    </row>
    <row r="29" spans="1:15" x14ac:dyDescent="0.3">
      <c r="A29" t="s">
        <v>71</v>
      </c>
      <c r="B29" t="s">
        <v>86</v>
      </c>
      <c r="C29" t="str">
        <f>VLOOKUP(A29,'2000 Pres Raw'!A:E,5,FALSE)</f>
        <v>Halibut Point #1</v>
      </c>
      <c r="E29" t="s">
        <v>77</v>
      </c>
      <c r="F29" t="s">
        <v>1218</v>
      </c>
      <c r="G29" t="str">
        <f>VLOOKUP(E29,'1996 Pres Raw'!A:E,5,FALSE)</f>
        <v>SITKA #4</v>
      </c>
      <c r="I29" t="s">
        <v>71</v>
      </c>
      <c r="J29" t="s">
        <v>86</v>
      </c>
      <c r="K29" t="str">
        <f>VLOOKUP(I29,VTD!G:H,2,FALSE)</f>
        <v>Halibut Point #1</v>
      </c>
      <c r="M29" t="s">
        <v>952</v>
      </c>
      <c r="N29" t="s">
        <v>1715</v>
      </c>
      <c r="O29" t="str">
        <f>VLOOKUP(M29,'1996 Pres Raw'!A:E,5,FALSE)</f>
        <v>DEERING</v>
      </c>
    </row>
    <row r="30" spans="1:15" x14ac:dyDescent="0.3">
      <c r="A30" t="s">
        <v>72</v>
      </c>
      <c r="B30" t="s">
        <v>64</v>
      </c>
      <c r="C30" t="str">
        <f>VLOOKUP(A30,'2000 Pres Raw'!A:E,5,FALSE)</f>
        <v>Jamestown Bay</v>
      </c>
      <c r="E30" t="s">
        <v>78</v>
      </c>
      <c r="F30" t="s">
        <v>1219</v>
      </c>
      <c r="G30" t="str">
        <f>VLOOKUP(E30,'1996 Pres Raw'!A:E,5,FALSE)</f>
        <v>HALIBUT POINT 2</v>
      </c>
      <c r="I30" t="s">
        <v>72</v>
      </c>
      <c r="J30" t="s">
        <v>64</v>
      </c>
      <c r="K30" t="str">
        <f>VLOOKUP(I30,VTD!G:H,2,FALSE)</f>
        <v>Jamestown Bay</v>
      </c>
      <c r="M30" t="s">
        <v>864</v>
      </c>
      <c r="N30" t="s">
        <v>1839</v>
      </c>
      <c r="O30" t="str">
        <f>VLOOKUP(M30,'1996 Pres Raw'!A:E,5,FALSE)</f>
        <v>HUSLIA</v>
      </c>
    </row>
    <row r="31" spans="1:15" x14ac:dyDescent="0.3">
      <c r="A31" t="s">
        <v>73</v>
      </c>
      <c r="B31" t="s">
        <v>87</v>
      </c>
      <c r="C31" t="str">
        <f>VLOOKUP(A31,'2000 Pres Raw'!A:E,5,FALSE)</f>
        <v>Mt. Edgecumb</v>
      </c>
      <c r="E31" t="s">
        <v>1220</v>
      </c>
      <c r="F31" t="s">
        <v>1221</v>
      </c>
      <c r="G31" t="e">
        <f>VLOOKUP(E31,'1996 Pres Raw'!A:E,5,FALSE)</f>
        <v>#N/A</v>
      </c>
      <c r="I31" t="s">
        <v>73</v>
      </c>
      <c r="J31" t="s">
        <v>87</v>
      </c>
      <c r="K31" t="str">
        <f>VLOOKUP(I31,VTD!G:H,2,FALSE)</f>
        <v>Mount Edgecumbe</v>
      </c>
      <c r="M31" t="s">
        <v>951</v>
      </c>
      <c r="N31" t="s">
        <v>1714</v>
      </c>
      <c r="O31" t="str">
        <f>VLOOKUP(M31,'1996 Pres Raw'!A:E,5,FALSE)</f>
        <v>BUCKLAND</v>
      </c>
    </row>
    <row r="32" spans="1:15" x14ac:dyDescent="0.3">
      <c r="A32" t="s">
        <v>74</v>
      </c>
      <c r="B32" t="s">
        <v>88</v>
      </c>
      <c r="C32" t="str">
        <f>VLOOKUP(A32,'2000 Pres Raw'!A:E,5,FALSE)</f>
        <v>Sitka #1</v>
      </c>
      <c r="E32" t="s">
        <v>1222</v>
      </c>
      <c r="F32" t="s">
        <v>1223</v>
      </c>
      <c r="G32" t="e">
        <f>VLOOKUP(E32,'1996 Pres Raw'!A:E,5,FALSE)</f>
        <v>#N/A</v>
      </c>
      <c r="I32" t="s">
        <v>74</v>
      </c>
      <c r="J32" t="s">
        <v>88</v>
      </c>
      <c r="K32" t="str">
        <f>VLOOKUP(I32,VTD!G:H,2,FALSE)</f>
        <v>Sitka #1</v>
      </c>
      <c r="M32" t="s">
        <v>840</v>
      </c>
      <c r="N32" t="s">
        <v>1659</v>
      </c>
      <c r="O32" t="str">
        <f>VLOOKUP(M32,'1996 Pres Raw'!A:E,5,FALSE)</f>
        <v>CENTRAL</v>
      </c>
    </row>
    <row r="33" spans="1:15" x14ac:dyDescent="0.3">
      <c r="A33" t="s">
        <v>75</v>
      </c>
      <c r="B33" t="s">
        <v>89</v>
      </c>
      <c r="C33" t="str">
        <f>VLOOKUP(A33,'2000 Pres Raw'!A:E,5,FALSE)</f>
        <v>Sitka #2</v>
      </c>
      <c r="E33" t="s">
        <v>1224</v>
      </c>
      <c r="F33" t="s">
        <v>1210</v>
      </c>
      <c r="G33" t="e">
        <f>VLOOKUP(E33,'1996 Pres Raw'!A:E,5,FALSE)</f>
        <v>#N/A</v>
      </c>
      <c r="I33" t="s">
        <v>75</v>
      </c>
      <c r="J33" t="s">
        <v>89</v>
      </c>
      <c r="K33" t="str">
        <f>VLOOKUP(I33,VTD!G:H,2,FALSE)</f>
        <v>Sitka #2</v>
      </c>
      <c r="M33" t="s">
        <v>967</v>
      </c>
      <c r="N33" t="s">
        <v>1728</v>
      </c>
      <c r="O33" t="str">
        <f>VLOOKUP(M33,'1996 Pres Raw'!A:E,5,FALSE)</f>
        <v>SHISHMAREF</v>
      </c>
    </row>
    <row r="34" spans="1:15" x14ac:dyDescent="0.3">
      <c r="A34" t="s">
        <v>76</v>
      </c>
      <c r="B34" t="s">
        <v>90</v>
      </c>
      <c r="C34" t="str">
        <f>VLOOKUP(A34,'2000 Pres Raw'!A:E,5,FALSE)</f>
        <v>Sitka #3</v>
      </c>
      <c r="E34" t="s">
        <v>94</v>
      </c>
      <c r="F34" t="s">
        <v>97</v>
      </c>
      <c r="G34" t="str">
        <f>VLOOKUP(E34,'1996 Pres Raw'!A:E,5,FALSE)</f>
        <v>TOTAL</v>
      </c>
      <c r="I34" t="s">
        <v>76</v>
      </c>
      <c r="J34" t="s">
        <v>90</v>
      </c>
      <c r="K34" t="str">
        <f>VLOOKUP(I34,VTD!G:H,2,FALSE)</f>
        <v>Sitka #3</v>
      </c>
      <c r="M34" t="s">
        <v>863</v>
      </c>
      <c r="N34" t="s">
        <v>1841</v>
      </c>
      <c r="O34" t="str">
        <f>VLOOKUP(M34,'1996 Pres Raw'!A:E,5,FALSE)</f>
        <v>HUGHES</v>
      </c>
    </row>
    <row r="35" spans="1:15" x14ac:dyDescent="0.3">
      <c r="A35" t="s">
        <v>77</v>
      </c>
      <c r="B35" t="s">
        <v>91</v>
      </c>
      <c r="C35" t="str">
        <f>VLOOKUP(A35,'2000 Pres Raw'!A:E,5,FALSE)</f>
        <v>Sitka #4</v>
      </c>
      <c r="G35" t="e">
        <f>VLOOKUP(E35,'1996 Pres Raw'!A:E,5,FALSE)</f>
        <v>#N/A</v>
      </c>
      <c r="I35" t="s">
        <v>77</v>
      </c>
      <c r="J35" t="s">
        <v>91</v>
      </c>
      <c r="K35" t="str">
        <f>VLOOKUP(I35,VTD!G:H,2,FALSE)</f>
        <v>Sitka #4</v>
      </c>
      <c r="M35" t="s">
        <v>887</v>
      </c>
      <c r="N35" t="s">
        <v>1689</v>
      </c>
      <c r="O35" t="str">
        <f>VLOOKUP(M35,'1996 Pres Raw'!A:E,5,FALSE)</f>
        <v>RAMPART</v>
      </c>
    </row>
    <row r="36" spans="1:15" x14ac:dyDescent="0.3">
      <c r="A36" t="s">
        <v>78</v>
      </c>
      <c r="B36" t="s">
        <v>92</v>
      </c>
      <c r="C36" t="str">
        <f>VLOOKUP(A36,'2000 Pres Raw'!A:E,5,FALSE)</f>
        <v>Halibut Point #2</v>
      </c>
      <c r="E36" t="s">
        <v>101</v>
      </c>
      <c r="F36" t="s">
        <v>1225</v>
      </c>
      <c r="G36" t="str">
        <f>VLOOKUP(E36,'1996 Pres Raw'!A:E,5,FALSE)</f>
        <v>DOUGLAS</v>
      </c>
      <c r="I36" t="s">
        <v>78</v>
      </c>
      <c r="J36" t="s">
        <v>92</v>
      </c>
      <c r="K36" t="str">
        <f>VLOOKUP(I36,VTD!G:H,2,FALSE)</f>
        <v>Halibut Point #2</v>
      </c>
      <c r="M36" t="s">
        <v>896</v>
      </c>
      <c r="N36" t="s">
        <v>1698</v>
      </c>
      <c r="O36" t="str">
        <f>VLOOKUP(M36,'1996 Pres Raw'!A:E,5,FALSE)</f>
        <v>TANANA</v>
      </c>
    </row>
    <row r="37" spans="1:15" x14ac:dyDescent="0.3">
      <c r="A37" t="s">
        <v>79</v>
      </c>
      <c r="B37" t="s">
        <v>20</v>
      </c>
      <c r="C37" t="e">
        <f>VLOOKUP(A37,'2000 Pres Raw'!A:E,5,FALSE)</f>
        <v>#N/A</v>
      </c>
      <c r="E37" t="s">
        <v>102</v>
      </c>
      <c r="F37" t="s">
        <v>1226</v>
      </c>
      <c r="G37" t="str">
        <f>VLOOKUP(E37,'1996 Pres Raw'!A:E,5,FALSE)</f>
        <v>JUNEAU #1</v>
      </c>
      <c r="I37" t="s">
        <v>79</v>
      </c>
      <c r="J37" t="s">
        <v>20</v>
      </c>
      <c r="K37" t="e">
        <f>VLOOKUP(I37,VTD!G:H,2,FALSE)</f>
        <v>#N/A</v>
      </c>
      <c r="M37" t="s">
        <v>1022</v>
      </c>
      <c r="N37" t="s">
        <v>1057</v>
      </c>
      <c r="O37" t="str">
        <f>VLOOKUP(M37,'1996 Pres Raw'!A:E,5,FALSE)</f>
        <v>TELLER</v>
      </c>
    </row>
    <row r="38" spans="1:15" x14ac:dyDescent="0.3">
      <c r="A38" t="s">
        <v>80</v>
      </c>
      <c r="B38" t="s">
        <v>21</v>
      </c>
      <c r="C38" t="e">
        <f>VLOOKUP(A38,'2000 Pres Raw'!A:E,5,FALSE)</f>
        <v>#N/A</v>
      </c>
      <c r="E38" t="s">
        <v>103</v>
      </c>
      <c r="F38" t="s">
        <v>1227</v>
      </c>
      <c r="G38" t="str">
        <f>VLOOKUP(E38,'1996 Pres Raw'!A:E,5,FALSE)</f>
        <v>JUNEAU #2</v>
      </c>
      <c r="I38" t="s">
        <v>80</v>
      </c>
      <c r="J38" t="s">
        <v>21</v>
      </c>
      <c r="K38" t="e">
        <f>VLOOKUP(I38,VTD!G:H,2,FALSE)</f>
        <v>#N/A</v>
      </c>
      <c r="M38" t="s">
        <v>844</v>
      </c>
      <c r="N38" t="s">
        <v>1663</v>
      </c>
      <c r="O38" t="str">
        <f>VLOOKUP(M38,'1996 Pres Raw'!A:E,5,FALSE)</f>
        <v>CIRCLE</v>
      </c>
    </row>
    <row r="39" spans="1:15" x14ac:dyDescent="0.3">
      <c r="A39" t="s">
        <v>94</v>
      </c>
      <c r="B39" t="s">
        <v>29</v>
      </c>
      <c r="C39" t="str">
        <f>VLOOKUP(A39,'2000 Pres Raw'!A:E,5,FALSE)</f>
        <v>Total</v>
      </c>
      <c r="E39" t="s">
        <v>104</v>
      </c>
      <c r="F39" t="s">
        <v>1228</v>
      </c>
      <c r="G39" t="str">
        <f>VLOOKUP(E39,'1996 Pres Raw'!A:E,5,FALSE)</f>
        <v>JUNEAU #6</v>
      </c>
      <c r="I39" t="s">
        <v>94</v>
      </c>
      <c r="J39" t="s">
        <v>29</v>
      </c>
      <c r="K39" t="e">
        <f>VLOOKUP(I39,VTD!G:H,2,FALSE)</f>
        <v>#N/A</v>
      </c>
      <c r="M39" t="s">
        <v>868</v>
      </c>
      <c r="N39" t="s">
        <v>1842</v>
      </c>
      <c r="O39" t="str">
        <f>VLOOKUP(M39,'1996 Pres Raw'!A:E,5,FALSE)</f>
        <v>LIVENGOOD</v>
      </c>
    </row>
    <row r="40" spans="1:15" x14ac:dyDescent="0.3">
      <c r="C40" t="e">
        <f>VLOOKUP(A40,'2000 Pres Raw'!A:E,5,FALSE)</f>
        <v>#N/A</v>
      </c>
      <c r="E40" t="s">
        <v>105</v>
      </c>
      <c r="F40" t="s">
        <v>1229</v>
      </c>
      <c r="G40" t="str">
        <f>VLOOKUP(E40,'1996 Pres Raw'!A:E,5,FALSE)</f>
        <v>JUNEAU #7</v>
      </c>
      <c r="K40" t="e">
        <f>VLOOKUP(I40,VTD!G:H,2,FALSE)</f>
        <v>#N/A</v>
      </c>
      <c r="M40" t="s">
        <v>840</v>
      </c>
      <c r="N40" t="s">
        <v>1659</v>
      </c>
      <c r="O40" t="str">
        <f>VLOOKUP(M40,'1996 Pres Raw'!A:E,5,FALSE)</f>
        <v>CENTRAL</v>
      </c>
    </row>
    <row r="41" spans="1:15" x14ac:dyDescent="0.3">
      <c r="A41" t="s">
        <v>101</v>
      </c>
      <c r="B41" t="s">
        <v>99</v>
      </c>
      <c r="C41" t="str">
        <f>VLOOKUP(A41,'2000 Pres Raw'!A:E,5,FALSE)</f>
        <v>Douglas</v>
      </c>
      <c r="E41" t="s">
        <v>106</v>
      </c>
      <c r="F41" t="s">
        <v>1230</v>
      </c>
      <c r="G41" t="str">
        <f>VLOOKUP(E41,'1996 Pres Raw'!A:E,5,FALSE)</f>
        <v>JUNEAU #9</v>
      </c>
      <c r="I41" t="s">
        <v>101</v>
      </c>
      <c r="J41" t="s">
        <v>99</v>
      </c>
      <c r="K41" t="str">
        <f>VLOOKUP(I41,VTD!G:H,2,FALSE)</f>
        <v>Douglas</v>
      </c>
      <c r="M41" t="s">
        <v>970</v>
      </c>
      <c r="N41" t="s">
        <v>1731</v>
      </c>
      <c r="O41" t="str">
        <f>VLOOKUP(M41,'1996 Pres Raw'!A:E,5,FALSE)</f>
        <v>WALES</v>
      </c>
    </row>
    <row r="42" spans="1:15" x14ac:dyDescent="0.3">
      <c r="A42" t="s">
        <v>102</v>
      </c>
      <c r="B42" t="s">
        <v>114</v>
      </c>
      <c r="C42" t="str">
        <f>VLOOKUP(A42,'2000 Pres Raw'!A:E,5,FALSE)</f>
        <v>Juneau #1</v>
      </c>
      <c r="E42" t="s">
        <v>107</v>
      </c>
      <c r="F42" t="s">
        <v>1231</v>
      </c>
      <c r="G42" t="str">
        <f>VLOOKUP(E42,'1996 Pres Raw'!A:E,5,FALSE)</f>
        <v>JUNEAU AIRPORT</v>
      </c>
      <c r="I42" t="s">
        <v>102</v>
      </c>
      <c r="J42" t="s">
        <v>114</v>
      </c>
      <c r="K42" t="str">
        <f>VLOOKUP(I42,VTD!G:H,2,FALSE)</f>
        <v>Juneau #1</v>
      </c>
      <c r="M42" t="s">
        <v>967</v>
      </c>
      <c r="N42" t="s">
        <v>1728</v>
      </c>
      <c r="O42" t="str">
        <f>VLOOKUP(M42,'1996 Pres Raw'!A:E,5,FALSE)</f>
        <v>SHISHMAREF</v>
      </c>
    </row>
    <row r="43" spans="1:15" x14ac:dyDescent="0.3">
      <c r="A43" t="s">
        <v>103</v>
      </c>
      <c r="B43" t="s">
        <v>115</v>
      </c>
      <c r="C43" t="str">
        <f>VLOOKUP(A43,'2000 Pres Raw'!A:E,5,FALSE)</f>
        <v>Juneau #2</v>
      </c>
      <c r="E43" t="s">
        <v>108</v>
      </c>
      <c r="F43" t="s">
        <v>1232</v>
      </c>
      <c r="G43" t="str">
        <f>VLOOKUP(E43,'1996 Pres Raw'!A:E,5,FALSE)</f>
        <v>LEMON CREEK</v>
      </c>
      <c r="I43" t="s">
        <v>103</v>
      </c>
      <c r="J43" t="s">
        <v>115</v>
      </c>
      <c r="K43" t="str">
        <f>VLOOKUP(I43,VTD!G:H,2,FALSE)</f>
        <v>Juneau #2</v>
      </c>
      <c r="M43" t="s">
        <v>953</v>
      </c>
      <c r="N43" t="s">
        <v>1716</v>
      </c>
      <c r="O43" t="str">
        <f>VLOOKUP(M43,'1996 Pres Raw'!A:E,5,FALSE)</f>
        <v>DIOMEDE</v>
      </c>
    </row>
    <row r="44" spans="1:15" x14ac:dyDescent="0.3">
      <c r="A44" t="s">
        <v>104</v>
      </c>
      <c r="B44" t="s">
        <v>116</v>
      </c>
      <c r="C44" t="str">
        <f>VLOOKUP(A44,'2000 Pres Raw'!A:E,5,FALSE)</f>
        <v>Juneau #6</v>
      </c>
      <c r="E44" t="s">
        <v>109</v>
      </c>
      <c r="F44" t="s">
        <v>1233</v>
      </c>
      <c r="G44" t="str">
        <f>VLOOKUP(E44,'1996 Pres Raw'!A:E,5,FALSE)</f>
        <v>NORTH DOUGLAS</v>
      </c>
      <c r="I44" t="s">
        <v>104</v>
      </c>
      <c r="J44" t="s">
        <v>116</v>
      </c>
      <c r="K44" t="str">
        <f>VLOOKUP(I44,VTD!G:H,2,FALSE)</f>
        <v>Juneau #6</v>
      </c>
      <c r="M44" t="s">
        <v>860</v>
      </c>
      <c r="N44" t="s">
        <v>1844</v>
      </c>
      <c r="O44" t="str">
        <f>VLOOKUP(M44,'1996 Pres Raw'!A:E,5,FALSE)</f>
        <v>GALENA</v>
      </c>
    </row>
    <row r="45" spans="1:15" x14ac:dyDescent="0.3">
      <c r="A45" t="s">
        <v>105</v>
      </c>
      <c r="B45" t="s">
        <v>117</v>
      </c>
      <c r="C45" t="str">
        <f>VLOOKUP(A45,'2000 Pres Raw'!A:E,5,FALSE)</f>
        <v>Juneau #7</v>
      </c>
      <c r="E45" t="s">
        <v>110</v>
      </c>
      <c r="F45" t="s">
        <v>1234</v>
      </c>
      <c r="G45" t="str">
        <f>VLOOKUP(E45,'1996 Pres Raw'!A:E,5,FALSE)</f>
        <v>SALMON CREEK</v>
      </c>
      <c r="I45" t="s">
        <v>105</v>
      </c>
      <c r="J45" t="s">
        <v>117</v>
      </c>
      <c r="K45" t="str">
        <f>VLOOKUP(I45,VTD!G:H,2,FALSE)</f>
        <v>Juneau #7</v>
      </c>
      <c r="M45" t="s">
        <v>870</v>
      </c>
      <c r="N45" t="s">
        <v>1680</v>
      </c>
      <c r="O45" t="str">
        <f>VLOOKUP(M45,'1996 Pres Raw'!A:E,5,FALSE)</f>
        <v>MANLEY HOT SPRINGS</v>
      </c>
    </row>
    <row r="46" spans="1:15" x14ac:dyDescent="0.3">
      <c r="A46" t="s">
        <v>106</v>
      </c>
      <c r="B46" t="s">
        <v>118</v>
      </c>
      <c r="C46" t="str">
        <f>VLOOKUP(A46,'2000 Pres Raw'!A:E,5,FALSE)</f>
        <v>Juneau #9</v>
      </c>
      <c r="E46" t="s">
        <v>111</v>
      </c>
      <c r="F46" t="s">
        <v>1235</v>
      </c>
      <c r="G46" t="str">
        <f>VLOOKUP(E46,'1996 Pres Raw'!A:E,5,FALSE)</f>
        <v>SWITZER CREEK</v>
      </c>
      <c r="I46" t="s">
        <v>106</v>
      </c>
      <c r="J46" t="s">
        <v>118</v>
      </c>
      <c r="K46" t="str">
        <f>VLOOKUP(I46,VTD!G:H,2,FALSE)</f>
        <v>Juneau #9</v>
      </c>
      <c r="M46" t="s">
        <v>753</v>
      </c>
      <c r="N46" t="s">
        <v>1846</v>
      </c>
      <c r="O46" t="str">
        <f>VLOOKUP(M46,'1996 Pres Raw'!A:E,5,FALSE)</f>
        <v>CHATANIKA</v>
      </c>
    </row>
    <row r="47" spans="1:15" x14ac:dyDescent="0.3">
      <c r="A47" t="s">
        <v>107</v>
      </c>
      <c r="B47" t="s">
        <v>119</v>
      </c>
      <c r="C47" t="str">
        <f>VLOOKUP(A47,'2000 Pres Raw'!A:E,5,FALSE)</f>
        <v>Juneau Airport</v>
      </c>
      <c r="E47" t="s">
        <v>1236</v>
      </c>
      <c r="F47" t="s">
        <v>1237</v>
      </c>
      <c r="G47" t="e">
        <f>VLOOKUP(E47,'1996 Pres Raw'!A:E,5,FALSE)</f>
        <v>#N/A</v>
      </c>
      <c r="I47" t="s">
        <v>107</v>
      </c>
      <c r="J47" t="s">
        <v>119</v>
      </c>
      <c r="K47" t="str">
        <f>VLOOKUP(I47,VTD!G:H,2,FALSE)</f>
        <v>Juneau Airport</v>
      </c>
      <c r="M47" t="s">
        <v>1026</v>
      </c>
      <c r="N47" t="s">
        <v>1847</v>
      </c>
      <c r="O47" t="str">
        <f>VLOOKUP(M47,'1996 Pres Raw'!A:E,5,FALSE)</f>
        <v>WHITE MOUNTAIN</v>
      </c>
    </row>
    <row r="48" spans="1:15" x14ac:dyDescent="0.3">
      <c r="A48" t="s">
        <v>108</v>
      </c>
      <c r="B48" t="s">
        <v>120</v>
      </c>
      <c r="C48" t="str">
        <f>VLOOKUP(A48,'2000 Pres Raw'!A:E,5,FALSE)</f>
        <v>Lemon Creek</v>
      </c>
      <c r="E48" t="s">
        <v>1238</v>
      </c>
      <c r="F48" t="s">
        <v>1239</v>
      </c>
      <c r="G48" t="e">
        <f>VLOOKUP(E48,'1996 Pres Raw'!A:E,5,FALSE)</f>
        <v>#N/A</v>
      </c>
      <c r="I48" t="s">
        <v>108</v>
      </c>
      <c r="J48" t="s">
        <v>120</v>
      </c>
      <c r="K48" t="str">
        <f>VLOOKUP(I48,VTD!G:H,2,FALSE)</f>
        <v>Lemon Creek</v>
      </c>
      <c r="M48" t="s">
        <v>888</v>
      </c>
      <c r="N48" t="s">
        <v>1690</v>
      </c>
      <c r="O48" t="str">
        <f>VLOOKUP(M48,'1996 Pres Raw'!A:E,5,FALSE)</f>
        <v>RUBY</v>
      </c>
    </row>
    <row r="49" spans="1:15" x14ac:dyDescent="0.3">
      <c r="A49" t="s">
        <v>109</v>
      </c>
      <c r="B49" t="s">
        <v>121</v>
      </c>
      <c r="C49" t="str">
        <f>VLOOKUP(A49,'2000 Pres Raw'!A:E,5,FALSE)</f>
        <v>North Douglas</v>
      </c>
      <c r="E49" t="s">
        <v>1240</v>
      </c>
      <c r="F49" t="s">
        <v>1210</v>
      </c>
      <c r="G49" t="e">
        <f>VLOOKUP(E49,'1996 Pres Raw'!A:E,5,FALSE)</f>
        <v>#N/A</v>
      </c>
      <c r="I49" t="s">
        <v>109</v>
      </c>
      <c r="J49" t="s">
        <v>121</v>
      </c>
      <c r="K49" t="str">
        <f>VLOOKUP(I49,VTD!G:H,2,FALSE)</f>
        <v>North Douglas</v>
      </c>
      <c r="M49" t="s">
        <v>760</v>
      </c>
      <c r="N49" t="s">
        <v>1615</v>
      </c>
      <c r="O49" t="str">
        <f>VLOOKUP(M49,'1996 Pres Raw'!A:E,5,FALSE)</f>
        <v>TWO RIVERS</v>
      </c>
    </row>
    <row r="50" spans="1:15" x14ac:dyDescent="0.3">
      <c r="A50" t="s">
        <v>110</v>
      </c>
      <c r="B50" t="s">
        <v>122</v>
      </c>
      <c r="C50" t="str">
        <f>VLOOKUP(A50,'2000 Pres Raw'!A:E,5,FALSE)</f>
        <v>Salmon Creek</v>
      </c>
      <c r="E50" t="s">
        <v>124</v>
      </c>
      <c r="F50" t="s">
        <v>97</v>
      </c>
      <c r="G50" t="str">
        <f>VLOOKUP(E50,'1996 Pres Raw'!A:E,5,FALSE)</f>
        <v>TOTALS</v>
      </c>
      <c r="I50" t="s">
        <v>110</v>
      </c>
      <c r="J50" t="s">
        <v>122</v>
      </c>
      <c r="K50" t="str">
        <f>VLOOKUP(I50,VTD!G:H,2,FALSE)</f>
        <v>Salmon Creek</v>
      </c>
      <c r="M50" t="s">
        <v>867</v>
      </c>
      <c r="N50" t="s">
        <v>1848</v>
      </c>
      <c r="O50" t="str">
        <f>VLOOKUP(M50,'1996 Pres Raw'!A:E,5,FALSE)</f>
        <v>KOYUKUK</v>
      </c>
    </row>
    <row r="51" spans="1:15" x14ac:dyDescent="0.3">
      <c r="A51" t="s">
        <v>111</v>
      </c>
      <c r="B51" t="s">
        <v>123</v>
      </c>
      <c r="C51" t="str">
        <f>VLOOKUP(A51,'2000 Pres Raw'!A:E,5,FALSE)</f>
        <v>Switzer Creek</v>
      </c>
      <c r="G51" t="e">
        <f>VLOOKUP(E51,'1996 Pres Raw'!A:E,5,FALSE)</f>
        <v>#N/A</v>
      </c>
      <c r="I51" t="s">
        <v>111</v>
      </c>
      <c r="J51" t="s">
        <v>123</v>
      </c>
      <c r="K51" t="str">
        <f>VLOOKUP(I51,VTD!G:H,2,FALSE)</f>
        <v>Switzer Creek</v>
      </c>
      <c r="M51" t="s">
        <v>755</v>
      </c>
      <c r="N51" t="s">
        <v>1610</v>
      </c>
      <c r="O51" t="str">
        <f>VLOOKUP(M51,'1996 Pres Raw'!A:E,5,FALSE)</f>
        <v xml:space="preserve">FOX </v>
      </c>
    </row>
    <row r="52" spans="1:15" x14ac:dyDescent="0.3">
      <c r="A52" t="s">
        <v>112</v>
      </c>
      <c r="B52" t="s">
        <v>20</v>
      </c>
      <c r="C52" t="e">
        <f>VLOOKUP(A52,'2000 Pres Raw'!A:E,5,FALSE)</f>
        <v>#N/A</v>
      </c>
      <c r="E52" t="s">
        <v>126</v>
      </c>
      <c r="F52" t="s">
        <v>1241</v>
      </c>
      <c r="G52" t="str">
        <f>VLOOKUP(E52,'1996 Pres Raw'!A:E,5,FALSE)</f>
        <v>AUKE BAY</v>
      </c>
      <c r="I52" t="s">
        <v>112</v>
      </c>
      <c r="J52" t="s">
        <v>20</v>
      </c>
      <c r="K52" t="e">
        <f>VLOOKUP(I52,VTD!G:H,2,FALSE)</f>
        <v>#N/A</v>
      </c>
      <c r="M52" t="s">
        <v>670</v>
      </c>
      <c r="N52" t="s">
        <v>1564</v>
      </c>
      <c r="O52" t="str">
        <f>VLOOKUP(M52,'1996 Pres Raw'!A:E,5,FALSE)</f>
        <v>GOLDSTREAM</v>
      </c>
    </row>
    <row r="53" spans="1:15" x14ac:dyDescent="0.3">
      <c r="A53" t="s">
        <v>113</v>
      </c>
      <c r="B53" t="s">
        <v>21</v>
      </c>
      <c r="C53" t="e">
        <f>VLOOKUP(A53,'2000 Pres Raw'!A:E,5,FALSE)</f>
        <v>#N/A</v>
      </c>
      <c r="E53" t="s">
        <v>127</v>
      </c>
      <c r="F53" t="s">
        <v>1242</v>
      </c>
      <c r="G53" t="str">
        <f>VLOOKUP(E53,'1996 Pres Raw'!A:E,5,FALSE)</f>
        <v>BRTHOOD BRIDGE</v>
      </c>
      <c r="I53" t="s">
        <v>113</v>
      </c>
      <c r="J53" t="s">
        <v>21</v>
      </c>
      <c r="K53" t="e">
        <f>VLOOKUP(I53,VTD!G:H,2,FALSE)</f>
        <v>#N/A</v>
      </c>
      <c r="M53" t="s">
        <v>1002</v>
      </c>
      <c r="N53" t="s">
        <v>1743</v>
      </c>
      <c r="O53" t="str">
        <f>VLOOKUP(M53,'1996 Pres Raw'!A:E,5,FALSE)</f>
        <v>GOLOVIN</v>
      </c>
    </row>
    <row r="54" spans="1:15" x14ac:dyDescent="0.3">
      <c r="A54" t="s">
        <v>124</v>
      </c>
      <c r="B54" t="s">
        <v>22</v>
      </c>
      <c r="C54" t="str">
        <f>VLOOKUP(A54,'2000 Pres Raw'!A:E,5,FALSE)</f>
        <v>Total</v>
      </c>
      <c r="E54" t="s">
        <v>128</v>
      </c>
      <c r="F54" t="s">
        <v>1243</v>
      </c>
      <c r="G54" t="str">
        <f>VLOOKUP(E54,'1996 Pres Raw'!A:E,5,FALSE)</f>
        <v>FRITZ COVE</v>
      </c>
      <c r="I54" t="s">
        <v>124</v>
      </c>
      <c r="J54" t="s">
        <v>22</v>
      </c>
      <c r="K54" t="e">
        <f>VLOOKUP(I54,VTD!G:H,2,FALSE)</f>
        <v>#N/A</v>
      </c>
      <c r="M54" t="s">
        <v>873</v>
      </c>
      <c r="N54" t="s">
        <v>1849</v>
      </c>
      <c r="O54" t="str">
        <f>VLOOKUP(M54,'1996 Pres Raw'!A:E,5,FALSE)</f>
        <v>MINTO</v>
      </c>
    </row>
    <row r="55" spans="1:15" x14ac:dyDescent="0.3">
      <c r="C55" t="e">
        <f>VLOOKUP(A55,'2000 Pres Raw'!A:E,5,FALSE)</f>
        <v>#N/A</v>
      </c>
      <c r="E55" t="s">
        <v>129</v>
      </c>
      <c r="F55" t="s">
        <v>1244</v>
      </c>
      <c r="G55" t="str">
        <f>VLOOKUP(E55,'1996 Pres Raw'!A:E,5,FALSE)</f>
        <v>LOWER MENDENHALL 1</v>
      </c>
      <c r="K55" t="e">
        <f>VLOOKUP(I55,VTD!G:H,2,FALSE)</f>
        <v>#N/A</v>
      </c>
      <c r="M55" t="s">
        <v>1022</v>
      </c>
      <c r="N55" t="s">
        <v>1057</v>
      </c>
      <c r="O55" t="str">
        <f>VLOOKUP(M55,'1996 Pres Raw'!A:E,5,FALSE)</f>
        <v>TELLER</v>
      </c>
    </row>
    <row r="56" spans="1:15" x14ac:dyDescent="0.3">
      <c r="A56" t="s">
        <v>126</v>
      </c>
      <c r="B56" t="s">
        <v>136</v>
      </c>
      <c r="C56" t="str">
        <f>VLOOKUP(A56,'2000 Pres Raw'!A:E,5,FALSE)</f>
        <v>Auke Bay</v>
      </c>
      <c r="E56" t="s">
        <v>130</v>
      </c>
      <c r="F56" t="s">
        <v>1245</v>
      </c>
      <c r="G56" t="str">
        <f>VLOOKUP(E56,'1996 Pres Raw'!A:E,5,FALSE)</f>
        <v>LOWER MENDENHALL 2</v>
      </c>
      <c r="I56" t="s">
        <v>126</v>
      </c>
      <c r="J56" t="s">
        <v>136</v>
      </c>
      <c r="K56" t="str">
        <f>VLOOKUP(I56,VTD!G:H,2,FALSE)</f>
        <v>Auke Bay</v>
      </c>
      <c r="M56" t="s">
        <v>758</v>
      </c>
      <c r="N56" t="s">
        <v>1613</v>
      </c>
      <c r="O56" t="str">
        <f>VLOOKUP(M56,'1996 Pres Raw'!A:E,5,FALSE)</f>
        <v>STEELE CK-GLMR</v>
      </c>
    </row>
    <row r="57" spans="1:15" x14ac:dyDescent="0.3">
      <c r="A57" t="s">
        <v>127</v>
      </c>
      <c r="B57" t="s">
        <v>137</v>
      </c>
      <c r="C57" t="str">
        <f>VLOOKUP(A57,'2000 Pres Raw'!A:E,5,FALSE)</f>
        <v>Brotherhood Bridge</v>
      </c>
      <c r="E57" t="s">
        <v>131</v>
      </c>
      <c r="F57" t="s">
        <v>1246</v>
      </c>
      <c r="G57" t="str">
        <f>VLOOKUP(E57,'1996 Pres Raw'!A:E,5,FALSE)</f>
        <v>LYNN CANAL</v>
      </c>
      <c r="I57" t="s">
        <v>127</v>
      </c>
      <c r="J57" t="s">
        <v>137</v>
      </c>
      <c r="K57" t="str">
        <f>VLOOKUP(I57,VTD!G:H,2,FALSE)</f>
        <v>Brotherhood Bridge</v>
      </c>
      <c r="M57" t="s">
        <v>848</v>
      </c>
      <c r="N57" t="s">
        <v>1850</v>
      </c>
      <c r="O57" t="str">
        <f>VLOOKUP(M57,'1996 Pres Raw'!A:E,5,FALSE)</f>
        <v>EAGLE</v>
      </c>
    </row>
    <row r="58" spans="1:15" x14ac:dyDescent="0.3">
      <c r="A58" t="s">
        <v>128</v>
      </c>
      <c r="B58" t="s">
        <v>138</v>
      </c>
      <c r="C58" t="str">
        <f>VLOOKUP(A58,'2000 Pres Raw'!A:E,5,FALSE)</f>
        <v>Fritz Cove</v>
      </c>
      <c r="E58" t="s">
        <v>132</v>
      </c>
      <c r="F58" t="s">
        <v>1247</v>
      </c>
      <c r="G58" t="str">
        <f>VLOOKUP(E58,'1996 Pres Raw'!A:E,5,FALSE)</f>
        <v>UPPER MENDENHALL 1</v>
      </c>
      <c r="I58" t="s">
        <v>128</v>
      </c>
      <c r="J58" t="s">
        <v>138</v>
      </c>
      <c r="K58" t="str">
        <f>VLOOKUP(I58,VTD!G:H,2,FALSE)</f>
        <v>Fritz Cove</v>
      </c>
      <c r="M58" t="s">
        <v>848</v>
      </c>
      <c r="N58" t="s">
        <v>1850</v>
      </c>
      <c r="O58" t="str">
        <f>VLOOKUP(M58,'1996 Pres Raw'!A:E,5,FALSE)</f>
        <v>EAGLE</v>
      </c>
    </row>
    <row r="59" spans="1:15" x14ac:dyDescent="0.3">
      <c r="A59" t="s">
        <v>129</v>
      </c>
      <c r="B59" t="s">
        <v>139</v>
      </c>
      <c r="C59" t="str">
        <f>VLOOKUP(A59,'2000 Pres Raw'!A:E,5,FALSE)</f>
        <v>Lower Mendenhall #1</v>
      </c>
      <c r="E59" t="s">
        <v>133</v>
      </c>
      <c r="F59" t="s">
        <v>1248</v>
      </c>
      <c r="G59" t="str">
        <f>VLOOKUP(E59,'1996 Pres Raw'!A:E,5,FALSE)</f>
        <v>UPPER MENDENHALL 2</v>
      </c>
      <c r="I59" t="s">
        <v>129</v>
      </c>
      <c r="J59" t="s">
        <v>139</v>
      </c>
      <c r="K59" t="str">
        <f>VLOOKUP(I59,VTD!G:H,2,FALSE)</f>
        <v>L Mendenhall #1</v>
      </c>
      <c r="M59" t="s">
        <v>1005</v>
      </c>
      <c r="N59" t="s">
        <v>1746</v>
      </c>
      <c r="O59" t="str">
        <f>VLOOKUP(M59,'1996 Pres Raw'!A:E,5,FALSE)</f>
        <v>KOYUK</v>
      </c>
    </row>
    <row r="60" spans="1:15" x14ac:dyDescent="0.3">
      <c r="A60" t="s">
        <v>130</v>
      </c>
      <c r="B60" t="s">
        <v>140</v>
      </c>
      <c r="C60" t="str">
        <f>VLOOKUP(A60,'2000 Pres Raw'!A:E,5,FALSE)</f>
        <v>Lower Mendenhall #2</v>
      </c>
      <c r="E60" t="s">
        <v>1249</v>
      </c>
      <c r="F60" t="s">
        <v>1250</v>
      </c>
      <c r="G60" t="e">
        <f>VLOOKUP(E60,'1996 Pres Raw'!A:E,5,FALSE)</f>
        <v>#N/A</v>
      </c>
      <c r="I60" t="s">
        <v>130</v>
      </c>
      <c r="J60" t="s">
        <v>140</v>
      </c>
      <c r="K60" t="str">
        <f>VLOOKUP(I60,VTD!G:H,2,FALSE)</f>
        <v>L Mendenhall #2</v>
      </c>
      <c r="M60" t="s">
        <v>668</v>
      </c>
      <c r="N60" t="s">
        <v>1851</v>
      </c>
      <c r="O60" t="str">
        <f>VLOOKUP(M60,'1996 Pres Raw'!A:E,5,FALSE)</f>
        <v>FARMERS LOOP</v>
      </c>
    </row>
    <row r="61" spans="1:15" x14ac:dyDescent="0.3">
      <c r="A61" t="s">
        <v>131</v>
      </c>
      <c r="B61" t="s">
        <v>141</v>
      </c>
      <c r="C61" t="str">
        <f>VLOOKUP(A61,'2000 Pres Raw'!A:E,5,FALSE)</f>
        <v>Lynn Canal</v>
      </c>
      <c r="E61" t="s">
        <v>1251</v>
      </c>
      <c r="F61" t="s">
        <v>1252</v>
      </c>
      <c r="G61" t="e">
        <f>VLOOKUP(E61,'1996 Pres Raw'!A:E,5,FALSE)</f>
        <v>#N/A</v>
      </c>
      <c r="I61" t="s">
        <v>131</v>
      </c>
      <c r="J61" t="s">
        <v>141</v>
      </c>
      <c r="K61" t="str">
        <f>VLOOKUP(I61,VTD!G:H,2,FALSE)</f>
        <v>Lynn Canal</v>
      </c>
      <c r="M61" t="s">
        <v>759</v>
      </c>
      <c r="N61" t="s">
        <v>1614</v>
      </c>
      <c r="O61" t="str">
        <f>VLOOKUP(M61,'1996 Pres Raw'!A:E,5,FALSE)</f>
        <v>STEESE WEST</v>
      </c>
    </row>
    <row r="62" spans="1:15" x14ac:dyDescent="0.3">
      <c r="A62" t="s">
        <v>132</v>
      </c>
      <c r="B62" t="s">
        <v>142</v>
      </c>
      <c r="C62" t="str">
        <f>VLOOKUP(A62,'2000 Pres Raw'!A:E,5,FALSE)</f>
        <v>Upper Mendenhall #1</v>
      </c>
      <c r="E62" t="s">
        <v>1253</v>
      </c>
      <c r="F62" t="s">
        <v>1210</v>
      </c>
      <c r="G62" t="e">
        <f>VLOOKUP(E62,'1996 Pres Raw'!A:E,5,FALSE)</f>
        <v>#N/A</v>
      </c>
      <c r="I62" t="s">
        <v>132</v>
      </c>
      <c r="J62" t="s">
        <v>142</v>
      </c>
      <c r="K62" t="str">
        <f>VLOOKUP(I62,VTD!G:H,2,FALSE)</f>
        <v>U Mendenhall #1</v>
      </c>
      <c r="M62" t="s">
        <v>667</v>
      </c>
      <c r="N62" t="s">
        <v>1561</v>
      </c>
      <c r="O62" t="str">
        <f>VLOOKUP(M62,'1996 Pres Raw'!A:E,5,FALSE)</f>
        <v>ESTER</v>
      </c>
    </row>
    <row r="63" spans="1:15" x14ac:dyDescent="0.3">
      <c r="A63" t="s">
        <v>133</v>
      </c>
      <c r="B63" t="s">
        <v>143</v>
      </c>
      <c r="C63" t="str">
        <f>VLOOKUP(A63,'2000 Pres Raw'!A:E,5,FALSE)</f>
        <v>Upper Mendenhall #2</v>
      </c>
      <c r="E63" t="s">
        <v>144</v>
      </c>
      <c r="F63" t="s">
        <v>97</v>
      </c>
      <c r="G63" t="str">
        <f>VLOOKUP(E63,'1996 Pres Raw'!A:E,5,FALSE)</f>
        <v>TOTALS</v>
      </c>
      <c r="I63" t="s">
        <v>133</v>
      </c>
      <c r="J63" t="s">
        <v>143</v>
      </c>
      <c r="K63" t="str">
        <f>VLOOKUP(I63,VTD!G:H,2,FALSE)</f>
        <v>U Mendenhall #2</v>
      </c>
      <c r="M63" t="s">
        <v>776</v>
      </c>
      <c r="N63" t="s">
        <v>1623</v>
      </c>
      <c r="O63" t="str">
        <f>VLOOKUP(M63,'1996 Pres Raw'!A:E,5,FALSE)</f>
        <v>CLEAR</v>
      </c>
    </row>
    <row r="64" spans="1:15" x14ac:dyDescent="0.3">
      <c r="A64" t="s">
        <v>134</v>
      </c>
      <c r="B64" t="s">
        <v>20</v>
      </c>
      <c r="C64" t="e">
        <f>VLOOKUP(A64,'2000 Pres Raw'!A:E,5,FALSE)</f>
        <v>#N/A</v>
      </c>
      <c r="G64" t="e">
        <f>VLOOKUP(E64,'1996 Pres Raw'!A:E,5,FALSE)</f>
        <v>#N/A</v>
      </c>
      <c r="I64" t="s">
        <v>134</v>
      </c>
      <c r="J64" t="s">
        <v>20</v>
      </c>
      <c r="K64" t="e">
        <f>VLOOKUP(I64,VTD!G:H,2,FALSE)</f>
        <v>#N/A</v>
      </c>
      <c r="M64" t="s">
        <v>672</v>
      </c>
      <c r="N64" t="s">
        <v>1566</v>
      </c>
      <c r="O64" t="str">
        <f>VLOOKUP(M64,'1996 Pres Raw'!A:E,5,FALSE)</f>
        <v>UNIV HILLS</v>
      </c>
    </row>
    <row r="65" spans="1:15" x14ac:dyDescent="0.3">
      <c r="A65" t="s">
        <v>135</v>
      </c>
      <c r="B65" t="s">
        <v>21</v>
      </c>
      <c r="C65" t="e">
        <f>VLOOKUP(A65,'2000 Pres Raw'!A:E,5,FALSE)</f>
        <v>#N/A</v>
      </c>
      <c r="E65" t="s">
        <v>153</v>
      </c>
      <c r="F65" t="s">
        <v>1254</v>
      </c>
      <c r="G65" t="str">
        <f>VLOOKUP(E65,'1996 Pres Raw'!A:E,5,FALSE)</f>
        <v>ANGOON</v>
      </c>
      <c r="I65" t="s">
        <v>135</v>
      </c>
      <c r="J65" t="s">
        <v>21</v>
      </c>
      <c r="K65" t="e">
        <f>VLOOKUP(I65,VTD!G:H,2,FALSE)</f>
        <v>#N/A</v>
      </c>
      <c r="M65" t="s">
        <v>742</v>
      </c>
      <c r="N65" t="s">
        <v>1602</v>
      </c>
      <c r="O65" t="str">
        <f>VLOOKUP(M65,'1996 Pres Raw'!A:E,5,FALSE)</f>
        <v>STEESE EAST</v>
      </c>
    </row>
    <row r="66" spans="1:15" x14ac:dyDescent="0.3">
      <c r="A66" t="s">
        <v>144</v>
      </c>
      <c r="B66" t="s">
        <v>22</v>
      </c>
      <c r="C66" t="str">
        <f>VLOOKUP(A66,'2000 Pres Raw'!A:E,5,FALSE)</f>
        <v>Total</v>
      </c>
      <c r="E66" t="s">
        <v>154</v>
      </c>
      <c r="F66" t="s">
        <v>1255</v>
      </c>
      <c r="G66" t="str">
        <f>VLOOKUP(E66,'1996 Pres Raw'!A:E,5,FALSE)</f>
        <v>CHILKAT</v>
      </c>
      <c r="I66" t="s">
        <v>144</v>
      </c>
      <c r="J66" t="s">
        <v>22</v>
      </c>
      <c r="K66" t="e">
        <f>VLOOKUP(I66,VTD!G:H,2,FALSE)</f>
        <v>#N/A</v>
      </c>
      <c r="M66" t="s">
        <v>671</v>
      </c>
      <c r="N66" t="s">
        <v>1565</v>
      </c>
      <c r="O66" t="str">
        <f>VLOOKUP(M66,'1996 Pres Raw'!A:E,5,FALSE)</f>
        <v>UNIV CAMPUS</v>
      </c>
    </row>
    <row r="67" spans="1:15" x14ac:dyDescent="0.3">
      <c r="C67" t="e">
        <f>VLOOKUP(A67,'2000 Pres Raw'!A:E,5,FALSE)</f>
        <v>#N/A</v>
      </c>
      <c r="E67" t="s">
        <v>155</v>
      </c>
      <c r="F67" t="s">
        <v>1257</v>
      </c>
      <c r="G67" t="str">
        <f>VLOOKUP(E67,'1996 Pres Raw'!A:E,5,FALSE)</f>
        <v>COFFMAN COVE</v>
      </c>
      <c r="K67" t="e">
        <f>VLOOKUP(I67,VTD!G:H,2,FALSE)</f>
        <v>#N/A</v>
      </c>
      <c r="M67" t="s">
        <v>740</v>
      </c>
      <c r="N67" t="s">
        <v>1852</v>
      </c>
      <c r="O67" t="str">
        <f>VLOOKUP(M67,'1996 Pres Raw'!A:E,5,FALSE)</f>
        <v>FORT WAINWRIGHT</v>
      </c>
    </row>
    <row r="68" spans="1:15" x14ac:dyDescent="0.3">
      <c r="A68" t="s">
        <v>153</v>
      </c>
      <c r="B68" t="s">
        <v>145</v>
      </c>
      <c r="C68" t="str">
        <f>VLOOKUP(A68,'2000 Pres Raw'!A:E,5,FALSE)</f>
        <v>Angoon</v>
      </c>
      <c r="E68" t="s">
        <v>156</v>
      </c>
      <c r="F68" t="s">
        <v>1258</v>
      </c>
      <c r="G68" t="str">
        <f>VLOOKUP(E68,'1996 Pres Raw'!A:E,5,FALSE)</f>
        <v>CRAIG</v>
      </c>
      <c r="I68" t="s">
        <v>153</v>
      </c>
      <c r="J68" t="s">
        <v>145</v>
      </c>
      <c r="K68" t="str">
        <f>VLOOKUP(I68,VTD!G:H,2,FALSE)</f>
        <v>Angoon</v>
      </c>
      <c r="M68" t="s">
        <v>694</v>
      </c>
      <c r="N68" t="s">
        <v>1580</v>
      </c>
      <c r="O68" t="str">
        <f>VLOOKUP(M68,'1996 Pres Raw'!A:E,5,FALSE)</f>
        <v>SHANLY</v>
      </c>
    </row>
    <row r="69" spans="1:15" x14ac:dyDescent="0.3">
      <c r="A69" t="s">
        <v>154</v>
      </c>
      <c r="B69" t="s">
        <v>146</v>
      </c>
      <c r="C69" t="str">
        <f>VLOOKUP(A69,'2000 Pres Raw'!A:E,5,FALSE)</f>
        <v>Peninsula/Chilkat</v>
      </c>
      <c r="E69" t="s">
        <v>157</v>
      </c>
      <c r="F69" t="s">
        <v>1259</v>
      </c>
      <c r="G69" t="str">
        <f>VLOOKUP(E69,'1996 Pres Raw'!A:E,5,FALSE)</f>
        <v>GUSTAVUS</v>
      </c>
      <c r="I69" t="s">
        <v>154</v>
      </c>
      <c r="J69" t="s">
        <v>146</v>
      </c>
      <c r="K69" t="str">
        <f>VLOOKUP(I69,VTD!G:H,2,FALSE)</f>
        <v>Chilkat</v>
      </c>
      <c r="M69" t="s">
        <v>874</v>
      </c>
      <c r="N69" t="s">
        <v>1853</v>
      </c>
      <c r="O69" t="str">
        <f>VLOOKUP(M69,'1996 Pres Raw'!A:E,5,FALSE)</f>
        <v>NENANA</v>
      </c>
    </row>
    <row r="70" spans="1:15" x14ac:dyDescent="0.3">
      <c r="A70" t="s">
        <v>155</v>
      </c>
      <c r="B70" t="s">
        <v>169</v>
      </c>
      <c r="C70" t="str">
        <f>VLOOKUP(A70,'2000 Pres Raw'!A:E,5,FALSE)</f>
        <v>Coffman Cove</v>
      </c>
      <c r="E70" t="s">
        <v>158</v>
      </c>
      <c r="F70" t="s">
        <v>1260</v>
      </c>
      <c r="G70" t="str">
        <f>VLOOKUP(E70,'1996 Pres Raw'!A:E,5,FALSE)</f>
        <v>HAINES HIGHWAY</v>
      </c>
      <c r="I70" t="s">
        <v>155</v>
      </c>
      <c r="J70" t="s">
        <v>169</v>
      </c>
      <c r="K70" t="str">
        <f>VLOOKUP(I70,VTD!G:H,2,FALSE)</f>
        <v>Coffman Cove</v>
      </c>
      <c r="M70" t="s">
        <v>688</v>
      </c>
      <c r="N70" t="s">
        <v>1574</v>
      </c>
      <c r="O70" t="str">
        <f>VLOOKUP(M70,'1996 Pres Raw'!A:E,5,FALSE)</f>
        <v>AURORA</v>
      </c>
    </row>
    <row r="71" spans="1:15" x14ac:dyDescent="0.3">
      <c r="A71" t="s">
        <v>156</v>
      </c>
      <c r="B71" t="s">
        <v>147</v>
      </c>
      <c r="C71" t="str">
        <f>VLOOKUP(A71,'2000 Pres Raw'!A:E,5,FALSE)</f>
        <v>Craig</v>
      </c>
      <c r="E71" t="s">
        <v>159</v>
      </c>
      <c r="F71" t="s">
        <v>1261</v>
      </c>
      <c r="G71" t="str">
        <f>VLOOKUP(E71,'1996 Pres Raw'!A:E,5,FALSE)</f>
        <v>HAINES #1</v>
      </c>
      <c r="I71" t="s">
        <v>156</v>
      </c>
      <c r="J71" t="s">
        <v>147</v>
      </c>
      <c r="K71" t="str">
        <f>VLOOKUP(I71,VTD!G:H,2,FALSE)</f>
        <v>Craig</v>
      </c>
      <c r="M71" t="s">
        <v>692</v>
      </c>
      <c r="N71" t="s">
        <v>1578</v>
      </c>
      <c r="O71" t="str">
        <f>VLOOKUP(M71,'1996 Pres Raw'!A:E,5,FALSE)</f>
        <v>LEMETA</v>
      </c>
    </row>
    <row r="72" spans="1:15" x14ac:dyDescent="0.3">
      <c r="A72" t="s">
        <v>157</v>
      </c>
      <c r="B72" t="s">
        <v>170</v>
      </c>
      <c r="C72" t="str">
        <f>VLOOKUP(A72,'2000 Pres Raw'!A:E,5,FALSE)</f>
        <v>Gustavus</v>
      </c>
      <c r="E72" t="s">
        <v>160</v>
      </c>
      <c r="F72" t="s">
        <v>199</v>
      </c>
      <c r="G72" t="str">
        <f>VLOOKUP(E72,'1996 Pres Raw'!A:E,5,FALSE)</f>
        <v>HYDABURG</v>
      </c>
      <c r="I72" t="s">
        <v>157</v>
      </c>
      <c r="J72" t="s">
        <v>170</v>
      </c>
      <c r="K72" t="str">
        <f>VLOOKUP(I72,VTD!G:H,2,FALSE)</f>
        <v>Gustavus</v>
      </c>
      <c r="M72" t="s">
        <v>706</v>
      </c>
      <c r="N72" t="s">
        <v>1591</v>
      </c>
      <c r="O72" t="str">
        <f>VLOOKUP(M72,'1996 Pres Raw'!A:E,5,FALSE)</f>
        <v>FBX 8</v>
      </c>
    </row>
    <row r="73" spans="1:15" x14ac:dyDescent="0.3">
      <c r="A73" t="s">
        <v>158</v>
      </c>
      <c r="B73" t="s">
        <v>172</v>
      </c>
      <c r="C73" t="str">
        <f>VLOOKUP(A73,'2000 Pres Raw'!A:E,5,FALSE)</f>
        <v>Haines Highway</v>
      </c>
      <c r="E73" t="s">
        <v>161</v>
      </c>
      <c r="F73" t="s">
        <v>200</v>
      </c>
      <c r="G73" t="str">
        <f>VLOOKUP(E73,'1996 Pres Raw'!A:E,5,FALSE)</f>
        <v>KAKE</v>
      </c>
      <c r="I73" t="s">
        <v>158</v>
      </c>
      <c r="J73" t="s">
        <v>172</v>
      </c>
      <c r="K73" t="str">
        <f>VLOOKUP(I73,VTD!G:H,2,FALSE)</f>
        <v>Haines Hwy</v>
      </c>
      <c r="M73" t="s">
        <v>669</v>
      </c>
      <c r="N73" t="s">
        <v>1563</v>
      </c>
      <c r="O73" t="str">
        <f>VLOOKUP(M73,'1996 Pres Raw'!A:E,5,FALSE)</f>
        <v>GEIST</v>
      </c>
    </row>
    <row r="74" spans="1:15" x14ac:dyDescent="0.3">
      <c r="A74" t="s">
        <v>159</v>
      </c>
      <c r="B74" t="s">
        <v>171</v>
      </c>
      <c r="C74" t="str">
        <f>VLOOKUP(A74,'2000 Pres Raw'!A:E,5,FALSE)</f>
        <v>Haines #1</v>
      </c>
      <c r="E74" t="s">
        <v>162</v>
      </c>
      <c r="F74" t="s">
        <v>201</v>
      </c>
      <c r="G74" t="str">
        <f>VLOOKUP(E74,'1996 Pres Raw'!A:E,5,FALSE)</f>
        <v>KASAAN</v>
      </c>
      <c r="I74" t="s">
        <v>159</v>
      </c>
      <c r="J74" t="s">
        <v>171</v>
      </c>
      <c r="K74" t="str">
        <f>VLOOKUP(I74,VTD!G:H,2,FALSE)</f>
        <v>Haines #1</v>
      </c>
      <c r="M74" t="s">
        <v>885</v>
      </c>
      <c r="N74" t="s">
        <v>1854</v>
      </c>
      <c r="O74" t="str">
        <f>VLOOKUP(M74,'1996 Pres Raw'!A:E,5,FALSE)</f>
        <v>NULATO</v>
      </c>
    </row>
    <row r="75" spans="1:15" x14ac:dyDescent="0.3">
      <c r="A75" t="s">
        <v>160</v>
      </c>
      <c r="B75" t="s">
        <v>173</v>
      </c>
      <c r="C75" t="str">
        <f>VLOOKUP(A75,'2000 Pres Raw'!A:E,5,FALSE)</f>
        <v>Hydaburg</v>
      </c>
      <c r="E75" t="s">
        <v>163</v>
      </c>
      <c r="F75" t="s">
        <v>202</v>
      </c>
      <c r="G75" t="str">
        <f>VLOOKUP(E75,'1996 Pres Raw'!A:E,5,FALSE)</f>
        <v>KLAWOCK</v>
      </c>
      <c r="I75" t="s">
        <v>160</v>
      </c>
      <c r="J75" t="s">
        <v>173</v>
      </c>
      <c r="K75" t="str">
        <f>VLOOKUP(I75,VTD!G:H,2,FALSE)</f>
        <v>Hydaburg</v>
      </c>
      <c r="M75" t="s">
        <v>666</v>
      </c>
      <c r="N75" t="s">
        <v>1560</v>
      </c>
      <c r="O75" t="str">
        <f>VLOOKUP(M75,'1996 Pres Raw'!A:E,5,FALSE)</f>
        <v>CHENA</v>
      </c>
    </row>
    <row r="76" spans="1:15" x14ac:dyDescent="0.3">
      <c r="A76" t="s">
        <v>161</v>
      </c>
      <c r="B76" t="s">
        <v>148</v>
      </c>
      <c r="C76" t="str">
        <f>VLOOKUP(A76,'2000 Pres Raw'!A:E,5,FALSE)</f>
        <v>Kake</v>
      </c>
      <c r="E76" t="s">
        <v>164</v>
      </c>
      <c r="F76" t="s">
        <v>203</v>
      </c>
      <c r="G76" t="str">
        <f>VLOOKUP(E76,'1996 Pres Raw'!A:E,5,FALSE)</f>
        <v>KLUKWAN</v>
      </c>
      <c r="I76" t="s">
        <v>161</v>
      </c>
      <c r="J76" t="s">
        <v>148</v>
      </c>
      <c r="K76" t="str">
        <f>VLOOKUP(I76,VTD!G:H,2,FALSE)</f>
        <v>Kake</v>
      </c>
      <c r="M76" t="s">
        <v>701</v>
      </c>
      <c r="N76" t="s">
        <v>1586</v>
      </c>
      <c r="O76" t="str">
        <f>VLOOKUP(M76,'1996 Pres Raw'!A:E,5,FALSE)</f>
        <v>FBX 1</v>
      </c>
    </row>
    <row r="77" spans="1:15" x14ac:dyDescent="0.3">
      <c r="A77" t="s">
        <v>162</v>
      </c>
      <c r="B77" t="s">
        <v>149</v>
      </c>
      <c r="C77" t="str">
        <f>VLOOKUP(A77,'2000 Pres Raw'!A:E,5,FALSE)</f>
        <v>Kasaan</v>
      </c>
      <c r="E77" t="s">
        <v>165</v>
      </c>
      <c r="F77" t="s">
        <v>1262</v>
      </c>
      <c r="G77" t="str">
        <f>VLOOKUP(E77,'1996 Pres Raw'!A:E,5,FALSE)</f>
        <v>EDNA BANAUKATI</v>
      </c>
      <c r="I77" t="s">
        <v>162</v>
      </c>
      <c r="J77" t="s">
        <v>149</v>
      </c>
      <c r="K77" t="str">
        <f>VLOOKUP(I77,VTD!G:H,2,FALSE)</f>
        <v>Kasaan</v>
      </c>
      <c r="M77" t="s">
        <v>757</v>
      </c>
      <c r="N77" t="s">
        <v>1612</v>
      </c>
      <c r="O77" t="str">
        <f>VLOOKUP(M77,'1996 Pres Raw'!A:E,5,FALSE)</f>
        <v>PLACK</v>
      </c>
    </row>
    <row r="78" spans="1:15" x14ac:dyDescent="0.3">
      <c r="A78" t="s">
        <v>163</v>
      </c>
      <c r="B78" t="s">
        <v>150</v>
      </c>
      <c r="C78" t="str">
        <f>VLOOKUP(A78,'2000 Pres Raw'!A:E,5,FALSE)</f>
        <v>Klawock</v>
      </c>
      <c r="E78" t="s">
        <v>168</v>
      </c>
      <c r="F78" t="s">
        <v>205</v>
      </c>
      <c r="G78" t="str">
        <f>VLOOKUP(E78,'1996 Pres Raw'!A:E,5,FALSE)</f>
        <v>SKAGWAY</v>
      </c>
      <c r="I78" t="s">
        <v>163</v>
      </c>
      <c r="J78" t="s">
        <v>150</v>
      </c>
      <c r="K78" t="str">
        <f>VLOOKUP(I78,VTD!G:H,2,FALSE)</f>
        <v>Klawock</v>
      </c>
      <c r="M78" t="s">
        <v>687</v>
      </c>
      <c r="N78" t="s">
        <v>1573</v>
      </c>
      <c r="O78" t="str">
        <f>VLOOKUP(M78,'1996 Pres Raw'!A:E,5,FALSE)</f>
        <v>AIRPORT</v>
      </c>
    </row>
    <row r="79" spans="1:15" x14ac:dyDescent="0.3">
      <c r="A79" t="s">
        <v>164</v>
      </c>
      <c r="B79" t="s">
        <v>151</v>
      </c>
      <c r="C79" t="str">
        <f>VLOOKUP(A79,'2000 Pres Raw'!A:E,5,FALSE)</f>
        <v>Klukwan</v>
      </c>
      <c r="E79" t="s">
        <v>181</v>
      </c>
      <c r="F79" t="s">
        <v>206</v>
      </c>
      <c r="G79" t="str">
        <f>VLOOKUP(E79,'1996 Pres Raw'!A:E,5,FALSE)</f>
        <v>THORNE BAY</v>
      </c>
      <c r="I79" t="s">
        <v>164</v>
      </c>
      <c r="J79" t="s">
        <v>151</v>
      </c>
      <c r="K79" t="str">
        <f>VLOOKUP(I79,VTD!G:H,2,FALSE)</f>
        <v>Klukwan</v>
      </c>
      <c r="M79" t="s">
        <v>707</v>
      </c>
      <c r="N79" t="s">
        <v>1592</v>
      </c>
      <c r="O79" t="str">
        <f>VLOOKUP(M79,'1996 Pres Raw'!A:E,5,FALSE)</f>
        <v>FBX 9</v>
      </c>
    </row>
    <row r="80" spans="1:15" x14ac:dyDescent="0.3">
      <c r="A80" t="s">
        <v>165</v>
      </c>
      <c r="B80" t="s">
        <v>174</v>
      </c>
      <c r="C80" t="str">
        <f>VLOOKUP(A80,'2000 Pres Raw'!A:E,5,FALSE)</f>
        <v>No. Prince of Wales Is.</v>
      </c>
      <c r="E80" t="s">
        <v>182</v>
      </c>
      <c r="F80" t="s">
        <v>207</v>
      </c>
      <c r="G80" t="str">
        <f>VLOOKUP(E80,'1996 Pres Raw'!A:E,5,FALSE)</f>
        <v>YAKUTAT</v>
      </c>
      <c r="I80" t="s">
        <v>165</v>
      </c>
      <c r="J80" t="s">
        <v>174</v>
      </c>
      <c r="K80" t="str">
        <f>VLOOKUP(I80,VTD!G:H,2,FALSE)</f>
        <v>North Prince of Wales Island</v>
      </c>
      <c r="M80" t="s">
        <v>673</v>
      </c>
      <c r="N80" t="s">
        <v>1567</v>
      </c>
      <c r="O80" t="str">
        <f>VLOOKUP(M80,'1996 Pres Raw'!A:E,5,FALSE)</f>
        <v>UNIV WEST</v>
      </c>
    </row>
    <row r="81" spans="1:15" x14ac:dyDescent="0.3">
      <c r="A81" t="s">
        <v>166</v>
      </c>
      <c r="B81" t="s">
        <v>175</v>
      </c>
      <c r="C81" t="e">
        <f>VLOOKUP(A81,'2000 Pres Raw'!A:E,5,FALSE)</f>
        <v>#N/A</v>
      </c>
      <c r="E81" t="s">
        <v>183</v>
      </c>
      <c r="F81" t="s">
        <v>208</v>
      </c>
      <c r="G81" t="str">
        <f>VLOOKUP(E81,'1996 Pres Raw'!A:E,5,FALSE)</f>
        <v>HOONAH</v>
      </c>
      <c r="I81" t="s">
        <v>166</v>
      </c>
      <c r="J81" t="s">
        <v>175</v>
      </c>
      <c r="K81" t="str">
        <f>VLOOKUP(I81,VTD!G:H,2,FALSE)</f>
        <v>Peninsula</v>
      </c>
      <c r="M81" t="s">
        <v>738</v>
      </c>
      <c r="N81" t="s">
        <v>1598</v>
      </c>
      <c r="O81" t="str">
        <f>VLOOKUP(M81,'1996 Pres Raw'!A:E,5,FALSE)</f>
        <v>BADGER 1</v>
      </c>
    </row>
    <row r="82" spans="1:15" x14ac:dyDescent="0.3">
      <c r="A82" t="s">
        <v>167</v>
      </c>
      <c r="B82" t="s">
        <v>176</v>
      </c>
      <c r="C82" t="e">
        <f>VLOOKUP(A82,'2000 Pres Raw'!A:E,5,FALSE)</f>
        <v>#N/A</v>
      </c>
      <c r="E82" t="s">
        <v>184</v>
      </c>
      <c r="F82" t="s">
        <v>209</v>
      </c>
      <c r="G82" t="str">
        <f>VLOOKUP(E82,'1996 Pres Raw'!A:E,5,FALSE)</f>
        <v>METLAKATLA</v>
      </c>
      <c r="I82" t="s">
        <v>167</v>
      </c>
      <c r="J82" t="s">
        <v>176</v>
      </c>
      <c r="K82" t="e">
        <f>VLOOKUP(I82,VTD!G:H,2,FALSE)</f>
        <v>#N/A</v>
      </c>
      <c r="M82" t="s">
        <v>689</v>
      </c>
      <c r="N82" t="s">
        <v>1575</v>
      </c>
      <c r="O82" t="str">
        <f>VLOOKUP(M82,'1996 Pres Raw'!A:E,5,FALSE)</f>
        <v>FBX 4</v>
      </c>
    </row>
    <row r="83" spans="1:15" x14ac:dyDescent="0.3">
      <c r="A83" t="s">
        <v>168</v>
      </c>
      <c r="B83" t="s">
        <v>152</v>
      </c>
      <c r="C83" t="str">
        <f>VLOOKUP(A83,'2000 Pres Raw'!A:E,5,FALSE)</f>
        <v>Skagway</v>
      </c>
      <c r="E83" t="s">
        <v>185</v>
      </c>
      <c r="F83" t="s">
        <v>210</v>
      </c>
      <c r="G83" t="str">
        <f>VLOOKUP(E83,'1996 Pres Raw'!A:E,5,FALSE)</f>
        <v>PELICAN</v>
      </c>
      <c r="I83" t="s">
        <v>168</v>
      </c>
      <c r="J83" t="s">
        <v>152</v>
      </c>
      <c r="K83" t="str">
        <f>VLOOKUP(I83,VTD!G:H,2,FALSE)</f>
        <v>Skagway</v>
      </c>
      <c r="M83" t="s">
        <v>702</v>
      </c>
      <c r="N83" t="s">
        <v>1587</v>
      </c>
      <c r="O83" t="str">
        <f>VLOOKUP(M83,'1996 Pres Raw'!A:E,5,FALSE)</f>
        <v>FBX 2</v>
      </c>
    </row>
    <row r="84" spans="1:15" x14ac:dyDescent="0.3">
      <c r="A84" t="s">
        <v>181</v>
      </c>
      <c r="B84" t="s">
        <v>191</v>
      </c>
      <c r="C84" t="str">
        <f>VLOOKUP(A84,'2000 Pres Raw'!A:E,5,FALSE)</f>
        <v>Thorne Bay</v>
      </c>
      <c r="E84" t="s">
        <v>186</v>
      </c>
      <c r="F84" t="s">
        <v>211</v>
      </c>
      <c r="G84" t="str">
        <f>VLOOKUP(E84,'1996 Pres Raw'!A:E,5,FALSE)</f>
        <v>PORT ALEXANDER</v>
      </c>
      <c r="I84" t="s">
        <v>181</v>
      </c>
      <c r="J84" t="s">
        <v>191</v>
      </c>
      <c r="K84" t="str">
        <f>VLOOKUP(I84,VTD!G:H,2,FALSE)</f>
        <v>Thorne Bay</v>
      </c>
      <c r="M84" t="s">
        <v>703</v>
      </c>
      <c r="N84" t="s">
        <v>1588</v>
      </c>
      <c r="O84" t="str">
        <f>VLOOKUP(M84,'1996 Pres Raw'!A:E,5,FALSE)</f>
        <v>FBX 3</v>
      </c>
    </row>
    <row r="85" spans="1:15" x14ac:dyDescent="0.3">
      <c r="A85" t="s">
        <v>182</v>
      </c>
      <c r="B85" t="s">
        <v>177</v>
      </c>
      <c r="C85" t="str">
        <f>VLOOKUP(A85,'2000 Pres Raw'!A:E,5,FALSE)</f>
        <v>Yakutat</v>
      </c>
      <c r="E85" t="s">
        <v>187</v>
      </c>
      <c r="F85" t="s">
        <v>212</v>
      </c>
      <c r="G85" t="str">
        <f>VLOOKUP(E85,'1996 Pres Raw'!A:E,5,FALSE)</f>
        <v>ELFIN COVE</v>
      </c>
      <c r="I85" t="s">
        <v>182</v>
      </c>
      <c r="J85" t="s">
        <v>177</v>
      </c>
      <c r="K85" t="str">
        <f>VLOOKUP(I85,VTD!G:H,2,FALSE)</f>
        <v>Yakutat</v>
      </c>
      <c r="M85" t="s">
        <v>690</v>
      </c>
      <c r="N85" t="s">
        <v>1576</v>
      </c>
      <c r="O85" t="str">
        <f>VLOOKUP(M85,'1996 Pres Raw'!A:E,5,FALSE)</f>
        <v>FBX 5</v>
      </c>
    </row>
    <row r="86" spans="1:15" x14ac:dyDescent="0.3">
      <c r="A86" t="s">
        <v>183</v>
      </c>
      <c r="B86" t="s">
        <v>178</v>
      </c>
      <c r="C86" t="str">
        <f>VLOOKUP(A86,'2000 Pres Raw'!A:E,5,FALSE)</f>
        <v>Hoonah</v>
      </c>
      <c r="E86" t="s">
        <v>188</v>
      </c>
      <c r="F86" t="s">
        <v>213</v>
      </c>
      <c r="G86" t="str">
        <f>VLOOKUP(E86,'1996 Pres Raw'!A:E,5,FALSE)</f>
        <v>TENAKEE</v>
      </c>
      <c r="I86" t="s">
        <v>183</v>
      </c>
      <c r="J86" t="s">
        <v>178</v>
      </c>
      <c r="K86" t="str">
        <f>VLOOKUP(I86,VTD!G:H,2,FALSE)</f>
        <v>Hoonah</v>
      </c>
      <c r="M86" t="s">
        <v>693</v>
      </c>
      <c r="N86" t="s">
        <v>1579</v>
      </c>
      <c r="O86" t="str">
        <f>VLOOKUP(M86,'1996 Pres Raw'!A:E,5,FALSE)</f>
        <v>PIKE</v>
      </c>
    </row>
    <row r="87" spans="1:15" x14ac:dyDescent="0.3">
      <c r="A87" t="s">
        <v>184</v>
      </c>
      <c r="B87" t="s">
        <v>192</v>
      </c>
      <c r="C87" t="str">
        <f>VLOOKUP(A87,'2000 Pres Raw'!A:E,5,FALSE)</f>
        <v>Metlakatla</v>
      </c>
      <c r="E87" t="s">
        <v>1263</v>
      </c>
      <c r="F87" t="s">
        <v>1264</v>
      </c>
      <c r="G87" t="e">
        <f>VLOOKUP(E87,'1996 Pres Raw'!A:E,5,FALSE)</f>
        <v>#N/A</v>
      </c>
      <c r="I87" t="s">
        <v>184</v>
      </c>
      <c r="J87" t="s">
        <v>192</v>
      </c>
      <c r="K87" t="str">
        <f>VLOOKUP(I87,VTD!G:H,2,FALSE)</f>
        <v>Metlakatla</v>
      </c>
      <c r="M87" t="s">
        <v>704</v>
      </c>
      <c r="N87" t="s">
        <v>1589</v>
      </c>
      <c r="O87" t="str">
        <f>VLOOKUP(M87,'1996 Pres Raw'!A:E,5,FALSE)</f>
        <v>FBX 6</v>
      </c>
    </row>
    <row r="88" spans="1:15" x14ac:dyDescent="0.3">
      <c r="A88" t="s">
        <v>185</v>
      </c>
      <c r="B88" t="s">
        <v>179</v>
      </c>
      <c r="C88" t="str">
        <f>VLOOKUP(A88,'2000 Pres Raw'!A:E,5,FALSE)</f>
        <v>Pelican</v>
      </c>
      <c r="E88" t="s">
        <v>1265</v>
      </c>
      <c r="F88" t="s">
        <v>1266</v>
      </c>
      <c r="G88" t="e">
        <f>VLOOKUP(E88,'1996 Pres Raw'!A:E,5,FALSE)</f>
        <v>#N/A</v>
      </c>
      <c r="I88" t="s">
        <v>185</v>
      </c>
      <c r="J88" t="s">
        <v>179</v>
      </c>
      <c r="K88" t="str">
        <f>VLOOKUP(I88,VTD!G:H,2,FALSE)</f>
        <v>Pelican</v>
      </c>
      <c r="M88" t="s">
        <v>739</v>
      </c>
      <c r="N88" t="s">
        <v>1599</v>
      </c>
      <c r="O88" t="str">
        <f>VLOOKUP(M88,'1996 Pres Raw'!A:E,5,FALSE)</f>
        <v>BADGER 2</v>
      </c>
    </row>
    <row r="89" spans="1:15" x14ac:dyDescent="0.3">
      <c r="A89" t="s">
        <v>186</v>
      </c>
      <c r="B89" t="s">
        <v>193</v>
      </c>
      <c r="C89" t="str">
        <f>VLOOKUP(A89,'2000 Pres Raw'!A:E,5,FALSE)</f>
        <v>Port Alexander</v>
      </c>
      <c r="E89" t="s">
        <v>1267</v>
      </c>
      <c r="F89" t="s">
        <v>1210</v>
      </c>
      <c r="G89" t="e">
        <f>VLOOKUP(E89,'1996 Pres Raw'!A:E,5,FALSE)</f>
        <v>#N/A</v>
      </c>
      <c r="I89" t="s">
        <v>186</v>
      </c>
      <c r="J89" t="s">
        <v>193</v>
      </c>
      <c r="K89" t="str">
        <f>VLOOKUP(I89,VTD!G:H,2,FALSE)</f>
        <v>Port Alexander</v>
      </c>
      <c r="M89" t="s">
        <v>866</v>
      </c>
      <c r="N89" t="s">
        <v>1855</v>
      </c>
      <c r="O89" t="str">
        <f>VLOOKUP(M89,'1996 Pres Raw'!A:E,5,FALSE)</f>
        <v>KALTAG</v>
      </c>
    </row>
    <row r="90" spans="1:15" x14ac:dyDescent="0.3">
      <c r="A90" t="s">
        <v>187</v>
      </c>
      <c r="B90" t="s">
        <v>194</v>
      </c>
      <c r="C90" t="str">
        <f>VLOOKUP(A90,'2000 Pres Raw'!A:E,5,FALSE)</f>
        <v>Elfin Cove</v>
      </c>
      <c r="E90" t="s">
        <v>195</v>
      </c>
      <c r="F90" t="s">
        <v>97</v>
      </c>
      <c r="G90" t="str">
        <f>VLOOKUP(E90,'1996 Pres Raw'!A:E,5,FALSE)</f>
        <v>TOTALS</v>
      </c>
      <c r="I90" t="s">
        <v>187</v>
      </c>
      <c r="J90" t="s">
        <v>194</v>
      </c>
      <c r="K90" t="str">
        <f>VLOOKUP(I90,VTD!G:H,2,FALSE)</f>
        <v>Elfin Cove</v>
      </c>
      <c r="M90" t="s">
        <v>705</v>
      </c>
      <c r="N90" t="s">
        <v>1590</v>
      </c>
      <c r="O90" t="str">
        <f>VLOOKUP(M90,'1996 Pres Raw'!A:E,5,FALSE)</f>
        <v>FBX 7</v>
      </c>
    </row>
    <row r="91" spans="1:15" x14ac:dyDescent="0.3">
      <c r="A91" t="s">
        <v>188</v>
      </c>
      <c r="B91" t="s">
        <v>180</v>
      </c>
      <c r="C91" t="str">
        <f>VLOOKUP(A91,'2000 Pres Raw'!A:E,5,FALSE)</f>
        <v>Tenakee</v>
      </c>
      <c r="G91" t="e">
        <f>VLOOKUP(E91,'1996 Pres Raw'!A:E,5,FALSE)</f>
        <v>#N/A</v>
      </c>
      <c r="I91" t="s">
        <v>188</v>
      </c>
      <c r="J91" t="s">
        <v>180</v>
      </c>
      <c r="K91" t="str">
        <f>VLOOKUP(I91,VTD!G:H,2,FALSE)</f>
        <v>Tenakee</v>
      </c>
      <c r="M91" t="s">
        <v>691</v>
      </c>
      <c r="N91" t="s">
        <v>1577</v>
      </c>
      <c r="O91" t="str">
        <f>VLOOKUP(M91,'1996 Pres Raw'!A:E,5,FALSE)</f>
        <v>FBX 10</v>
      </c>
    </row>
    <row r="92" spans="1:15" x14ac:dyDescent="0.3">
      <c r="A92" t="s">
        <v>189</v>
      </c>
      <c r="B92" t="s">
        <v>20</v>
      </c>
      <c r="C92" t="e">
        <f>VLOOKUP(A92,'2000 Pres Raw'!A:E,5,FALSE)</f>
        <v>#N/A</v>
      </c>
      <c r="E92" t="s">
        <v>217</v>
      </c>
      <c r="F92" t="s">
        <v>1268</v>
      </c>
      <c r="G92" t="str">
        <f>VLOOKUP(E92,'1996 Pres Raw'!A:E,5,FALSE)</f>
        <v>OUZINKIE</v>
      </c>
      <c r="I92" t="s">
        <v>189</v>
      </c>
      <c r="J92" t="s">
        <v>20</v>
      </c>
      <c r="K92" t="e">
        <f>VLOOKUP(I92,VTD!G:H,2,FALSE)</f>
        <v>#N/A</v>
      </c>
      <c r="M92" t="s">
        <v>754</v>
      </c>
      <c r="N92" t="s">
        <v>1609</v>
      </c>
      <c r="O92" t="str">
        <f>VLOOKUP(M92,'1996 Pres Raw'!A:E,5,FALSE)</f>
        <v>CHENA WEST</v>
      </c>
    </row>
    <row r="93" spans="1:15" x14ac:dyDescent="0.3">
      <c r="A93" t="s">
        <v>190</v>
      </c>
      <c r="B93" t="s">
        <v>21</v>
      </c>
      <c r="C93" t="e">
        <f>VLOOKUP(A93,'2000 Pres Raw'!A:E,5,FALSE)</f>
        <v>#N/A</v>
      </c>
      <c r="E93" t="s">
        <v>218</v>
      </c>
      <c r="F93" t="s">
        <v>1269</v>
      </c>
      <c r="G93" t="str">
        <f>VLOOKUP(E93,'1996 Pres Raw'!A:E,5,FALSE)</f>
        <v>PORT LIONS</v>
      </c>
      <c r="I93" t="s">
        <v>190</v>
      </c>
      <c r="J93" t="s">
        <v>21</v>
      </c>
      <c r="K93" t="e">
        <f>VLOOKUP(I93,VTD!G:H,2,FALSE)</f>
        <v>#N/A</v>
      </c>
      <c r="M93" t="s">
        <v>741</v>
      </c>
      <c r="N93" t="s">
        <v>1601</v>
      </c>
      <c r="O93" t="str">
        <f>VLOOKUP(M93,'1996 Pres Raw'!A:E,5,FALSE)</f>
        <v>LAKEVIEW</v>
      </c>
    </row>
    <row r="94" spans="1:15" x14ac:dyDescent="0.3">
      <c r="A94" t="s">
        <v>195</v>
      </c>
      <c r="B94" t="s">
        <v>22</v>
      </c>
      <c r="C94" t="str">
        <f>VLOOKUP(A94,'2000 Pres Raw'!A:E,5,FALSE)</f>
        <v>Total</v>
      </c>
      <c r="E94" t="s">
        <v>220</v>
      </c>
      <c r="F94" t="s">
        <v>1270</v>
      </c>
      <c r="G94" t="str">
        <f>VLOOKUP(E94,'1996 Pres Raw'!A:E,5,FALSE)</f>
        <v>CAPE CHINIAK</v>
      </c>
      <c r="I94" t="s">
        <v>195</v>
      </c>
      <c r="J94" t="s">
        <v>22</v>
      </c>
      <c r="K94" t="e">
        <f>VLOOKUP(I94,VTD!G:H,2,FALSE)</f>
        <v>#N/A</v>
      </c>
      <c r="M94" t="s">
        <v>782</v>
      </c>
      <c r="N94" t="s">
        <v>1629</v>
      </c>
      <c r="O94" t="str">
        <f>VLOOKUP(M94,'1996 Pres Raw'!A:E,5,FALSE)</f>
        <v>RICHARDSON</v>
      </c>
    </row>
    <row r="95" spans="1:15" x14ac:dyDescent="0.3">
      <c r="C95" t="e">
        <f>VLOOKUP(A95,'2000 Pres Raw'!A:E,5,FALSE)</f>
        <v>#N/A</v>
      </c>
      <c r="E95" t="s">
        <v>221</v>
      </c>
      <c r="F95" t="s">
        <v>1271</v>
      </c>
      <c r="G95" t="str">
        <f>VLOOKUP(E95,'1996 Pres Raw'!A:E,5,FALSE)</f>
        <v>FLATS</v>
      </c>
      <c r="K95" t="e">
        <f>VLOOKUP(I95,VTD!G:H,2,FALSE)</f>
        <v>#N/A</v>
      </c>
      <c r="M95" t="s">
        <v>999</v>
      </c>
      <c r="N95" t="s">
        <v>1740</v>
      </c>
      <c r="O95" t="str">
        <f>VLOOKUP(M95,'1996 Pres Raw'!A:E,5,FALSE)</f>
        <v>ELIM</v>
      </c>
    </row>
    <row r="96" spans="1:15" x14ac:dyDescent="0.3">
      <c r="A96" t="s">
        <v>217</v>
      </c>
      <c r="B96" t="s">
        <v>231</v>
      </c>
      <c r="C96" t="str">
        <f>VLOOKUP(A96,'2000 Pres Raw'!A:E,5,FALSE)</f>
        <v>Ouzinkie</v>
      </c>
      <c r="E96" t="s">
        <v>223</v>
      </c>
      <c r="F96" t="s">
        <v>1272</v>
      </c>
      <c r="G96" t="str">
        <f>VLOOKUP(E96,'1996 Pres Raw'!A:E,5,FALSE)</f>
        <v>KODIAK #1</v>
      </c>
      <c r="I96" t="s">
        <v>217</v>
      </c>
      <c r="J96" t="s">
        <v>231</v>
      </c>
      <c r="K96" t="str">
        <f>VLOOKUP(I96,VTD!G:H,2,FALSE)</f>
        <v>Ouzinkie</v>
      </c>
      <c r="M96" t="s">
        <v>781</v>
      </c>
      <c r="N96" t="s">
        <v>1628</v>
      </c>
      <c r="O96" t="str">
        <f>VLOOKUP(M96,'1996 Pres Raw'!A:E,5,FALSE)</f>
        <v>NORTH POLE</v>
      </c>
    </row>
    <row r="97" spans="1:15" x14ac:dyDescent="0.3">
      <c r="A97" t="s">
        <v>218</v>
      </c>
      <c r="B97" t="s">
        <v>232</v>
      </c>
      <c r="C97" t="str">
        <f>VLOOKUP(A97,'2000 Pres Raw'!A:E,5,FALSE)</f>
        <v>Port Lions</v>
      </c>
      <c r="E97" t="s">
        <v>224</v>
      </c>
      <c r="F97" t="s">
        <v>1273</v>
      </c>
      <c r="G97" t="str">
        <f>VLOOKUP(E97,'1996 Pres Raw'!A:E,5,FALSE)</f>
        <v>KODIAK #2</v>
      </c>
      <c r="I97" t="s">
        <v>218</v>
      </c>
      <c r="J97" t="s">
        <v>232</v>
      </c>
      <c r="K97" t="str">
        <f>VLOOKUP(I97,VTD!G:H,2,FALSE)</f>
        <v>Port Lions</v>
      </c>
      <c r="M97" t="s">
        <v>756</v>
      </c>
      <c r="N97" t="s">
        <v>1611</v>
      </c>
      <c r="O97" t="str">
        <f>VLOOKUP(M97,'1996 Pres Raw'!A:E,5,FALSE)</f>
        <v>NEWBY</v>
      </c>
    </row>
    <row r="98" spans="1:15" x14ac:dyDescent="0.3">
      <c r="A98" t="s">
        <v>219</v>
      </c>
      <c r="B98" t="s">
        <v>214</v>
      </c>
      <c r="C98" t="e">
        <f>VLOOKUP(A98,'2000 Pres Raw'!A:E,5,FALSE)</f>
        <v>#N/A</v>
      </c>
      <c r="E98" t="s">
        <v>225</v>
      </c>
      <c r="F98" t="s">
        <v>1274</v>
      </c>
      <c r="G98" t="str">
        <f>VLOOKUP(E98,'1996 Pres Raw'!A:E,5,FALSE)</f>
        <v>KODIAK #3</v>
      </c>
      <c r="I98" t="s">
        <v>219</v>
      </c>
      <c r="J98" t="s">
        <v>214</v>
      </c>
      <c r="K98" t="e">
        <f>VLOOKUP(I98,VTD!G:H,2,FALSE)</f>
        <v>#N/A</v>
      </c>
      <c r="M98" t="s">
        <v>778</v>
      </c>
      <c r="N98" t="s">
        <v>1625</v>
      </c>
      <c r="O98" t="str">
        <f>VLOOKUP(M98,'1996 Pres Raw'!A:E,5,FALSE)</f>
        <v>EIELSON</v>
      </c>
    </row>
    <row r="99" spans="1:15" x14ac:dyDescent="0.3">
      <c r="A99" t="s">
        <v>220</v>
      </c>
      <c r="B99" t="s">
        <v>233</v>
      </c>
      <c r="C99" t="str">
        <f>VLOOKUP(A99,'2000 Pres Raw'!A:E,5,FALSE)</f>
        <v>Cape Chiniak</v>
      </c>
      <c r="E99" t="s">
        <v>226</v>
      </c>
      <c r="F99" t="s">
        <v>1275</v>
      </c>
      <c r="G99" t="str">
        <f>VLOOKUP(E99,'1996 Pres Raw'!A:E,5,FALSE)</f>
        <v>LARSEN BAY</v>
      </c>
      <c r="I99" t="s">
        <v>220</v>
      </c>
      <c r="J99" t="s">
        <v>233</v>
      </c>
      <c r="K99" t="str">
        <f>VLOOKUP(I99,VTD!G:H,2,FALSE)</f>
        <v>Cape Chiniak</v>
      </c>
      <c r="M99" t="s">
        <v>780</v>
      </c>
      <c r="N99" t="s">
        <v>1627</v>
      </c>
      <c r="O99" t="str">
        <f>VLOOKUP(M99,'1996 Pres Raw'!A:E,5,FALSE)</f>
        <v>MOOSE CREEK</v>
      </c>
    </row>
    <row r="100" spans="1:15" x14ac:dyDescent="0.3">
      <c r="A100" t="s">
        <v>221</v>
      </c>
      <c r="B100" t="s">
        <v>215</v>
      </c>
      <c r="C100" t="str">
        <f>VLOOKUP(A100,'2000 Pres Raw'!A:E,5,FALSE)</f>
        <v>Flats</v>
      </c>
      <c r="E100" t="s">
        <v>227</v>
      </c>
      <c r="F100" t="s">
        <v>242</v>
      </c>
      <c r="G100" t="str">
        <f>VLOOKUP(E100,'1996 Pres Raw'!A:E,5,FALSE)</f>
        <v>MISSION ROAD</v>
      </c>
      <c r="I100" t="s">
        <v>221</v>
      </c>
      <c r="J100" t="s">
        <v>215</v>
      </c>
      <c r="K100" t="str">
        <f>VLOOKUP(I100,VTD!G:H,2,FALSE)</f>
        <v>Flats</v>
      </c>
      <c r="M100" t="s">
        <v>847</v>
      </c>
      <c r="N100" t="s">
        <v>1666</v>
      </c>
      <c r="O100" t="str">
        <f>VLOOKUP(M100,'1996 Pres Raw'!A:E,5,FALSE)</f>
        <v>DOT LAKE</v>
      </c>
    </row>
    <row r="101" spans="1:15" x14ac:dyDescent="0.3">
      <c r="A101" t="s">
        <v>222</v>
      </c>
      <c r="B101" t="s">
        <v>216</v>
      </c>
      <c r="C101" t="e">
        <f>VLOOKUP(A101,'2000 Pres Raw'!A:E,5,FALSE)</f>
        <v>#N/A</v>
      </c>
      <c r="E101" t="s">
        <v>228</v>
      </c>
      <c r="F101" t="s">
        <v>243</v>
      </c>
      <c r="G101" t="str">
        <f>VLOOKUP(E101,'1996 Pres Raw'!A:E,5,FALSE)</f>
        <v>OLD HARBOR</v>
      </c>
      <c r="I101" t="s">
        <v>222</v>
      </c>
      <c r="J101" t="s">
        <v>216</v>
      </c>
      <c r="K101" t="e">
        <f>VLOOKUP(I101,VTD!G:H,2,FALSE)</f>
        <v>#N/A</v>
      </c>
      <c r="M101" t="s">
        <v>776</v>
      </c>
      <c r="N101" t="s">
        <v>1623</v>
      </c>
      <c r="O101" t="str">
        <f>VLOOKUP(M101,'1996 Pres Raw'!A:E,5,FALSE)</f>
        <v>CLEAR</v>
      </c>
    </row>
    <row r="102" spans="1:15" x14ac:dyDescent="0.3">
      <c r="A102" t="s">
        <v>223</v>
      </c>
      <c r="B102" t="s">
        <v>234</v>
      </c>
      <c r="C102" t="str">
        <f>VLOOKUP(A102,'2000 Pres Raw'!A:E,5,FALSE)</f>
        <v>Kodiak #1</v>
      </c>
      <c r="E102" t="s">
        <v>1276</v>
      </c>
      <c r="F102" t="s">
        <v>1277</v>
      </c>
      <c r="G102" t="e">
        <f>VLOOKUP(E102,'1996 Pres Raw'!A:E,5,FALSE)</f>
        <v>#N/A</v>
      </c>
      <c r="I102" t="s">
        <v>223</v>
      </c>
      <c r="J102" t="s">
        <v>234</v>
      </c>
      <c r="K102" t="str">
        <f>VLOOKUP(I102,VTD!G:H,2,FALSE)</f>
        <v>Kodiak #1</v>
      </c>
      <c r="M102" t="s">
        <v>783</v>
      </c>
      <c r="N102" t="s">
        <v>1630</v>
      </c>
      <c r="O102" t="str">
        <f>VLOOKUP(M102,'1996 Pres Raw'!A:E,5,FALSE)</f>
        <v>SALCHA</v>
      </c>
    </row>
    <row r="103" spans="1:15" x14ac:dyDescent="0.3">
      <c r="A103" t="s">
        <v>224</v>
      </c>
      <c r="B103" t="s">
        <v>235</v>
      </c>
      <c r="C103" t="str">
        <f>VLOOKUP(A103,'2000 Pres Raw'!A:E,5,FALSE)</f>
        <v>Kodiak #2</v>
      </c>
      <c r="E103" t="s">
        <v>1278</v>
      </c>
      <c r="F103" t="s">
        <v>1279</v>
      </c>
      <c r="G103" t="e">
        <f>VLOOKUP(E103,'1996 Pres Raw'!A:E,5,FALSE)</f>
        <v>#N/A</v>
      </c>
      <c r="I103" t="s">
        <v>224</v>
      </c>
      <c r="J103" t="s">
        <v>235</v>
      </c>
      <c r="K103" t="str">
        <f>VLOOKUP(I103,VTD!G:H,2,FALSE)</f>
        <v>Kodiak #2</v>
      </c>
      <c r="M103" t="s">
        <v>1010</v>
      </c>
      <c r="N103" t="s">
        <v>1751</v>
      </c>
      <c r="O103" t="str">
        <f>VLOOKUP(M103,'1996 Pres Raw'!A:E,5,FALSE)</f>
        <v>NOME 1</v>
      </c>
    </row>
    <row r="104" spans="1:15" x14ac:dyDescent="0.3">
      <c r="A104" t="s">
        <v>225</v>
      </c>
      <c r="B104" t="s">
        <v>236</v>
      </c>
      <c r="C104" t="str">
        <f>VLOOKUP(A104,'2000 Pres Raw'!A:E,5,FALSE)</f>
        <v>Kodiak #3</v>
      </c>
      <c r="E104" t="s">
        <v>1280</v>
      </c>
      <c r="F104" t="s">
        <v>1210</v>
      </c>
      <c r="G104" t="e">
        <f>VLOOKUP(E104,'1996 Pres Raw'!A:E,5,FALSE)</f>
        <v>#N/A</v>
      </c>
      <c r="I104" t="s">
        <v>225</v>
      </c>
      <c r="J104" t="s">
        <v>236</v>
      </c>
      <c r="K104" t="str">
        <f>VLOOKUP(I104,VTD!G:H,2,FALSE)</f>
        <v>Kodiak #3</v>
      </c>
      <c r="M104" t="s">
        <v>1011</v>
      </c>
      <c r="N104" t="s">
        <v>1752</v>
      </c>
      <c r="O104" t="str">
        <f>VLOOKUP(M104,'1996 Pres Raw'!A:E,5,FALSE)</f>
        <v>NOME 2</v>
      </c>
    </row>
    <row r="105" spans="1:15" x14ac:dyDescent="0.3">
      <c r="A105" t="s">
        <v>226</v>
      </c>
      <c r="B105" t="s">
        <v>237</v>
      </c>
      <c r="C105" t="str">
        <f>VLOOKUP(A105,'2000 Pres Raw'!A:E,5,FALSE)</f>
        <v>Kodiak Island So.</v>
      </c>
      <c r="E105" t="s">
        <v>240</v>
      </c>
      <c r="F105" t="s">
        <v>97</v>
      </c>
      <c r="G105" t="str">
        <f>VLOOKUP(E105,'1996 Pres Raw'!A:E,5,FALSE)</f>
        <v>TOTALS</v>
      </c>
      <c r="I105" t="s">
        <v>226</v>
      </c>
      <c r="J105" t="s">
        <v>237</v>
      </c>
      <c r="K105" t="str">
        <f>VLOOKUP(I105,VTD!G:H,2,FALSE)</f>
        <v>Kodiak Island South</v>
      </c>
      <c r="M105" t="s">
        <v>797</v>
      </c>
      <c r="N105" t="s">
        <v>1636</v>
      </c>
      <c r="O105" t="str">
        <f>VLOOKUP(M105,'1996 Pres Raw'!A:E,5,FALSE)</f>
        <v>BIG DELTA</v>
      </c>
    </row>
    <row r="106" spans="1:15" x14ac:dyDescent="0.3">
      <c r="A106" t="s">
        <v>227</v>
      </c>
      <c r="B106" t="s">
        <v>238</v>
      </c>
      <c r="C106" t="str">
        <f>VLOOKUP(A106,'2000 Pres Raw'!A:E,5,FALSE)</f>
        <v>Mission Road</v>
      </c>
      <c r="G106" t="e">
        <f>VLOOKUP(E106,'1996 Pres Raw'!A:E,5,FALSE)</f>
        <v>#N/A</v>
      </c>
      <c r="I106" t="s">
        <v>227</v>
      </c>
      <c r="J106" t="s">
        <v>238</v>
      </c>
      <c r="K106" t="str">
        <f>VLOOKUP(I106,VTD!G:H,2,FALSE)</f>
        <v>Mission Road</v>
      </c>
      <c r="M106" t="s">
        <v>776</v>
      </c>
      <c r="N106" t="s">
        <v>1623</v>
      </c>
      <c r="O106" t="str">
        <f>VLOOKUP(M106,'1996 Pres Raw'!A:E,5,FALSE)</f>
        <v>CLEAR</v>
      </c>
    </row>
    <row r="107" spans="1:15" x14ac:dyDescent="0.3">
      <c r="A107" t="s">
        <v>228</v>
      </c>
      <c r="B107" t="s">
        <v>239</v>
      </c>
      <c r="C107" t="str">
        <f>VLOOKUP(A107,'2000 Pres Raw'!A:E,5,FALSE)</f>
        <v>Old Harbor</v>
      </c>
      <c r="E107" t="s">
        <v>244</v>
      </c>
      <c r="F107" t="s">
        <v>1281</v>
      </c>
      <c r="G107" t="str">
        <f>VLOOKUP(E107,'1996 Pres Raw'!A:E,5,FALSE)</f>
        <v>ENGLISH BAY</v>
      </c>
      <c r="I107" t="s">
        <v>228</v>
      </c>
      <c r="J107" t="s">
        <v>239</v>
      </c>
      <c r="K107" t="str">
        <f>VLOOKUP(I107,VTD!G:H,2,FALSE)</f>
        <v>Old Harbor</v>
      </c>
      <c r="M107" t="s">
        <v>776</v>
      </c>
      <c r="N107" t="s">
        <v>1623</v>
      </c>
      <c r="O107" t="str">
        <f>VLOOKUP(M107,'1996 Pres Raw'!A:E,5,FALSE)</f>
        <v>CLEAR</v>
      </c>
    </row>
    <row r="108" spans="1:15" x14ac:dyDescent="0.3">
      <c r="A108" t="s">
        <v>229</v>
      </c>
      <c r="B108" t="s">
        <v>20</v>
      </c>
      <c r="C108" t="e">
        <f>VLOOKUP(A108,'2000 Pres Raw'!A:E,5,FALSE)</f>
        <v>#N/A</v>
      </c>
      <c r="E108" t="s">
        <v>245</v>
      </c>
      <c r="F108" t="s">
        <v>1282</v>
      </c>
      <c r="G108" t="str">
        <f>VLOOKUP(E108,'1996 Pres Raw'!A:E,5,FALSE)</f>
        <v>PORT GRAHAM</v>
      </c>
      <c r="I108" t="s">
        <v>229</v>
      </c>
      <c r="J108" t="s">
        <v>20</v>
      </c>
      <c r="K108" t="e">
        <f>VLOOKUP(I108,VTD!G:H,2,FALSE)</f>
        <v>#N/A</v>
      </c>
      <c r="M108" t="s">
        <v>774</v>
      </c>
      <c r="N108" t="s">
        <v>1621</v>
      </c>
      <c r="O108" t="str">
        <f>VLOOKUP(M108,'1996 Pres Raw'!A:E,5,FALSE)</f>
        <v>ANDERSON</v>
      </c>
    </row>
    <row r="109" spans="1:15" x14ac:dyDescent="0.3">
      <c r="A109" t="s">
        <v>230</v>
      </c>
      <c r="B109" t="s">
        <v>21</v>
      </c>
      <c r="C109" t="e">
        <f>VLOOKUP(A109,'2000 Pres Raw'!A:E,5,FALSE)</f>
        <v>#N/A</v>
      </c>
      <c r="E109" t="s">
        <v>246</v>
      </c>
      <c r="F109" t="s">
        <v>1283</v>
      </c>
      <c r="G109" t="str">
        <f>VLOOKUP(E109,'1996 Pres Raw'!A:E,5,FALSE)</f>
        <v>ANCHOR POINT</v>
      </c>
      <c r="I109" t="s">
        <v>230</v>
      </c>
      <c r="J109" t="s">
        <v>21</v>
      </c>
      <c r="K109" t="e">
        <f>VLOOKUP(I109,VTD!G:H,2,FALSE)</f>
        <v>#N/A</v>
      </c>
      <c r="M109" t="s">
        <v>779</v>
      </c>
      <c r="N109" t="s">
        <v>1626</v>
      </c>
      <c r="O109" t="str">
        <f>VLOOKUP(M109,'1996 Pres Raw'!A:E,5,FALSE)</f>
        <v>HEALY</v>
      </c>
    </row>
    <row r="110" spans="1:15" x14ac:dyDescent="0.3">
      <c r="A110" t="s">
        <v>240</v>
      </c>
      <c r="B110" t="s">
        <v>22</v>
      </c>
      <c r="C110" t="str">
        <f>VLOOKUP(A110,'2000 Pres Raw'!A:E,5,FALSE)</f>
        <v>Total</v>
      </c>
      <c r="E110" t="s">
        <v>247</v>
      </c>
      <c r="F110" t="s">
        <v>1284</v>
      </c>
      <c r="G110" t="str">
        <f>VLOOKUP(E110,'1996 Pres Raw'!A:E,5,FALSE)</f>
        <v>DIAMOND RIDGE</v>
      </c>
      <c r="I110" t="s">
        <v>240</v>
      </c>
      <c r="J110" t="s">
        <v>22</v>
      </c>
      <c r="K110" t="e">
        <f>VLOOKUP(I110,VTD!G:H,2,FALSE)</f>
        <v>#N/A</v>
      </c>
      <c r="M110" t="s">
        <v>799</v>
      </c>
      <c r="N110" t="s">
        <v>1638</v>
      </c>
      <c r="O110" t="str">
        <f>VLOOKUP(M110,'1996 Pres Raw'!A:E,5,FALSE)</f>
        <v>DELTA JUNCTION</v>
      </c>
    </row>
    <row r="111" spans="1:15" x14ac:dyDescent="0.3">
      <c r="C111" t="e">
        <f>VLOOKUP(A111,'2000 Pres Raw'!A:E,5,FALSE)</f>
        <v>#N/A</v>
      </c>
      <c r="E111" t="s">
        <v>248</v>
      </c>
      <c r="F111" t="s">
        <v>1285</v>
      </c>
      <c r="G111" t="str">
        <f>VLOOKUP(E111,'1996 Pres Raw'!A:E,5,FALSE)</f>
        <v>FRITZ CREEK</v>
      </c>
      <c r="K111" t="e">
        <f>VLOOKUP(I111,VTD!G:H,2,FALSE)</f>
        <v>#N/A</v>
      </c>
      <c r="M111" t="s">
        <v>777</v>
      </c>
      <c r="N111" t="s">
        <v>1624</v>
      </c>
      <c r="O111" t="str">
        <f>VLOOKUP(M111,'1996 Pres Raw'!A:E,5,FALSE)</f>
        <v>DENALI PARK</v>
      </c>
    </row>
    <row r="112" spans="1:15" x14ac:dyDescent="0.3">
      <c r="A112" t="s">
        <v>244</v>
      </c>
      <c r="B112" t="s">
        <v>259</v>
      </c>
      <c r="C112" t="str">
        <f>VLOOKUP(A112,'2000 Pres Raw'!A:E,5,FALSE)</f>
        <v>English Bay</v>
      </c>
      <c r="E112" t="s">
        <v>249</v>
      </c>
      <c r="F112" t="s">
        <v>1286</v>
      </c>
      <c r="G112" t="str">
        <f>VLOOKUP(E112,'1996 Pres Raw'!A:E,5,FALSE)</f>
        <v>KACHEMK BAY</v>
      </c>
      <c r="I112" t="s">
        <v>244</v>
      </c>
      <c r="J112" t="s">
        <v>259</v>
      </c>
      <c r="K112" t="str">
        <f>VLOOKUP(I112,VTD!G:H,2,FALSE)</f>
        <v>English Bay-Nanwalek</v>
      </c>
      <c r="M112" t="s">
        <v>871</v>
      </c>
      <c r="N112" t="s">
        <v>1857</v>
      </c>
      <c r="O112" t="str">
        <f>VLOOKUP(M112,'1996 Pres Raw'!A:E,5,FALSE)</f>
        <v>MCGRATH</v>
      </c>
    </row>
    <row r="113" spans="1:15" x14ac:dyDescent="0.3">
      <c r="A113" t="s">
        <v>245</v>
      </c>
      <c r="B113" t="s">
        <v>260</v>
      </c>
      <c r="C113" t="str">
        <f>VLOOKUP(A113,'2000 Pres Raw'!A:E,5,FALSE)</f>
        <v>Port Graham</v>
      </c>
      <c r="E113" t="s">
        <v>250</v>
      </c>
      <c r="F113" t="s">
        <v>1287</v>
      </c>
      <c r="G113" t="str">
        <f>VLOOKUP(E113,'1996 Pres Raw'!A:E,5,FALSE)</f>
        <v>HOMER #1</v>
      </c>
      <c r="I113" t="s">
        <v>245</v>
      </c>
      <c r="J113" t="s">
        <v>260</v>
      </c>
      <c r="K113" t="str">
        <f>VLOOKUP(I113,VTD!G:H,2,FALSE)</f>
        <v>Port Graham</v>
      </c>
      <c r="M113" t="s">
        <v>894</v>
      </c>
      <c r="N113" t="s">
        <v>1696</v>
      </c>
      <c r="O113" t="str">
        <f>VLOOKUP(M113,'1996 Pres Raw'!A:E,5,FALSE)</f>
        <v>TAKOTNA</v>
      </c>
    </row>
    <row r="114" spans="1:15" x14ac:dyDescent="0.3">
      <c r="A114" t="s">
        <v>246</v>
      </c>
      <c r="B114" t="s">
        <v>261</v>
      </c>
      <c r="C114" t="str">
        <f>VLOOKUP(A114,'2000 Pres Raw'!A:E,5,FALSE)</f>
        <v>Anchor Point</v>
      </c>
      <c r="E114" t="s">
        <v>251</v>
      </c>
      <c r="F114" t="s">
        <v>1288</v>
      </c>
      <c r="G114" t="str">
        <f>VLOOKUP(E114,'1996 Pres Raw'!A:E,5,FALSE)</f>
        <v>HOMER #2</v>
      </c>
      <c r="I114" t="s">
        <v>246</v>
      </c>
      <c r="J114" t="s">
        <v>261</v>
      </c>
      <c r="K114" t="str">
        <f>VLOOKUP(I114,VTD!G:H,2,FALSE)</f>
        <v>Anchor Point</v>
      </c>
      <c r="M114" t="s">
        <v>1025</v>
      </c>
      <c r="N114" t="s">
        <v>1060</v>
      </c>
      <c r="O114" t="str">
        <f>VLOOKUP(M114,'1996 Pres Raw'!A:E,5,FALSE)</f>
        <v>UNALAKLEET</v>
      </c>
    </row>
    <row r="115" spans="1:15" x14ac:dyDescent="0.3">
      <c r="A115" t="s">
        <v>247</v>
      </c>
      <c r="B115" t="s">
        <v>262</v>
      </c>
      <c r="C115" t="str">
        <f>VLOOKUP(A115,'2000 Pres Raw'!A:E,5,FALSE)</f>
        <v>Diamond Ridge</v>
      </c>
      <c r="E115" t="s">
        <v>252</v>
      </c>
      <c r="F115" t="s">
        <v>1289</v>
      </c>
      <c r="G115" t="str">
        <f>VLOOKUP(E115,'1996 Pres Raw'!A:E,5,FALSE)</f>
        <v>HOMER #3</v>
      </c>
      <c r="I115" t="s">
        <v>247</v>
      </c>
      <c r="J115" t="s">
        <v>262</v>
      </c>
      <c r="K115" t="str">
        <f>VLOOKUP(I115,VTD!G:H,2,FALSE)</f>
        <v>Diamond Ridge</v>
      </c>
      <c r="M115" t="s">
        <v>775</v>
      </c>
      <c r="N115" t="s">
        <v>1622</v>
      </c>
      <c r="O115" t="str">
        <f>VLOOKUP(M115,'1996 Pres Raw'!A:E,5,FALSE)</f>
        <v>CANTWELL</v>
      </c>
    </row>
    <row r="116" spans="1:15" x14ac:dyDescent="0.3">
      <c r="A116" t="s">
        <v>248</v>
      </c>
      <c r="B116" t="s">
        <v>263</v>
      </c>
      <c r="C116" t="str">
        <f>VLOOKUP(A116,'2000 Pres Raw'!A:E,5,FALSE)</f>
        <v>Fritz Creek</v>
      </c>
      <c r="E116" t="s">
        <v>253</v>
      </c>
      <c r="F116" t="s">
        <v>1290</v>
      </c>
      <c r="G116" t="str">
        <f>VLOOKUP(E116,'1996 Pres Raw'!A:E,5,FALSE)</f>
        <v>KASILOF NORTH</v>
      </c>
      <c r="I116" t="s">
        <v>248</v>
      </c>
      <c r="J116" t="s">
        <v>263</v>
      </c>
      <c r="K116" t="str">
        <f>VLOOKUP(I116,VTD!G:H,2,FALSE)</f>
        <v>Fritz Creek</v>
      </c>
      <c r="M116" t="s">
        <v>797</v>
      </c>
      <c r="N116" t="s">
        <v>1636</v>
      </c>
      <c r="O116" t="str">
        <f>VLOOKUP(M116,'1996 Pres Raw'!A:E,5,FALSE)</f>
        <v>BIG DELTA</v>
      </c>
    </row>
    <row r="117" spans="1:15" x14ac:dyDescent="0.3">
      <c r="A117" t="s">
        <v>249</v>
      </c>
      <c r="B117" t="s">
        <v>264</v>
      </c>
      <c r="C117" t="str">
        <f>VLOOKUP(A117,'2000 Pres Raw'!A:E,5,FALSE)</f>
        <v>Kachemak Bay</v>
      </c>
      <c r="E117" t="s">
        <v>254</v>
      </c>
      <c r="F117" t="s">
        <v>1291</v>
      </c>
      <c r="G117" t="str">
        <f>VLOOKUP(E117,'1996 Pres Raw'!A:E,5,FALSE)</f>
        <v>KASILOF SOUTH</v>
      </c>
      <c r="I117" t="s">
        <v>249</v>
      </c>
      <c r="J117" t="s">
        <v>264</v>
      </c>
      <c r="K117" t="str">
        <f>VLOOKUP(I117,VTD!G:H,2,FALSE)</f>
        <v>Kachemak Bay</v>
      </c>
      <c r="M117" t="s">
        <v>1001</v>
      </c>
      <c r="N117" t="s">
        <v>1742</v>
      </c>
      <c r="O117" t="str">
        <f>VLOOKUP(M117,'1996 Pres Raw'!A:E,5,FALSE)</f>
        <v>GAMBELL</v>
      </c>
    </row>
    <row r="118" spans="1:15" x14ac:dyDescent="0.3">
      <c r="A118" t="s">
        <v>250</v>
      </c>
      <c r="B118" t="s">
        <v>265</v>
      </c>
      <c r="C118" t="str">
        <f>VLOOKUP(A118,'2000 Pres Raw'!A:E,5,FALSE)</f>
        <v>Homer #1</v>
      </c>
      <c r="E118" t="s">
        <v>255</v>
      </c>
      <c r="F118" t="s">
        <v>1292</v>
      </c>
      <c r="G118" t="str">
        <f>VLOOKUP(E118,'1996 Pres Raw'!A:E,5,FALSE)</f>
        <v>NINILCHICK</v>
      </c>
      <c r="I118" t="s">
        <v>250</v>
      </c>
      <c r="J118" t="s">
        <v>265</v>
      </c>
      <c r="K118" t="str">
        <f>VLOOKUP(I118,VTD!G:H,2,FALSE)</f>
        <v>Homer #1</v>
      </c>
      <c r="M118" t="s">
        <v>890</v>
      </c>
      <c r="N118" t="s">
        <v>1692</v>
      </c>
      <c r="O118" t="str">
        <f>VLOOKUP(M118,'1996 Pres Raw'!A:E,5,FALSE)</f>
        <v>SHAGELUK</v>
      </c>
    </row>
    <row r="119" spans="1:15" x14ac:dyDescent="0.3">
      <c r="A119" t="s">
        <v>251</v>
      </c>
      <c r="B119" t="s">
        <v>266</v>
      </c>
      <c r="C119" t="str">
        <f>VLOOKUP(A119,'2000 Pres Raw'!A:E,5,FALSE)</f>
        <v>Homer #2</v>
      </c>
      <c r="E119" t="s">
        <v>256</v>
      </c>
      <c r="F119" t="s">
        <v>1293</v>
      </c>
      <c r="G119" t="str">
        <f>VLOOKUP(E119,'1996 Pres Raw'!A:E,5,FALSE)</f>
        <v>SELDOVIA</v>
      </c>
      <c r="I119" t="s">
        <v>251</v>
      </c>
      <c r="J119" t="s">
        <v>266</v>
      </c>
      <c r="K119" t="str">
        <f>VLOOKUP(I119,VTD!G:H,2,FALSE)</f>
        <v>Homer #2</v>
      </c>
      <c r="M119" t="s">
        <v>1015</v>
      </c>
      <c r="N119" t="s">
        <v>1050</v>
      </c>
      <c r="O119" t="str">
        <f>VLOOKUP(M119,'1996 Pres Raw'!A:E,5,FALSE)</f>
        <v>SAVOONGA</v>
      </c>
    </row>
    <row r="120" spans="1:15" x14ac:dyDescent="0.3">
      <c r="A120" t="s">
        <v>252</v>
      </c>
      <c r="B120" t="s">
        <v>267</v>
      </c>
      <c r="C120" t="str">
        <f>VLOOKUP(A120,'2000 Pres Raw'!A:E,5,FALSE)</f>
        <v>Homer #3</v>
      </c>
      <c r="E120" t="s">
        <v>1294</v>
      </c>
      <c r="F120" t="s">
        <v>1295</v>
      </c>
      <c r="G120" t="e">
        <f>VLOOKUP(E120,'1996 Pres Raw'!A:E,5,FALSE)</f>
        <v>#N/A</v>
      </c>
      <c r="I120" t="s">
        <v>252</v>
      </c>
      <c r="J120" t="s">
        <v>267</v>
      </c>
      <c r="K120" t="str">
        <f>VLOOKUP(I120,VTD!G:H,2,FALSE)</f>
        <v>Homer #3</v>
      </c>
      <c r="M120" t="s">
        <v>895</v>
      </c>
      <c r="N120" t="s">
        <v>1697</v>
      </c>
      <c r="O120" t="str">
        <f>VLOOKUP(M120,'1996 Pres Raw'!A:E,5,FALSE)</f>
        <v>TANACROSS</v>
      </c>
    </row>
    <row r="121" spans="1:15" x14ac:dyDescent="0.3">
      <c r="A121" t="s">
        <v>253</v>
      </c>
      <c r="B121" t="s">
        <v>268</v>
      </c>
      <c r="C121" t="str">
        <f>VLOOKUP(A121,'2000 Pres Raw'!A:E,5,FALSE)</f>
        <v>Kasilof North</v>
      </c>
      <c r="E121" t="s">
        <v>1296</v>
      </c>
      <c r="F121" t="s">
        <v>1297</v>
      </c>
      <c r="G121" t="e">
        <f>VLOOKUP(E121,'1996 Pres Raw'!A:E,5,FALSE)</f>
        <v>#N/A</v>
      </c>
      <c r="I121" t="s">
        <v>253</v>
      </c>
      <c r="J121" t="s">
        <v>268</v>
      </c>
      <c r="K121" t="str">
        <f>VLOOKUP(I121,VTD!G:H,2,FALSE)</f>
        <v>Kasilof North</v>
      </c>
      <c r="M121" t="s">
        <v>1021</v>
      </c>
      <c r="N121" t="s">
        <v>1056</v>
      </c>
      <c r="O121" t="str">
        <f>VLOOKUP(M121,'1996 Pres Raw'!A:E,5,FALSE)</f>
        <v>STEBBINS</v>
      </c>
    </row>
    <row r="122" spans="1:15" x14ac:dyDescent="0.3">
      <c r="A122" t="s">
        <v>254</v>
      </c>
      <c r="B122" t="s">
        <v>269</v>
      </c>
      <c r="C122" t="str">
        <f>VLOOKUP(A122,'2000 Pres Raw'!A:E,5,FALSE)</f>
        <v>Kasilof South</v>
      </c>
      <c r="E122" t="s">
        <v>1298</v>
      </c>
      <c r="F122" t="s">
        <v>1210</v>
      </c>
      <c r="G122" t="e">
        <f>VLOOKUP(E122,'1996 Pres Raw'!A:E,5,FALSE)</f>
        <v>#N/A</v>
      </c>
      <c r="I122" t="s">
        <v>254</v>
      </c>
      <c r="J122" t="s">
        <v>269</v>
      </c>
      <c r="K122" t="str">
        <f>VLOOKUP(I122,VTD!G:H,2,FALSE)</f>
        <v>Kasilof South</v>
      </c>
      <c r="M122" t="s">
        <v>1020</v>
      </c>
      <c r="N122" t="s">
        <v>1055</v>
      </c>
      <c r="O122" t="str">
        <f>VLOOKUP(M122,'1996 Pres Raw'!A:E,5,FALSE)</f>
        <v>ST. MICHAEL</v>
      </c>
    </row>
    <row r="123" spans="1:15" x14ac:dyDescent="0.3">
      <c r="A123" t="s">
        <v>255</v>
      </c>
      <c r="B123" t="s">
        <v>270</v>
      </c>
      <c r="C123" t="str">
        <f>VLOOKUP(A123,'2000 Pres Raw'!A:E,5,FALSE)</f>
        <v>Ninilchik</v>
      </c>
      <c r="E123" t="s">
        <v>272</v>
      </c>
      <c r="F123" t="s">
        <v>97</v>
      </c>
      <c r="G123" t="str">
        <f>VLOOKUP(E123,'1996 Pres Raw'!A:E,5,FALSE)</f>
        <v>TOTALS</v>
      </c>
      <c r="I123" t="s">
        <v>255</v>
      </c>
      <c r="J123" t="s">
        <v>270</v>
      </c>
      <c r="K123" t="str">
        <f>VLOOKUP(I123,VTD!G:H,2,FALSE)</f>
        <v>Ninilchik</v>
      </c>
      <c r="M123" t="s">
        <v>1021</v>
      </c>
      <c r="N123" t="s">
        <v>1056</v>
      </c>
      <c r="O123" t="str">
        <f>VLOOKUP(M123,'1996 Pres Raw'!A:E,5,FALSE)</f>
        <v>STEBBINS</v>
      </c>
    </row>
    <row r="124" spans="1:15" x14ac:dyDescent="0.3">
      <c r="A124" t="s">
        <v>256</v>
      </c>
      <c r="B124" t="s">
        <v>271</v>
      </c>
      <c r="C124" t="str">
        <f>VLOOKUP(A124,'2000 Pres Raw'!A:E,5,FALSE)</f>
        <v>Seldovia</v>
      </c>
      <c r="G124" t="e">
        <f>VLOOKUP(E124,'1996 Pres Raw'!A:E,5,FALSE)</f>
        <v>#N/A</v>
      </c>
      <c r="I124" t="s">
        <v>256</v>
      </c>
      <c r="J124" t="s">
        <v>271</v>
      </c>
      <c r="K124" t="str">
        <f>VLOOKUP(I124,VTD!G:H,2,FALSE)</f>
        <v>Seldovia</v>
      </c>
      <c r="M124" t="s">
        <v>872</v>
      </c>
      <c r="N124" t="s">
        <v>1858</v>
      </c>
      <c r="O124" t="str">
        <f>VLOOKUP(M124,'1996 Pres Raw'!A:E,5,FALSE)</f>
        <v>MENTATSA</v>
      </c>
    </row>
    <row r="125" spans="1:15" x14ac:dyDescent="0.3">
      <c r="A125" t="s">
        <v>257</v>
      </c>
      <c r="B125" t="s">
        <v>20</v>
      </c>
      <c r="C125" t="e">
        <f>VLOOKUP(A125,'2000 Pres Raw'!A:E,5,FALSE)</f>
        <v>#N/A</v>
      </c>
      <c r="E125" t="s">
        <v>276</v>
      </c>
      <c r="F125" t="s">
        <v>1299</v>
      </c>
      <c r="G125" t="str">
        <f>VLOOKUP(E125,'1996 Pres Raw'!A:E,5,FALSE)</f>
        <v>BEAR CREEK</v>
      </c>
      <c r="I125" t="s">
        <v>257</v>
      </c>
      <c r="J125" t="s">
        <v>20</v>
      </c>
      <c r="K125" t="e">
        <f>VLOOKUP(I125,VTD!G:H,2,FALSE)</f>
        <v>#N/A</v>
      </c>
      <c r="M125" t="s">
        <v>628</v>
      </c>
      <c r="N125" t="s">
        <v>1537</v>
      </c>
      <c r="O125" t="str">
        <f>VLOOKUP(M125,'1996 Pres Raw'!A:E,5,FALSE)</f>
        <v>SHEEP MT.</v>
      </c>
    </row>
    <row r="126" spans="1:15" x14ac:dyDescent="0.3">
      <c r="A126" t="s">
        <v>258</v>
      </c>
      <c r="B126" t="s">
        <v>21</v>
      </c>
      <c r="C126" t="e">
        <f>VLOOKUP(A126,'2000 Pres Raw'!A:E,5,FALSE)</f>
        <v>#N/A</v>
      </c>
      <c r="E126" t="s">
        <v>277</v>
      </c>
      <c r="F126" t="s">
        <v>1300</v>
      </c>
      <c r="G126" t="str">
        <f>VLOOKUP(E126,'1996 Pres Raw'!A:E,5,FALSE)</f>
        <v>COOPER LANDING</v>
      </c>
      <c r="I126" t="s">
        <v>258</v>
      </c>
      <c r="J126" t="s">
        <v>21</v>
      </c>
      <c r="K126" t="e">
        <f>VLOOKUP(I126,VTD!G:H,2,FALSE)</f>
        <v>#N/A</v>
      </c>
      <c r="M126" t="s">
        <v>861</v>
      </c>
      <c r="N126" t="s">
        <v>1860</v>
      </c>
      <c r="O126" t="str">
        <f>VLOOKUP(M126,'1996 Pres Raw'!A:E,5,FALSE)</f>
        <v>GRAYLING</v>
      </c>
    </row>
    <row r="127" spans="1:15" x14ac:dyDescent="0.3">
      <c r="A127" t="s">
        <v>272</v>
      </c>
      <c r="B127" t="s">
        <v>22</v>
      </c>
      <c r="C127" t="str">
        <f>VLOOKUP(A127,'2000 Pres Raw'!A:E,5,FALSE)</f>
        <v>Total</v>
      </c>
      <c r="E127" t="s">
        <v>278</v>
      </c>
      <c r="F127" t="s">
        <v>1301</v>
      </c>
      <c r="G127" t="str">
        <f>VLOOKUP(E127,'1996 Pres Raw'!A:E,5,FALSE)</f>
        <v>MOOSE PASS</v>
      </c>
      <c r="I127" t="s">
        <v>272</v>
      </c>
      <c r="J127" t="s">
        <v>22</v>
      </c>
      <c r="K127" t="e">
        <f>VLOOKUP(I127,VTD!G:H,2,FALSE)</f>
        <v>#N/A</v>
      </c>
      <c r="M127" t="s">
        <v>898</v>
      </c>
      <c r="N127" t="s">
        <v>1861</v>
      </c>
      <c r="O127" t="str">
        <f>VLOOKUP(M127,'1996 Pres Raw'!A:E,5,FALSE)</f>
        <v>TOK</v>
      </c>
    </row>
    <row r="128" spans="1:15" x14ac:dyDescent="0.3">
      <c r="C128" t="e">
        <f>VLOOKUP(A128,'2000 Pres Raw'!A:E,5,FALSE)</f>
        <v>#N/A</v>
      </c>
      <c r="E128" t="s">
        <v>279</v>
      </c>
      <c r="F128" t="s">
        <v>1302</v>
      </c>
      <c r="G128" t="str">
        <f>VLOOKUP(E128,'1996 Pres Raw'!A:E,5,FALSE)</f>
        <v>RIDGEWAY</v>
      </c>
      <c r="K128" t="e">
        <f>VLOOKUP(I128,VTD!G:H,2,FALSE)</f>
        <v>#N/A</v>
      </c>
      <c r="M128" t="s">
        <v>884</v>
      </c>
      <c r="N128" t="s">
        <v>1862</v>
      </c>
      <c r="O128" t="str">
        <f>VLOOKUP(M128,'1996 Pres Raw'!A:E,5,FALSE)</f>
        <v>NORTHWAY</v>
      </c>
    </row>
    <row r="129" spans="1:15" x14ac:dyDescent="0.3">
      <c r="A129" t="s">
        <v>276</v>
      </c>
      <c r="B129" t="s">
        <v>288</v>
      </c>
      <c r="C129" t="str">
        <f>VLOOKUP(A129,'2000 Pres Raw'!A:E,5,FALSE)</f>
        <v>Bear Creek</v>
      </c>
      <c r="E129" t="s">
        <v>280</v>
      </c>
      <c r="F129" t="s">
        <v>1303</v>
      </c>
      <c r="G129" t="str">
        <f>VLOOKUP(E129,'1996 Pres Raw'!A:E,5,FALSE)</f>
        <v>SEWARD</v>
      </c>
      <c r="I129" t="s">
        <v>276</v>
      </c>
      <c r="J129" t="s">
        <v>288</v>
      </c>
      <c r="K129" t="str">
        <f>VLOOKUP(I129,VTD!G:H,2,FALSE)</f>
        <v>Bear Creek</v>
      </c>
      <c r="M129" t="s">
        <v>650</v>
      </c>
      <c r="N129" t="s">
        <v>1551</v>
      </c>
      <c r="O129" t="str">
        <f>VLOOKUP(M129,'1996 Pres Raw'!A:E,5,FALSE)</f>
        <v>TALKEETNA</v>
      </c>
    </row>
    <row r="130" spans="1:15" x14ac:dyDescent="0.3">
      <c r="A130" t="s">
        <v>277</v>
      </c>
      <c r="B130" t="s">
        <v>289</v>
      </c>
      <c r="C130" t="str">
        <f>VLOOKUP(A130,'2000 Pres Raw'!A:E,5,FALSE)</f>
        <v>Cooper Landing</v>
      </c>
      <c r="E130" t="s">
        <v>281</v>
      </c>
      <c r="F130" t="s">
        <v>1304</v>
      </c>
      <c r="G130" t="str">
        <f>VLOOKUP(E130,'1996 Pres Raw'!A:E,5,FALSE)</f>
        <v>SOLDTNA #1</v>
      </c>
      <c r="I130" t="s">
        <v>277</v>
      </c>
      <c r="J130" t="s">
        <v>289</v>
      </c>
      <c r="K130" t="str">
        <f>VLOOKUP(I130,VTD!G:H,2,FALSE)</f>
        <v>Cooper Landing</v>
      </c>
      <c r="M130" t="s">
        <v>1004</v>
      </c>
      <c r="N130" t="s">
        <v>1745</v>
      </c>
      <c r="O130" t="str">
        <f>VLOOKUP(M130,'1996 Pres Raw'!A:E,5,FALSE)</f>
        <v>KOTLIK</v>
      </c>
    </row>
    <row r="131" spans="1:15" x14ac:dyDescent="0.3">
      <c r="A131" t="s">
        <v>278</v>
      </c>
      <c r="B131" t="s">
        <v>290</v>
      </c>
      <c r="C131" t="str">
        <f>VLOOKUP(A131,'2000 Pres Raw'!A:E,5,FALSE)</f>
        <v>Moose Pass</v>
      </c>
      <c r="E131" t="s">
        <v>282</v>
      </c>
      <c r="F131" t="s">
        <v>1305</v>
      </c>
      <c r="G131" t="str">
        <f>VLOOKUP(E131,'1996 Pres Raw'!A:E,5,FALSE)</f>
        <v>SOLDTNA #2</v>
      </c>
      <c r="I131" t="s">
        <v>278</v>
      </c>
      <c r="J131" t="s">
        <v>290</v>
      </c>
      <c r="K131" t="str">
        <f>VLOOKUP(I131,VTD!G:H,2,FALSE)</f>
        <v>Moose Pass</v>
      </c>
      <c r="M131" t="s">
        <v>651</v>
      </c>
      <c r="N131" t="s">
        <v>1552</v>
      </c>
      <c r="O131" t="str">
        <f>VLOOKUP(M131,'1996 Pres Raw'!A:E,5,FALSE)</f>
        <v>TRAPPER CREEK</v>
      </c>
    </row>
    <row r="132" spans="1:15" x14ac:dyDescent="0.3">
      <c r="A132" t="s">
        <v>279</v>
      </c>
      <c r="B132" t="s">
        <v>291</v>
      </c>
      <c r="C132" t="str">
        <f>VLOOKUP(A132,'2000 Pres Raw'!A:E,5,FALSE)</f>
        <v>Ridgeway</v>
      </c>
      <c r="E132" t="s">
        <v>283</v>
      </c>
      <c r="F132" t="s">
        <v>1306</v>
      </c>
      <c r="G132" t="str">
        <f>VLOOKUP(E132,'1996 Pres Raw'!A:E,5,FALSE)</f>
        <v>SPORTS LAKE</v>
      </c>
      <c r="I132" t="s">
        <v>279</v>
      </c>
      <c r="J132" t="s">
        <v>291</v>
      </c>
      <c r="K132" t="str">
        <f>VLOOKUP(I132,VTD!G:H,2,FALSE)</f>
        <v>Ridgeway</v>
      </c>
      <c r="M132" t="s">
        <v>803</v>
      </c>
      <c r="N132" t="s">
        <v>1642</v>
      </c>
      <c r="O132" t="str">
        <f>VLOOKUP(M132,'1996 Pres Raw'!A:E,5,FALSE)</f>
        <v>PAXSON</v>
      </c>
    </row>
    <row r="133" spans="1:15" x14ac:dyDescent="0.3">
      <c r="A133" t="s">
        <v>280</v>
      </c>
      <c r="B133" t="s">
        <v>274</v>
      </c>
      <c r="C133" t="str">
        <f>VLOOKUP(A133,'2000 Pres Raw'!A:E,5,FALSE)</f>
        <v>Seward</v>
      </c>
      <c r="E133" t="s">
        <v>284</v>
      </c>
      <c r="F133" t="s">
        <v>1307</v>
      </c>
      <c r="G133" t="str">
        <f>VLOOKUP(E133,'1996 Pres Raw'!A:E,5,FALSE)</f>
        <v>STERLING</v>
      </c>
      <c r="I133" t="s">
        <v>280</v>
      </c>
      <c r="J133" t="s">
        <v>274</v>
      </c>
      <c r="K133" t="str">
        <f>VLOOKUP(I133,VTD!G:H,2,FALSE)</f>
        <v>Seward</v>
      </c>
      <c r="M133" t="s">
        <v>800</v>
      </c>
      <c r="N133" t="s">
        <v>1639</v>
      </c>
      <c r="O133" t="str">
        <f>VLOOKUP(M133,'1996 Pres Raw'!A:E,5,FALSE)</f>
        <v>GAKONA</v>
      </c>
    </row>
    <row r="134" spans="1:15" x14ac:dyDescent="0.3">
      <c r="A134" t="s">
        <v>281</v>
      </c>
      <c r="B134" t="s">
        <v>292</v>
      </c>
      <c r="C134" t="str">
        <f>VLOOKUP(A134,'2000 Pres Raw'!A:E,5,FALSE)</f>
        <v>Soldotna #1</v>
      </c>
      <c r="E134" t="s">
        <v>285</v>
      </c>
      <c r="F134" t="s">
        <v>1308</v>
      </c>
      <c r="G134" t="str">
        <f>VLOOKUP(E134,'1996 Pres Raw'!A:E,5,FALSE)</f>
        <v>HOPE</v>
      </c>
      <c r="I134" t="s">
        <v>281</v>
      </c>
      <c r="J134" t="s">
        <v>292</v>
      </c>
      <c r="K134" t="str">
        <f>VLOOKUP(I134,VTD!G:H,2,FALSE)</f>
        <v>Soldotna #1</v>
      </c>
      <c r="M134" t="s">
        <v>897</v>
      </c>
      <c r="N134" t="s">
        <v>1699</v>
      </c>
      <c r="O134" t="str">
        <f>VLOOKUP(M134,'1996 Pres Raw'!A:E,5,FALSE)</f>
        <v>TETLIN</v>
      </c>
    </row>
    <row r="135" spans="1:15" x14ac:dyDescent="0.3">
      <c r="A135" t="s">
        <v>282</v>
      </c>
      <c r="B135" t="s">
        <v>293</v>
      </c>
      <c r="C135" t="str">
        <f>VLOOKUP(A135,'2000 Pres Raw'!A:E,5,FALSE)</f>
        <v>Soldotna #2</v>
      </c>
      <c r="E135" t="s">
        <v>1309</v>
      </c>
      <c r="F135" t="s">
        <v>1310</v>
      </c>
      <c r="G135" t="e">
        <f>VLOOKUP(E135,'1996 Pres Raw'!A:E,5,FALSE)</f>
        <v>#N/A</v>
      </c>
      <c r="I135" t="s">
        <v>282</v>
      </c>
      <c r="J135" t="s">
        <v>293</v>
      </c>
      <c r="K135" t="str">
        <f>VLOOKUP(I135,VTD!G:H,2,FALSE)</f>
        <v>Soldotna #2</v>
      </c>
      <c r="M135" t="s">
        <v>871</v>
      </c>
      <c r="N135" t="s">
        <v>1857</v>
      </c>
      <c r="O135" t="str">
        <f>VLOOKUP(M135,'1996 Pres Raw'!A:E,5,FALSE)</f>
        <v>MCGRATH</v>
      </c>
    </row>
    <row r="136" spans="1:15" x14ac:dyDescent="0.3">
      <c r="A136" t="s">
        <v>283</v>
      </c>
      <c r="B136" t="s">
        <v>294</v>
      </c>
      <c r="C136" t="str">
        <f>VLOOKUP(A136,'2000 Pres Raw'!A:E,5,FALSE)</f>
        <v>Sports Lake</v>
      </c>
      <c r="E136" t="s">
        <v>1311</v>
      </c>
      <c r="F136" t="s">
        <v>1312</v>
      </c>
      <c r="G136" t="e">
        <f>VLOOKUP(E136,'1996 Pres Raw'!A:E,5,FALSE)</f>
        <v>#N/A</v>
      </c>
      <c r="I136" t="s">
        <v>283</v>
      </c>
      <c r="J136" t="s">
        <v>294</v>
      </c>
      <c r="K136" t="str">
        <f>VLOOKUP(I136,VTD!G:H,2,FALSE)</f>
        <v>Sports Lake</v>
      </c>
      <c r="M136" t="s">
        <v>872</v>
      </c>
      <c r="N136" t="s">
        <v>1858</v>
      </c>
      <c r="O136" t="str">
        <f>VLOOKUP(M136,'1996 Pres Raw'!A:E,5,FALSE)</f>
        <v>MENTATSA</v>
      </c>
    </row>
    <row r="137" spans="1:15" x14ac:dyDescent="0.3">
      <c r="A137" t="s">
        <v>284</v>
      </c>
      <c r="B137" t="s">
        <v>295</v>
      </c>
      <c r="C137" t="str">
        <f>VLOOKUP(A137,'2000 Pres Raw'!A:E,5,FALSE)</f>
        <v>Sterling</v>
      </c>
      <c r="E137" t="s">
        <v>1313</v>
      </c>
      <c r="F137" t="s">
        <v>1210</v>
      </c>
      <c r="G137" t="e">
        <f>VLOOKUP(E137,'1996 Pres Raw'!A:E,5,FALSE)</f>
        <v>#N/A</v>
      </c>
      <c r="I137" t="s">
        <v>284</v>
      </c>
      <c r="J137" t="s">
        <v>295</v>
      </c>
      <c r="K137" t="str">
        <f>VLOOKUP(I137,VTD!G:H,2,FALSE)</f>
        <v>Sterling</v>
      </c>
      <c r="M137" t="s">
        <v>1000</v>
      </c>
      <c r="N137" t="s">
        <v>1741</v>
      </c>
      <c r="O137" t="str">
        <f>VLOOKUP(M137,'1996 Pres Raw'!A:E,5,FALSE)</f>
        <v>EMMONAK</v>
      </c>
    </row>
    <row r="138" spans="1:15" x14ac:dyDescent="0.3">
      <c r="A138" t="s">
        <v>285</v>
      </c>
      <c r="B138" t="s">
        <v>275</v>
      </c>
      <c r="C138" t="str">
        <f>VLOOKUP(A138,'2000 Pres Raw'!A:E,5,FALSE)</f>
        <v>Hope</v>
      </c>
      <c r="E138" t="s">
        <v>296</v>
      </c>
      <c r="F138" t="s">
        <v>97</v>
      </c>
      <c r="G138" t="str">
        <f>VLOOKUP(E138,'1996 Pres Raw'!A:E,5,FALSE)</f>
        <v>TOTALS</v>
      </c>
      <c r="I138" t="s">
        <v>285</v>
      </c>
      <c r="J138" t="s">
        <v>275</v>
      </c>
      <c r="K138" t="str">
        <f>VLOOKUP(I138,VTD!G:H,2,FALSE)</f>
        <v>Hope</v>
      </c>
      <c r="M138" t="s">
        <v>898</v>
      </c>
      <c r="N138" t="s">
        <v>1700</v>
      </c>
      <c r="O138" t="str">
        <f>VLOOKUP(M138,'1996 Pres Raw'!A:E,5,FALSE)</f>
        <v>TOK</v>
      </c>
    </row>
    <row r="139" spans="1:15" x14ac:dyDescent="0.3">
      <c r="A139" t="s">
        <v>286</v>
      </c>
      <c r="B139" t="s">
        <v>20</v>
      </c>
      <c r="C139" t="e">
        <f>VLOOKUP(A139,'2000 Pres Raw'!A:E,5,FALSE)</f>
        <v>#N/A</v>
      </c>
      <c r="G139" t="e">
        <f>VLOOKUP(E139,'1996 Pres Raw'!A:E,5,FALSE)</f>
        <v>#N/A</v>
      </c>
      <c r="I139" t="s">
        <v>286</v>
      </c>
      <c r="J139" t="s">
        <v>20</v>
      </c>
      <c r="K139" t="e">
        <f>VLOOKUP(I139,VTD!G:H,2,FALSE)</f>
        <v>#N/A</v>
      </c>
      <c r="M139" t="s">
        <v>1019</v>
      </c>
      <c r="N139" t="s">
        <v>1054</v>
      </c>
      <c r="O139" t="str">
        <f>VLOOKUP(M139,'1996 Pres Raw'!A:E,5,FALSE)</f>
        <v>ST. MARY'S</v>
      </c>
    </row>
    <row r="140" spans="1:15" x14ac:dyDescent="0.3">
      <c r="A140" t="s">
        <v>287</v>
      </c>
      <c r="B140" t="s">
        <v>21</v>
      </c>
      <c r="C140" t="e">
        <f>VLOOKUP(A140,'2000 Pres Raw'!A:E,5,FALSE)</f>
        <v>#N/A</v>
      </c>
      <c r="E140" t="s">
        <v>298</v>
      </c>
      <c r="F140" t="s">
        <v>1314</v>
      </c>
      <c r="G140" t="str">
        <f>VLOOKUP(E140,'1996 Pres Raw'!A:E,5,FALSE)</f>
        <v>K-BEACH</v>
      </c>
      <c r="I140" t="s">
        <v>287</v>
      </c>
      <c r="J140" t="s">
        <v>21</v>
      </c>
      <c r="K140" t="e">
        <f>VLOOKUP(I140,VTD!G:H,2,FALSE)</f>
        <v>#N/A</v>
      </c>
      <c r="M140" t="s">
        <v>883</v>
      </c>
      <c r="N140" t="s">
        <v>1865</v>
      </c>
      <c r="O140" t="str">
        <f>VLOOKUP(M140,'1996 Pres Raw'!A:E,5,FALSE)</f>
        <v>NIKOLAI</v>
      </c>
    </row>
    <row r="141" spans="1:15" x14ac:dyDescent="0.3">
      <c r="A141" t="s">
        <v>296</v>
      </c>
      <c r="B141" t="s">
        <v>22</v>
      </c>
      <c r="C141" t="str">
        <f>VLOOKUP(A141,'2000 Pres Raw'!A:E,5,FALSE)</f>
        <v>Total</v>
      </c>
      <c r="E141" t="s">
        <v>299</v>
      </c>
      <c r="F141" t="s">
        <v>1315</v>
      </c>
      <c r="G141" t="str">
        <f>VLOOKUP(E141,'1996 Pres Raw'!A:E,5,FALSE)</f>
        <v>KENAI #1</v>
      </c>
      <c r="I141" t="s">
        <v>296</v>
      </c>
      <c r="J141" t="s">
        <v>22</v>
      </c>
      <c r="K141" t="e">
        <f>VLOOKUP(I141,VTD!G:H,2,FALSE)</f>
        <v>#N/A</v>
      </c>
      <c r="M141" t="s">
        <v>849</v>
      </c>
      <c r="N141" t="s">
        <v>1668</v>
      </c>
      <c r="O141" t="str">
        <f>VLOOKUP(M141,'1996 Pres Raw'!A:E,5,FALSE)</f>
        <v>FORTUNA LEDGE</v>
      </c>
    </row>
    <row r="142" spans="1:15" x14ac:dyDescent="0.3">
      <c r="C142" t="e">
        <f>VLOOKUP(A142,'2000 Pres Raw'!A:E,5,FALSE)</f>
        <v>#N/A</v>
      </c>
      <c r="E142" t="s">
        <v>300</v>
      </c>
      <c r="F142" t="s">
        <v>1316</v>
      </c>
      <c r="G142" t="str">
        <f>VLOOKUP(E142,'1996 Pres Raw'!A:E,5,FALSE)</f>
        <v>KENAI #2</v>
      </c>
      <c r="K142" t="e">
        <f>VLOOKUP(I142,VTD!G:H,2,FALSE)</f>
        <v>#N/A</v>
      </c>
      <c r="M142" t="s">
        <v>842</v>
      </c>
      <c r="N142" t="s">
        <v>1661</v>
      </c>
      <c r="O142" t="str">
        <f>VLOOKUP(M142,'1996 Pres Raw'!A:E,5,FALSE)</f>
        <v>CHISTOCHINA</v>
      </c>
    </row>
    <row r="143" spans="1:15" x14ac:dyDescent="0.3">
      <c r="A143" t="s">
        <v>298</v>
      </c>
      <c r="B143" t="s">
        <v>297</v>
      </c>
      <c r="C143" t="str">
        <f>VLOOKUP(A143,'2000 Pres Raw'!A:E,5,FALSE)</f>
        <v>K Beach</v>
      </c>
      <c r="E143" t="s">
        <v>301</v>
      </c>
      <c r="F143" t="s">
        <v>1317</v>
      </c>
      <c r="G143" t="str">
        <f>VLOOKUP(E143,'1996 Pres Raw'!A:E,5,FALSE)</f>
        <v>KENAI #3</v>
      </c>
      <c r="I143" t="s">
        <v>298</v>
      </c>
      <c r="J143" t="s">
        <v>297</v>
      </c>
      <c r="K143" t="str">
        <f>VLOOKUP(I143,VTD!G:H,2,FALSE)</f>
        <v>K-Beach</v>
      </c>
      <c r="M143" t="s">
        <v>836</v>
      </c>
      <c r="N143" t="s">
        <v>1655</v>
      </c>
      <c r="O143" t="str">
        <f>VLOOKUP(M143,'1996 Pres Raw'!A:E,5,FALSE)</f>
        <v>ANVIK</v>
      </c>
    </row>
    <row r="144" spans="1:15" x14ac:dyDescent="0.3">
      <c r="A144" t="s">
        <v>299</v>
      </c>
      <c r="B144" t="s">
        <v>308</v>
      </c>
      <c r="C144" t="str">
        <f>VLOOKUP(A144,'2000 Pres Raw'!A:E,5,FALSE)</f>
        <v>Kenai #1</v>
      </c>
      <c r="E144" t="s">
        <v>302</v>
      </c>
      <c r="F144" t="s">
        <v>1318</v>
      </c>
      <c r="G144" t="str">
        <f>VLOOKUP(E144,'1996 Pres Raw'!A:E,5,FALSE)</f>
        <v>KENAI #4</v>
      </c>
      <c r="I144" t="s">
        <v>299</v>
      </c>
      <c r="J144" t="s">
        <v>308</v>
      </c>
      <c r="K144" t="str">
        <f>VLOOKUP(I144,VTD!G:H,2,FALSE)</f>
        <v>Kenai #1</v>
      </c>
      <c r="M144" t="s">
        <v>996</v>
      </c>
      <c r="N144" t="s">
        <v>1737</v>
      </c>
      <c r="O144" t="str">
        <f>VLOOKUP(M144,'1996 Pres Raw'!A:E,5,FALSE)</f>
        <v>ALAKANUK</v>
      </c>
    </row>
    <row r="145" spans="1:15" x14ac:dyDescent="0.3">
      <c r="A145" t="s">
        <v>300</v>
      </c>
      <c r="B145" t="s">
        <v>309</v>
      </c>
      <c r="C145" t="str">
        <f>VLOOKUP(A145,'2000 Pres Raw'!A:E,5,FALSE)</f>
        <v>Kenai #2</v>
      </c>
      <c r="E145" t="s">
        <v>303</v>
      </c>
      <c r="F145" t="s">
        <v>1319</v>
      </c>
      <c r="G145" t="str">
        <f>VLOOKUP(E145,'1996 Pres Raw'!A:E,5,FALSE)</f>
        <v>NIKISKI #1</v>
      </c>
      <c r="I145" t="s">
        <v>300</v>
      </c>
      <c r="J145" t="s">
        <v>309</v>
      </c>
      <c r="K145" t="str">
        <f>VLOOKUP(I145,VTD!G:H,2,FALSE)</f>
        <v>Kenai #2</v>
      </c>
      <c r="M145" t="s">
        <v>801</v>
      </c>
      <c r="N145" t="s">
        <v>1866</v>
      </c>
      <c r="O145" t="str">
        <f>VLOOKUP(M145,'1996 Pres Raw'!A:E,5,FALSE)</f>
        <v>GLENNALLEN</v>
      </c>
    </row>
    <row r="146" spans="1:15" x14ac:dyDescent="0.3">
      <c r="A146" t="s">
        <v>301</v>
      </c>
      <c r="B146" t="s">
        <v>310</v>
      </c>
      <c r="C146" t="str">
        <f>VLOOKUP(A146,'2000 Pres Raw'!A:E,5,FALSE)</f>
        <v>Kenai #3</v>
      </c>
      <c r="E146" t="s">
        <v>305</v>
      </c>
      <c r="F146" t="s">
        <v>1320</v>
      </c>
      <c r="G146" t="str">
        <f>VLOOKUP(E146,'1996 Pres Raw'!A:E,5,FALSE)</f>
        <v>SALAMATOD</v>
      </c>
      <c r="I146" t="s">
        <v>301</v>
      </c>
      <c r="J146" t="s">
        <v>310</v>
      </c>
      <c r="K146" t="str">
        <f>VLOOKUP(I146,VTD!G:H,2,FALSE)</f>
        <v>Kenai #3</v>
      </c>
      <c r="M146" t="s">
        <v>1018</v>
      </c>
      <c r="N146" t="s">
        <v>1053</v>
      </c>
      <c r="O146" t="str">
        <f>VLOOKUP(M146,'1996 Pres Raw'!A:E,5,FALSE)</f>
        <v>SHELDON POINT</v>
      </c>
    </row>
    <row r="147" spans="1:15" x14ac:dyDescent="0.3">
      <c r="A147" t="s">
        <v>302</v>
      </c>
      <c r="B147" t="s">
        <v>311</v>
      </c>
      <c r="C147" t="str">
        <f>VLOOKUP(A147,'2000 Pres Raw'!A:E,5,FALSE)</f>
        <v>Kenai #4</v>
      </c>
      <c r="E147" t="s">
        <v>1321</v>
      </c>
      <c r="F147" t="s">
        <v>1322</v>
      </c>
      <c r="G147" t="e">
        <f>VLOOKUP(E147,'1996 Pres Raw'!A:E,5,FALSE)</f>
        <v>#N/A</v>
      </c>
      <c r="I147" t="s">
        <v>302</v>
      </c>
      <c r="J147" t="s">
        <v>311</v>
      </c>
      <c r="K147" t="str">
        <f>VLOOKUP(I147,VTD!G:H,2,FALSE)</f>
        <v>Kenai #4</v>
      </c>
      <c r="M147" t="s">
        <v>862</v>
      </c>
      <c r="N147" t="s">
        <v>1672</v>
      </c>
      <c r="O147" t="str">
        <f>VLOOKUP(M147,'1996 Pres Raw'!A:E,5,FALSE)</f>
        <v>HOLY CROSS</v>
      </c>
    </row>
    <row r="148" spans="1:15" x14ac:dyDescent="0.3">
      <c r="A148" t="s">
        <v>303</v>
      </c>
      <c r="B148" t="s">
        <v>312</v>
      </c>
      <c r="C148" t="str">
        <f>VLOOKUP(A148,'2000 Pres Raw'!A:E,5,FALSE)</f>
        <v>Nikiski</v>
      </c>
      <c r="E148" t="s">
        <v>1323</v>
      </c>
      <c r="F148" t="s">
        <v>1324</v>
      </c>
      <c r="G148" t="e">
        <f>VLOOKUP(E148,'1996 Pres Raw'!A:E,5,FALSE)</f>
        <v>#N/A</v>
      </c>
      <c r="I148" t="s">
        <v>303</v>
      </c>
      <c r="J148" t="s">
        <v>312</v>
      </c>
      <c r="K148" t="str">
        <f>VLOOKUP(I148,VTD!G:H,2,FALSE)</f>
        <v>Nikiski</v>
      </c>
      <c r="M148" t="s">
        <v>1007</v>
      </c>
      <c r="N148" t="s">
        <v>1867</v>
      </c>
      <c r="O148" t="str">
        <f>VLOOKUP(M148,'1996 Pres Raw'!A:E,5,FALSE)</f>
        <v>MOUNTAN VILLAGE</v>
      </c>
    </row>
    <row r="149" spans="1:15" x14ac:dyDescent="0.3">
      <c r="A149" t="s">
        <v>304</v>
      </c>
      <c r="B149" t="s">
        <v>313</v>
      </c>
      <c r="C149" t="e">
        <f>VLOOKUP(A149,'2000 Pres Raw'!A:E,5,FALSE)</f>
        <v>#N/A</v>
      </c>
      <c r="E149" t="s">
        <v>1325</v>
      </c>
      <c r="F149" t="s">
        <v>1210</v>
      </c>
      <c r="G149" t="e">
        <f>VLOOKUP(E149,'1996 Pres Raw'!A:E,5,FALSE)</f>
        <v>#N/A</v>
      </c>
      <c r="I149" t="s">
        <v>304</v>
      </c>
      <c r="J149" t="s">
        <v>313</v>
      </c>
      <c r="K149" t="e">
        <f>VLOOKUP(I149,VTD!G:H,2,FALSE)</f>
        <v>#N/A</v>
      </c>
      <c r="M149" t="s">
        <v>1016</v>
      </c>
      <c r="N149" t="s">
        <v>1051</v>
      </c>
      <c r="O149" t="str">
        <f>VLOOKUP(M149,'1996 Pres Raw'!A:E,5,FALSE)</f>
        <v>SCAMMON BAY</v>
      </c>
    </row>
    <row r="150" spans="1:15" x14ac:dyDescent="0.3">
      <c r="A150" t="s">
        <v>305</v>
      </c>
      <c r="B150" t="s">
        <v>314</v>
      </c>
      <c r="C150" t="str">
        <f>VLOOKUP(A150,'2000 Pres Raw'!A:E,5,FALSE)</f>
        <v>Salamatof</v>
      </c>
      <c r="E150" t="s">
        <v>315</v>
      </c>
      <c r="F150" t="s">
        <v>97</v>
      </c>
      <c r="G150" t="str">
        <f>VLOOKUP(E150,'1996 Pres Raw'!A:E,5,FALSE)</f>
        <v>TOTALS</v>
      </c>
      <c r="I150" t="s">
        <v>305</v>
      </c>
      <c r="J150" t="s">
        <v>314</v>
      </c>
      <c r="K150" t="str">
        <f>VLOOKUP(I150,VTD!G:H,2,FALSE)</f>
        <v>Salamatof</v>
      </c>
      <c r="M150" t="s">
        <v>845</v>
      </c>
      <c r="N150" t="s">
        <v>1664</v>
      </c>
      <c r="O150" t="str">
        <f>VLOOKUP(M150,'1996 Pres Raw'!A:E,5,FALSE)</f>
        <v>COPPER CENTER</v>
      </c>
    </row>
    <row r="151" spans="1:15" x14ac:dyDescent="0.3">
      <c r="A151" t="s">
        <v>306</v>
      </c>
      <c r="B151" t="s">
        <v>20</v>
      </c>
      <c r="C151" t="e">
        <f>VLOOKUP(A151,'2000 Pres Raw'!A:E,5,FALSE)</f>
        <v>#N/A</v>
      </c>
      <c r="G151" t="e">
        <f>VLOOKUP(E151,'1996 Pres Raw'!A:E,5,FALSE)</f>
        <v>#N/A</v>
      </c>
      <c r="I151" t="s">
        <v>306</v>
      </c>
      <c r="J151" t="s">
        <v>20</v>
      </c>
      <c r="K151" t="e">
        <f>VLOOKUP(I151,VTD!G:H,2,FALSE)</f>
        <v>#N/A</v>
      </c>
      <c r="M151" t="s">
        <v>649</v>
      </c>
      <c r="N151" t="s">
        <v>1550</v>
      </c>
      <c r="O151" t="str">
        <f>VLOOKUP(M151,'1996 Pres Raw'!A:E,5,FALSE)</f>
        <v>SUSITNA</v>
      </c>
    </row>
    <row r="152" spans="1:15" x14ac:dyDescent="0.3">
      <c r="A152" t="s">
        <v>307</v>
      </c>
      <c r="B152" t="s">
        <v>21</v>
      </c>
      <c r="C152" t="e">
        <f>VLOOKUP(A152,'2000 Pres Raw'!A:E,5,FALSE)</f>
        <v>#N/A</v>
      </c>
      <c r="E152" t="s">
        <v>316</v>
      </c>
      <c r="F152" t="s">
        <v>1326</v>
      </c>
      <c r="G152" t="str">
        <f>VLOOKUP(E152,'1996 Pres Raw'!A:E,5,FALSE)</f>
        <v>ANCH #229</v>
      </c>
      <c r="I152" t="s">
        <v>307</v>
      </c>
      <c r="J152" t="s">
        <v>21</v>
      </c>
      <c r="K152" t="e">
        <f>VLOOKUP(I152,VTD!G:H,2,FALSE)</f>
        <v>#N/A</v>
      </c>
      <c r="M152" t="s">
        <v>891</v>
      </c>
      <c r="N152" t="s">
        <v>1693</v>
      </c>
      <c r="O152" t="str">
        <f>VLOOKUP(M152,'1996 Pres Raw'!A:E,5,FALSE)</f>
        <v>SLEETMUTE</v>
      </c>
    </row>
    <row r="153" spans="1:15" x14ac:dyDescent="0.3">
      <c r="A153" t="s">
        <v>315</v>
      </c>
      <c r="B153" t="s">
        <v>22</v>
      </c>
      <c r="C153" t="str">
        <f>VLOOKUP(A153,'2000 Pres Raw'!A:E,5,FALSE)</f>
        <v>Total</v>
      </c>
      <c r="E153" t="s">
        <v>317</v>
      </c>
      <c r="F153" t="s">
        <v>1327</v>
      </c>
      <c r="G153" t="str">
        <f>VLOOKUP(E153,'1996 Pres Raw'!A:E,5,FALSE)</f>
        <v>ANCH #231</v>
      </c>
      <c r="I153" t="s">
        <v>315</v>
      </c>
      <c r="J153" t="s">
        <v>22</v>
      </c>
      <c r="K153" t="e">
        <f>VLOOKUP(I153,VTD!G:H,2,FALSE)</f>
        <v>#N/A</v>
      </c>
      <c r="M153" t="s">
        <v>846</v>
      </c>
      <c r="N153" t="s">
        <v>1665</v>
      </c>
      <c r="O153" t="str">
        <f>VLOOKUP(M153,'1996 Pres Raw'!A:E,5,FALSE)</f>
        <v>CROOKED CREEK</v>
      </c>
    </row>
    <row r="154" spans="1:15" x14ac:dyDescent="0.3">
      <c r="C154" t="e">
        <f>VLOOKUP(A154,'2000 Pres Raw'!A:E,5,FALSE)</f>
        <v>#N/A</v>
      </c>
      <c r="E154" t="s">
        <v>318</v>
      </c>
      <c r="F154" t="s">
        <v>1328</v>
      </c>
      <c r="G154" t="str">
        <f>VLOOKUP(E154,'1996 Pres Raw'!A:E,5,FALSE)</f>
        <v>ANCH #233</v>
      </c>
      <c r="K154" t="e">
        <f>VLOOKUP(I154,VTD!G:H,2,FALSE)</f>
        <v>#N/A</v>
      </c>
      <c r="M154" t="s">
        <v>835</v>
      </c>
      <c r="N154" t="s">
        <v>1654</v>
      </c>
      <c r="O154" t="str">
        <f>VLOOKUP(M154,'1996 Pres Raw'!A:E,5,FALSE)</f>
        <v>ANIAK</v>
      </c>
    </row>
    <row r="155" spans="1:15" x14ac:dyDescent="0.3">
      <c r="A155" t="s">
        <v>316</v>
      </c>
      <c r="B155" t="s">
        <v>327</v>
      </c>
      <c r="C155" t="str">
        <f>VLOOKUP(A155,'2000 Pres Raw'!A:E,5,FALSE)</f>
        <v>Anchorage #229</v>
      </c>
      <c r="E155" t="s">
        <v>319</v>
      </c>
      <c r="F155" t="s">
        <v>1329</v>
      </c>
      <c r="G155" t="str">
        <f>VLOOKUP(E155,'1996 Pres Raw'!A:E,5,FALSE)</f>
        <v>ANCH #235</v>
      </c>
      <c r="I155" t="s">
        <v>316</v>
      </c>
      <c r="J155" t="s">
        <v>327</v>
      </c>
      <c r="K155" t="str">
        <f>VLOOKUP(I155,VTD!G:H,2,FALSE)</f>
        <v>Anchorage 229</v>
      </c>
      <c r="M155" t="s">
        <v>889</v>
      </c>
      <c r="N155" t="s">
        <v>1691</v>
      </c>
      <c r="O155" t="str">
        <f>VLOOKUP(M155,'1996 Pres Raw'!A:E,5,FALSE)</f>
        <v>RUSSIAN MISSION</v>
      </c>
    </row>
    <row r="156" spans="1:15" x14ac:dyDescent="0.3">
      <c r="A156" t="s">
        <v>317</v>
      </c>
      <c r="B156" s="3" t="s">
        <v>328</v>
      </c>
      <c r="C156" t="str">
        <f>VLOOKUP(A156,'2000 Pres Raw'!A:E,5,FALSE)</f>
        <v>Anchorage #231</v>
      </c>
      <c r="E156" t="s">
        <v>320</v>
      </c>
      <c r="F156" t="s">
        <v>1330</v>
      </c>
      <c r="G156" t="str">
        <f>VLOOKUP(E156,'1996 Pres Raw'!A:E,5,FALSE)</f>
        <v>ANCH #237</v>
      </c>
      <c r="I156" t="s">
        <v>317</v>
      </c>
      <c r="J156" s="3" t="s">
        <v>328</v>
      </c>
      <c r="K156" t="str">
        <f>VLOOKUP(I156,VTD!G:H,2,FALSE)</f>
        <v>Anchorage 231</v>
      </c>
      <c r="M156" t="s">
        <v>629</v>
      </c>
      <c r="N156" t="s">
        <v>1538</v>
      </c>
      <c r="O156" t="str">
        <f>VLOOKUP(M156,'1996 Pres Raw'!A:E,5,FALSE)</f>
        <v>SUTTON</v>
      </c>
    </row>
    <row r="157" spans="1:15" x14ac:dyDescent="0.3">
      <c r="A157" t="s">
        <v>318</v>
      </c>
      <c r="B157" t="s">
        <v>329</v>
      </c>
      <c r="C157" t="str">
        <f>VLOOKUP(A157,'2000 Pres Raw'!A:E,5,FALSE)</f>
        <v>Anchorage #233</v>
      </c>
      <c r="E157" t="s">
        <v>321</v>
      </c>
      <c r="F157" t="s">
        <v>1331</v>
      </c>
      <c r="G157" t="str">
        <f>VLOOKUP(E157,'1996 Pres Raw'!A:E,5,FALSE)</f>
        <v>ANCH #239</v>
      </c>
      <c r="I157" t="s">
        <v>318</v>
      </c>
      <c r="J157" t="s">
        <v>329</v>
      </c>
      <c r="K157" t="str">
        <f>VLOOKUP(I157,VTD!G:H,2,FALSE)</f>
        <v>Anchorage 233</v>
      </c>
      <c r="M157" t="s">
        <v>1014</v>
      </c>
      <c r="N157" t="s">
        <v>1049</v>
      </c>
      <c r="O157" t="str">
        <f>VLOOKUP(M157,'1996 Pres Raw'!A:E,5,FALSE)</f>
        <v>PITKAS POINT</v>
      </c>
    </row>
    <row r="158" spans="1:15" x14ac:dyDescent="0.3">
      <c r="A158" t="s">
        <v>319</v>
      </c>
      <c r="B158" t="s">
        <v>330</v>
      </c>
      <c r="C158" t="str">
        <f>VLOOKUP(A158,'2000 Pres Raw'!A:E,5,FALSE)</f>
        <v>Anchorage #235</v>
      </c>
      <c r="E158" t="s">
        <v>322</v>
      </c>
      <c r="F158" t="s">
        <v>1332</v>
      </c>
      <c r="G158" t="str">
        <f>VLOOKUP(E158,'1996 Pres Raw'!A:E,5,FALSE)</f>
        <v>ANCH #241</v>
      </c>
      <c r="I158" t="s">
        <v>319</v>
      </c>
      <c r="J158" t="s">
        <v>330</v>
      </c>
      <c r="K158" t="str">
        <f>VLOOKUP(I158,VTD!G:H,2,FALSE)</f>
        <v>Anchorage 235</v>
      </c>
      <c r="M158" t="s">
        <v>893</v>
      </c>
      <c r="N158" t="s">
        <v>1695</v>
      </c>
      <c r="O158" t="str">
        <f>VLOOKUP(M158,'1996 Pres Raw'!A:E,5,FALSE)</f>
        <v>STONY RIVER</v>
      </c>
    </row>
    <row r="159" spans="1:15" x14ac:dyDescent="0.3">
      <c r="A159" t="s">
        <v>320</v>
      </c>
      <c r="B159" t="s">
        <v>331</v>
      </c>
      <c r="C159" t="str">
        <f>VLOOKUP(A159,'2000 Pres Raw'!A:E,5,FALSE)</f>
        <v>Anchorage #237</v>
      </c>
      <c r="E159" t="s">
        <v>323</v>
      </c>
      <c r="F159" t="s">
        <v>1333</v>
      </c>
      <c r="G159" t="str">
        <f>VLOOKUP(E159,'1996 Pres Raw'!A:E,5,FALSE)</f>
        <v>ANCH #243</v>
      </c>
      <c r="I159" t="s">
        <v>320</v>
      </c>
      <c r="J159" t="s">
        <v>331</v>
      </c>
      <c r="K159" t="str">
        <f>VLOOKUP(I159,VTD!G:H,2,FALSE)</f>
        <v>Anchorage 237</v>
      </c>
      <c r="M159" t="s">
        <v>653</v>
      </c>
      <c r="N159" t="s">
        <v>1554</v>
      </c>
      <c r="O159" t="str">
        <f>VLOOKUP(M159,'1996 Pres Raw'!A:E,5,FALSE)</f>
        <v>WILLOW</v>
      </c>
    </row>
    <row r="160" spans="1:15" x14ac:dyDescent="0.3">
      <c r="A160" t="s">
        <v>321</v>
      </c>
      <c r="B160" t="s">
        <v>334</v>
      </c>
      <c r="C160" t="str">
        <f>VLOOKUP(A160,'2000 Pres Raw'!A:E,5,FALSE)</f>
        <v>Anchorage #239</v>
      </c>
      <c r="E160" t="s">
        <v>324</v>
      </c>
      <c r="F160" t="s">
        <v>1334</v>
      </c>
      <c r="G160" t="str">
        <f>VLOOKUP(E160,'1996 Pres Raw'!A:E,5,FALSE)</f>
        <v>ANCH #245</v>
      </c>
      <c r="I160" t="s">
        <v>321</v>
      </c>
      <c r="J160" t="s">
        <v>334</v>
      </c>
      <c r="K160" t="str">
        <f>VLOOKUP(I160,VTD!G:H,2,FALSE)</f>
        <v>Anchorage 239</v>
      </c>
      <c r="M160" t="s">
        <v>886</v>
      </c>
      <c r="N160" t="s">
        <v>1688</v>
      </c>
      <c r="O160" t="str">
        <f>VLOOKUP(M160,'1996 Pres Raw'!A:E,5,FALSE)</f>
        <v>PILOT STATION</v>
      </c>
    </row>
    <row r="161" spans="1:15" x14ac:dyDescent="0.3">
      <c r="A161" t="s">
        <v>322</v>
      </c>
      <c r="B161" t="s">
        <v>332</v>
      </c>
      <c r="C161" t="str">
        <f>VLOOKUP(A161,'2000 Pres Raw'!A:E,5,FALSE)</f>
        <v>Anchorage #241</v>
      </c>
      <c r="E161" t="s">
        <v>1335</v>
      </c>
      <c r="F161" t="s">
        <v>1336</v>
      </c>
      <c r="G161" t="e">
        <f>VLOOKUP(E161,'1996 Pres Raw'!A:E,5,FALSE)</f>
        <v>#N/A</v>
      </c>
      <c r="I161" t="s">
        <v>322</v>
      </c>
      <c r="J161" t="s">
        <v>332</v>
      </c>
      <c r="K161" t="str">
        <f>VLOOKUP(I161,VTD!G:H,2,FALSE)</f>
        <v>Anchorage 241</v>
      </c>
      <c r="M161" t="s">
        <v>802</v>
      </c>
      <c r="N161" t="s">
        <v>1641</v>
      </c>
      <c r="O161" t="str">
        <f>VLOOKUP(M161,'1996 Pres Raw'!A:E,5,FALSE)</f>
        <v>KENNY LAKE</v>
      </c>
    </row>
    <row r="162" spans="1:15" x14ac:dyDescent="0.3">
      <c r="A162" t="s">
        <v>323</v>
      </c>
      <c r="B162" t="s">
        <v>333</v>
      </c>
      <c r="C162" t="str">
        <f>VLOOKUP(A162,'2000 Pres Raw'!A:E,5,FALSE)</f>
        <v>Anchorage #243</v>
      </c>
      <c r="E162" t="s">
        <v>1337</v>
      </c>
      <c r="F162" t="s">
        <v>1338</v>
      </c>
      <c r="G162" t="e">
        <f>VLOOKUP(E162,'1996 Pres Raw'!A:E,5,FALSE)</f>
        <v>#N/A</v>
      </c>
      <c r="I162" t="s">
        <v>323</v>
      </c>
      <c r="J162" t="s">
        <v>333</v>
      </c>
      <c r="K162" t="str">
        <f>VLOOKUP(I162,VTD!G:H,2,FALSE)</f>
        <v>Anchorage 243</v>
      </c>
      <c r="M162" t="s">
        <v>865</v>
      </c>
      <c r="N162" t="s">
        <v>1869</v>
      </c>
      <c r="O162" t="str">
        <f>VLOOKUP(M162,'1996 Pres Raw'!A:E,5,FALSE)</f>
        <v>KALSKAG</v>
      </c>
    </row>
    <row r="163" spans="1:15" x14ac:dyDescent="0.3">
      <c r="A163" t="s">
        <v>324</v>
      </c>
      <c r="B163" t="s">
        <v>335</v>
      </c>
      <c r="C163" t="str">
        <f>VLOOKUP(A163,'2000 Pres Raw'!A:E,5,FALSE)</f>
        <v>Anchorage #245</v>
      </c>
      <c r="E163" t="s">
        <v>1339</v>
      </c>
      <c r="F163" t="s">
        <v>1210</v>
      </c>
      <c r="G163" t="e">
        <f>VLOOKUP(E163,'1996 Pres Raw'!A:E,5,FALSE)</f>
        <v>#N/A</v>
      </c>
      <c r="I163" t="s">
        <v>324</v>
      </c>
      <c r="J163" t="s">
        <v>335</v>
      </c>
      <c r="K163" t="str">
        <f>VLOOKUP(I163,VTD!G:H,2,FALSE)</f>
        <v>Anchorage 245</v>
      </c>
      <c r="M163" t="s">
        <v>1008</v>
      </c>
      <c r="N163" t="s">
        <v>1749</v>
      </c>
      <c r="O163" t="str">
        <f>VLOOKUP(M163,'1996 Pres Raw'!A:E,5,FALSE)</f>
        <v>NEWTOK</v>
      </c>
    </row>
    <row r="164" spans="1:15" x14ac:dyDescent="0.3">
      <c r="A164" t="s">
        <v>325</v>
      </c>
      <c r="B164" t="s">
        <v>20</v>
      </c>
      <c r="C164" t="e">
        <f>VLOOKUP(A164,'2000 Pres Raw'!A:E,5,FALSE)</f>
        <v>#N/A</v>
      </c>
      <c r="E164" t="s">
        <v>336</v>
      </c>
      <c r="F164" t="s">
        <v>97</v>
      </c>
      <c r="G164" t="str">
        <f>VLOOKUP(E164,'1996 Pres Raw'!A:E,5,FALSE)</f>
        <v>TOTALS</v>
      </c>
      <c r="I164" t="s">
        <v>325</v>
      </c>
      <c r="J164" t="s">
        <v>20</v>
      </c>
      <c r="K164" t="e">
        <f>VLOOKUP(I164,VTD!G:H,2,FALSE)</f>
        <v>#N/A</v>
      </c>
      <c r="M164" t="s">
        <v>624</v>
      </c>
      <c r="N164" t="s">
        <v>1533</v>
      </c>
      <c r="O164" t="str">
        <f>VLOOKUP(M164,'1996 Pres Raw'!A:E,5,FALSE)</f>
        <v>FARM LOOP</v>
      </c>
    </row>
    <row r="165" spans="1:15" x14ac:dyDescent="0.3">
      <c r="A165" t="s">
        <v>326</v>
      </c>
      <c r="B165" t="s">
        <v>21</v>
      </c>
      <c r="C165" t="e">
        <f>VLOOKUP(A165,'2000 Pres Raw'!A:E,5,FALSE)</f>
        <v>#N/A</v>
      </c>
      <c r="G165" t="e">
        <f>VLOOKUP(E165,'1996 Pres Raw'!A:E,5,FALSE)</f>
        <v>#N/A</v>
      </c>
      <c r="I165" t="s">
        <v>326</v>
      </c>
      <c r="J165" t="s">
        <v>21</v>
      </c>
      <c r="K165" t="e">
        <f>VLOOKUP(I165,VTD!G:H,2,FALSE)</f>
        <v>#N/A</v>
      </c>
      <c r="M165" t="s">
        <v>622</v>
      </c>
      <c r="N165" t="s">
        <v>1531</v>
      </c>
      <c r="O165" t="str">
        <f>VLOOKUP(M165,'1996 Pres Raw'!A:E,5,FALSE)</f>
        <v>FISHHOOK</v>
      </c>
    </row>
    <row r="166" spans="1:15" x14ac:dyDescent="0.3">
      <c r="A166" t="s">
        <v>336</v>
      </c>
      <c r="B166" t="s">
        <v>22</v>
      </c>
      <c r="C166" t="str">
        <f>VLOOKUP(A166,'2000 Pres Raw'!A:E,5,FALSE)</f>
        <v>Total</v>
      </c>
      <c r="E166" t="s">
        <v>338</v>
      </c>
      <c r="F166" t="s">
        <v>1340</v>
      </c>
      <c r="G166" t="str">
        <f>VLOOKUP(E166,'1996 Pres Raw'!A:E,5,FALSE)</f>
        <v>ANCH #249</v>
      </c>
      <c r="I166" t="s">
        <v>336</v>
      </c>
      <c r="J166" t="s">
        <v>22</v>
      </c>
      <c r="K166" t="e">
        <f>VLOOKUP(I166,VTD!G:H,2,FALSE)</f>
        <v>#N/A</v>
      </c>
      <c r="M166" t="s">
        <v>625</v>
      </c>
      <c r="N166" t="s">
        <v>1534</v>
      </c>
      <c r="O166" t="str">
        <f>VLOOKUP(M166,'1996 Pres Raw'!A:E,5,FALSE)</f>
        <v>LAZY MT.</v>
      </c>
    </row>
    <row r="167" spans="1:15" x14ac:dyDescent="0.3">
      <c r="C167" t="e">
        <f>VLOOKUP(A167,'2000 Pres Raw'!A:E,5,FALSE)</f>
        <v>#N/A</v>
      </c>
      <c r="E167" t="s">
        <v>339</v>
      </c>
      <c r="F167" t="s">
        <v>1341</v>
      </c>
      <c r="G167" t="str">
        <f>VLOOKUP(E167,'1996 Pres Raw'!A:E,5,FALSE)</f>
        <v>ANCH #251</v>
      </c>
      <c r="K167" t="e">
        <f>VLOOKUP(I167,VTD!G:H,2,FALSE)</f>
        <v>#N/A</v>
      </c>
      <c r="M167" t="s">
        <v>652</v>
      </c>
      <c r="N167" t="s">
        <v>1870</v>
      </c>
      <c r="O167" t="str">
        <f>VLOOKUP(M167,'1996 Pres Raw'!A:E,5,FALSE)</f>
        <v>WASILLA FISHHOOK</v>
      </c>
    </row>
    <row r="168" spans="1:15" x14ac:dyDescent="0.3">
      <c r="A168" t="s">
        <v>338</v>
      </c>
      <c r="B168" t="s">
        <v>347</v>
      </c>
      <c r="C168" t="str">
        <f>VLOOKUP(A168,'2000 Pres Raw'!A:E,5,FALSE)</f>
        <v>Anchorage #249</v>
      </c>
      <c r="E168" t="s">
        <v>340</v>
      </c>
      <c r="F168" t="s">
        <v>1342</v>
      </c>
      <c r="G168" t="str">
        <f>VLOOKUP(E168,'1996 Pres Raw'!A:E,5,FALSE)</f>
        <v>ANCH #253</v>
      </c>
      <c r="I168" t="s">
        <v>338</v>
      </c>
      <c r="J168" t="s">
        <v>347</v>
      </c>
      <c r="K168" t="str">
        <f>VLOOKUP(I168,VTD!G:H,2,FALSE)</f>
        <v>Anchorage 249</v>
      </c>
      <c r="M168" t="s">
        <v>648</v>
      </c>
      <c r="N168" t="s">
        <v>1549</v>
      </c>
      <c r="O168" t="str">
        <f>VLOOKUP(M168,'1996 Pres Raw'!A:E,5,FALSE)</f>
        <v>SCHROCK</v>
      </c>
    </row>
    <row r="169" spans="1:15" x14ac:dyDescent="0.3">
      <c r="A169" t="s">
        <v>339</v>
      </c>
      <c r="B169" t="s">
        <v>348</v>
      </c>
      <c r="C169" t="str">
        <f>VLOOKUP(A169,'2000 Pres Raw'!A:E,5,FALSE)</f>
        <v>Anchorage #251</v>
      </c>
      <c r="E169" t="s">
        <v>341</v>
      </c>
      <c r="F169" t="s">
        <v>1343</v>
      </c>
      <c r="G169" t="str">
        <f>VLOOKUP(E169,'1996 Pres Raw'!A:E,5,FALSE)</f>
        <v>ANCH #255</v>
      </c>
      <c r="I169" t="s">
        <v>339</v>
      </c>
      <c r="J169" t="s">
        <v>348</v>
      </c>
      <c r="K169" t="str">
        <f>VLOOKUP(I169,VTD!G:H,2,FALSE)</f>
        <v>Anchorage 251</v>
      </c>
      <c r="M169" t="s">
        <v>998</v>
      </c>
      <c r="N169" t="s">
        <v>1739</v>
      </c>
      <c r="O169" t="str">
        <f>VLOOKUP(M169,'1996 Pres Raw'!A:E,5,FALSE)</f>
        <v>CHEVAK</v>
      </c>
    </row>
    <row r="170" spans="1:15" x14ac:dyDescent="0.3">
      <c r="A170" t="s">
        <v>340</v>
      </c>
      <c r="B170" t="s">
        <v>349</v>
      </c>
      <c r="C170" t="str">
        <f>VLOOKUP(A170,'2000 Pres Raw'!A:E,5,FALSE)</f>
        <v>Anchorage #253</v>
      </c>
      <c r="E170" t="s">
        <v>342</v>
      </c>
      <c r="F170" t="s">
        <v>1344</v>
      </c>
      <c r="G170" t="str">
        <f>VLOOKUP(E170,'1996 Pres Raw'!A:E,5,FALSE)</f>
        <v>ANCH #257</v>
      </c>
      <c r="I170" t="s">
        <v>340</v>
      </c>
      <c r="J170" t="s">
        <v>349</v>
      </c>
      <c r="K170" t="str">
        <f>VLOOKUP(I170,VTD!G:H,2,FALSE)</f>
        <v>Anchorage 253</v>
      </c>
      <c r="M170" t="s">
        <v>1003</v>
      </c>
      <c r="N170" t="s">
        <v>1744</v>
      </c>
      <c r="O170" t="str">
        <f>VLOOKUP(M170,'1996 Pres Raw'!A:E,5,FALSE)</f>
        <v>HOOPER BAY</v>
      </c>
    </row>
    <row r="171" spans="1:15" x14ac:dyDescent="0.3">
      <c r="A171" t="s">
        <v>341</v>
      </c>
      <c r="B171" t="s">
        <v>350</v>
      </c>
      <c r="C171" t="str">
        <f>VLOOKUP(A171,'2000 Pres Raw'!A:E,5,FALSE)</f>
        <v>Anchorage #255</v>
      </c>
      <c r="E171" t="s">
        <v>343</v>
      </c>
      <c r="F171" t="s">
        <v>1345</v>
      </c>
      <c r="G171" t="str">
        <f>VLOOKUP(E171,'1996 Pres Raw'!A:E,5,FALSE)</f>
        <v>ANCH #259</v>
      </c>
      <c r="I171" t="s">
        <v>341</v>
      </c>
      <c r="J171" t="s">
        <v>350</v>
      </c>
      <c r="K171" t="str">
        <f>VLOOKUP(I171,VTD!G:H,2,FALSE)</f>
        <v>Anchorage 255</v>
      </c>
      <c r="M171" t="s">
        <v>647</v>
      </c>
      <c r="N171" t="s">
        <v>1548</v>
      </c>
      <c r="O171" t="str">
        <f>VLOOKUP(M171,'1996 Pres Raw'!A:E,5,FALSE)</f>
        <v>MEADOW LAKES</v>
      </c>
    </row>
    <row r="172" spans="1:15" x14ac:dyDescent="0.3">
      <c r="A172" t="s">
        <v>342</v>
      </c>
      <c r="B172" t="s">
        <v>351</v>
      </c>
      <c r="C172" t="str">
        <f>VLOOKUP(A172,'2000 Pres Raw'!A:E,5,FALSE)</f>
        <v>Anchorage #257</v>
      </c>
      <c r="E172" t="s">
        <v>344</v>
      </c>
      <c r="F172" t="s">
        <v>1346</v>
      </c>
      <c r="G172" t="str">
        <f>VLOOKUP(E172,'1996 Pres Raw'!A:E,5,FALSE)</f>
        <v>ANCH #261</v>
      </c>
      <c r="I172" t="s">
        <v>342</v>
      </c>
      <c r="J172" t="s">
        <v>351</v>
      </c>
      <c r="K172" t="str">
        <f>VLOOKUP(I172,VTD!G:H,2,FALSE)</f>
        <v>Anchorage 257</v>
      </c>
      <c r="M172" t="s">
        <v>645</v>
      </c>
      <c r="N172" t="s">
        <v>1546</v>
      </c>
      <c r="O172" t="str">
        <f>VLOOKUP(M172,'1996 Pres Raw'!A:E,5,FALSE)</f>
        <v>HOUSTON</v>
      </c>
    </row>
    <row r="173" spans="1:15" x14ac:dyDescent="0.3">
      <c r="A173" t="s">
        <v>343</v>
      </c>
      <c r="B173" t="s">
        <v>352</v>
      </c>
      <c r="C173" t="str">
        <f>VLOOKUP(A173,'2000 Pres Raw'!A:E,5,FALSE)</f>
        <v>Anchorage #259</v>
      </c>
      <c r="E173" t="s">
        <v>1347</v>
      </c>
      <c r="F173" t="s">
        <v>1348</v>
      </c>
      <c r="G173" t="e">
        <f>VLOOKUP(E173,'1996 Pres Raw'!A:E,5,FALSE)</f>
        <v>#N/A</v>
      </c>
      <c r="I173" t="s">
        <v>343</v>
      </c>
      <c r="J173" t="s">
        <v>352</v>
      </c>
      <c r="K173" t="str">
        <f>VLOOKUP(I173,VTD!G:H,2,FALSE)</f>
        <v>Anchorage 259</v>
      </c>
      <c r="M173" t="s">
        <v>644</v>
      </c>
      <c r="N173" t="s">
        <v>1545</v>
      </c>
      <c r="O173" t="str">
        <f>VLOOKUP(M173,'1996 Pres Raw'!A:E,5,FALSE)</f>
        <v>BOGARD</v>
      </c>
    </row>
    <row r="174" spans="1:15" x14ac:dyDescent="0.3">
      <c r="A174" t="s">
        <v>344</v>
      </c>
      <c r="B174" t="s">
        <v>353</v>
      </c>
      <c r="C174" t="str">
        <f>VLOOKUP(A174,'2000 Pres Raw'!A:E,5,FALSE)</f>
        <v>Anchorage #261</v>
      </c>
      <c r="E174" t="s">
        <v>1349</v>
      </c>
      <c r="F174" t="s">
        <v>1350</v>
      </c>
      <c r="G174" t="e">
        <f>VLOOKUP(E174,'1996 Pres Raw'!A:E,5,FALSE)</f>
        <v>#N/A</v>
      </c>
      <c r="I174" t="s">
        <v>344</v>
      </c>
      <c r="J174" t="s">
        <v>353</v>
      </c>
      <c r="K174" t="str">
        <f>VLOOKUP(I174,VTD!G:H,2,FALSE)</f>
        <v>Anchorage 261</v>
      </c>
      <c r="M174" t="s">
        <v>621</v>
      </c>
      <c r="N174" t="s">
        <v>1530</v>
      </c>
      <c r="O174" t="str">
        <f>VLOOKUP(M174,'1996 Pres Raw'!A:E,5,FALSE)</f>
        <v>BUTTE</v>
      </c>
    </row>
    <row r="175" spans="1:15" x14ac:dyDescent="0.3">
      <c r="A175" t="s">
        <v>345</v>
      </c>
      <c r="B175" t="s">
        <v>20</v>
      </c>
      <c r="C175" t="e">
        <f>VLOOKUP(A175,'2000 Pres Raw'!A:E,5,FALSE)</f>
        <v>#N/A</v>
      </c>
      <c r="E175" t="s">
        <v>1351</v>
      </c>
      <c r="F175" t="s">
        <v>1210</v>
      </c>
      <c r="G175" t="e">
        <f>VLOOKUP(E175,'1996 Pres Raw'!A:E,5,FALSE)</f>
        <v>#N/A</v>
      </c>
      <c r="I175" t="s">
        <v>345</v>
      </c>
      <c r="J175" t="s">
        <v>20</v>
      </c>
      <c r="K175" t="e">
        <f>VLOOKUP(I175,VTD!G:H,2,FALSE)</f>
        <v>#N/A</v>
      </c>
      <c r="M175" t="s">
        <v>623</v>
      </c>
      <c r="N175" t="s">
        <v>1532</v>
      </c>
      <c r="O175" t="str">
        <f>VLOOKUP(M175,'1996 Pres Raw'!A:E,5,FALSE)</f>
        <v>GREATER PALMER</v>
      </c>
    </row>
    <row r="176" spans="1:15" x14ac:dyDescent="0.3">
      <c r="A176" t="s">
        <v>346</v>
      </c>
      <c r="B176" t="s">
        <v>21</v>
      </c>
      <c r="C176" t="e">
        <f>VLOOKUP(A176,'2000 Pres Raw'!A:E,5,FALSE)</f>
        <v>#N/A</v>
      </c>
      <c r="E176" t="s">
        <v>354</v>
      </c>
      <c r="F176" t="s">
        <v>97</v>
      </c>
      <c r="G176" t="str">
        <f>VLOOKUP(E176,'1996 Pres Raw'!A:E,5,FALSE)</f>
        <v>TOTALS</v>
      </c>
      <c r="I176" t="s">
        <v>346</v>
      </c>
      <c r="J176" t="s">
        <v>21</v>
      </c>
      <c r="K176" t="e">
        <f>VLOOKUP(I176,VTD!G:H,2,FALSE)</f>
        <v>#N/A</v>
      </c>
      <c r="M176" t="s">
        <v>626</v>
      </c>
      <c r="N176" t="s">
        <v>1535</v>
      </c>
      <c r="O176" t="str">
        <f>VLOOKUP(M176,'1996 Pres Raw'!A:E,5,FALSE)</f>
        <v>LAKES</v>
      </c>
    </row>
    <row r="177" spans="1:15" x14ac:dyDescent="0.3">
      <c r="A177" t="s">
        <v>354</v>
      </c>
      <c r="B177" t="s">
        <v>22</v>
      </c>
      <c r="C177" t="str">
        <f>VLOOKUP(A177,'2000 Pres Raw'!A:E,5,FALSE)</f>
        <v>Total</v>
      </c>
      <c r="G177" t="e">
        <f>VLOOKUP(E177,'1996 Pres Raw'!A:E,5,FALSE)</f>
        <v>#N/A</v>
      </c>
      <c r="I177" t="s">
        <v>354</v>
      </c>
      <c r="J177" t="s">
        <v>22</v>
      </c>
      <c r="K177" t="e">
        <f>VLOOKUP(I177,VTD!G:H,2,FALSE)</f>
        <v>#N/A</v>
      </c>
      <c r="M177" t="s">
        <v>643</v>
      </c>
      <c r="N177" t="s">
        <v>1544</v>
      </c>
      <c r="O177" t="str">
        <f>VLOOKUP(M177,'1996 Pres Raw'!A:E,5,FALSE)</f>
        <v>BIG LAKE</v>
      </c>
    </row>
    <row r="178" spans="1:15" x14ac:dyDescent="0.3">
      <c r="C178" t="e">
        <f>VLOOKUP(A178,'2000 Pres Raw'!A:E,5,FALSE)</f>
        <v>#N/A</v>
      </c>
      <c r="E178" t="s">
        <v>365</v>
      </c>
      <c r="F178" t="s">
        <v>1352</v>
      </c>
      <c r="G178" t="str">
        <f>VLOOKUP(E178,'1996 Pres Raw'!A:E,5,FALSE)</f>
        <v>ANCH #263</v>
      </c>
      <c r="K178" t="e">
        <f>VLOOKUP(I178,VTD!G:H,2,FALSE)</f>
        <v>#N/A</v>
      </c>
      <c r="M178" t="s">
        <v>627</v>
      </c>
      <c r="N178" t="s">
        <v>1871</v>
      </c>
      <c r="O178" t="str">
        <f>VLOOKUP(M178,'1996 Pres Raw'!A:E,5,FALSE)</f>
        <v>PALMER</v>
      </c>
    </row>
    <row r="179" spans="1:15" x14ac:dyDescent="0.3">
      <c r="A179" t="s">
        <v>365</v>
      </c>
      <c r="B179" t="s">
        <v>374</v>
      </c>
      <c r="C179" t="str">
        <f>VLOOKUP(A179,'2000 Pres Raw'!A:E,5,FALSE)</f>
        <v>Anchorage #263</v>
      </c>
      <c r="E179" t="s">
        <v>366</v>
      </c>
      <c r="F179" t="s">
        <v>1353</v>
      </c>
      <c r="G179" t="str">
        <f>VLOOKUP(E179,'1996 Pres Raw'!A:E,5,FALSE)</f>
        <v>ANCH #265</v>
      </c>
      <c r="I179" t="s">
        <v>365</v>
      </c>
      <c r="J179" t="s">
        <v>374</v>
      </c>
      <c r="K179" t="str">
        <f>VLOOKUP(I179,VTD!G:H,2,FALSE)</f>
        <v>Anchorage 263</v>
      </c>
      <c r="M179" t="s">
        <v>623</v>
      </c>
      <c r="N179" t="s">
        <v>1532</v>
      </c>
      <c r="O179" t="str">
        <f>VLOOKUP(M179,'1996 Pres Raw'!A:E,5,FALSE)</f>
        <v>GREATER PALMER</v>
      </c>
    </row>
    <row r="180" spans="1:15" x14ac:dyDescent="0.3">
      <c r="A180" t="s">
        <v>366</v>
      </c>
      <c r="B180" t="s">
        <v>375</v>
      </c>
      <c r="C180" t="str">
        <f>VLOOKUP(A180,'2000 Pres Raw'!A:E,5,FALSE)</f>
        <v>Anchorage #265</v>
      </c>
      <c r="E180" t="s">
        <v>367</v>
      </c>
      <c r="F180" t="s">
        <v>1354</v>
      </c>
      <c r="G180" t="str">
        <f>VLOOKUP(E180,'1996 Pres Raw'!A:E,5,FALSE)</f>
        <v>ANCH #267</v>
      </c>
      <c r="I180" t="s">
        <v>366</v>
      </c>
      <c r="J180" t="s">
        <v>375</v>
      </c>
      <c r="K180" t="str">
        <f>VLOOKUP(I180,VTD!G:H,2,FALSE)</f>
        <v>Anchorage 265</v>
      </c>
      <c r="M180" t="s">
        <v>623</v>
      </c>
      <c r="N180" t="s">
        <v>1532</v>
      </c>
      <c r="O180" t="str">
        <f>VLOOKUP(M180,'1996 Pres Raw'!A:E,5,FALSE)</f>
        <v>GREATER PALMER</v>
      </c>
    </row>
    <row r="181" spans="1:15" x14ac:dyDescent="0.3">
      <c r="A181" t="s">
        <v>367</v>
      </c>
      <c r="B181" t="s">
        <v>376</v>
      </c>
      <c r="C181" t="str">
        <f>VLOOKUP(A181,'2000 Pres Raw'!A:E,5,FALSE)</f>
        <v>Anchorage #267</v>
      </c>
      <c r="E181" t="s">
        <v>368</v>
      </c>
      <c r="F181" t="s">
        <v>1355</v>
      </c>
      <c r="G181" t="str">
        <f>VLOOKUP(E181,'1996 Pres Raw'!A:E,5,FALSE)</f>
        <v>ANCH #269</v>
      </c>
      <c r="I181" t="s">
        <v>367</v>
      </c>
      <c r="J181" t="s">
        <v>376</v>
      </c>
      <c r="K181" t="str">
        <f>VLOOKUP(I181,VTD!G:H,2,FALSE)</f>
        <v>Anchorage 267</v>
      </c>
      <c r="M181" t="s">
        <v>601</v>
      </c>
      <c r="N181" t="s">
        <v>1520</v>
      </c>
      <c r="O181" t="str">
        <f>VLOOKUP(M181,'1996 Pres Raw'!A:E,5,FALSE)</f>
        <v>GREATER WASILLA</v>
      </c>
    </row>
    <row r="182" spans="1:15" x14ac:dyDescent="0.3">
      <c r="A182" t="s">
        <v>368</v>
      </c>
      <c r="B182" t="s">
        <v>379</v>
      </c>
      <c r="C182" t="str">
        <f>VLOOKUP(A182,'2000 Pres Raw'!A:E,5,FALSE)</f>
        <v>Anchorage #269</v>
      </c>
      <c r="E182" t="s">
        <v>369</v>
      </c>
      <c r="F182" t="s">
        <v>1356</v>
      </c>
      <c r="G182" t="str">
        <f>VLOOKUP(E182,'1996 Pres Raw'!A:E,5,FALSE)</f>
        <v>ANCH #271</v>
      </c>
      <c r="I182" t="s">
        <v>368</v>
      </c>
      <c r="J182" t="s">
        <v>379</v>
      </c>
      <c r="K182" t="str">
        <f>VLOOKUP(I182,VTD!G:H,2,FALSE)</f>
        <v>Anchorage 269</v>
      </c>
      <c r="M182" t="s">
        <v>601</v>
      </c>
      <c r="N182" t="s">
        <v>1520</v>
      </c>
      <c r="O182" t="str">
        <f>VLOOKUP(M182,'1996 Pres Raw'!A:E,5,FALSE)</f>
        <v>GREATER WASILLA</v>
      </c>
    </row>
    <row r="183" spans="1:15" x14ac:dyDescent="0.3">
      <c r="A183" t="s">
        <v>369</v>
      </c>
      <c r="B183" t="s">
        <v>377</v>
      </c>
      <c r="C183" t="str">
        <f>VLOOKUP(A183,'2000 Pres Raw'!A:E,5,FALSE)</f>
        <v>Anchorage #271</v>
      </c>
      <c r="E183" t="s">
        <v>370</v>
      </c>
      <c r="F183" t="s">
        <v>1357</v>
      </c>
      <c r="G183" t="str">
        <f>VLOOKUP(E183,'1996 Pres Raw'!A:E,5,FALSE)</f>
        <v>ANCH #273</v>
      </c>
      <c r="I183" t="s">
        <v>369</v>
      </c>
      <c r="J183" t="s">
        <v>377</v>
      </c>
      <c r="K183" t="str">
        <f>VLOOKUP(I183,VTD!G:H,2,FALSE)</f>
        <v>Anchorage 271</v>
      </c>
      <c r="M183" t="s">
        <v>603</v>
      </c>
      <c r="N183" t="s">
        <v>1522</v>
      </c>
      <c r="O183" t="str">
        <f>VLOOKUP(M183,'1996 Pres Raw'!A:E,5,FALSE)</f>
        <v>WASILLA 2</v>
      </c>
    </row>
    <row r="184" spans="1:15" x14ac:dyDescent="0.3">
      <c r="A184" t="s">
        <v>370</v>
      </c>
      <c r="B184" t="s">
        <v>378</v>
      </c>
      <c r="C184" t="str">
        <f>VLOOKUP(A184,'2000 Pres Raw'!A:E,5,FALSE)</f>
        <v>Anchorage #273</v>
      </c>
      <c r="E184" t="s">
        <v>371</v>
      </c>
      <c r="F184" t="s">
        <v>1358</v>
      </c>
      <c r="G184" t="str">
        <f>VLOOKUP(E184,'1996 Pres Raw'!A:E,5,FALSE)</f>
        <v>ANCH #275</v>
      </c>
      <c r="I184" t="s">
        <v>370</v>
      </c>
      <c r="J184" t="s">
        <v>378</v>
      </c>
      <c r="K184" t="str">
        <f>VLOOKUP(I184,VTD!G:H,2,FALSE)</f>
        <v>Anchorage 273</v>
      </c>
      <c r="M184" t="s">
        <v>599</v>
      </c>
      <c r="N184" t="s">
        <v>1518</v>
      </c>
      <c r="O184" t="str">
        <f>VLOOKUP(M184,'1996 Pres Raw'!A:E,5,FALSE)</f>
        <v>PIONEER PEAK</v>
      </c>
    </row>
    <row r="185" spans="1:15" x14ac:dyDescent="0.3">
      <c r="A185" t="s">
        <v>371</v>
      </c>
      <c r="B185" t="s">
        <v>380</v>
      </c>
      <c r="C185" t="str">
        <f>VLOOKUP(A185,'2000 Pres Raw'!A:E,5,FALSE)</f>
        <v>Anchorage #275</v>
      </c>
      <c r="E185" t="s">
        <v>1359</v>
      </c>
      <c r="F185" t="s">
        <v>1360</v>
      </c>
      <c r="G185" t="e">
        <f>VLOOKUP(E185,'1996 Pres Raw'!A:E,5,FALSE)</f>
        <v>#N/A</v>
      </c>
      <c r="I185" t="s">
        <v>371</v>
      </c>
      <c r="J185" t="s">
        <v>380</v>
      </c>
      <c r="K185" t="str">
        <f>VLOOKUP(I185,VTD!G:H,2,FALSE)</f>
        <v>Anchorage 275</v>
      </c>
      <c r="M185" t="s">
        <v>602</v>
      </c>
      <c r="N185" t="s">
        <v>1521</v>
      </c>
      <c r="O185" t="str">
        <f>VLOOKUP(M185,'1996 Pres Raw'!A:E,5,FALSE)</f>
        <v>WASILLA 1</v>
      </c>
    </row>
    <row r="186" spans="1:15" x14ac:dyDescent="0.3">
      <c r="A186" t="s">
        <v>372</v>
      </c>
      <c r="B186" t="s">
        <v>20</v>
      </c>
      <c r="C186" t="e">
        <f>VLOOKUP(A186,'2000 Pres Raw'!A:E,5,FALSE)</f>
        <v>#N/A</v>
      </c>
      <c r="E186" t="s">
        <v>1361</v>
      </c>
      <c r="F186" t="s">
        <v>1362</v>
      </c>
      <c r="G186" t="e">
        <f>VLOOKUP(E186,'1996 Pres Raw'!A:E,5,FALSE)</f>
        <v>#N/A</v>
      </c>
      <c r="I186" t="s">
        <v>372</v>
      </c>
      <c r="J186" t="s">
        <v>20</v>
      </c>
      <c r="K186" t="e">
        <f>VLOOKUP(I186,VTD!G:H,2,FALSE)</f>
        <v>#N/A</v>
      </c>
      <c r="M186" t="s">
        <v>843</v>
      </c>
      <c r="N186" t="s">
        <v>1662</v>
      </c>
      <c r="O186" t="str">
        <f>VLOOKUP(M186,'1996 Pres Raw'!A:E,5,FALSE)</f>
        <v>CHUATH-BALUK</v>
      </c>
    </row>
    <row r="187" spans="1:15" x14ac:dyDescent="0.3">
      <c r="A187" t="s">
        <v>373</v>
      </c>
      <c r="B187" t="s">
        <v>21</v>
      </c>
      <c r="C187" t="e">
        <f>VLOOKUP(A187,'2000 Pres Raw'!A:E,5,FALSE)</f>
        <v>#N/A</v>
      </c>
      <c r="E187" t="s">
        <v>1363</v>
      </c>
      <c r="F187" t="s">
        <v>1210</v>
      </c>
      <c r="G187" t="e">
        <f>VLOOKUP(E187,'1996 Pres Raw'!A:E,5,FALSE)</f>
        <v>#N/A</v>
      </c>
      <c r="I187" t="s">
        <v>373</v>
      </c>
      <c r="J187" t="s">
        <v>21</v>
      </c>
      <c r="K187" t="e">
        <f>VLOOKUP(I187,VTD!G:H,2,FALSE)</f>
        <v>#N/A</v>
      </c>
      <c r="M187" t="s">
        <v>601</v>
      </c>
      <c r="N187" t="s">
        <v>1520</v>
      </c>
      <c r="O187" t="str">
        <f>VLOOKUP(M187,'1996 Pres Raw'!A:E,5,FALSE)</f>
        <v>GREATER WASILLA</v>
      </c>
    </row>
    <row r="188" spans="1:15" x14ac:dyDescent="0.3">
      <c r="A188" t="s">
        <v>381</v>
      </c>
      <c r="B188" t="s">
        <v>22</v>
      </c>
      <c r="C188" t="str">
        <f>VLOOKUP(A188,'2000 Pres Raw'!A:E,5,FALSE)</f>
        <v>Total</v>
      </c>
      <c r="E188" t="s">
        <v>381</v>
      </c>
      <c r="F188" t="s">
        <v>97</v>
      </c>
      <c r="G188" t="str">
        <f>VLOOKUP(E188,'1996 Pres Raw'!A:E,5,FALSE)</f>
        <v>TOTALS</v>
      </c>
      <c r="I188" t="s">
        <v>381</v>
      </c>
      <c r="J188" t="s">
        <v>22</v>
      </c>
      <c r="K188" t="e">
        <f>VLOOKUP(I188,VTD!G:H,2,FALSE)</f>
        <v>#N/A</v>
      </c>
      <c r="M188" t="s">
        <v>1079</v>
      </c>
      <c r="N188" t="s">
        <v>1772</v>
      </c>
      <c r="O188" t="str">
        <f>VLOOKUP(M188,'1996 Pres Raw'!A:E,5,FALSE)</f>
        <v>KASIGLUK</v>
      </c>
    </row>
    <row r="189" spans="1:15" x14ac:dyDescent="0.3">
      <c r="C189" t="e">
        <f>VLOOKUP(A189,'2000 Pres Raw'!A:E,5,FALSE)</f>
        <v>#N/A</v>
      </c>
      <c r="G189" t="e">
        <f>VLOOKUP(E189,'1996 Pres Raw'!A:E,5,FALSE)</f>
        <v>#N/A</v>
      </c>
      <c r="K189" t="e">
        <f>VLOOKUP(I189,VTD!G:H,2,FALSE)</f>
        <v>#N/A</v>
      </c>
      <c r="M189" t="s">
        <v>601</v>
      </c>
      <c r="N189" t="s">
        <v>1520</v>
      </c>
      <c r="O189" t="str">
        <f>VLOOKUP(M189,'1996 Pres Raw'!A:E,5,FALSE)</f>
        <v>GREATER WASILLA</v>
      </c>
    </row>
    <row r="190" spans="1:15" x14ac:dyDescent="0.3">
      <c r="A190" t="s">
        <v>382</v>
      </c>
      <c r="B190" t="s">
        <v>394</v>
      </c>
      <c r="C190" t="str">
        <f>VLOOKUP(A190,'2000 Pres Raw'!A:E,5,FALSE)</f>
        <v>Anchorage #247</v>
      </c>
      <c r="E190" t="s">
        <v>382</v>
      </c>
      <c r="F190" t="s">
        <v>1364</v>
      </c>
      <c r="G190" t="str">
        <f>VLOOKUP(E190,'1996 Pres Raw'!A:E,5,FALSE)</f>
        <v>ANCH #247</v>
      </c>
      <c r="I190" t="s">
        <v>382</v>
      </c>
      <c r="J190" t="s">
        <v>394</v>
      </c>
      <c r="K190" t="str">
        <f>VLOOKUP(I190,VTD!G:H,2,FALSE)</f>
        <v>Anchorage 347</v>
      </c>
      <c r="M190" t="s">
        <v>600</v>
      </c>
      <c r="N190" t="s">
        <v>1519</v>
      </c>
      <c r="O190" t="str">
        <f>VLOOKUP(M190,'1996 Pres Raw'!A:E,5,FALSE)</f>
        <v>FAIRVIEW</v>
      </c>
    </row>
    <row r="191" spans="1:15" x14ac:dyDescent="0.3">
      <c r="A191" t="s">
        <v>383</v>
      </c>
      <c r="B191" t="s">
        <v>395</v>
      </c>
      <c r="C191" t="str">
        <f>VLOOKUP(A191,'2000 Pres Raw'!A:E,5,FALSE)</f>
        <v>Anchorage #277</v>
      </c>
      <c r="E191" t="s">
        <v>383</v>
      </c>
      <c r="F191" t="s">
        <v>1365</v>
      </c>
      <c r="G191" t="str">
        <f>VLOOKUP(E191,'1996 Pres Raw'!A:E,5,FALSE)</f>
        <v>ANCH #277</v>
      </c>
      <c r="I191" t="s">
        <v>383</v>
      </c>
      <c r="J191" t="s">
        <v>395</v>
      </c>
      <c r="K191" t="str">
        <f>VLOOKUP(I191,VTD!G:H,2,FALSE)</f>
        <v>Anchorage 277</v>
      </c>
      <c r="M191" t="s">
        <v>601</v>
      </c>
      <c r="N191" t="s">
        <v>1520</v>
      </c>
      <c r="O191" t="str">
        <f>VLOOKUP(M191,'1996 Pres Raw'!A:E,5,FALSE)</f>
        <v>GREATER WASILLA</v>
      </c>
    </row>
    <row r="192" spans="1:15" x14ac:dyDescent="0.3">
      <c r="A192" t="s">
        <v>384</v>
      </c>
      <c r="B192" t="s">
        <v>396</v>
      </c>
      <c r="C192" t="str">
        <f>VLOOKUP(A192,'2000 Pres Raw'!A:E,5,FALSE)</f>
        <v>Anchorage #279</v>
      </c>
      <c r="E192" t="s">
        <v>384</v>
      </c>
      <c r="F192" t="s">
        <v>1366</v>
      </c>
      <c r="G192" t="str">
        <f>VLOOKUP(E192,'1996 Pres Raw'!A:E,5,FALSE)</f>
        <v>ANCH #279</v>
      </c>
      <c r="I192" t="s">
        <v>384</v>
      </c>
      <c r="J192" t="s">
        <v>396</v>
      </c>
      <c r="K192" t="str">
        <f>VLOOKUP(I192,VTD!G:H,2,FALSE)</f>
        <v>Anchorage 279</v>
      </c>
      <c r="M192" t="s">
        <v>646</v>
      </c>
      <c r="N192" t="s">
        <v>1872</v>
      </c>
      <c r="O192" t="str">
        <f>VLOOKUP(M192,'1996 Pres Raw'!A:E,5,FALSE)</f>
        <v>KNIK-GOOSE</v>
      </c>
    </row>
    <row r="193" spans="1:15" x14ac:dyDescent="0.3">
      <c r="A193" t="s">
        <v>385</v>
      </c>
      <c r="B193" t="s">
        <v>397</v>
      </c>
      <c r="C193" t="str">
        <f>VLOOKUP(A193,'2000 Pres Raw'!A:E,5,FALSE)</f>
        <v>Anchorage #281</v>
      </c>
      <c r="E193" t="s">
        <v>385</v>
      </c>
      <c r="F193" t="s">
        <v>1367</v>
      </c>
      <c r="G193" t="str">
        <f>VLOOKUP(E193,'1996 Pres Raw'!A:E,5,FALSE)</f>
        <v>ANCH 281</v>
      </c>
      <c r="I193" t="s">
        <v>385</v>
      </c>
      <c r="J193" t="s">
        <v>397</v>
      </c>
      <c r="K193" t="str">
        <f>VLOOKUP(I193,VTD!G:H,2,FALSE)</f>
        <v>Anchorage 281</v>
      </c>
      <c r="M193" t="s">
        <v>601</v>
      </c>
      <c r="N193" t="s">
        <v>1520</v>
      </c>
      <c r="O193" t="str">
        <f>VLOOKUP(M193,'1996 Pres Raw'!A:E,5,FALSE)</f>
        <v>GREATER WASILLA</v>
      </c>
    </row>
    <row r="194" spans="1:15" x14ac:dyDescent="0.3">
      <c r="A194" t="s">
        <v>386</v>
      </c>
      <c r="B194" t="s">
        <v>398</v>
      </c>
      <c r="C194" t="str">
        <f>VLOOKUP(A194,'2000 Pres Raw'!A:E,5,FALSE)</f>
        <v>Anchorage #283</v>
      </c>
      <c r="E194" t="s">
        <v>386</v>
      </c>
      <c r="F194" t="s">
        <v>1368</v>
      </c>
      <c r="G194" t="str">
        <f>VLOOKUP(E194,'1996 Pres Raw'!A:E,5,FALSE)</f>
        <v>ANCH 283</v>
      </c>
      <c r="I194" t="s">
        <v>386</v>
      </c>
      <c r="J194" t="s">
        <v>398</v>
      </c>
      <c r="K194" t="str">
        <f>VLOOKUP(I194,VTD!G:H,2,FALSE)</f>
        <v>Anchorage 283</v>
      </c>
      <c r="M194" t="s">
        <v>869</v>
      </c>
      <c r="N194" t="s">
        <v>1679</v>
      </c>
      <c r="O194" t="str">
        <f>VLOOKUP(M194,'1996 Pres Raw'!A:E,5,FALSE)</f>
        <v>LOWER KALSKAG</v>
      </c>
    </row>
    <row r="195" spans="1:15" x14ac:dyDescent="0.3">
      <c r="A195" t="s">
        <v>387</v>
      </c>
      <c r="B195" t="s">
        <v>399</v>
      </c>
      <c r="C195" t="str">
        <f>VLOOKUP(A195,'2000 Pres Raw'!A:E,5,FALSE)</f>
        <v>Anchorage #285</v>
      </c>
      <c r="E195" t="s">
        <v>387</v>
      </c>
      <c r="F195" t="s">
        <v>1369</v>
      </c>
      <c r="G195" t="str">
        <f>VLOOKUP(E195,'1996 Pres Raw'!A:E,5,FALSE)</f>
        <v>ANCH 285</v>
      </c>
      <c r="I195" t="s">
        <v>387</v>
      </c>
      <c r="J195" t="s">
        <v>399</v>
      </c>
      <c r="K195" t="str">
        <f>VLOOKUP(I195,VTD!G:H,2,FALSE)</f>
        <v>Anchorage 285</v>
      </c>
      <c r="M195" t="s">
        <v>1008</v>
      </c>
      <c r="N195" t="s">
        <v>1749</v>
      </c>
      <c r="O195" t="str">
        <f>VLOOKUP(M195,'1996 Pres Raw'!A:E,5,FALSE)</f>
        <v>NEWTOK</v>
      </c>
    </row>
    <row r="196" spans="1:15" x14ac:dyDescent="0.3">
      <c r="A196" t="s">
        <v>388</v>
      </c>
      <c r="B196" t="s">
        <v>400</v>
      </c>
      <c r="C196" t="str">
        <f>VLOOKUP(A196,'2000 Pres Raw'!A:E,5,FALSE)</f>
        <v>Anchorage #287</v>
      </c>
      <c r="E196" t="s">
        <v>388</v>
      </c>
      <c r="F196" t="s">
        <v>1370</v>
      </c>
      <c r="G196" t="str">
        <f>VLOOKUP(E196,'1996 Pres Raw'!A:E,5,FALSE)</f>
        <v>ANCH 287</v>
      </c>
      <c r="I196" t="s">
        <v>388</v>
      </c>
      <c r="J196" t="s">
        <v>400</v>
      </c>
      <c r="K196" t="str">
        <f>VLOOKUP(I196,VTD!G:H,2,FALSE)</f>
        <v>Anchorage 287</v>
      </c>
      <c r="M196" t="s">
        <v>605</v>
      </c>
      <c r="N196" t="s">
        <v>1874</v>
      </c>
      <c r="O196" t="str">
        <f>VLOOKUP(M196,'1996 Pres Raw'!A:E,5,FALSE)</f>
        <v>ANCH 457</v>
      </c>
    </row>
    <row r="197" spans="1:15" x14ac:dyDescent="0.3">
      <c r="A197" t="s">
        <v>389</v>
      </c>
      <c r="B197" t="s">
        <v>401</v>
      </c>
      <c r="C197" t="str">
        <f>VLOOKUP(A197,'2000 Pres Raw'!A:E,5,FALSE)</f>
        <v>Anchorage #289</v>
      </c>
      <c r="E197" t="s">
        <v>389</v>
      </c>
      <c r="F197" t="s">
        <v>1371</v>
      </c>
      <c r="G197" t="str">
        <f>VLOOKUP(E197,'1996 Pres Raw'!A:E,5,FALSE)</f>
        <v>ANCH 289</v>
      </c>
      <c r="I197" t="s">
        <v>389</v>
      </c>
      <c r="J197" t="s">
        <v>401</v>
      </c>
      <c r="K197" t="str">
        <f>VLOOKUP(I197,VTD!G:H,2,FALSE)</f>
        <v>Anchorage 289</v>
      </c>
      <c r="M197" t="s">
        <v>584</v>
      </c>
      <c r="N197" t="s">
        <v>1875</v>
      </c>
      <c r="O197" t="str">
        <f>VLOOKUP(M197,'1996 Pres Raw'!A:E,5,FALSE)</f>
        <v>ANCH 445</v>
      </c>
    </row>
    <row r="198" spans="1:15" x14ac:dyDescent="0.3">
      <c r="A198" t="s">
        <v>390</v>
      </c>
      <c r="B198" t="s">
        <v>402</v>
      </c>
      <c r="C198" t="str">
        <f>VLOOKUP(A198,'2000 Pres Raw'!A:E,5,FALSE)</f>
        <v>Anchorage #291</v>
      </c>
      <c r="E198" t="s">
        <v>390</v>
      </c>
      <c r="F198" t="s">
        <v>1372</v>
      </c>
      <c r="G198" t="str">
        <f>VLOOKUP(E198,'1996 Pres Raw'!A:E,5,FALSE)</f>
        <v>ANCH 291</v>
      </c>
      <c r="I198" t="s">
        <v>390</v>
      </c>
      <c r="J198" t="s">
        <v>402</v>
      </c>
      <c r="K198" t="str">
        <f>VLOOKUP(I198,VTD!G:H,2,FALSE)</f>
        <v>Anchorage 291</v>
      </c>
      <c r="M198" t="s">
        <v>1066</v>
      </c>
      <c r="N198" t="s">
        <v>1760</v>
      </c>
      <c r="O198" t="str">
        <f>VLOOKUP(M198,'1996 Pres Raw'!A:E,5,FALSE)</f>
        <v>AKIACHAK</v>
      </c>
    </row>
    <row r="199" spans="1:15" x14ac:dyDescent="0.3">
      <c r="A199" t="s">
        <v>391</v>
      </c>
      <c r="B199" t="s">
        <v>403</v>
      </c>
      <c r="C199" t="str">
        <f>VLOOKUP(A199,'2000 Pres Raw'!A:E,5,FALSE)</f>
        <v>Anchorage #293</v>
      </c>
      <c r="E199" t="s">
        <v>391</v>
      </c>
      <c r="F199" t="s">
        <v>1373</v>
      </c>
      <c r="G199" t="str">
        <f>VLOOKUP(E199,'1996 Pres Raw'!A:E,5,FALSE)</f>
        <v>ANCH 293</v>
      </c>
      <c r="I199" t="s">
        <v>391</v>
      </c>
      <c r="J199" t="s">
        <v>403</v>
      </c>
      <c r="K199" t="str">
        <f>VLOOKUP(I199,VTD!G:H,2,FALSE)</f>
        <v>Anchorage 293</v>
      </c>
      <c r="M199" t="s">
        <v>560</v>
      </c>
      <c r="N199" t="s">
        <v>1876</v>
      </c>
      <c r="O199" t="str">
        <f>VLOOKUP(M199,'1996 Pres Raw'!A:E,5,FALSE)</f>
        <v>ANCH 425</v>
      </c>
    </row>
    <row r="200" spans="1:15" x14ac:dyDescent="0.3">
      <c r="A200" t="s">
        <v>392</v>
      </c>
      <c r="B200" t="s">
        <v>20</v>
      </c>
      <c r="C200" t="e">
        <f>VLOOKUP(A200,'2000 Pres Raw'!A:E,5,FALSE)</f>
        <v>#N/A</v>
      </c>
      <c r="E200" t="s">
        <v>1374</v>
      </c>
      <c r="F200" t="s">
        <v>1375</v>
      </c>
      <c r="G200" t="e">
        <f>VLOOKUP(E200,'1996 Pres Raw'!A:E,5,FALSE)</f>
        <v>#N/A</v>
      </c>
      <c r="I200" t="s">
        <v>392</v>
      </c>
      <c r="J200" t="s">
        <v>20</v>
      </c>
      <c r="K200" t="e">
        <f>VLOOKUP(I200,VTD!G:H,2,FALSE)</f>
        <v>#N/A</v>
      </c>
      <c r="M200" t="s">
        <v>604</v>
      </c>
      <c r="N200" t="s">
        <v>1877</v>
      </c>
      <c r="O200" t="str">
        <f>VLOOKUP(M200,'1996 Pres Raw'!A:E,5,FALSE)</f>
        <v>ANCH 443</v>
      </c>
    </row>
    <row r="201" spans="1:15" x14ac:dyDescent="0.3">
      <c r="A201" t="s">
        <v>393</v>
      </c>
      <c r="B201" t="s">
        <v>21</v>
      </c>
      <c r="C201" t="e">
        <f>VLOOKUP(A201,'2000 Pres Raw'!A:E,5,FALSE)</f>
        <v>#N/A</v>
      </c>
      <c r="E201" t="s">
        <v>1376</v>
      </c>
      <c r="F201" t="s">
        <v>1377</v>
      </c>
      <c r="G201" t="e">
        <f>VLOOKUP(E201,'1996 Pres Raw'!A:E,5,FALSE)</f>
        <v>#N/A</v>
      </c>
      <c r="I201" t="s">
        <v>393</v>
      </c>
      <c r="J201" t="s">
        <v>21</v>
      </c>
      <c r="K201" t="e">
        <f>VLOOKUP(I201,VTD!G:H,2,FALSE)</f>
        <v>#N/A</v>
      </c>
      <c r="M201" t="s">
        <v>902</v>
      </c>
      <c r="N201" t="s">
        <v>1702</v>
      </c>
      <c r="O201" t="str">
        <f>VLOOKUP(M201,'1996 Pres Raw'!A:E,5,FALSE)</f>
        <v>TYONEK</v>
      </c>
    </row>
    <row r="202" spans="1:15" x14ac:dyDescent="0.3">
      <c r="A202" t="s">
        <v>404</v>
      </c>
      <c r="B202" t="s">
        <v>22</v>
      </c>
      <c r="C202" t="str">
        <f>VLOOKUP(A202,'2000 Pres Raw'!A:E,5,FALSE)</f>
        <v>Total</v>
      </c>
      <c r="E202" t="s">
        <v>1378</v>
      </c>
      <c r="F202" t="s">
        <v>1210</v>
      </c>
      <c r="G202" t="e">
        <f>VLOOKUP(E202,'1996 Pres Raw'!A:E,5,FALSE)</f>
        <v>#N/A</v>
      </c>
      <c r="I202" t="s">
        <v>404</v>
      </c>
      <c r="J202" t="s">
        <v>22</v>
      </c>
      <c r="K202" t="e">
        <f>VLOOKUP(I202,VTD!G:H,2,FALSE)</f>
        <v>#N/A</v>
      </c>
      <c r="M202" t="s">
        <v>808</v>
      </c>
      <c r="N202" t="s">
        <v>1647</v>
      </c>
      <c r="O202" t="str">
        <f>VLOOKUP(M202,'1996 Pres Raw'!A:E,5,FALSE)</f>
        <v>WHITTIER</v>
      </c>
    </row>
    <row r="203" spans="1:15" x14ac:dyDescent="0.3">
      <c r="C203" t="e">
        <f>VLOOKUP(A203,'2000 Pres Raw'!A:E,5,FALSE)</f>
        <v>#N/A</v>
      </c>
      <c r="E203" t="s">
        <v>404</v>
      </c>
      <c r="F203" t="s">
        <v>97</v>
      </c>
      <c r="G203" t="str">
        <f>VLOOKUP(E203,'1996 Pres Raw'!A:E,5,FALSE)</f>
        <v>TOTALS</v>
      </c>
      <c r="K203" t="e">
        <f>VLOOKUP(I203,VTD!G:H,2,FALSE)</f>
        <v>#N/A</v>
      </c>
      <c r="M203" t="s">
        <v>572</v>
      </c>
      <c r="N203" t="s">
        <v>1879</v>
      </c>
      <c r="O203" t="str">
        <f>VLOOKUP(M203,'1996 Pres Raw'!A:E,5,FALSE)</f>
        <v>ANCH 437</v>
      </c>
    </row>
    <row r="204" spans="1:15" x14ac:dyDescent="0.3">
      <c r="A204" t="s">
        <v>405</v>
      </c>
      <c r="B204" t="s">
        <v>412</v>
      </c>
      <c r="C204" t="str">
        <f>VLOOKUP(A204,'2000 Pres Raw'!A:E,5,FALSE)</f>
        <v>Anchorage #295</v>
      </c>
      <c r="G204" t="e">
        <f>VLOOKUP(E204,'1996 Pres Raw'!A:E,5,FALSE)</f>
        <v>#N/A</v>
      </c>
      <c r="I204" t="s">
        <v>405</v>
      </c>
      <c r="J204" t="s">
        <v>412</v>
      </c>
      <c r="K204" t="str">
        <f>VLOOKUP(I204,VTD!G:H,2,FALSE)</f>
        <v>Anchorage 295</v>
      </c>
      <c r="M204" t="s">
        <v>585</v>
      </c>
      <c r="N204" t="s">
        <v>1880</v>
      </c>
      <c r="O204" t="str">
        <f>VLOOKUP(M204,'1996 Pres Raw'!A:E,5,FALSE)</f>
        <v>ANCH 447</v>
      </c>
    </row>
    <row r="205" spans="1:15" x14ac:dyDescent="0.3">
      <c r="A205" t="s">
        <v>406</v>
      </c>
      <c r="B205" t="s">
        <v>411</v>
      </c>
      <c r="C205" t="str">
        <f>VLOOKUP(A205,'2000 Pres Raw'!A:E,5,FALSE)</f>
        <v>Anchorage #297</v>
      </c>
      <c r="E205" t="s">
        <v>405</v>
      </c>
      <c r="F205" t="s">
        <v>1379</v>
      </c>
      <c r="G205" t="str">
        <f>VLOOKUP(E205,'1996 Pres Raw'!A:E,5,FALSE)</f>
        <v>ANCH #295</v>
      </c>
      <c r="I205" t="s">
        <v>406</v>
      </c>
      <c r="J205" t="s">
        <v>411</v>
      </c>
      <c r="K205" t="str">
        <f>VLOOKUP(I205,VTD!G:H,2,FALSE)</f>
        <v>Anchorage 297</v>
      </c>
      <c r="M205" t="s">
        <v>587</v>
      </c>
      <c r="N205" t="s">
        <v>1881</v>
      </c>
      <c r="O205" t="str">
        <f>VLOOKUP(M205,'1996 Pres Raw'!A:E,5,FALSE)</f>
        <v>ANCH 451</v>
      </c>
    </row>
    <row r="206" spans="1:15" x14ac:dyDescent="0.3">
      <c r="A206" t="s">
        <v>407</v>
      </c>
      <c r="B206" t="s">
        <v>413</v>
      </c>
      <c r="C206" t="str">
        <f>VLOOKUP(A206,'2000 Pres Raw'!A:E,5,FALSE)</f>
        <v>Anchorage #299</v>
      </c>
      <c r="E206" t="s">
        <v>406</v>
      </c>
      <c r="F206" t="s">
        <v>1380</v>
      </c>
      <c r="G206" t="str">
        <f>VLOOKUP(E206,'1996 Pres Raw'!A:E,5,FALSE)</f>
        <v>ANCH #297</v>
      </c>
      <c r="I206" t="s">
        <v>407</v>
      </c>
      <c r="J206" t="s">
        <v>413</v>
      </c>
      <c r="K206" t="str">
        <f>VLOOKUP(I206,VTD!G:H,2,FALSE)</f>
        <v>Anchorage 299</v>
      </c>
      <c r="M206" t="s">
        <v>586</v>
      </c>
      <c r="N206" t="s">
        <v>1882</v>
      </c>
      <c r="O206" t="str">
        <f>VLOOKUP(M206,'1996 Pres Raw'!A:E,5,FALSE)</f>
        <v>ANCH 449</v>
      </c>
    </row>
    <row r="207" spans="1:15" x14ac:dyDescent="0.3">
      <c r="A207" t="s">
        <v>408</v>
      </c>
      <c r="B207" t="s">
        <v>414</v>
      </c>
      <c r="C207" t="str">
        <f>VLOOKUP(A207,'2000 Pres Raw'!A:E,5,FALSE)</f>
        <v>Anchorage #301</v>
      </c>
      <c r="E207" t="s">
        <v>407</v>
      </c>
      <c r="F207" t="s">
        <v>1381</v>
      </c>
      <c r="G207" t="str">
        <f>VLOOKUP(E207,'1996 Pres Raw'!A:E,5,FALSE)</f>
        <v>ANCH #299</v>
      </c>
      <c r="I207" t="s">
        <v>408</v>
      </c>
      <c r="J207" t="s">
        <v>414</v>
      </c>
      <c r="K207" t="str">
        <f>VLOOKUP(I207,VTD!G:H,2,FALSE)</f>
        <v>Anchorage 301</v>
      </c>
      <c r="M207" t="s">
        <v>406</v>
      </c>
      <c r="N207" t="s">
        <v>1883</v>
      </c>
      <c r="O207" t="str">
        <f>VLOOKUP(M207,'1996 Pres Raw'!A:E,5,FALSE)</f>
        <v>ANCH #297</v>
      </c>
    </row>
    <row r="208" spans="1:15" x14ac:dyDescent="0.3">
      <c r="A208" t="s">
        <v>409</v>
      </c>
      <c r="B208" t="s">
        <v>20</v>
      </c>
      <c r="C208" t="e">
        <f>VLOOKUP(A208,'2000 Pres Raw'!A:E,5,FALSE)</f>
        <v>#N/A</v>
      </c>
      <c r="E208" t="s">
        <v>408</v>
      </c>
      <c r="F208" t="s">
        <v>1382</v>
      </c>
      <c r="G208" t="str">
        <f>VLOOKUP(E208,'1996 Pres Raw'!A:E,5,FALSE)</f>
        <v>ANCH #301</v>
      </c>
      <c r="I208" t="s">
        <v>409</v>
      </c>
      <c r="J208" t="s">
        <v>20</v>
      </c>
      <c r="K208" t="e">
        <f>VLOOKUP(I208,VTD!G:H,2,FALSE)</f>
        <v>#N/A</v>
      </c>
      <c r="M208" t="s">
        <v>588</v>
      </c>
      <c r="N208" t="s">
        <v>1884</v>
      </c>
      <c r="O208" t="str">
        <f>VLOOKUP(M208,'1996 Pres Raw'!A:E,5,FALSE)</f>
        <v>ANCH 453</v>
      </c>
    </row>
    <row r="209" spans="1:15" x14ac:dyDescent="0.3">
      <c r="A209" t="s">
        <v>410</v>
      </c>
      <c r="B209" t="s">
        <v>21</v>
      </c>
      <c r="C209" t="e">
        <f>VLOOKUP(A209,'2000 Pres Raw'!A:E,5,FALSE)</f>
        <v>#N/A</v>
      </c>
      <c r="E209" t="s">
        <v>1383</v>
      </c>
      <c r="F209" t="s">
        <v>1384</v>
      </c>
      <c r="G209" t="e">
        <f>VLOOKUP(E209,'1996 Pres Raw'!A:E,5,FALSE)</f>
        <v>#N/A</v>
      </c>
      <c r="I209" t="s">
        <v>410</v>
      </c>
      <c r="J209" t="s">
        <v>21</v>
      </c>
      <c r="K209" t="e">
        <f>VLOOKUP(I209,VTD!G:H,2,FALSE)</f>
        <v>#N/A</v>
      </c>
      <c r="M209" t="s">
        <v>589</v>
      </c>
      <c r="N209" t="s">
        <v>1885</v>
      </c>
      <c r="O209" t="str">
        <f>VLOOKUP(M209,'1996 Pres Raw'!A:E,5,FALSE)</f>
        <v>ANCH 455</v>
      </c>
    </row>
    <row r="210" spans="1:15" x14ac:dyDescent="0.3">
      <c r="A210" t="s">
        <v>415</v>
      </c>
      <c r="B210" t="s">
        <v>22</v>
      </c>
      <c r="C210" t="str">
        <f>VLOOKUP(A210,'2000 Pres Raw'!A:E,5,FALSE)</f>
        <v>Total</v>
      </c>
      <c r="E210" t="s">
        <v>1385</v>
      </c>
      <c r="F210" t="s">
        <v>1386</v>
      </c>
      <c r="G210" t="e">
        <f>VLOOKUP(E210,'1996 Pres Raw'!A:E,5,FALSE)</f>
        <v>#N/A</v>
      </c>
      <c r="I210" t="s">
        <v>415</v>
      </c>
      <c r="J210" t="s">
        <v>22</v>
      </c>
      <c r="K210" t="e">
        <f>VLOOKUP(I210,VTD!G:H,2,FALSE)</f>
        <v>#N/A</v>
      </c>
      <c r="M210" t="s">
        <v>569</v>
      </c>
      <c r="N210" t="s">
        <v>1886</v>
      </c>
      <c r="O210" t="str">
        <f>VLOOKUP(M210,'1996 Pres Raw'!A:E,5,FALSE)</f>
        <v>ANCH 431</v>
      </c>
    </row>
    <row r="211" spans="1:15" x14ac:dyDescent="0.3">
      <c r="C211" t="e">
        <f>VLOOKUP(A211,'2000 Pres Raw'!A:E,5,FALSE)</f>
        <v>#N/A</v>
      </c>
      <c r="E211" t="s">
        <v>1387</v>
      </c>
      <c r="F211" t="s">
        <v>1210</v>
      </c>
      <c r="G211" t="e">
        <f>VLOOKUP(E211,'1996 Pres Raw'!A:E,5,FALSE)</f>
        <v>#N/A</v>
      </c>
      <c r="K211" t="e">
        <f>VLOOKUP(I211,VTD!G:H,2,FALSE)</f>
        <v>#N/A</v>
      </c>
      <c r="M211" t="s">
        <v>571</v>
      </c>
      <c r="N211" t="s">
        <v>1887</v>
      </c>
      <c r="O211" t="str">
        <f>VLOOKUP(M211,'1996 Pres Raw'!A:E,5,FALSE)</f>
        <v>ANCH 435</v>
      </c>
    </row>
    <row r="212" spans="1:15" x14ac:dyDescent="0.3">
      <c r="A212" t="s">
        <v>416</v>
      </c>
      <c r="B212" t="s">
        <v>427</v>
      </c>
      <c r="C212" t="str">
        <f>VLOOKUP(A212,'2000 Pres Raw'!A:E,5,FALSE)</f>
        <v>Anchorage #303</v>
      </c>
      <c r="E212" t="s">
        <v>415</v>
      </c>
      <c r="F212" t="s">
        <v>97</v>
      </c>
      <c r="G212" t="str">
        <f>VLOOKUP(E212,'1996 Pres Raw'!A:E,5,FALSE)</f>
        <v>TOTALS</v>
      </c>
      <c r="I212" t="s">
        <v>416</v>
      </c>
      <c r="J212" t="s">
        <v>427</v>
      </c>
      <c r="K212" t="str">
        <f>VLOOKUP(I212,VTD!G:H,2,FALSE)</f>
        <v>Anchorage 303</v>
      </c>
      <c r="M212" t="s">
        <v>570</v>
      </c>
      <c r="N212" t="s">
        <v>1888</v>
      </c>
      <c r="O212" t="str">
        <f>VLOOKUP(M212,'1996 Pres Raw'!A:E,5,FALSE)</f>
        <v>ANCH 433</v>
      </c>
    </row>
    <row r="213" spans="1:15" x14ac:dyDescent="0.3">
      <c r="A213" t="s">
        <v>417</v>
      </c>
      <c r="B213" t="s">
        <v>426</v>
      </c>
      <c r="C213" t="str">
        <f>VLOOKUP(A213,'2000 Pres Raw'!A:E,5,FALSE)</f>
        <v>Anchorage #305</v>
      </c>
      <c r="G213" t="e">
        <f>VLOOKUP(E213,'1996 Pres Raw'!A:E,5,FALSE)</f>
        <v>#N/A</v>
      </c>
      <c r="I213" t="s">
        <v>417</v>
      </c>
      <c r="J213" t="s">
        <v>426</v>
      </c>
      <c r="K213" t="str">
        <f>VLOOKUP(I213,VTD!G:H,2,FALSE)</f>
        <v>Anchorage 305</v>
      </c>
      <c r="M213" t="s">
        <v>804</v>
      </c>
      <c r="N213" t="s">
        <v>1643</v>
      </c>
      <c r="O213" t="str">
        <f>VLOOKUP(M213,'1996 Pres Raw'!A:E,5,FALSE)</f>
        <v>TATITLEK</v>
      </c>
    </row>
    <row r="214" spans="1:15" x14ac:dyDescent="0.3">
      <c r="A214" t="s">
        <v>418</v>
      </c>
      <c r="B214" t="s">
        <v>428</v>
      </c>
      <c r="C214" t="str">
        <f>VLOOKUP(A214,'2000 Pres Raw'!A:E,5,FALSE)</f>
        <v>Anchorage #307</v>
      </c>
      <c r="E214" t="s">
        <v>416</v>
      </c>
      <c r="F214" t="s">
        <v>1388</v>
      </c>
      <c r="G214" t="str">
        <f>VLOOKUP(E214,'1996 Pres Raw'!A:E,5,FALSE)</f>
        <v>ANCH 303</v>
      </c>
      <c r="I214" t="s">
        <v>418</v>
      </c>
      <c r="J214" t="s">
        <v>428</v>
      </c>
      <c r="K214" t="str">
        <f>VLOOKUP(I214,VTD!G:H,2,FALSE)</f>
        <v>Anchorage 307</v>
      </c>
      <c r="M214" t="s">
        <v>807</v>
      </c>
      <c r="N214" t="s">
        <v>1646</v>
      </c>
      <c r="O214" t="str">
        <f>VLOOKUP(M214,'1996 Pres Raw'!A:E,5,FALSE)</f>
        <v>VALDEZ 3</v>
      </c>
    </row>
    <row r="215" spans="1:15" x14ac:dyDescent="0.3">
      <c r="A215" t="s">
        <v>419</v>
      </c>
      <c r="B215" t="s">
        <v>429</v>
      </c>
      <c r="C215" t="str">
        <f>VLOOKUP(A215,'2000 Pres Raw'!A:E,5,FALSE)</f>
        <v>Anchorage #309</v>
      </c>
      <c r="E215" t="s">
        <v>417</v>
      </c>
      <c r="F215" t="s">
        <v>1389</v>
      </c>
      <c r="G215" t="str">
        <f>VLOOKUP(E215,'1996 Pres Raw'!A:E,5,FALSE)</f>
        <v>ANCH 305</v>
      </c>
      <c r="I215" t="s">
        <v>419</v>
      </c>
      <c r="J215" t="s">
        <v>429</v>
      </c>
      <c r="K215" t="str">
        <f>VLOOKUP(I215,VTD!G:H,2,FALSE)</f>
        <v>Anchorage 309</v>
      </c>
      <c r="M215" t="s">
        <v>805</v>
      </c>
      <c r="N215" t="s">
        <v>1644</v>
      </c>
      <c r="O215" t="str">
        <f>VLOOKUP(M215,'1996 Pres Raw'!A:E,5,FALSE)</f>
        <v>VALDEZ 1</v>
      </c>
    </row>
    <row r="216" spans="1:15" x14ac:dyDescent="0.3">
      <c r="A216" t="s">
        <v>420</v>
      </c>
      <c r="B216" t="s">
        <v>430</v>
      </c>
      <c r="C216" t="str">
        <f>VLOOKUP(A216,'2000 Pres Raw'!A:E,5,FALSE)</f>
        <v>Anchorage #311</v>
      </c>
      <c r="E216" t="s">
        <v>418</v>
      </c>
      <c r="F216" t="s">
        <v>1390</v>
      </c>
      <c r="G216" t="str">
        <f>VLOOKUP(E216,'1996 Pres Raw'!A:E,5,FALSE)</f>
        <v>ANCH 307</v>
      </c>
      <c r="I216" t="s">
        <v>420</v>
      </c>
      <c r="J216" t="s">
        <v>430</v>
      </c>
      <c r="K216" t="str">
        <f>VLOOKUP(I216,VTD!G:H,2,FALSE)</f>
        <v>Anchorage 311</v>
      </c>
      <c r="M216" t="s">
        <v>405</v>
      </c>
      <c r="N216" t="s">
        <v>1889</v>
      </c>
      <c r="O216" t="str">
        <f>VLOOKUP(M216,'1996 Pres Raw'!A:E,5,FALSE)</f>
        <v>ANCH #295</v>
      </c>
    </row>
    <row r="217" spans="1:15" x14ac:dyDescent="0.3">
      <c r="A217" t="s">
        <v>421</v>
      </c>
      <c r="B217" t="s">
        <v>431</v>
      </c>
      <c r="C217" t="str">
        <f>VLOOKUP(A217,'2000 Pres Raw'!A:E,5,FALSE)</f>
        <v>Anchorage #313</v>
      </c>
      <c r="E217" t="s">
        <v>419</v>
      </c>
      <c r="F217" t="s">
        <v>1391</v>
      </c>
      <c r="G217" t="str">
        <f>VLOOKUP(E217,'1996 Pres Raw'!A:E,5,FALSE)</f>
        <v>ANCH 309</v>
      </c>
      <c r="I217" t="s">
        <v>421</v>
      </c>
      <c r="J217" t="s">
        <v>431</v>
      </c>
      <c r="K217" t="str">
        <f>VLOOKUP(I217,VTD!G:H,2,FALSE)</f>
        <v>Anchorage 313</v>
      </c>
      <c r="M217" t="s">
        <v>383</v>
      </c>
      <c r="N217" t="s">
        <v>1890</v>
      </c>
      <c r="O217" t="str">
        <f>VLOOKUP(M217,'1996 Pres Raw'!A:E,5,FALSE)</f>
        <v>ANCH #277</v>
      </c>
    </row>
    <row r="218" spans="1:15" x14ac:dyDescent="0.3">
      <c r="A218" t="s">
        <v>422</v>
      </c>
      <c r="B218" t="s">
        <v>432</v>
      </c>
      <c r="C218" t="str">
        <f>VLOOKUP(A218,'2000 Pres Raw'!A:E,5,FALSE)</f>
        <v>Anchorage #315</v>
      </c>
      <c r="E218" t="s">
        <v>420</v>
      </c>
      <c r="F218" t="s">
        <v>1392</v>
      </c>
      <c r="G218" t="str">
        <f>VLOOKUP(E218,'1996 Pres Raw'!A:E,5,FALSE)</f>
        <v>ANCH 311</v>
      </c>
      <c r="I218" t="s">
        <v>422</v>
      </c>
      <c r="J218" t="s">
        <v>432</v>
      </c>
      <c r="K218" t="str">
        <f>VLOOKUP(I218,VTD!G:H,2,FALSE)</f>
        <v>Anchorage 315</v>
      </c>
      <c r="M218" t="s">
        <v>573</v>
      </c>
      <c r="N218" t="s">
        <v>1891</v>
      </c>
      <c r="O218" t="str">
        <f>VLOOKUP(M218,'1996 Pres Raw'!A:E,5,FALSE)</f>
        <v>ANCH 439</v>
      </c>
    </row>
    <row r="219" spans="1:15" x14ac:dyDescent="0.3">
      <c r="A219" t="s">
        <v>423</v>
      </c>
      <c r="B219" t="s">
        <v>433</v>
      </c>
      <c r="C219" t="str">
        <f>VLOOKUP(A219,'2000 Pres Raw'!A:E,5,FALSE)</f>
        <v>Anchorage #317</v>
      </c>
      <c r="E219" t="s">
        <v>421</v>
      </c>
      <c r="F219" t="s">
        <v>1393</v>
      </c>
      <c r="G219" t="str">
        <f>VLOOKUP(E219,'1996 Pres Raw'!A:E,5,FALSE)</f>
        <v>ANCH 313</v>
      </c>
      <c r="I219" t="s">
        <v>423</v>
      </c>
      <c r="J219" t="s">
        <v>433</v>
      </c>
      <c r="K219" t="str">
        <f>VLOOKUP(I219,VTD!G:H,2,FALSE)</f>
        <v>Anchorage 317</v>
      </c>
      <c r="M219" t="s">
        <v>561</v>
      </c>
      <c r="N219" t="s">
        <v>1892</v>
      </c>
      <c r="O219" t="str">
        <f>VLOOKUP(M219,'1996 Pres Raw'!A:E,5,FALSE)</f>
        <v>ANCH 427</v>
      </c>
    </row>
    <row r="220" spans="1:15" x14ac:dyDescent="0.3">
      <c r="A220" t="s">
        <v>424</v>
      </c>
      <c r="B220" t="s">
        <v>20</v>
      </c>
      <c r="C220" t="e">
        <f>VLOOKUP(A220,'2000 Pres Raw'!A:E,5,FALSE)</f>
        <v>#N/A</v>
      </c>
      <c r="E220" t="s">
        <v>422</v>
      </c>
      <c r="F220" t="s">
        <v>1394</v>
      </c>
      <c r="G220" t="str">
        <f>VLOOKUP(E220,'1996 Pres Raw'!A:E,5,FALSE)</f>
        <v>ANCH 315</v>
      </c>
      <c r="I220" t="s">
        <v>424</v>
      </c>
      <c r="J220" t="s">
        <v>20</v>
      </c>
      <c r="K220" t="e">
        <f>VLOOKUP(I220,VTD!G:H,2,FALSE)</f>
        <v>#N/A</v>
      </c>
      <c r="M220" t="s">
        <v>437</v>
      </c>
      <c r="N220" t="s">
        <v>1893</v>
      </c>
      <c r="O220" t="str">
        <f>VLOOKUP(M220,'1996 Pres Raw'!A:E,5,FALSE)</f>
        <v>ANCH 327</v>
      </c>
    </row>
    <row r="221" spans="1:15" x14ac:dyDescent="0.3">
      <c r="A221" t="s">
        <v>425</v>
      </c>
      <c r="B221" t="s">
        <v>21</v>
      </c>
      <c r="C221" t="e">
        <f>VLOOKUP(A221,'2000 Pres Raw'!A:E,5,FALSE)</f>
        <v>#N/A</v>
      </c>
      <c r="E221" t="s">
        <v>423</v>
      </c>
      <c r="F221" t="s">
        <v>1395</v>
      </c>
      <c r="G221" t="str">
        <f>VLOOKUP(E221,'1996 Pres Raw'!A:E,5,FALSE)</f>
        <v>ANCH 317</v>
      </c>
      <c r="I221" t="s">
        <v>425</v>
      </c>
      <c r="J221" t="s">
        <v>21</v>
      </c>
      <c r="K221" t="e">
        <f>VLOOKUP(I221,VTD!G:H,2,FALSE)</f>
        <v>#N/A</v>
      </c>
      <c r="M221" t="s">
        <v>436</v>
      </c>
      <c r="N221" t="s">
        <v>1894</v>
      </c>
      <c r="O221" t="str">
        <f>VLOOKUP(M221,'1996 Pres Raw'!A:E,5,FALSE)</f>
        <v>ANCH 323</v>
      </c>
    </row>
    <row r="222" spans="1:15" x14ac:dyDescent="0.3">
      <c r="A222" t="s">
        <v>434</v>
      </c>
      <c r="B222" t="s">
        <v>22</v>
      </c>
      <c r="C222" t="str">
        <f>VLOOKUP(A222,'2000 Pres Raw'!A:E,5,FALSE)</f>
        <v>Total</v>
      </c>
      <c r="E222" t="s">
        <v>1396</v>
      </c>
      <c r="F222" t="s">
        <v>1397</v>
      </c>
      <c r="G222" t="e">
        <f>VLOOKUP(E222,'1996 Pres Raw'!A:E,5,FALSE)</f>
        <v>#N/A</v>
      </c>
      <c r="I222" t="s">
        <v>434</v>
      </c>
      <c r="J222" t="s">
        <v>22</v>
      </c>
      <c r="K222" t="e">
        <f>VLOOKUP(I222,VTD!G:H,2,FALSE)</f>
        <v>#N/A</v>
      </c>
      <c r="M222" t="s">
        <v>438</v>
      </c>
      <c r="N222" t="s">
        <v>1895</v>
      </c>
      <c r="O222" t="str">
        <f>VLOOKUP(M222,'1996 Pres Raw'!A:E,5,FALSE)</f>
        <v>ANCH 329</v>
      </c>
    </row>
    <row r="223" spans="1:15" x14ac:dyDescent="0.3">
      <c r="C223" t="e">
        <f>VLOOKUP(A223,'2000 Pres Raw'!A:E,5,FALSE)</f>
        <v>#N/A</v>
      </c>
      <c r="E223" t="s">
        <v>1398</v>
      </c>
      <c r="F223" t="s">
        <v>1399</v>
      </c>
      <c r="G223" t="e">
        <f>VLOOKUP(E223,'1996 Pres Raw'!A:E,5,FALSE)</f>
        <v>#N/A</v>
      </c>
      <c r="K223" t="e">
        <f>VLOOKUP(I223,VTD!G:H,2,FALSE)</f>
        <v>#N/A</v>
      </c>
      <c r="M223" t="s">
        <v>408</v>
      </c>
      <c r="N223" t="s">
        <v>1896</v>
      </c>
      <c r="O223" t="str">
        <f>VLOOKUP(M223,'1996 Pres Raw'!A:E,5,FALSE)</f>
        <v>ANCH #301</v>
      </c>
    </row>
    <row r="224" spans="1:15" x14ac:dyDescent="0.3">
      <c r="A224" t="s">
        <v>435</v>
      </c>
      <c r="B224" t="s">
        <v>443</v>
      </c>
      <c r="C224" t="str">
        <f>VLOOKUP(A224,'2000 Pres Raw'!A:E,5,FALSE)</f>
        <v>Anchorage #321</v>
      </c>
      <c r="E224" t="s">
        <v>1400</v>
      </c>
      <c r="F224" t="s">
        <v>1210</v>
      </c>
      <c r="G224" t="e">
        <f>VLOOKUP(E224,'1996 Pres Raw'!A:E,5,FALSE)</f>
        <v>#N/A</v>
      </c>
      <c r="I224" t="s">
        <v>435</v>
      </c>
      <c r="J224" t="s">
        <v>443</v>
      </c>
      <c r="K224" t="str">
        <f>VLOOKUP(I224,VTD!G:H,2,FALSE)</f>
        <v>Anchorage 321</v>
      </c>
      <c r="M224" t="s">
        <v>407</v>
      </c>
      <c r="N224" t="s">
        <v>1897</v>
      </c>
      <c r="O224" t="str">
        <f>VLOOKUP(M224,'1996 Pres Raw'!A:E,5,FALSE)</f>
        <v>ANCH #299</v>
      </c>
    </row>
    <row r="225" spans="1:15" x14ac:dyDescent="0.3">
      <c r="A225" t="s">
        <v>436</v>
      </c>
      <c r="B225" t="s">
        <v>444</v>
      </c>
      <c r="C225" t="str">
        <f>VLOOKUP(A225,'2000 Pres Raw'!A:E,5,FALSE)</f>
        <v>Anchorage #323</v>
      </c>
      <c r="E225" t="s">
        <v>434</v>
      </c>
      <c r="F225" t="s">
        <v>97</v>
      </c>
      <c r="G225" t="str">
        <f>VLOOKUP(E225,'1996 Pres Raw'!A:E,5,FALSE)</f>
        <v>TOTALS</v>
      </c>
      <c r="I225" t="s">
        <v>436</v>
      </c>
      <c r="J225" t="s">
        <v>444</v>
      </c>
      <c r="K225" t="str">
        <f>VLOOKUP(I225,VTD!G:H,2,FALSE)</f>
        <v>Anchorage 323</v>
      </c>
      <c r="M225" t="s">
        <v>439</v>
      </c>
      <c r="N225" t="s">
        <v>1898</v>
      </c>
      <c r="O225" t="str">
        <f>VLOOKUP(M225,'1996 Pres Raw'!A:E,5,FALSE)</f>
        <v>ANCH 331</v>
      </c>
    </row>
    <row r="226" spans="1:15" x14ac:dyDescent="0.3">
      <c r="A226" t="s">
        <v>437</v>
      </c>
      <c r="B226" t="s">
        <v>445</v>
      </c>
      <c r="C226" t="str">
        <f>VLOOKUP(A226,'2000 Pres Raw'!A:E,5,FALSE)</f>
        <v>Anchorage #327</v>
      </c>
      <c r="G226" t="e">
        <f>VLOOKUP(E226,'1996 Pres Raw'!A:E,5,FALSE)</f>
        <v>#N/A</v>
      </c>
      <c r="I226" t="s">
        <v>437</v>
      </c>
      <c r="J226" t="s">
        <v>445</v>
      </c>
      <c r="K226" t="str">
        <f>VLOOKUP(I226,VTD!G:H,2,FALSE)</f>
        <v>Anchorage 327</v>
      </c>
      <c r="M226" t="s">
        <v>416</v>
      </c>
      <c r="N226" t="s">
        <v>1899</v>
      </c>
      <c r="O226" t="str">
        <f>VLOOKUP(M226,'1996 Pres Raw'!A:E,5,FALSE)</f>
        <v>ANCH 303</v>
      </c>
    </row>
    <row r="227" spans="1:15" x14ac:dyDescent="0.3">
      <c r="A227" t="s">
        <v>438</v>
      </c>
      <c r="B227" t="s">
        <v>446</v>
      </c>
      <c r="C227" t="str">
        <f>VLOOKUP(A227,'2000 Pres Raw'!A:E,5,FALSE)</f>
        <v>Anchorage #329</v>
      </c>
      <c r="E227" t="s">
        <v>435</v>
      </c>
      <c r="F227" t="s">
        <v>1401</v>
      </c>
      <c r="G227" t="str">
        <f>VLOOKUP(E227,'1996 Pres Raw'!A:E,5,FALSE)</f>
        <v>ANCH 321</v>
      </c>
      <c r="I227" t="s">
        <v>438</v>
      </c>
      <c r="J227" t="s">
        <v>446</v>
      </c>
      <c r="K227" t="str">
        <f>VLOOKUP(I227,VTD!G:H,2,FALSE)</f>
        <v>Anchorage 329</v>
      </c>
      <c r="M227" t="s">
        <v>435</v>
      </c>
      <c r="N227" t="s">
        <v>1900</v>
      </c>
      <c r="O227" t="str">
        <f>VLOOKUP(M227,'1996 Pres Raw'!A:E,5,FALSE)</f>
        <v>ANCH 321</v>
      </c>
    </row>
    <row r="228" spans="1:15" x14ac:dyDescent="0.3">
      <c r="A228" t="s">
        <v>439</v>
      </c>
      <c r="B228" t="s">
        <v>447</v>
      </c>
      <c r="C228" t="str">
        <f>VLOOKUP(A228,'2000 Pres Raw'!A:E,5,FALSE)</f>
        <v>Anchorage #331</v>
      </c>
      <c r="E228" t="s">
        <v>436</v>
      </c>
      <c r="F228" t="s">
        <v>1402</v>
      </c>
      <c r="G228" t="str">
        <f>VLOOKUP(E228,'1996 Pres Raw'!A:E,5,FALSE)</f>
        <v>ANCH 323</v>
      </c>
      <c r="I228" t="s">
        <v>439</v>
      </c>
      <c r="J228" t="s">
        <v>447</v>
      </c>
      <c r="K228" t="str">
        <f>VLOOKUP(I228,VTD!G:H,2,FALSE)</f>
        <v>Anchorage 331</v>
      </c>
      <c r="M228" t="s">
        <v>562</v>
      </c>
      <c r="N228" t="s">
        <v>1901</v>
      </c>
      <c r="O228" t="str">
        <f>VLOOKUP(M228,'1996 Pres Raw'!A:E,5,FALSE)</f>
        <v>ANCH 429</v>
      </c>
    </row>
    <row r="229" spans="1:15" x14ac:dyDescent="0.3">
      <c r="A229" t="s">
        <v>440</v>
      </c>
      <c r="B229" t="s">
        <v>448</v>
      </c>
      <c r="C229" t="str">
        <f>VLOOKUP(A229,'2000 Pres Raw'!A:E,5,FALSE)</f>
        <v>Anchorage #333</v>
      </c>
      <c r="E229" t="s">
        <v>437</v>
      </c>
      <c r="F229" t="s">
        <v>1403</v>
      </c>
      <c r="G229" t="str">
        <f>VLOOKUP(E229,'1996 Pres Raw'!A:E,5,FALSE)</f>
        <v>ANCH 327</v>
      </c>
      <c r="I229" t="s">
        <v>440</v>
      </c>
      <c r="J229" t="s">
        <v>448</v>
      </c>
      <c r="K229" t="str">
        <f>VLOOKUP(I229,VTD!G:H,2,FALSE)</f>
        <v>Anchorage 333</v>
      </c>
      <c r="M229" t="s">
        <v>440</v>
      </c>
      <c r="N229" t="s">
        <v>1902</v>
      </c>
      <c r="O229" t="str">
        <f>VLOOKUP(M229,'1996 Pres Raw'!A:E,5,FALSE)</f>
        <v>ANCH 333</v>
      </c>
    </row>
    <row r="230" spans="1:15" x14ac:dyDescent="0.3">
      <c r="A230" t="s">
        <v>441</v>
      </c>
      <c r="B230" t="s">
        <v>20</v>
      </c>
      <c r="C230" t="e">
        <f>VLOOKUP(A230,'2000 Pres Raw'!A:E,5,FALSE)</f>
        <v>#N/A</v>
      </c>
      <c r="E230" t="s">
        <v>438</v>
      </c>
      <c r="F230" t="s">
        <v>1404</v>
      </c>
      <c r="G230" t="str">
        <f>VLOOKUP(E230,'1996 Pres Raw'!A:E,5,FALSE)</f>
        <v>ANCH 329</v>
      </c>
      <c r="I230" t="s">
        <v>441</v>
      </c>
      <c r="J230" t="s">
        <v>20</v>
      </c>
      <c r="K230" t="e">
        <f>VLOOKUP(I230,VTD!G:H,2,FALSE)</f>
        <v>#N/A</v>
      </c>
      <c r="M230" t="s">
        <v>524</v>
      </c>
      <c r="N230" t="s">
        <v>1903</v>
      </c>
      <c r="O230" t="str">
        <f>VLOOKUP(M230,'1996 Pres Raw'!A:E,5,FALSE)</f>
        <v>ANCH 395</v>
      </c>
    </row>
    <row r="231" spans="1:15" x14ac:dyDescent="0.3">
      <c r="A231" t="s">
        <v>442</v>
      </c>
      <c r="B231" t="s">
        <v>21</v>
      </c>
      <c r="C231" t="e">
        <f>VLOOKUP(A231,'2000 Pres Raw'!A:E,5,FALSE)</f>
        <v>#N/A</v>
      </c>
      <c r="E231" t="s">
        <v>439</v>
      </c>
      <c r="F231" t="s">
        <v>1405</v>
      </c>
      <c r="G231" t="str">
        <f>VLOOKUP(E231,'1996 Pres Raw'!A:E,5,FALSE)</f>
        <v>ANCH 331</v>
      </c>
      <c r="I231" t="s">
        <v>442</v>
      </c>
      <c r="J231" t="s">
        <v>21</v>
      </c>
      <c r="K231" t="e">
        <f>VLOOKUP(I231,VTD!G:H,2,FALSE)</f>
        <v>#N/A</v>
      </c>
      <c r="M231" t="s">
        <v>384</v>
      </c>
      <c r="N231" t="s">
        <v>1904</v>
      </c>
      <c r="O231" t="str">
        <f>VLOOKUP(M231,'1996 Pres Raw'!A:E,5,FALSE)</f>
        <v>ANCH #279</v>
      </c>
    </row>
    <row r="232" spans="1:15" x14ac:dyDescent="0.3">
      <c r="A232" t="s">
        <v>449</v>
      </c>
      <c r="B232" t="s">
        <v>22</v>
      </c>
      <c r="C232" t="str">
        <f>VLOOKUP(A232,'2000 Pres Raw'!A:E,5,FALSE)</f>
        <v>Total</v>
      </c>
      <c r="E232" t="s">
        <v>440</v>
      </c>
      <c r="F232" t="s">
        <v>1406</v>
      </c>
      <c r="G232" t="str">
        <f>VLOOKUP(E232,'1996 Pres Raw'!A:E,5,FALSE)</f>
        <v>ANCH 333</v>
      </c>
      <c r="I232" t="s">
        <v>449</v>
      </c>
      <c r="J232" t="s">
        <v>22</v>
      </c>
      <c r="K232" t="e">
        <f>VLOOKUP(I232,VTD!G:H,2,FALSE)</f>
        <v>#N/A</v>
      </c>
      <c r="M232" t="s">
        <v>418</v>
      </c>
      <c r="N232" t="s">
        <v>1905</v>
      </c>
      <c r="O232" t="str">
        <f>VLOOKUP(M232,'1996 Pres Raw'!A:E,5,FALSE)</f>
        <v>ANCH 307</v>
      </c>
    </row>
    <row r="233" spans="1:15" x14ac:dyDescent="0.3">
      <c r="C233" t="e">
        <f>VLOOKUP(A233,'2000 Pres Raw'!A:E,5,FALSE)</f>
        <v>#N/A</v>
      </c>
      <c r="E233" t="s">
        <v>1407</v>
      </c>
      <c r="F233" t="s">
        <v>1408</v>
      </c>
      <c r="G233" t="e">
        <f>VLOOKUP(E233,'1996 Pres Raw'!A:E,5,FALSE)</f>
        <v>#N/A</v>
      </c>
      <c r="K233" t="e">
        <f>VLOOKUP(I233,VTD!G:H,2,FALSE)</f>
        <v>#N/A</v>
      </c>
      <c r="M233" t="s">
        <v>417</v>
      </c>
      <c r="N233" t="s">
        <v>1906</v>
      </c>
      <c r="O233" t="str">
        <f>VLOOKUP(M233,'1996 Pres Raw'!A:E,5,FALSE)</f>
        <v>ANCH 305</v>
      </c>
    </row>
    <row r="234" spans="1:15" x14ac:dyDescent="0.3">
      <c r="A234" t="s">
        <v>450</v>
      </c>
      <c r="B234" t="s">
        <v>459</v>
      </c>
      <c r="C234" t="str">
        <f>VLOOKUP(A234,'2000 Pres Raw'!A:E,5,FALSE)</f>
        <v>Anchorage #335</v>
      </c>
      <c r="E234" t="s">
        <v>1409</v>
      </c>
      <c r="F234" t="s">
        <v>1410</v>
      </c>
      <c r="G234" t="e">
        <f>VLOOKUP(E234,'1996 Pres Raw'!A:E,5,FALSE)</f>
        <v>#N/A</v>
      </c>
      <c r="I234" t="s">
        <v>450</v>
      </c>
      <c r="J234" t="s">
        <v>459</v>
      </c>
      <c r="K234" t="str">
        <f>VLOOKUP(I234,VTD!G:H,2,FALSE)</f>
        <v>Anchorage 335</v>
      </c>
      <c r="M234" t="s">
        <v>804</v>
      </c>
      <c r="N234" t="s">
        <v>1643</v>
      </c>
      <c r="O234" t="str">
        <f>VLOOKUP(M234,'1996 Pres Raw'!A:E,5,FALSE)</f>
        <v>TATITLEK</v>
      </c>
    </row>
    <row r="235" spans="1:15" x14ac:dyDescent="0.3">
      <c r="A235" t="s">
        <v>451</v>
      </c>
      <c r="B235" t="s">
        <v>460</v>
      </c>
      <c r="C235" t="str">
        <f>VLOOKUP(A235,'2000 Pres Raw'!A:E,5,FALSE)</f>
        <v>Anchorage #337</v>
      </c>
      <c r="E235" t="s">
        <v>1411</v>
      </c>
      <c r="F235" t="s">
        <v>1210</v>
      </c>
      <c r="G235" t="e">
        <f>VLOOKUP(E235,'1996 Pres Raw'!A:E,5,FALSE)</f>
        <v>#N/A</v>
      </c>
      <c r="I235" t="s">
        <v>451</v>
      </c>
      <c r="J235" t="s">
        <v>460</v>
      </c>
      <c r="K235" t="str">
        <f>VLOOKUP(I235,VTD!G:H,2,FALSE)</f>
        <v>Anchorage 337</v>
      </c>
      <c r="M235" t="s">
        <v>529</v>
      </c>
      <c r="N235" t="s">
        <v>1907</v>
      </c>
      <c r="O235" t="str">
        <f>VLOOKUP(M235,'1996 Pres Raw'!A:E,5,FALSE)</f>
        <v>ANCH 405</v>
      </c>
    </row>
    <row r="236" spans="1:15" x14ac:dyDescent="0.3">
      <c r="A236" t="s">
        <v>452</v>
      </c>
      <c r="B236" t="s">
        <v>461</v>
      </c>
      <c r="C236" t="str">
        <f>VLOOKUP(A236,'2000 Pres Raw'!A:E,5,FALSE)</f>
        <v>Anchorage #339</v>
      </c>
      <c r="E236" t="s">
        <v>449</v>
      </c>
      <c r="F236" t="s">
        <v>97</v>
      </c>
      <c r="G236" t="str">
        <f>VLOOKUP(E236,'1996 Pres Raw'!A:E,5,FALSE)</f>
        <v>TOTALS</v>
      </c>
      <c r="I236" t="s">
        <v>452</v>
      </c>
      <c r="J236" t="s">
        <v>461</v>
      </c>
      <c r="K236" t="str">
        <f>VLOOKUP(I236,VTD!G:H,2,FALSE)</f>
        <v>Anchorage 339</v>
      </c>
      <c r="M236" t="s">
        <v>574</v>
      </c>
      <c r="N236" t="s">
        <v>1908</v>
      </c>
      <c r="O236" t="str">
        <f>VLOOKUP(M236,'1996 Pres Raw'!A:E,5,FALSE)</f>
        <v>ANCH 441</v>
      </c>
    </row>
    <row r="237" spans="1:15" x14ac:dyDescent="0.3">
      <c r="A237" t="s">
        <v>453</v>
      </c>
      <c r="B237" t="s">
        <v>462</v>
      </c>
      <c r="C237" t="str">
        <f>VLOOKUP(A237,'2000 Pres Raw'!A:E,5,FALSE)</f>
        <v>Anchorage #341</v>
      </c>
      <c r="G237" t="e">
        <f>VLOOKUP(E237,'1996 Pres Raw'!A:E,5,FALSE)</f>
        <v>#N/A</v>
      </c>
      <c r="I237" t="s">
        <v>453</v>
      </c>
      <c r="J237" t="s">
        <v>462</v>
      </c>
      <c r="K237" t="str">
        <f>VLOOKUP(I237,VTD!G:H,2,FALSE)</f>
        <v>Anchorage 341</v>
      </c>
      <c r="M237" t="s">
        <v>527</v>
      </c>
      <c r="N237" t="s">
        <v>1909</v>
      </c>
      <c r="O237" t="str">
        <f>VLOOKUP(M237,'1996 Pres Raw'!A:E,5,FALSE)</f>
        <v>ANCH 401</v>
      </c>
    </row>
    <row r="238" spans="1:15" x14ac:dyDescent="0.3">
      <c r="A238" t="s">
        <v>454</v>
      </c>
      <c r="B238" t="s">
        <v>463</v>
      </c>
      <c r="C238" t="str">
        <f>VLOOKUP(A238,'2000 Pres Raw'!A:E,5,FALSE)</f>
        <v>Anchorage #343</v>
      </c>
      <c r="E238" t="s">
        <v>450</v>
      </c>
      <c r="F238" t="s">
        <v>1412</v>
      </c>
      <c r="G238" t="str">
        <f>VLOOKUP(E238,'1996 Pres Raw'!A:E,5,FALSE)</f>
        <v>ANCH 335</v>
      </c>
      <c r="I238" t="s">
        <v>454</v>
      </c>
      <c r="J238" t="s">
        <v>463</v>
      </c>
      <c r="K238" t="str">
        <f>VLOOKUP(I238,VTD!G:H,2,FALSE)</f>
        <v>Anchorage 343</v>
      </c>
      <c r="M238" t="s">
        <v>528</v>
      </c>
      <c r="N238" t="s">
        <v>1910</v>
      </c>
      <c r="O238" t="str">
        <f>VLOOKUP(M238,'1996 Pres Raw'!A:E,5,FALSE)</f>
        <v>ANCH 403</v>
      </c>
    </row>
    <row r="239" spans="1:15" x14ac:dyDescent="0.3">
      <c r="A239" t="s">
        <v>455</v>
      </c>
      <c r="B239" t="s">
        <v>464</v>
      </c>
      <c r="C239" t="str">
        <f>VLOOKUP(A239,'2000 Pres Raw'!A:E,5,FALSE)</f>
        <v>Anchorage #345</v>
      </c>
      <c r="E239" t="s">
        <v>451</v>
      </c>
      <c r="F239" t="s">
        <v>1413</v>
      </c>
      <c r="G239" t="str">
        <f>VLOOKUP(E239,'1996 Pres Raw'!A:E,5,FALSE)</f>
        <v>ANCH 337</v>
      </c>
      <c r="I239" t="s">
        <v>455</v>
      </c>
      <c r="J239" t="s">
        <v>464</v>
      </c>
      <c r="K239" t="str">
        <f>VLOOKUP(I239,VTD!G:H,2,FALSE)</f>
        <v>Anchorage 345</v>
      </c>
      <c r="M239" t="s">
        <v>531</v>
      </c>
      <c r="N239" t="s">
        <v>1911</v>
      </c>
      <c r="O239" t="str">
        <f>VLOOKUP(M239,'1996 Pres Raw'!A:E,5,FALSE)</f>
        <v>ANCH 409</v>
      </c>
    </row>
    <row r="240" spans="1:15" x14ac:dyDescent="0.3">
      <c r="A240" t="s">
        <v>456</v>
      </c>
      <c r="B240" t="s">
        <v>465</v>
      </c>
      <c r="C240" t="str">
        <f>VLOOKUP(A240,'2000 Pres Raw'!A:E,5,FALSE)</f>
        <v>Anchorage #347</v>
      </c>
      <c r="E240" t="s">
        <v>452</v>
      </c>
      <c r="F240" t="s">
        <v>1414</v>
      </c>
      <c r="G240" t="str">
        <f>VLOOKUP(E240,'1996 Pres Raw'!A:E,5,FALSE)</f>
        <v>ANCH 339</v>
      </c>
      <c r="I240" t="s">
        <v>456</v>
      </c>
      <c r="J240" t="s">
        <v>465</v>
      </c>
      <c r="K240" t="str">
        <f>VLOOKUP(I240,VTD!G:H,2,FALSE)</f>
        <v>Anchorage 347</v>
      </c>
      <c r="M240" t="s">
        <v>385</v>
      </c>
      <c r="N240" t="s">
        <v>1912</v>
      </c>
      <c r="O240" t="str">
        <f>VLOOKUP(M240,'1996 Pres Raw'!A:E,5,FALSE)</f>
        <v>ANCH 281</v>
      </c>
    </row>
    <row r="241" spans="1:15" x14ac:dyDescent="0.3">
      <c r="A241" t="s">
        <v>457</v>
      </c>
      <c r="B241" t="s">
        <v>20</v>
      </c>
      <c r="C241" t="e">
        <f>VLOOKUP(A241,'2000 Pres Raw'!A:E,5,FALSE)</f>
        <v>#N/A</v>
      </c>
      <c r="E241" t="s">
        <v>453</v>
      </c>
      <c r="F241" t="s">
        <v>1415</v>
      </c>
      <c r="G241" t="str">
        <f>VLOOKUP(E241,'1996 Pres Raw'!A:E,5,FALSE)</f>
        <v>ANCH 341</v>
      </c>
      <c r="I241" t="s">
        <v>457</v>
      </c>
      <c r="J241" t="s">
        <v>20</v>
      </c>
      <c r="K241" t="e">
        <f>VLOOKUP(I241,VTD!G:H,2,FALSE)</f>
        <v>#N/A</v>
      </c>
      <c r="M241" t="s">
        <v>509</v>
      </c>
      <c r="N241" t="s">
        <v>1913</v>
      </c>
      <c r="O241" t="str">
        <f>VLOOKUP(M241,'1996 Pres Raw'!A:E,5,FALSE)</f>
        <v>ANCH 381</v>
      </c>
    </row>
    <row r="242" spans="1:15" x14ac:dyDescent="0.3">
      <c r="A242" t="s">
        <v>458</v>
      </c>
      <c r="B242" t="s">
        <v>21</v>
      </c>
      <c r="C242" t="e">
        <f>VLOOKUP(A242,'2000 Pres Raw'!A:E,5,FALSE)</f>
        <v>#N/A</v>
      </c>
      <c r="E242" t="s">
        <v>454</v>
      </c>
      <c r="F242" t="s">
        <v>1416</v>
      </c>
      <c r="G242" t="str">
        <f>VLOOKUP(E242,'1996 Pres Raw'!A:E,5,FALSE)</f>
        <v>ANCH 343</v>
      </c>
      <c r="I242" t="s">
        <v>458</v>
      </c>
      <c r="J242" t="s">
        <v>21</v>
      </c>
      <c r="K242" t="e">
        <f>VLOOKUP(I242,VTD!G:H,2,FALSE)</f>
        <v>#N/A</v>
      </c>
      <c r="M242" t="s">
        <v>386</v>
      </c>
      <c r="N242" t="s">
        <v>1914</v>
      </c>
      <c r="O242" t="str">
        <f>VLOOKUP(M242,'1996 Pres Raw'!A:E,5,FALSE)</f>
        <v>ANCH 283</v>
      </c>
    </row>
    <row r="243" spans="1:15" x14ac:dyDescent="0.3">
      <c r="A243" t="s">
        <v>466</v>
      </c>
      <c r="B243" t="s">
        <v>22</v>
      </c>
      <c r="C243" t="str">
        <f>VLOOKUP(A243,'2000 Pres Raw'!A:E,5,FALSE)</f>
        <v>Total</v>
      </c>
      <c r="E243" t="s">
        <v>455</v>
      </c>
      <c r="F243" t="s">
        <v>1417</v>
      </c>
      <c r="G243" t="str">
        <f>VLOOKUP(E243,'1996 Pres Raw'!A:E,5,FALSE)</f>
        <v>ANCH 345</v>
      </c>
      <c r="I243" t="s">
        <v>466</v>
      </c>
      <c r="J243" t="s">
        <v>22</v>
      </c>
      <c r="K243" t="e">
        <f>VLOOKUP(I243,VTD!G:H,2,FALSE)</f>
        <v>#N/A</v>
      </c>
      <c r="M243" t="s">
        <v>525</v>
      </c>
      <c r="N243" t="s">
        <v>1915</v>
      </c>
      <c r="O243" t="str">
        <f>VLOOKUP(M243,'1996 Pres Raw'!A:E,5,FALSE)</f>
        <v>ANCH 397</v>
      </c>
    </row>
    <row r="244" spans="1:15" x14ac:dyDescent="0.3">
      <c r="C244" t="e">
        <f>VLOOKUP(A244,'2000 Pres Raw'!A:E,5,FALSE)</f>
        <v>#N/A</v>
      </c>
      <c r="E244" t="s">
        <v>456</v>
      </c>
      <c r="F244" t="s">
        <v>1418</v>
      </c>
      <c r="G244" t="str">
        <f>VLOOKUP(E244,'1996 Pres Raw'!A:E,5,FALSE)</f>
        <v>ANCH 347</v>
      </c>
      <c r="K244" t="e">
        <f>VLOOKUP(I244,VTD!G:H,2,FALSE)</f>
        <v>#N/A</v>
      </c>
      <c r="M244" t="s">
        <v>420</v>
      </c>
      <c r="N244" t="s">
        <v>1916</v>
      </c>
      <c r="O244" t="str">
        <f>VLOOKUP(M244,'1996 Pres Raw'!A:E,5,FALSE)</f>
        <v>ANCH 311</v>
      </c>
    </row>
    <row r="245" spans="1:15" x14ac:dyDescent="0.3">
      <c r="A245" t="s">
        <v>468</v>
      </c>
      <c r="B245" t="s">
        <v>480</v>
      </c>
      <c r="C245" t="str">
        <f>VLOOKUP(A245,'2000 Pres Raw'!A:E,5,FALSE)</f>
        <v>Girdwood</v>
      </c>
      <c r="E245" t="s">
        <v>1419</v>
      </c>
      <c r="F245" t="s">
        <v>1420</v>
      </c>
      <c r="G245" t="e">
        <f>VLOOKUP(E245,'1996 Pres Raw'!A:E,5,FALSE)</f>
        <v>#N/A</v>
      </c>
      <c r="I245" t="s">
        <v>468</v>
      </c>
      <c r="J245" t="s">
        <v>480</v>
      </c>
      <c r="K245" t="str">
        <f>VLOOKUP(I245,VTD!G:H,2,FALSE)</f>
        <v>Girdwood</v>
      </c>
      <c r="M245" t="s">
        <v>419</v>
      </c>
      <c r="N245" t="s">
        <v>1917</v>
      </c>
      <c r="O245" t="str">
        <f>VLOOKUP(M245,'1996 Pres Raw'!A:E,5,FALSE)</f>
        <v>ANCH 309</v>
      </c>
    </row>
    <row r="246" spans="1:15" x14ac:dyDescent="0.3">
      <c r="A246" t="s">
        <v>469</v>
      </c>
      <c r="B246" t="s">
        <v>467</v>
      </c>
      <c r="C246" t="str">
        <f>VLOOKUP(A246,'2000 Pres Raw'!A:E,5,FALSE)</f>
        <v>Indian</v>
      </c>
      <c r="E246" t="s">
        <v>1421</v>
      </c>
      <c r="F246" t="s">
        <v>1422</v>
      </c>
      <c r="G246" t="e">
        <f>VLOOKUP(E246,'1996 Pres Raw'!A:E,5,FALSE)</f>
        <v>#N/A</v>
      </c>
      <c r="I246" t="s">
        <v>469</v>
      </c>
      <c r="J246" t="s">
        <v>467</v>
      </c>
      <c r="K246" t="str">
        <f>VLOOKUP(I246,VTD!G:H,2,FALSE)</f>
        <v>Indian</v>
      </c>
      <c r="M246" t="s">
        <v>388</v>
      </c>
      <c r="N246" t="s">
        <v>1918</v>
      </c>
      <c r="O246" t="str">
        <f>VLOOKUP(M246,'1996 Pres Raw'!A:E,5,FALSE)</f>
        <v>ANCH 287</v>
      </c>
    </row>
    <row r="247" spans="1:15" x14ac:dyDescent="0.3">
      <c r="A247" t="s">
        <v>470</v>
      </c>
      <c r="B247" t="s">
        <v>481</v>
      </c>
      <c r="C247" t="str">
        <f>VLOOKUP(A247,'2000 Pres Raw'!A:E,5,FALSE)</f>
        <v>Anchorage #349</v>
      </c>
      <c r="E247" t="s">
        <v>1423</v>
      </c>
      <c r="F247" t="s">
        <v>1210</v>
      </c>
      <c r="G247" t="e">
        <f>VLOOKUP(E247,'1996 Pres Raw'!A:E,5,FALSE)</f>
        <v>#N/A</v>
      </c>
      <c r="I247" t="s">
        <v>470</v>
      </c>
      <c r="J247" t="s">
        <v>481</v>
      </c>
      <c r="K247" t="str">
        <f>VLOOKUP(I247,VTD!G:H,2,FALSE)</f>
        <v>Anchorage 349</v>
      </c>
      <c r="M247" t="s">
        <v>543</v>
      </c>
      <c r="N247" t="s">
        <v>1919</v>
      </c>
      <c r="O247" t="str">
        <f>VLOOKUP(M247,'1996 Pres Raw'!A:E,5,FALSE)</f>
        <v>ANCH 411</v>
      </c>
    </row>
    <row r="248" spans="1:15" x14ac:dyDescent="0.3">
      <c r="A248" t="s">
        <v>471</v>
      </c>
      <c r="B248" t="s">
        <v>482</v>
      </c>
      <c r="C248" t="str">
        <f>VLOOKUP(A248,'2000 Pres Raw'!A:E,5,FALSE)</f>
        <v>Anchorage #351</v>
      </c>
      <c r="E248" t="s">
        <v>466</v>
      </c>
      <c r="F248" t="s">
        <v>97</v>
      </c>
      <c r="G248" t="str">
        <f>VLOOKUP(E248,'1996 Pres Raw'!A:E,5,FALSE)</f>
        <v>TOTALS</v>
      </c>
      <c r="I248" t="s">
        <v>471</v>
      </c>
      <c r="J248" t="s">
        <v>482</v>
      </c>
      <c r="K248" t="str">
        <f>VLOOKUP(I248,VTD!G:H,2,FALSE)</f>
        <v>Anchorage 351</v>
      </c>
      <c r="M248" t="s">
        <v>530</v>
      </c>
      <c r="N248" t="s">
        <v>1920</v>
      </c>
      <c r="O248" t="str">
        <f>VLOOKUP(M248,'1996 Pres Raw'!A:E,5,FALSE)</f>
        <v>ANCH 407</v>
      </c>
    </row>
    <row r="249" spans="1:15" x14ac:dyDescent="0.3">
      <c r="A249" t="s">
        <v>472</v>
      </c>
      <c r="B249" t="s">
        <v>483</v>
      </c>
      <c r="C249" t="str">
        <f>VLOOKUP(A249,'2000 Pres Raw'!A:E,5,FALSE)</f>
        <v>Anchorage #353</v>
      </c>
      <c r="G249" t="e">
        <f>VLOOKUP(E249,'1996 Pres Raw'!A:E,5,FALSE)</f>
        <v>#N/A</v>
      </c>
      <c r="I249" t="s">
        <v>472</v>
      </c>
      <c r="J249" t="s">
        <v>483</v>
      </c>
      <c r="K249" t="str">
        <f>VLOOKUP(I249,VTD!G:H,2,FALSE)</f>
        <v>Anchorage 353</v>
      </c>
      <c r="M249" t="s">
        <v>343</v>
      </c>
      <c r="N249" t="s">
        <v>1921</v>
      </c>
      <c r="O249" t="str">
        <f>VLOOKUP(M249,'1996 Pres Raw'!A:E,5,FALSE)</f>
        <v>ANCH #259</v>
      </c>
    </row>
    <row r="250" spans="1:15" x14ac:dyDescent="0.3">
      <c r="A250" t="s">
        <v>473</v>
      </c>
      <c r="B250" t="s">
        <v>484</v>
      </c>
      <c r="C250" t="str">
        <f>VLOOKUP(A250,'2000 Pres Raw'!A:E,5,FALSE)</f>
        <v>Anchorage #355</v>
      </c>
      <c r="E250" t="s">
        <v>468</v>
      </c>
      <c r="F250" t="s">
        <v>1424</v>
      </c>
      <c r="G250" t="str">
        <f>VLOOKUP(E250,'1996 Pres Raw'!A:E,5,FALSE)</f>
        <v>GIRDWOOD</v>
      </c>
      <c r="I250" t="s">
        <v>473</v>
      </c>
      <c r="J250" t="s">
        <v>484</v>
      </c>
      <c r="K250" t="str">
        <f>VLOOKUP(I250,VTD!G:H,2,FALSE)</f>
        <v>Anchorage 355</v>
      </c>
      <c r="M250" t="s">
        <v>526</v>
      </c>
      <c r="N250" t="s">
        <v>1922</v>
      </c>
      <c r="O250" t="str">
        <f>VLOOKUP(M250,'1996 Pres Raw'!A:E,5,FALSE)</f>
        <v>ANCH 399</v>
      </c>
    </row>
    <row r="251" spans="1:15" x14ac:dyDescent="0.3">
      <c r="A251" t="s">
        <v>474</v>
      </c>
      <c r="B251" t="s">
        <v>485</v>
      </c>
      <c r="C251" t="str">
        <f>VLOOKUP(A251,'2000 Pres Raw'!A:E,5,FALSE)</f>
        <v>Anchorage #357</v>
      </c>
      <c r="E251" t="s">
        <v>469</v>
      </c>
      <c r="F251" t="s">
        <v>1425</v>
      </c>
      <c r="G251" t="str">
        <f>VLOOKUP(E251,'1996 Pres Raw'!A:E,5,FALSE)</f>
        <v>INDIAN</v>
      </c>
      <c r="I251" t="s">
        <v>474</v>
      </c>
      <c r="J251" t="s">
        <v>485</v>
      </c>
      <c r="K251" t="str">
        <f>VLOOKUP(I251,VTD!G:H,2,FALSE)</f>
        <v>Anchorage 357</v>
      </c>
      <c r="M251" t="s">
        <v>421</v>
      </c>
      <c r="N251" t="s">
        <v>1923</v>
      </c>
      <c r="O251" t="str">
        <f>VLOOKUP(M251,'1996 Pres Raw'!A:E,5,FALSE)</f>
        <v>ANCH 313</v>
      </c>
    </row>
    <row r="252" spans="1:15" x14ac:dyDescent="0.3">
      <c r="A252" t="s">
        <v>475</v>
      </c>
      <c r="B252" t="s">
        <v>486</v>
      </c>
      <c r="C252" t="str">
        <f>VLOOKUP(A252,'2000 Pres Raw'!A:E,5,FALSE)</f>
        <v>Anchorage #359</v>
      </c>
      <c r="E252" t="s">
        <v>470</v>
      </c>
      <c r="F252" t="s">
        <v>1426</v>
      </c>
      <c r="G252" t="str">
        <f>VLOOKUP(E252,'1996 Pres Raw'!A:E,5,FALSE)</f>
        <v>ANCH 349</v>
      </c>
      <c r="I252" t="s">
        <v>475</v>
      </c>
      <c r="J252" t="s">
        <v>486</v>
      </c>
      <c r="K252" t="str">
        <f>VLOOKUP(I252,VTD!G:H,2,FALSE)</f>
        <v>Anchorage 359</v>
      </c>
      <c r="M252" t="s">
        <v>422</v>
      </c>
      <c r="N252" t="s">
        <v>1924</v>
      </c>
      <c r="O252" t="str">
        <f>VLOOKUP(M252,'1996 Pres Raw'!A:E,5,FALSE)</f>
        <v>ANCH 315</v>
      </c>
    </row>
    <row r="253" spans="1:15" x14ac:dyDescent="0.3">
      <c r="A253" t="s">
        <v>476</v>
      </c>
      <c r="B253" t="s">
        <v>487</v>
      </c>
      <c r="C253" t="str">
        <f>VLOOKUP(A253,'2000 Pres Raw'!A:E,5,FALSE)</f>
        <v>Anchorage #361</v>
      </c>
      <c r="E253" t="s">
        <v>471</v>
      </c>
      <c r="F253" t="s">
        <v>1427</v>
      </c>
      <c r="G253" t="str">
        <f>VLOOKUP(E253,'1996 Pres Raw'!A:E,5,FALSE)</f>
        <v>ANCH 351</v>
      </c>
      <c r="I253" t="s">
        <v>476</v>
      </c>
      <c r="J253" t="s">
        <v>487</v>
      </c>
      <c r="K253" t="str">
        <f>VLOOKUP(I253,VTD!G:H,2,FALSE)</f>
        <v>Anchorage 361</v>
      </c>
      <c r="M253" t="s">
        <v>510</v>
      </c>
      <c r="N253" t="s">
        <v>1925</v>
      </c>
      <c r="O253" t="str">
        <f>VLOOKUP(M253,'1996 Pres Raw'!A:E,5,FALSE)</f>
        <v>ANCH 383</v>
      </c>
    </row>
    <row r="254" spans="1:15" x14ac:dyDescent="0.3">
      <c r="A254" t="s">
        <v>477</v>
      </c>
      <c r="B254" t="s">
        <v>488</v>
      </c>
      <c r="C254" t="str">
        <f>VLOOKUP(A254,'2000 Pres Raw'!A:E,5,FALSE)</f>
        <v>Anchorage #363</v>
      </c>
      <c r="E254" t="s">
        <v>472</v>
      </c>
      <c r="F254" t="s">
        <v>1428</v>
      </c>
      <c r="G254" t="str">
        <f>VLOOKUP(E254,'1996 Pres Raw'!A:E,5,FALSE)</f>
        <v>ANCH 353</v>
      </c>
      <c r="I254" t="s">
        <v>477</v>
      </c>
      <c r="J254" t="s">
        <v>488</v>
      </c>
      <c r="K254" t="str">
        <f>VLOOKUP(I254,VTD!G:H,2,FALSE)</f>
        <v>Anchorage 363</v>
      </c>
      <c r="M254" t="s">
        <v>544</v>
      </c>
      <c r="N254" t="s">
        <v>1926</v>
      </c>
      <c r="O254" t="str">
        <f>VLOOKUP(M254,'1996 Pres Raw'!A:E,5,FALSE)</f>
        <v>ANCH 413</v>
      </c>
    </row>
    <row r="255" spans="1:15" x14ac:dyDescent="0.3">
      <c r="A255" t="s">
        <v>478</v>
      </c>
      <c r="B255" t="s">
        <v>20</v>
      </c>
      <c r="C255" t="e">
        <f>VLOOKUP(A255,'2000 Pres Raw'!A:E,5,FALSE)</f>
        <v>#N/A</v>
      </c>
      <c r="E255" t="s">
        <v>473</v>
      </c>
      <c r="F255" t="s">
        <v>1429</v>
      </c>
      <c r="G255" t="str">
        <f>VLOOKUP(E255,'1996 Pres Raw'!A:E,5,FALSE)</f>
        <v>ANCH 355</v>
      </c>
      <c r="I255" t="s">
        <v>478</v>
      </c>
      <c r="J255" t="s">
        <v>20</v>
      </c>
      <c r="K255" t="e">
        <f>VLOOKUP(I255,VTD!G:H,2,FALSE)</f>
        <v>#N/A</v>
      </c>
      <c r="M255" t="s">
        <v>548</v>
      </c>
      <c r="N255" t="s">
        <v>1927</v>
      </c>
      <c r="O255" t="str">
        <f>VLOOKUP(M255,'1996 Pres Raw'!A:E,5,FALSE)</f>
        <v>ANCH 421</v>
      </c>
    </row>
    <row r="256" spans="1:15" x14ac:dyDescent="0.3">
      <c r="A256" t="s">
        <v>479</v>
      </c>
      <c r="B256" t="s">
        <v>21</v>
      </c>
      <c r="C256" t="e">
        <f>VLOOKUP(A256,'2000 Pres Raw'!A:E,5,FALSE)</f>
        <v>#N/A</v>
      </c>
      <c r="E256" t="s">
        <v>474</v>
      </c>
      <c r="F256" t="s">
        <v>1430</v>
      </c>
      <c r="G256" t="str">
        <f>VLOOKUP(E256,'1996 Pres Raw'!A:E,5,FALSE)</f>
        <v>ANCH 357</v>
      </c>
      <c r="I256" t="s">
        <v>479</v>
      </c>
      <c r="J256" t="s">
        <v>21</v>
      </c>
      <c r="K256" t="e">
        <f>VLOOKUP(I256,VTD!G:H,2,FALSE)</f>
        <v>#N/A</v>
      </c>
      <c r="M256" t="s">
        <v>391</v>
      </c>
      <c r="N256" t="s">
        <v>1928</v>
      </c>
      <c r="O256" t="str">
        <f>VLOOKUP(M256,'1996 Pres Raw'!A:E,5,FALSE)</f>
        <v>ANCH 293</v>
      </c>
    </row>
    <row r="257" spans="1:15" x14ac:dyDescent="0.3">
      <c r="A257" t="s">
        <v>489</v>
      </c>
      <c r="B257" t="s">
        <v>22</v>
      </c>
      <c r="C257" t="str">
        <f>VLOOKUP(A257,'2000 Pres Raw'!A:E,5,FALSE)</f>
        <v>Total</v>
      </c>
      <c r="E257" t="s">
        <v>475</v>
      </c>
      <c r="F257" t="s">
        <v>1431</v>
      </c>
      <c r="G257" t="str">
        <f>VLOOKUP(E257,'1996 Pres Raw'!A:E,5,FALSE)</f>
        <v>ANCH 359</v>
      </c>
      <c r="I257" t="s">
        <v>489</v>
      </c>
      <c r="J257" t="s">
        <v>22</v>
      </c>
      <c r="K257" t="e">
        <f>VLOOKUP(I257,VTD!G:H,2,FALSE)</f>
        <v>#N/A</v>
      </c>
      <c r="M257" t="s">
        <v>545</v>
      </c>
      <c r="N257" t="s">
        <v>1929</v>
      </c>
      <c r="O257" t="str">
        <f>VLOOKUP(M257,'1996 Pres Raw'!A:E,5,FALSE)</f>
        <v>ANCH 415</v>
      </c>
    </row>
    <row r="258" spans="1:15" x14ac:dyDescent="0.3">
      <c r="C258" t="e">
        <f>VLOOKUP(A258,'2000 Pres Raw'!A:E,5,FALSE)</f>
        <v>#N/A</v>
      </c>
      <c r="E258" t="s">
        <v>476</v>
      </c>
      <c r="F258" t="s">
        <v>1432</v>
      </c>
      <c r="G258" t="str">
        <f>VLOOKUP(E258,'1996 Pres Raw'!A:E,5,FALSE)</f>
        <v>ANCH 361</v>
      </c>
      <c r="K258" t="e">
        <f>VLOOKUP(I258,VTD!G:H,2,FALSE)</f>
        <v>#N/A</v>
      </c>
      <c r="M258" t="s">
        <v>546</v>
      </c>
      <c r="N258" t="s">
        <v>1930</v>
      </c>
      <c r="O258" t="str">
        <f>VLOOKUP(M258,'1996 Pres Raw'!A:E,5,FALSE)</f>
        <v>ANCH 417</v>
      </c>
    </row>
    <row r="259" spans="1:15" x14ac:dyDescent="0.3">
      <c r="A259" t="s">
        <v>490</v>
      </c>
      <c r="B259" t="s">
        <v>500</v>
      </c>
      <c r="C259" t="str">
        <f>VLOOKUP(A259,'2000 Pres Raw'!A:E,5,FALSE)</f>
        <v>Anchorage #365</v>
      </c>
      <c r="E259" t="s">
        <v>477</v>
      </c>
      <c r="F259" t="s">
        <v>1433</v>
      </c>
      <c r="G259" t="str">
        <f>VLOOKUP(E259,'1996 Pres Raw'!A:E,5,FALSE)</f>
        <v>ANCH 363</v>
      </c>
      <c r="I259" t="s">
        <v>490</v>
      </c>
      <c r="J259" t="s">
        <v>500</v>
      </c>
      <c r="K259" t="str">
        <f>VLOOKUP(I259,VTD!G:H,2,FALSE)</f>
        <v>Anchorage 365</v>
      </c>
      <c r="M259" t="s">
        <v>547</v>
      </c>
      <c r="N259" t="s">
        <v>1931</v>
      </c>
      <c r="O259" t="str">
        <f>VLOOKUP(M259,'1996 Pres Raw'!A:E,5,FALSE)</f>
        <v>ANCH 419</v>
      </c>
    </row>
    <row r="260" spans="1:15" x14ac:dyDescent="0.3">
      <c r="A260" t="s">
        <v>491</v>
      </c>
      <c r="B260" t="s">
        <v>501</v>
      </c>
      <c r="C260" t="str">
        <f>VLOOKUP(A260,'2000 Pres Raw'!A:E,5,FALSE)</f>
        <v>Anchorage #367</v>
      </c>
      <c r="E260" t="s">
        <v>1434</v>
      </c>
      <c r="F260" t="s">
        <v>1435</v>
      </c>
      <c r="G260" t="e">
        <f>VLOOKUP(E260,'1996 Pres Raw'!A:E,5,FALSE)</f>
        <v>#N/A</v>
      </c>
      <c r="I260" t="s">
        <v>491</v>
      </c>
      <c r="J260" t="s">
        <v>501</v>
      </c>
      <c r="K260" t="str">
        <f>VLOOKUP(I260,VTD!G:H,2,FALSE)</f>
        <v>Anchorage 367</v>
      </c>
      <c r="M260" t="s">
        <v>387</v>
      </c>
      <c r="N260" t="s">
        <v>1932</v>
      </c>
      <c r="O260" t="str">
        <f>VLOOKUP(M260,'1996 Pres Raw'!A:E,5,FALSE)</f>
        <v>ANCH 285</v>
      </c>
    </row>
    <row r="261" spans="1:15" x14ac:dyDescent="0.3">
      <c r="A261" t="s">
        <v>492</v>
      </c>
      <c r="B261" t="s">
        <v>502</v>
      </c>
      <c r="C261" t="str">
        <f>VLOOKUP(A261,'2000 Pres Raw'!A:E,5,FALSE)</f>
        <v>Anchorage #369</v>
      </c>
      <c r="E261" t="s">
        <v>1436</v>
      </c>
      <c r="F261" t="s">
        <v>1437</v>
      </c>
      <c r="G261" t="e">
        <f>VLOOKUP(E261,'1996 Pres Raw'!A:E,5,FALSE)</f>
        <v>#N/A</v>
      </c>
      <c r="I261" t="s">
        <v>492</v>
      </c>
      <c r="J261" t="s">
        <v>502</v>
      </c>
      <c r="K261" t="str">
        <f>VLOOKUP(I261,VTD!G:H,2,FALSE)</f>
        <v>Anchorage 369</v>
      </c>
      <c r="M261" t="s">
        <v>389</v>
      </c>
      <c r="N261" t="s">
        <v>1933</v>
      </c>
      <c r="O261" t="str">
        <f>VLOOKUP(M261,'1996 Pres Raw'!A:E,5,FALSE)</f>
        <v>ANCH 289</v>
      </c>
    </row>
    <row r="262" spans="1:15" x14ac:dyDescent="0.3">
      <c r="A262" t="s">
        <v>493</v>
      </c>
      <c r="B262" t="s">
        <v>503</v>
      </c>
      <c r="C262" t="str">
        <f>VLOOKUP(A262,'2000 Pres Raw'!A:E,5,FALSE)</f>
        <v>Anchorage #371</v>
      </c>
      <c r="E262" t="s">
        <v>1438</v>
      </c>
      <c r="F262" t="s">
        <v>1210</v>
      </c>
      <c r="G262" t="e">
        <f>VLOOKUP(E262,'1996 Pres Raw'!A:E,5,FALSE)</f>
        <v>#N/A</v>
      </c>
      <c r="I262" t="s">
        <v>493</v>
      </c>
      <c r="J262" t="s">
        <v>503</v>
      </c>
      <c r="K262" t="str">
        <f>VLOOKUP(I262,VTD!G:H,2,FALSE)</f>
        <v>Anchorage 371</v>
      </c>
      <c r="M262" t="s">
        <v>512</v>
      </c>
      <c r="N262" t="s">
        <v>1934</v>
      </c>
      <c r="O262" t="str">
        <f>VLOOKUP(M262,'1996 Pres Raw'!A:E,5,FALSE)</f>
        <v>ANCH 389</v>
      </c>
    </row>
    <row r="263" spans="1:15" x14ac:dyDescent="0.3">
      <c r="A263" t="s">
        <v>494</v>
      </c>
      <c r="B263" t="s">
        <v>504</v>
      </c>
      <c r="C263" t="str">
        <f>VLOOKUP(A263,'2000 Pres Raw'!A:E,5,FALSE)</f>
        <v>Anchorage #373</v>
      </c>
      <c r="E263" t="s">
        <v>489</v>
      </c>
      <c r="F263" t="s">
        <v>97</v>
      </c>
      <c r="G263" t="str">
        <f>VLOOKUP(E263,'1996 Pres Raw'!A:E,5,FALSE)</f>
        <v>TOTALS</v>
      </c>
      <c r="I263" t="s">
        <v>494</v>
      </c>
      <c r="J263" t="s">
        <v>504</v>
      </c>
      <c r="K263" t="str">
        <f>VLOOKUP(I263,VTD!G:H,2,FALSE)</f>
        <v>Anchorage 373</v>
      </c>
      <c r="M263" t="s">
        <v>382</v>
      </c>
      <c r="N263" t="s">
        <v>1935</v>
      </c>
      <c r="O263" t="str">
        <f>VLOOKUP(M263,'1996 Pres Raw'!A:E,5,FALSE)</f>
        <v>ANCH #247</v>
      </c>
    </row>
    <row r="264" spans="1:15" x14ac:dyDescent="0.3">
      <c r="A264" t="s">
        <v>495</v>
      </c>
      <c r="B264" t="s">
        <v>505</v>
      </c>
      <c r="C264" t="str">
        <f>VLOOKUP(A264,'2000 Pres Raw'!A:E,5,FALSE)</f>
        <v>Anchorage #375</v>
      </c>
      <c r="G264" t="e">
        <f>VLOOKUP(E264,'1996 Pres Raw'!A:E,5,FALSE)</f>
        <v>#N/A</v>
      </c>
      <c r="I264" t="s">
        <v>495</v>
      </c>
      <c r="J264" t="s">
        <v>505</v>
      </c>
      <c r="K264" t="str">
        <f>VLOOKUP(I264,VTD!G:H,2,FALSE)</f>
        <v>Anchorage 375</v>
      </c>
      <c r="M264" t="s">
        <v>511</v>
      </c>
      <c r="N264" t="s">
        <v>1936</v>
      </c>
      <c r="O264" t="str">
        <f>VLOOKUP(M264,'1996 Pres Raw'!A:E,5,FALSE)</f>
        <v>ANCH 385</v>
      </c>
    </row>
    <row r="265" spans="1:15" x14ac:dyDescent="0.3">
      <c r="A265" t="s">
        <v>496</v>
      </c>
      <c r="B265" t="s">
        <v>506</v>
      </c>
      <c r="C265" t="str">
        <f>VLOOKUP(A265,'2000 Pres Raw'!A:E,5,FALSE)</f>
        <v>Anchorage #377</v>
      </c>
      <c r="E265" t="s">
        <v>490</v>
      </c>
      <c r="F265" t="s">
        <v>1439</v>
      </c>
      <c r="G265" t="str">
        <f>VLOOKUP(E265,'1996 Pres Raw'!A:E,5,FALSE)</f>
        <v>ANCH 365</v>
      </c>
      <c r="I265" t="s">
        <v>496</v>
      </c>
      <c r="J265" t="s">
        <v>506</v>
      </c>
      <c r="K265" t="str">
        <f>VLOOKUP(I265,VTD!G:H,2,FALSE)</f>
        <v>Anchorage 377</v>
      </c>
      <c r="M265" t="s">
        <v>340</v>
      </c>
      <c r="N265" t="s">
        <v>1937</v>
      </c>
      <c r="O265" t="str">
        <f>VLOOKUP(M265,'1996 Pres Raw'!A:E,5,FALSE)</f>
        <v>ANCH #253</v>
      </c>
    </row>
    <row r="266" spans="1:15" x14ac:dyDescent="0.3">
      <c r="A266" t="s">
        <v>497</v>
      </c>
      <c r="B266" t="s">
        <v>507</v>
      </c>
      <c r="C266" t="str">
        <f>VLOOKUP(A266,'2000 Pres Raw'!A:E,5,FALSE)</f>
        <v>Anchorage #379</v>
      </c>
      <c r="E266" t="s">
        <v>491</v>
      </c>
      <c r="F266" t="s">
        <v>1440</v>
      </c>
      <c r="G266" t="str">
        <f>VLOOKUP(E266,'1996 Pres Raw'!A:E,5,FALSE)</f>
        <v>ANCH 367</v>
      </c>
      <c r="I266" t="s">
        <v>497</v>
      </c>
      <c r="J266" t="s">
        <v>507</v>
      </c>
      <c r="K266" t="str">
        <f>VLOOKUP(I266,VTD!G:H,2,FALSE)</f>
        <v>Anchorage 379</v>
      </c>
      <c r="M266" t="s">
        <v>390</v>
      </c>
      <c r="N266" t="s">
        <v>1938</v>
      </c>
      <c r="O266" t="str">
        <f>VLOOKUP(M266,'1996 Pres Raw'!A:E,5,FALSE)</f>
        <v>ANCH 291</v>
      </c>
    </row>
    <row r="267" spans="1:15" x14ac:dyDescent="0.3">
      <c r="A267" t="s">
        <v>498</v>
      </c>
      <c r="B267" t="s">
        <v>20</v>
      </c>
      <c r="C267" t="e">
        <f>VLOOKUP(A267,'2000 Pres Raw'!A:E,5,FALSE)</f>
        <v>#N/A</v>
      </c>
      <c r="E267" t="s">
        <v>492</v>
      </c>
      <c r="F267" t="s">
        <v>1441</v>
      </c>
      <c r="G267" t="str">
        <f>VLOOKUP(E267,'1996 Pres Raw'!A:E,5,FALSE)</f>
        <v>ANCH 369</v>
      </c>
      <c r="I267" t="s">
        <v>498</v>
      </c>
      <c r="J267" t="s">
        <v>20</v>
      </c>
      <c r="K267" t="e">
        <f>VLOOKUP(I267,VTD!G:H,2,FALSE)</f>
        <v>#N/A</v>
      </c>
      <c r="M267" t="s">
        <v>549</v>
      </c>
      <c r="N267" t="s">
        <v>1939</v>
      </c>
      <c r="O267" t="str">
        <f>VLOOKUP(M267,'1996 Pres Raw'!A:E,5,FALSE)</f>
        <v>ANCH 423</v>
      </c>
    </row>
    <row r="268" spans="1:15" x14ac:dyDescent="0.3">
      <c r="A268" t="s">
        <v>499</v>
      </c>
      <c r="B268" t="s">
        <v>21</v>
      </c>
      <c r="C268" t="e">
        <f>VLOOKUP(A268,'2000 Pres Raw'!A:E,5,FALSE)</f>
        <v>#N/A</v>
      </c>
      <c r="E268" t="s">
        <v>493</v>
      </c>
      <c r="F268" t="s">
        <v>1442</v>
      </c>
      <c r="G268" t="str">
        <f>VLOOKUP(E268,'1996 Pres Raw'!A:E,5,FALSE)</f>
        <v>ANCH 371</v>
      </c>
      <c r="I268" t="s">
        <v>499</v>
      </c>
      <c r="J268" t="s">
        <v>21</v>
      </c>
      <c r="K268" t="e">
        <f>VLOOKUP(I268,VTD!G:H,2,FALSE)</f>
        <v>#N/A</v>
      </c>
      <c r="M268" t="s">
        <v>423</v>
      </c>
      <c r="N268" t="s">
        <v>1940</v>
      </c>
      <c r="O268" t="str">
        <f>VLOOKUP(M268,'1996 Pres Raw'!A:E,5,FALSE)</f>
        <v>ANCH 317</v>
      </c>
    </row>
    <row r="269" spans="1:15" x14ac:dyDescent="0.3">
      <c r="A269" t="s">
        <v>508</v>
      </c>
      <c r="B269" t="s">
        <v>22</v>
      </c>
      <c r="C269" t="str">
        <f>VLOOKUP(A269,'2000 Pres Raw'!A:E,5,FALSE)</f>
        <v>Total</v>
      </c>
      <c r="E269" t="s">
        <v>494</v>
      </c>
      <c r="F269" t="s">
        <v>1443</v>
      </c>
      <c r="G269" t="str">
        <f>VLOOKUP(E269,'1996 Pres Raw'!A:E,5,FALSE)</f>
        <v>ANCH 373</v>
      </c>
      <c r="I269" t="s">
        <v>508</v>
      </c>
      <c r="J269" t="s">
        <v>22</v>
      </c>
      <c r="K269" t="e">
        <f>VLOOKUP(I269,VTD!G:H,2,FALSE)</f>
        <v>#N/A</v>
      </c>
      <c r="M269" t="s">
        <v>513</v>
      </c>
      <c r="N269" t="s">
        <v>1941</v>
      </c>
      <c r="O269" t="str">
        <f>VLOOKUP(M269,'1996 Pres Raw'!A:E,5,FALSE)</f>
        <v>ANCH 391</v>
      </c>
    </row>
    <row r="270" spans="1:15" x14ac:dyDescent="0.3">
      <c r="C270" t="e">
        <f>VLOOKUP(A270,'2000 Pres Raw'!A:E,5,FALSE)</f>
        <v>#N/A</v>
      </c>
      <c r="E270" t="s">
        <v>495</v>
      </c>
      <c r="F270" t="s">
        <v>1444</v>
      </c>
      <c r="G270" t="str">
        <f>VLOOKUP(E270,'1996 Pres Raw'!A:E,5,FALSE)</f>
        <v>ANCH 375</v>
      </c>
      <c r="K270" t="e">
        <f>VLOOKUP(I270,VTD!G:H,2,FALSE)</f>
        <v>#N/A</v>
      </c>
      <c r="M270" t="s">
        <v>339</v>
      </c>
      <c r="N270" t="s">
        <v>1942</v>
      </c>
      <c r="O270" t="str">
        <f>VLOOKUP(M270,'1996 Pres Raw'!A:E,5,FALSE)</f>
        <v>ANCH #251</v>
      </c>
    </row>
    <row r="271" spans="1:15" x14ac:dyDescent="0.3">
      <c r="A271" t="s">
        <v>509</v>
      </c>
      <c r="B271" t="s">
        <v>518</v>
      </c>
      <c r="C271" t="str">
        <f>VLOOKUP(A271,'2000 Pres Raw'!A:E,5,FALSE)</f>
        <v>Anchorage #381</v>
      </c>
      <c r="E271" t="s">
        <v>496</v>
      </c>
      <c r="F271" t="s">
        <v>1445</v>
      </c>
      <c r="G271" t="str">
        <f>VLOOKUP(E271,'1996 Pres Raw'!A:E,5,FALSE)</f>
        <v>ANCH 377</v>
      </c>
      <c r="I271" t="s">
        <v>509</v>
      </c>
      <c r="J271" t="s">
        <v>518</v>
      </c>
      <c r="K271" t="str">
        <f>VLOOKUP(I271,VTD!G:H,2,FALSE)</f>
        <v>Anchorage 381</v>
      </c>
      <c r="M271" t="s">
        <v>491</v>
      </c>
      <c r="N271" t="s">
        <v>1943</v>
      </c>
      <c r="O271" t="str">
        <f>VLOOKUP(M271,'1996 Pres Raw'!A:E,5,FALSE)</f>
        <v>ANCH 367</v>
      </c>
    </row>
    <row r="272" spans="1:15" x14ac:dyDescent="0.3">
      <c r="A272" t="s">
        <v>510</v>
      </c>
      <c r="B272" t="s">
        <v>517</v>
      </c>
      <c r="C272" t="str">
        <f>VLOOKUP(A272,'2000 Pres Raw'!A:E,5,FALSE)</f>
        <v>Anchorage #383</v>
      </c>
      <c r="E272" t="s">
        <v>497</v>
      </c>
      <c r="F272" t="s">
        <v>1446</v>
      </c>
      <c r="G272" t="str">
        <f>VLOOKUP(E272,'1996 Pres Raw'!A:E,5,FALSE)</f>
        <v>ANCH 379</v>
      </c>
      <c r="I272" t="s">
        <v>510</v>
      </c>
      <c r="J272" t="s">
        <v>517</v>
      </c>
      <c r="K272" t="str">
        <f>VLOOKUP(I272,VTD!G:H,2,FALSE)</f>
        <v>Anchorage 383</v>
      </c>
      <c r="M272" t="s">
        <v>493</v>
      </c>
      <c r="N272" t="s">
        <v>1944</v>
      </c>
      <c r="O272" t="str">
        <f>VLOOKUP(M272,'1996 Pres Raw'!A:E,5,FALSE)</f>
        <v>ANCH 371</v>
      </c>
    </row>
    <row r="273" spans="1:15" x14ac:dyDescent="0.3">
      <c r="A273" t="s">
        <v>511</v>
      </c>
      <c r="B273" t="s">
        <v>519</v>
      </c>
      <c r="C273" t="str">
        <f>VLOOKUP(A273,'2000 Pres Raw'!A:E,5,FALSE)</f>
        <v>Anchorage #385</v>
      </c>
      <c r="E273" t="s">
        <v>1447</v>
      </c>
      <c r="F273" t="s">
        <v>1448</v>
      </c>
      <c r="G273" t="e">
        <f>VLOOKUP(E273,'1996 Pres Raw'!A:E,5,FALSE)</f>
        <v>#N/A</v>
      </c>
      <c r="I273" t="s">
        <v>511</v>
      </c>
      <c r="J273" t="s">
        <v>519</v>
      </c>
      <c r="K273" t="str">
        <f>VLOOKUP(I273,VTD!G:H,2,FALSE)</f>
        <v>Anchorage 385</v>
      </c>
      <c r="M273" t="s">
        <v>492</v>
      </c>
      <c r="N273" t="s">
        <v>1945</v>
      </c>
      <c r="O273" t="str">
        <f>VLOOKUP(M273,'1996 Pres Raw'!A:E,5,FALSE)</f>
        <v>ANCH 369</v>
      </c>
    </row>
    <row r="274" spans="1:15" x14ac:dyDescent="0.3">
      <c r="A274" t="s">
        <v>512</v>
      </c>
      <c r="B274" t="s">
        <v>520</v>
      </c>
      <c r="C274" t="str">
        <f>VLOOKUP(A274,'2000 Pres Raw'!A:E,5,FALSE)</f>
        <v>Anchorage #389</v>
      </c>
      <c r="E274" t="s">
        <v>1449</v>
      </c>
      <c r="F274" t="s">
        <v>1450</v>
      </c>
      <c r="G274" t="e">
        <f>VLOOKUP(E274,'1996 Pres Raw'!A:E,5,FALSE)</f>
        <v>#N/A</v>
      </c>
      <c r="I274" t="s">
        <v>512</v>
      </c>
      <c r="J274" t="s">
        <v>520</v>
      </c>
      <c r="K274" t="str">
        <f>VLOOKUP(I274,VTD!G:H,2,FALSE)</f>
        <v>Anchorage 389</v>
      </c>
      <c r="M274" t="s">
        <v>514</v>
      </c>
      <c r="N274" t="s">
        <v>1946</v>
      </c>
      <c r="O274" t="str">
        <f>VLOOKUP(M274,'1996 Pres Raw'!A:E,5,FALSE)</f>
        <v>ANCH 393</v>
      </c>
    </row>
    <row r="275" spans="1:15" x14ac:dyDescent="0.3">
      <c r="A275" t="s">
        <v>513</v>
      </c>
      <c r="B275" t="s">
        <v>521</v>
      </c>
      <c r="C275" t="str">
        <f>VLOOKUP(A275,'2000 Pres Raw'!A:E,5,FALSE)</f>
        <v>Anchorage #391</v>
      </c>
      <c r="E275" t="s">
        <v>1451</v>
      </c>
      <c r="F275" t="s">
        <v>1210</v>
      </c>
      <c r="G275" t="e">
        <f>VLOOKUP(E275,'1996 Pres Raw'!A:E,5,FALSE)</f>
        <v>#N/A</v>
      </c>
      <c r="I275" t="s">
        <v>513</v>
      </c>
      <c r="J275" t="s">
        <v>521</v>
      </c>
      <c r="K275" t="str">
        <f>VLOOKUP(I275,VTD!G:H,2,FALSE)</f>
        <v>Anchorage 391</v>
      </c>
      <c r="M275" t="s">
        <v>341</v>
      </c>
      <c r="N275" t="s">
        <v>1947</v>
      </c>
      <c r="O275" t="str">
        <f>VLOOKUP(M275,'1996 Pres Raw'!A:E,5,FALSE)</f>
        <v>ANCH #255</v>
      </c>
    </row>
    <row r="276" spans="1:15" x14ac:dyDescent="0.3">
      <c r="A276" t="s">
        <v>514</v>
      </c>
      <c r="B276" t="s">
        <v>522</v>
      </c>
      <c r="C276" t="str">
        <f>VLOOKUP(A276,'2000 Pres Raw'!A:E,5,FALSE)</f>
        <v>Anchorage #393</v>
      </c>
      <c r="E276" t="s">
        <v>508</v>
      </c>
      <c r="F276" t="s">
        <v>97</v>
      </c>
      <c r="G276" t="str">
        <f>VLOOKUP(E276,'1996 Pres Raw'!A:E,5,FALSE)</f>
        <v>TOTALS</v>
      </c>
      <c r="I276" t="s">
        <v>514</v>
      </c>
      <c r="J276" t="s">
        <v>522</v>
      </c>
      <c r="K276" t="str">
        <f>VLOOKUP(I276,VTD!G:H,2,FALSE)</f>
        <v>Anchorage 393</v>
      </c>
      <c r="M276" t="s">
        <v>338</v>
      </c>
      <c r="N276" t="s">
        <v>1948</v>
      </c>
      <c r="O276" t="str">
        <f>VLOOKUP(M276,'1996 Pres Raw'!A:E,5,FALSE)</f>
        <v>ANCH #249</v>
      </c>
    </row>
    <row r="277" spans="1:15" x14ac:dyDescent="0.3">
      <c r="A277" t="s">
        <v>515</v>
      </c>
      <c r="B277" t="s">
        <v>20</v>
      </c>
      <c r="C277" t="e">
        <f>VLOOKUP(A277,'2000 Pres Raw'!A:E,5,FALSE)</f>
        <v>#N/A</v>
      </c>
      <c r="G277" t="e">
        <f>VLOOKUP(E277,'1996 Pres Raw'!A:E,5,FALSE)</f>
        <v>#N/A</v>
      </c>
      <c r="I277" t="s">
        <v>515</v>
      </c>
      <c r="J277" t="s">
        <v>20</v>
      </c>
      <c r="K277" t="e">
        <f>VLOOKUP(I277,VTD!G:H,2,FALSE)</f>
        <v>#N/A</v>
      </c>
      <c r="M277" t="s">
        <v>497</v>
      </c>
      <c r="N277" t="s">
        <v>1949</v>
      </c>
      <c r="O277" t="str">
        <f>VLOOKUP(M277,'1996 Pres Raw'!A:E,5,FALSE)</f>
        <v>ANCH 379</v>
      </c>
    </row>
    <row r="278" spans="1:15" x14ac:dyDescent="0.3">
      <c r="A278" t="s">
        <v>516</v>
      </c>
      <c r="B278" t="s">
        <v>21</v>
      </c>
      <c r="C278" t="e">
        <f>VLOOKUP(A278,'2000 Pres Raw'!A:E,5,FALSE)</f>
        <v>#N/A</v>
      </c>
      <c r="E278" t="s">
        <v>509</v>
      </c>
      <c r="F278" t="s">
        <v>1452</v>
      </c>
      <c r="G278" t="str">
        <f>VLOOKUP(E278,'1996 Pres Raw'!A:E,5,FALSE)</f>
        <v>ANCH 381</v>
      </c>
      <c r="I278" t="s">
        <v>516</v>
      </c>
      <c r="J278" t="s">
        <v>21</v>
      </c>
      <c r="K278" t="e">
        <f>VLOOKUP(I278,VTD!G:H,2,FALSE)</f>
        <v>#N/A</v>
      </c>
      <c r="M278" t="s">
        <v>365</v>
      </c>
      <c r="N278" t="s">
        <v>1950</v>
      </c>
      <c r="O278" t="str">
        <f>VLOOKUP(M278,'1996 Pres Raw'!A:E,5,FALSE)</f>
        <v>ANCH #263</v>
      </c>
    </row>
    <row r="279" spans="1:15" x14ac:dyDescent="0.3">
      <c r="A279" t="s">
        <v>523</v>
      </c>
      <c r="B279" t="s">
        <v>22</v>
      </c>
      <c r="C279" t="str">
        <f>VLOOKUP(A279,'2000 Pres Raw'!A:E,5,FALSE)</f>
        <v>Total</v>
      </c>
      <c r="E279" t="s">
        <v>510</v>
      </c>
      <c r="F279" t="s">
        <v>1453</v>
      </c>
      <c r="G279" t="str">
        <f>VLOOKUP(E279,'1996 Pres Raw'!A:E,5,FALSE)</f>
        <v>ANCH 383</v>
      </c>
      <c r="I279" t="s">
        <v>523</v>
      </c>
      <c r="J279" t="s">
        <v>22</v>
      </c>
      <c r="K279" t="e">
        <f>VLOOKUP(I279,VTD!G:H,2,FALSE)</f>
        <v>#N/A</v>
      </c>
      <c r="M279" t="s">
        <v>494</v>
      </c>
      <c r="N279" t="s">
        <v>1951</v>
      </c>
      <c r="O279" t="str">
        <f>VLOOKUP(M279,'1996 Pres Raw'!A:E,5,FALSE)</f>
        <v>ANCH 373</v>
      </c>
    </row>
    <row r="280" spans="1:15" x14ac:dyDescent="0.3">
      <c r="C280" t="e">
        <f>VLOOKUP(A280,'2000 Pres Raw'!A:E,5,FALSE)</f>
        <v>#N/A</v>
      </c>
      <c r="E280" t="s">
        <v>511</v>
      </c>
      <c r="F280" t="s">
        <v>1454</v>
      </c>
      <c r="G280" t="str">
        <f>VLOOKUP(E280,'1996 Pres Raw'!A:E,5,FALSE)</f>
        <v>ANCH 385</v>
      </c>
      <c r="K280" t="e">
        <f>VLOOKUP(I280,VTD!G:H,2,FALSE)</f>
        <v>#N/A</v>
      </c>
      <c r="M280" t="s">
        <v>495</v>
      </c>
      <c r="N280" t="s">
        <v>1952</v>
      </c>
      <c r="O280" t="str">
        <f>VLOOKUP(M280,'1996 Pres Raw'!A:E,5,FALSE)</f>
        <v>ANCH 375</v>
      </c>
    </row>
    <row r="281" spans="1:15" x14ac:dyDescent="0.3">
      <c r="A281" t="s">
        <v>524</v>
      </c>
      <c r="B281" t="s">
        <v>534</v>
      </c>
      <c r="C281" t="str">
        <f>VLOOKUP(A281,'2000 Pres Raw'!A:E,5,FALSE)</f>
        <v>Anchorage #395</v>
      </c>
      <c r="E281" t="s">
        <v>512</v>
      </c>
      <c r="F281" t="s">
        <v>1455</v>
      </c>
      <c r="G281" t="str">
        <f>VLOOKUP(E281,'1996 Pres Raw'!A:E,5,FALSE)</f>
        <v>ANCH 389</v>
      </c>
      <c r="I281" t="s">
        <v>524</v>
      </c>
      <c r="J281" t="s">
        <v>534</v>
      </c>
      <c r="K281" t="str">
        <f>VLOOKUP(I281,VTD!G:H,2,FALSE)</f>
        <v>Anchorage 395</v>
      </c>
      <c r="M281" t="s">
        <v>450</v>
      </c>
      <c r="N281" t="s">
        <v>1953</v>
      </c>
      <c r="O281" t="str">
        <f>VLOOKUP(M281,'1996 Pres Raw'!A:E,5,FALSE)</f>
        <v>ANCH 335</v>
      </c>
    </row>
    <row r="282" spans="1:15" x14ac:dyDescent="0.3">
      <c r="A282" t="s">
        <v>525</v>
      </c>
      <c r="B282" t="s">
        <v>535</v>
      </c>
      <c r="C282" t="str">
        <f>VLOOKUP(A282,'2000 Pres Raw'!A:E,5,FALSE)</f>
        <v>Anchorage #397</v>
      </c>
      <c r="E282" t="s">
        <v>513</v>
      </c>
      <c r="F282" t="s">
        <v>1456</v>
      </c>
      <c r="G282" t="str">
        <f>VLOOKUP(E282,'1996 Pres Raw'!A:E,5,FALSE)</f>
        <v>ANCH 391</v>
      </c>
      <c r="I282" t="s">
        <v>525</v>
      </c>
      <c r="J282" t="s">
        <v>535</v>
      </c>
      <c r="K282" t="str">
        <f>VLOOKUP(I282,VTD!G:H,2,FALSE)</f>
        <v>Anchorage 397</v>
      </c>
      <c r="M282" t="s">
        <v>344</v>
      </c>
      <c r="N282" t="s">
        <v>1954</v>
      </c>
      <c r="O282" t="str">
        <f>VLOOKUP(M282,'1996 Pres Raw'!A:E,5,FALSE)</f>
        <v>ANCH #261</v>
      </c>
    </row>
    <row r="283" spans="1:15" x14ac:dyDescent="0.3">
      <c r="A283" t="s">
        <v>526</v>
      </c>
      <c r="B283" t="s">
        <v>536</v>
      </c>
      <c r="C283" t="str">
        <f>VLOOKUP(A283,'2000 Pres Raw'!A:E,5,FALSE)</f>
        <v>Anchorage #399</v>
      </c>
      <c r="E283" t="s">
        <v>514</v>
      </c>
      <c r="F283" t="s">
        <v>1457</v>
      </c>
      <c r="G283" t="str">
        <f>VLOOKUP(E283,'1996 Pres Raw'!A:E,5,FALSE)</f>
        <v>ANCH 393</v>
      </c>
      <c r="I283" t="s">
        <v>526</v>
      </c>
      <c r="J283" t="s">
        <v>536</v>
      </c>
      <c r="K283" t="str">
        <f>VLOOKUP(I283,VTD!G:H,2,FALSE)</f>
        <v>Anchorage 399</v>
      </c>
      <c r="M283" t="s">
        <v>366</v>
      </c>
      <c r="N283" t="s">
        <v>1955</v>
      </c>
      <c r="O283" t="str">
        <f>VLOOKUP(M283,'1996 Pres Raw'!A:E,5,FALSE)</f>
        <v>ANCH #265</v>
      </c>
    </row>
    <row r="284" spans="1:15" x14ac:dyDescent="0.3">
      <c r="A284" t="s">
        <v>527</v>
      </c>
      <c r="B284" t="s">
        <v>537</v>
      </c>
      <c r="C284" t="str">
        <f>VLOOKUP(A284,'2000 Pres Raw'!A:E,5,FALSE)</f>
        <v>Anchorage #401</v>
      </c>
      <c r="E284" t="s">
        <v>1458</v>
      </c>
      <c r="F284" t="s">
        <v>1459</v>
      </c>
      <c r="G284" t="e">
        <f>VLOOKUP(E284,'1996 Pres Raw'!A:E,5,FALSE)</f>
        <v>#N/A</v>
      </c>
      <c r="I284" t="s">
        <v>527</v>
      </c>
      <c r="J284" t="s">
        <v>537</v>
      </c>
      <c r="K284" t="str">
        <f>VLOOKUP(I284,VTD!G:H,2,FALSE)</f>
        <v>Anchorage 401</v>
      </c>
      <c r="M284" t="s">
        <v>451</v>
      </c>
      <c r="N284" t="s">
        <v>1956</v>
      </c>
      <c r="O284" t="str">
        <f>VLOOKUP(M284,'1996 Pres Raw'!A:E,5,FALSE)</f>
        <v>ANCH 337</v>
      </c>
    </row>
    <row r="285" spans="1:15" x14ac:dyDescent="0.3">
      <c r="A285" t="s">
        <v>528</v>
      </c>
      <c r="B285" t="s">
        <v>538</v>
      </c>
      <c r="C285" t="str">
        <f>VLOOKUP(A285,'2000 Pres Raw'!A:E,5,FALSE)</f>
        <v>Anchorage #403</v>
      </c>
      <c r="E285" t="s">
        <v>1460</v>
      </c>
      <c r="F285" t="s">
        <v>1461</v>
      </c>
      <c r="G285" t="e">
        <f>VLOOKUP(E285,'1996 Pres Raw'!A:E,5,FALSE)</f>
        <v>#N/A</v>
      </c>
      <c r="I285" t="s">
        <v>528</v>
      </c>
      <c r="J285" t="s">
        <v>538</v>
      </c>
      <c r="K285" t="str">
        <f>VLOOKUP(I285,VTD!G:H,2,FALSE)</f>
        <v>Anchorage 403</v>
      </c>
      <c r="M285" t="s">
        <v>806</v>
      </c>
      <c r="N285" t="s">
        <v>1645</v>
      </c>
      <c r="O285" t="str">
        <f>VLOOKUP(M285,'1996 Pres Raw'!A:E,5,FALSE)</f>
        <v>VALDEZ 2</v>
      </c>
    </row>
    <row r="286" spans="1:15" x14ac:dyDescent="0.3">
      <c r="A286" t="s">
        <v>529</v>
      </c>
      <c r="B286" t="s">
        <v>539</v>
      </c>
      <c r="C286" t="str">
        <f>VLOOKUP(A286,'2000 Pres Raw'!A:E,5,FALSE)</f>
        <v>Anchorage #405</v>
      </c>
      <c r="E286" t="s">
        <v>1462</v>
      </c>
      <c r="F286" t="s">
        <v>1210</v>
      </c>
      <c r="G286" t="e">
        <f>VLOOKUP(E286,'1996 Pres Raw'!A:E,5,FALSE)</f>
        <v>#N/A</v>
      </c>
      <c r="I286" t="s">
        <v>529</v>
      </c>
      <c r="J286" t="s">
        <v>539</v>
      </c>
      <c r="K286" t="str">
        <f>VLOOKUP(I286,VTD!G:H,2,FALSE)</f>
        <v>Anchorage 405</v>
      </c>
      <c r="M286" t="s">
        <v>368</v>
      </c>
      <c r="N286" t="s">
        <v>1957</v>
      </c>
      <c r="O286" t="str">
        <f>VLOOKUP(M286,'1996 Pres Raw'!A:E,5,FALSE)</f>
        <v>ANCH #269</v>
      </c>
    </row>
    <row r="287" spans="1:15" x14ac:dyDescent="0.3">
      <c r="A287" t="s">
        <v>530</v>
      </c>
      <c r="B287" t="s">
        <v>540</v>
      </c>
      <c r="C287" t="str">
        <f>VLOOKUP(A287,'2000 Pres Raw'!A:E,5,FALSE)</f>
        <v>Anchorage #407</v>
      </c>
      <c r="E287" t="s">
        <v>523</v>
      </c>
      <c r="F287" t="s">
        <v>97</v>
      </c>
      <c r="G287" t="str">
        <f>VLOOKUP(E287,'1996 Pres Raw'!A:E,5,FALSE)</f>
        <v>TOTALS</v>
      </c>
      <c r="I287" t="s">
        <v>530</v>
      </c>
      <c r="J287" t="s">
        <v>540</v>
      </c>
      <c r="K287" t="str">
        <f>VLOOKUP(I287,VTD!G:H,2,FALSE)</f>
        <v>Anchorage 407</v>
      </c>
      <c r="M287" t="s">
        <v>496</v>
      </c>
      <c r="N287" t="s">
        <v>1958</v>
      </c>
      <c r="O287" t="str">
        <f>VLOOKUP(M287,'1996 Pres Raw'!A:E,5,FALSE)</f>
        <v>ANCH 377</v>
      </c>
    </row>
    <row r="288" spans="1:15" x14ac:dyDescent="0.3">
      <c r="A288" t="s">
        <v>531</v>
      </c>
      <c r="B288" t="s">
        <v>541</v>
      </c>
      <c r="C288" t="str">
        <f>VLOOKUP(A288,'2000 Pres Raw'!A:E,5,FALSE)</f>
        <v>Anchorage #409</v>
      </c>
      <c r="G288" t="e">
        <f>VLOOKUP(E288,'1996 Pres Raw'!A:E,5,FALSE)</f>
        <v>#N/A</v>
      </c>
      <c r="I288" t="s">
        <v>531</v>
      </c>
      <c r="J288" t="s">
        <v>541</v>
      </c>
      <c r="K288" t="str">
        <f>VLOOKUP(I288,VTD!G:H,2,FALSE)</f>
        <v>Anchorage 409</v>
      </c>
      <c r="M288" t="s">
        <v>342</v>
      </c>
      <c r="N288" t="s">
        <v>1959</v>
      </c>
      <c r="O288" t="str">
        <f>VLOOKUP(M288,'1996 Pres Raw'!A:E,5,FALSE)</f>
        <v>ANCH #257</v>
      </c>
    </row>
    <row r="289" spans="1:15" x14ac:dyDescent="0.3">
      <c r="A289" t="s">
        <v>532</v>
      </c>
      <c r="B289" t="s">
        <v>20</v>
      </c>
      <c r="C289" t="e">
        <f>VLOOKUP(A289,'2000 Pres Raw'!A:E,5,FALSE)</f>
        <v>#N/A</v>
      </c>
      <c r="E289" t="s">
        <v>524</v>
      </c>
      <c r="F289" t="s">
        <v>1463</v>
      </c>
      <c r="G289" t="str">
        <f>VLOOKUP(E289,'1996 Pres Raw'!A:E,5,FALSE)</f>
        <v>ANCH 395</v>
      </c>
      <c r="I289" t="s">
        <v>532</v>
      </c>
      <c r="J289" t="s">
        <v>20</v>
      </c>
      <c r="K289" t="e">
        <f>VLOOKUP(I289,VTD!G:H,2,FALSE)</f>
        <v>#N/A</v>
      </c>
      <c r="M289" t="s">
        <v>367</v>
      </c>
      <c r="N289" t="s">
        <v>1960</v>
      </c>
      <c r="O289" t="str">
        <f>VLOOKUP(M289,'1996 Pres Raw'!A:E,5,FALSE)</f>
        <v>ANCH #267</v>
      </c>
    </row>
    <row r="290" spans="1:15" x14ac:dyDescent="0.3">
      <c r="A290" t="s">
        <v>533</v>
      </c>
      <c r="B290" t="s">
        <v>21</v>
      </c>
      <c r="C290" t="e">
        <f>VLOOKUP(A290,'2000 Pres Raw'!A:E,5,FALSE)</f>
        <v>#N/A</v>
      </c>
      <c r="E290" t="s">
        <v>525</v>
      </c>
      <c r="F290" t="s">
        <v>1464</v>
      </c>
      <c r="G290" t="str">
        <f>VLOOKUP(E290,'1996 Pres Raw'!A:E,5,FALSE)</f>
        <v>ANCH 397</v>
      </c>
      <c r="I290" t="s">
        <v>533</v>
      </c>
      <c r="J290" t="s">
        <v>21</v>
      </c>
      <c r="K290" t="e">
        <f>VLOOKUP(I290,VTD!G:H,2,FALSE)</f>
        <v>#N/A</v>
      </c>
      <c r="M290" t="s">
        <v>474</v>
      </c>
      <c r="N290" t="s">
        <v>1961</v>
      </c>
      <c r="O290" t="str">
        <f>VLOOKUP(M290,'1996 Pres Raw'!A:E,5,FALSE)</f>
        <v>ANCH 357</v>
      </c>
    </row>
    <row r="291" spans="1:15" x14ac:dyDescent="0.3">
      <c r="A291" t="s">
        <v>542</v>
      </c>
      <c r="B291" t="s">
        <v>22</v>
      </c>
      <c r="C291" t="str">
        <f>VLOOKUP(A291,'2000 Pres Raw'!A:E,5,FALSE)</f>
        <v>Total</v>
      </c>
      <c r="E291" t="s">
        <v>526</v>
      </c>
      <c r="F291" t="s">
        <v>1465</v>
      </c>
      <c r="G291" t="str">
        <f>VLOOKUP(E291,'1996 Pres Raw'!A:E,5,FALSE)</f>
        <v>ANCH 399</v>
      </c>
      <c r="I291" t="s">
        <v>542</v>
      </c>
      <c r="J291" t="s">
        <v>22</v>
      </c>
      <c r="K291" t="e">
        <f>VLOOKUP(I291,VTD!G:H,2,FALSE)</f>
        <v>#N/A</v>
      </c>
      <c r="M291" t="s">
        <v>369</v>
      </c>
      <c r="N291" t="s">
        <v>1962</v>
      </c>
      <c r="O291" t="str">
        <f>VLOOKUP(M291,'1996 Pres Raw'!A:E,5,FALSE)</f>
        <v>ANCH #271</v>
      </c>
    </row>
    <row r="292" spans="1:15" x14ac:dyDescent="0.3">
      <c r="C292" t="e">
        <f>VLOOKUP(A292,'2000 Pres Raw'!A:E,5,FALSE)</f>
        <v>#N/A</v>
      </c>
      <c r="E292" t="s">
        <v>527</v>
      </c>
      <c r="F292" t="s">
        <v>1466</v>
      </c>
      <c r="G292" t="str">
        <f>VLOOKUP(E292,'1996 Pres Raw'!A:E,5,FALSE)</f>
        <v>ANCH 401</v>
      </c>
      <c r="K292" t="e">
        <f>VLOOKUP(I292,VTD!G:H,2,FALSE)</f>
        <v>#N/A</v>
      </c>
      <c r="M292" t="s">
        <v>490</v>
      </c>
      <c r="N292" t="s">
        <v>1963</v>
      </c>
      <c r="O292" t="str">
        <f>VLOOKUP(M292,'1996 Pres Raw'!A:E,5,FALSE)</f>
        <v>ANCH 365</v>
      </c>
    </row>
    <row r="293" spans="1:15" x14ac:dyDescent="0.3">
      <c r="A293" t="s">
        <v>543</v>
      </c>
      <c r="B293" t="s">
        <v>552</v>
      </c>
      <c r="C293" t="str">
        <f>VLOOKUP(A293,'2000 Pres Raw'!A:E,5,FALSE)</f>
        <v>Anchorage #411</v>
      </c>
      <c r="E293" t="s">
        <v>528</v>
      </c>
      <c r="F293" t="s">
        <v>1467</v>
      </c>
      <c r="G293" t="str">
        <f>VLOOKUP(E293,'1996 Pres Raw'!A:E,5,FALSE)</f>
        <v>ANCH 403</v>
      </c>
      <c r="I293" t="s">
        <v>543</v>
      </c>
      <c r="J293" t="s">
        <v>552</v>
      </c>
      <c r="K293" t="str">
        <f>VLOOKUP(I293,VTD!G:H,2,FALSE)</f>
        <v>Anchorage 411</v>
      </c>
      <c r="M293" t="s">
        <v>452</v>
      </c>
      <c r="N293" t="s">
        <v>1964</v>
      </c>
      <c r="O293" t="str">
        <f>VLOOKUP(M293,'1996 Pres Raw'!A:E,5,FALSE)</f>
        <v>ANCH 339</v>
      </c>
    </row>
    <row r="294" spans="1:15" x14ac:dyDescent="0.3">
      <c r="A294" t="s">
        <v>544</v>
      </c>
      <c r="B294" t="s">
        <v>553</v>
      </c>
      <c r="C294" t="str">
        <f>VLOOKUP(A294,'2000 Pres Raw'!A:E,5,FALSE)</f>
        <v>Anchorage #413</v>
      </c>
      <c r="E294" t="s">
        <v>529</v>
      </c>
      <c r="F294" t="s">
        <v>1468</v>
      </c>
      <c r="G294" t="str">
        <f>VLOOKUP(E294,'1996 Pres Raw'!A:E,5,FALSE)</f>
        <v>ANCH 405</v>
      </c>
      <c r="I294" t="s">
        <v>544</v>
      </c>
      <c r="J294" t="s">
        <v>553</v>
      </c>
      <c r="K294" t="str">
        <f>VLOOKUP(I294,VTD!G:H,2,FALSE)</f>
        <v>Anchorage 413</v>
      </c>
      <c r="M294" t="s">
        <v>453</v>
      </c>
      <c r="N294" t="s">
        <v>1965</v>
      </c>
      <c r="O294" t="str">
        <f>VLOOKUP(M294,'1996 Pres Raw'!A:E,5,FALSE)</f>
        <v>ANCH 341</v>
      </c>
    </row>
    <row r="295" spans="1:15" x14ac:dyDescent="0.3">
      <c r="A295" t="s">
        <v>545</v>
      </c>
      <c r="B295" t="s">
        <v>554</v>
      </c>
      <c r="C295" t="str">
        <f>VLOOKUP(A295,'2000 Pres Raw'!A:E,5,FALSE)</f>
        <v>Anchorage #415</v>
      </c>
      <c r="E295" t="s">
        <v>530</v>
      </c>
      <c r="F295" t="s">
        <v>1469</v>
      </c>
      <c r="G295" t="str">
        <f>VLOOKUP(E295,'1996 Pres Raw'!A:E,5,FALSE)</f>
        <v>ANCH 407</v>
      </c>
      <c r="I295" t="s">
        <v>545</v>
      </c>
      <c r="J295" t="s">
        <v>554</v>
      </c>
      <c r="K295" t="str">
        <f>VLOOKUP(I295,VTD!G:H,2,FALSE)</f>
        <v>Anchorage 415</v>
      </c>
      <c r="M295" t="s">
        <v>371</v>
      </c>
      <c r="N295" t="s">
        <v>1966</v>
      </c>
      <c r="O295" t="str">
        <f>VLOOKUP(M295,'1996 Pres Raw'!A:E,5,FALSE)</f>
        <v>ANCH #275</v>
      </c>
    </row>
    <row r="296" spans="1:15" x14ac:dyDescent="0.3">
      <c r="A296" t="s">
        <v>546</v>
      </c>
      <c r="B296" t="s">
        <v>555</v>
      </c>
      <c r="C296" t="str">
        <f>VLOOKUP(A296,'2000 Pres Raw'!A:E,5,FALSE)</f>
        <v>Anchorage #417</v>
      </c>
      <c r="E296" t="s">
        <v>531</v>
      </c>
      <c r="F296" t="s">
        <v>1470</v>
      </c>
      <c r="G296" t="str">
        <f>VLOOKUP(E296,'1996 Pres Raw'!A:E,5,FALSE)</f>
        <v>ANCH 409</v>
      </c>
      <c r="I296" t="s">
        <v>546</v>
      </c>
      <c r="J296" t="s">
        <v>555</v>
      </c>
      <c r="K296" t="str">
        <f>VLOOKUP(I296,VTD!G:H,2,FALSE)</f>
        <v>Anchorage 417</v>
      </c>
      <c r="M296" t="s">
        <v>370</v>
      </c>
      <c r="N296" t="s">
        <v>1967</v>
      </c>
      <c r="O296" t="str">
        <f>VLOOKUP(M296,'1996 Pres Raw'!A:E,5,FALSE)</f>
        <v>ANCH #273</v>
      </c>
    </row>
    <row r="297" spans="1:15" x14ac:dyDescent="0.3">
      <c r="A297" t="s">
        <v>547</v>
      </c>
      <c r="B297" t="s">
        <v>556</v>
      </c>
      <c r="C297" t="str">
        <f>VLOOKUP(A297,'2000 Pres Raw'!A:E,5,FALSE)</f>
        <v>Anchorage #419</v>
      </c>
      <c r="E297" t="s">
        <v>1471</v>
      </c>
      <c r="F297" t="s">
        <v>1472</v>
      </c>
      <c r="G297" t="e">
        <f>VLOOKUP(E297,'1996 Pres Raw'!A:E,5,FALSE)</f>
        <v>#N/A</v>
      </c>
      <c r="I297" t="s">
        <v>547</v>
      </c>
      <c r="J297" t="s">
        <v>556</v>
      </c>
      <c r="K297" t="str">
        <f>VLOOKUP(I297,VTD!G:H,2,FALSE)</f>
        <v>Anchorage 419</v>
      </c>
      <c r="M297" t="s">
        <v>454</v>
      </c>
      <c r="N297" t="s">
        <v>1968</v>
      </c>
      <c r="O297" t="str">
        <f>VLOOKUP(M297,'1996 Pres Raw'!A:E,5,FALSE)</f>
        <v>ANCH 343</v>
      </c>
    </row>
    <row r="298" spans="1:15" x14ac:dyDescent="0.3">
      <c r="A298" t="s">
        <v>548</v>
      </c>
      <c r="B298" t="s">
        <v>557</v>
      </c>
      <c r="C298" t="str">
        <f>VLOOKUP(A298,'2000 Pres Raw'!A:E,5,FALSE)</f>
        <v>Anchorage #421</v>
      </c>
      <c r="E298" t="s">
        <v>1473</v>
      </c>
      <c r="F298" t="s">
        <v>1474</v>
      </c>
      <c r="G298" t="e">
        <f>VLOOKUP(E298,'1996 Pres Raw'!A:E,5,FALSE)</f>
        <v>#N/A</v>
      </c>
      <c r="I298" t="s">
        <v>548</v>
      </c>
      <c r="J298" t="s">
        <v>557</v>
      </c>
      <c r="K298" t="str">
        <f>VLOOKUP(I298,VTD!G:H,2,FALSE)</f>
        <v>Anchorage 421</v>
      </c>
      <c r="M298" t="s">
        <v>455</v>
      </c>
      <c r="N298" t="s">
        <v>1969</v>
      </c>
      <c r="O298" t="str">
        <f>VLOOKUP(M298,'1996 Pres Raw'!A:E,5,FALSE)</f>
        <v>ANCH 345</v>
      </c>
    </row>
    <row r="299" spans="1:15" x14ac:dyDescent="0.3">
      <c r="A299" t="s">
        <v>549</v>
      </c>
      <c r="B299" t="s">
        <v>558</v>
      </c>
      <c r="C299" t="str">
        <f>VLOOKUP(A299,'2000 Pres Raw'!A:E,5,FALSE)</f>
        <v>Anchorage #423</v>
      </c>
      <c r="E299" t="s">
        <v>1475</v>
      </c>
      <c r="F299" t="s">
        <v>1210</v>
      </c>
      <c r="G299" t="e">
        <f>VLOOKUP(E299,'1996 Pres Raw'!A:E,5,FALSE)</f>
        <v>#N/A</v>
      </c>
      <c r="I299" t="s">
        <v>549</v>
      </c>
      <c r="J299" t="s">
        <v>558</v>
      </c>
      <c r="K299" t="str">
        <f>VLOOKUP(I299,VTD!G:H,2,FALSE)</f>
        <v>Anchorage 423</v>
      </c>
      <c r="M299" t="s">
        <v>318</v>
      </c>
      <c r="N299" t="s">
        <v>1970</v>
      </c>
      <c r="O299" t="str">
        <f>VLOOKUP(M299,'1996 Pres Raw'!A:E,5,FALSE)</f>
        <v>ANCH #233</v>
      </c>
    </row>
    <row r="300" spans="1:15" x14ac:dyDescent="0.3">
      <c r="A300" t="s">
        <v>550</v>
      </c>
      <c r="B300" t="s">
        <v>20</v>
      </c>
      <c r="C300" t="e">
        <f>VLOOKUP(A300,'2000 Pres Raw'!A:E,5,FALSE)</f>
        <v>#N/A</v>
      </c>
      <c r="E300" t="s">
        <v>542</v>
      </c>
      <c r="F300" t="s">
        <v>97</v>
      </c>
      <c r="G300" t="str">
        <f>VLOOKUP(E300,'1996 Pres Raw'!A:E,5,FALSE)</f>
        <v>TOTALS</v>
      </c>
      <c r="I300" t="s">
        <v>550</v>
      </c>
      <c r="J300" t="s">
        <v>20</v>
      </c>
      <c r="K300" t="e">
        <f>VLOOKUP(I300,VTD!G:H,2,FALSE)</f>
        <v>#N/A</v>
      </c>
      <c r="M300" t="s">
        <v>477</v>
      </c>
      <c r="N300" t="s">
        <v>1971</v>
      </c>
      <c r="O300" t="str">
        <f>VLOOKUP(M300,'1996 Pres Raw'!A:E,5,FALSE)</f>
        <v>ANCH 363</v>
      </c>
    </row>
    <row r="301" spans="1:15" x14ac:dyDescent="0.3">
      <c r="A301" t="s">
        <v>551</v>
      </c>
      <c r="B301" t="s">
        <v>21</v>
      </c>
      <c r="C301" t="e">
        <f>VLOOKUP(A301,'2000 Pres Raw'!A:E,5,FALSE)</f>
        <v>#N/A</v>
      </c>
      <c r="G301" t="e">
        <f>VLOOKUP(E301,'1996 Pres Raw'!A:E,5,FALSE)</f>
        <v>#N/A</v>
      </c>
      <c r="I301" t="s">
        <v>551</v>
      </c>
      <c r="J301" t="s">
        <v>21</v>
      </c>
      <c r="K301" t="e">
        <f>VLOOKUP(I301,VTD!G:H,2,FALSE)</f>
        <v>#N/A</v>
      </c>
      <c r="M301" t="s">
        <v>476</v>
      </c>
      <c r="N301" t="s">
        <v>1972</v>
      </c>
      <c r="O301" t="str">
        <f>VLOOKUP(M301,'1996 Pres Raw'!A:E,5,FALSE)</f>
        <v>ANCH 361</v>
      </c>
    </row>
    <row r="302" spans="1:15" x14ac:dyDescent="0.3">
      <c r="A302" t="s">
        <v>559</v>
      </c>
      <c r="B302" t="s">
        <v>22</v>
      </c>
      <c r="C302" t="str">
        <f>VLOOKUP(A302,'2000 Pres Raw'!A:E,5,FALSE)</f>
        <v>Total</v>
      </c>
      <c r="E302" t="s">
        <v>543</v>
      </c>
      <c r="F302" t="s">
        <v>1476</v>
      </c>
      <c r="G302" t="str">
        <f>VLOOKUP(E302,'1996 Pres Raw'!A:E,5,FALSE)</f>
        <v>ANCH 411</v>
      </c>
      <c r="I302" t="s">
        <v>559</v>
      </c>
      <c r="J302" t="s">
        <v>22</v>
      </c>
      <c r="K302" t="e">
        <f>VLOOKUP(I302,VTD!G:H,2,FALSE)</f>
        <v>#N/A</v>
      </c>
      <c r="M302" t="s">
        <v>456</v>
      </c>
      <c r="N302" t="s">
        <v>1935</v>
      </c>
      <c r="O302" t="str">
        <f>VLOOKUP(M302,'1996 Pres Raw'!A:E,5,FALSE)</f>
        <v>ANCH 347</v>
      </c>
    </row>
    <row r="303" spans="1:15" x14ac:dyDescent="0.3">
      <c r="C303" t="e">
        <f>VLOOKUP(A303,'2000 Pres Raw'!A:E,5,FALSE)</f>
        <v>#N/A</v>
      </c>
      <c r="E303" t="s">
        <v>544</v>
      </c>
      <c r="F303" t="s">
        <v>1477</v>
      </c>
      <c r="G303" t="str">
        <f>VLOOKUP(E303,'1996 Pres Raw'!A:E,5,FALSE)</f>
        <v>ANCH 413</v>
      </c>
      <c r="K303" t="e">
        <f>VLOOKUP(I303,VTD!G:H,2,FALSE)</f>
        <v>#N/A</v>
      </c>
      <c r="M303" t="s">
        <v>1069</v>
      </c>
      <c r="N303" t="s">
        <v>1763</v>
      </c>
      <c r="O303" t="str">
        <f>VLOOKUP(M303,'1996 Pres Raw'!A:E,5,FALSE)</f>
        <v>ATMAUTLUAK</v>
      </c>
    </row>
    <row r="304" spans="1:15" x14ac:dyDescent="0.3">
      <c r="A304" t="s">
        <v>560</v>
      </c>
      <c r="B304" t="s">
        <v>565</v>
      </c>
      <c r="C304" t="str">
        <f>VLOOKUP(A304,'2000 Pres Raw'!A:E,5,FALSE)</f>
        <v>Anchorage #425</v>
      </c>
      <c r="E304" t="s">
        <v>545</v>
      </c>
      <c r="F304" t="s">
        <v>1478</v>
      </c>
      <c r="G304" t="str">
        <f>VLOOKUP(E304,'1996 Pres Raw'!A:E,5,FALSE)</f>
        <v>ANCH 415</v>
      </c>
      <c r="I304" t="s">
        <v>560</v>
      </c>
      <c r="J304" t="s">
        <v>565</v>
      </c>
      <c r="K304" t="str">
        <f>VLOOKUP(I304,VTD!G:H,2,FALSE)</f>
        <v>Anchorage 425</v>
      </c>
      <c r="M304" t="s">
        <v>901</v>
      </c>
      <c r="N304" t="s">
        <v>1701</v>
      </c>
      <c r="O304" t="str">
        <f>VLOOKUP(M304,'1996 Pres Raw'!A:E,5,FALSE)</f>
        <v>TULUKSAK</v>
      </c>
    </row>
    <row r="305" spans="1:15" x14ac:dyDescent="0.3">
      <c r="A305" t="s">
        <v>561</v>
      </c>
      <c r="B305" t="s">
        <v>566</v>
      </c>
      <c r="C305" t="str">
        <f>VLOOKUP(A305,'2000 Pres Raw'!A:E,5,FALSE)</f>
        <v>Anchorage #427</v>
      </c>
      <c r="E305" t="s">
        <v>546</v>
      </c>
      <c r="F305" t="s">
        <v>1479</v>
      </c>
      <c r="G305" t="str">
        <f>VLOOKUP(E305,'1996 Pres Raw'!A:E,5,FALSE)</f>
        <v>ANCH 417</v>
      </c>
      <c r="I305" t="s">
        <v>561</v>
      </c>
      <c r="J305" t="s">
        <v>566</v>
      </c>
      <c r="K305" t="str">
        <f>VLOOKUP(I305,VTD!G:H,2,FALSE)</f>
        <v>Anchorage 427</v>
      </c>
      <c r="M305" t="s">
        <v>473</v>
      </c>
      <c r="N305" t="s">
        <v>1973</v>
      </c>
      <c r="O305" t="str">
        <f>VLOOKUP(M305,'1996 Pres Raw'!A:E,5,FALSE)</f>
        <v>ANCH 355</v>
      </c>
    </row>
    <row r="306" spans="1:15" x14ac:dyDescent="0.3">
      <c r="A306" t="s">
        <v>562</v>
      </c>
      <c r="B306" t="s">
        <v>567</v>
      </c>
      <c r="C306" t="str">
        <f>VLOOKUP(A306,'2000 Pres Raw'!A:E,5,FALSE)</f>
        <v>Anchorage #429</v>
      </c>
      <c r="E306" t="s">
        <v>547</v>
      </c>
      <c r="F306" t="s">
        <v>1480</v>
      </c>
      <c r="G306" t="str">
        <f>VLOOKUP(E306,'1996 Pres Raw'!A:E,5,FALSE)</f>
        <v>ANCH 419</v>
      </c>
      <c r="I306" t="s">
        <v>562</v>
      </c>
      <c r="J306" t="s">
        <v>567</v>
      </c>
      <c r="K306" t="str">
        <f>VLOOKUP(I306,VTD!G:H,2,FALSE)</f>
        <v>Anchorage 429</v>
      </c>
      <c r="M306" t="s">
        <v>472</v>
      </c>
      <c r="N306" t="s">
        <v>1974</v>
      </c>
      <c r="O306" t="str">
        <f>VLOOKUP(M306,'1996 Pres Raw'!A:E,5,FALSE)</f>
        <v>ANCH 353</v>
      </c>
    </row>
    <row r="307" spans="1:15" x14ac:dyDescent="0.3">
      <c r="A307" t="s">
        <v>563</v>
      </c>
      <c r="B307" t="s">
        <v>20</v>
      </c>
      <c r="C307" t="e">
        <f>VLOOKUP(A307,'2000 Pres Raw'!A:E,5,FALSE)</f>
        <v>#N/A</v>
      </c>
      <c r="E307" t="s">
        <v>548</v>
      </c>
      <c r="F307" t="s">
        <v>1481</v>
      </c>
      <c r="G307" t="str">
        <f>VLOOKUP(E307,'1996 Pres Raw'!A:E,5,FALSE)</f>
        <v>ANCH 421</v>
      </c>
      <c r="I307" t="s">
        <v>563</v>
      </c>
      <c r="J307" t="s">
        <v>20</v>
      </c>
      <c r="K307" t="e">
        <f>VLOOKUP(I307,VTD!G:H,2,FALSE)</f>
        <v>#N/A</v>
      </c>
      <c r="M307" t="s">
        <v>317</v>
      </c>
      <c r="N307" t="s">
        <v>1975</v>
      </c>
      <c r="O307" t="str">
        <f>VLOOKUP(M307,'1996 Pres Raw'!A:E,5,FALSE)</f>
        <v>ANCH #231</v>
      </c>
    </row>
    <row r="308" spans="1:15" x14ac:dyDescent="0.3">
      <c r="A308" t="s">
        <v>564</v>
      </c>
      <c r="B308" t="s">
        <v>21</v>
      </c>
      <c r="C308" t="e">
        <f>VLOOKUP(A308,'2000 Pres Raw'!A:E,5,FALSE)</f>
        <v>#N/A</v>
      </c>
      <c r="E308" t="s">
        <v>549</v>
      </c>
      <c r="F308" t="s">
        <v>1482</v>
      </c>
      <c r="G308" t="str">
        <f>VLOOKUP(E308,'1996 Pres Raw'!A:E,5,FALSE)</f>
        <v>ANCH 423</v>
      </c>
      <c r="I308" t="s">
        <v>564</v>
      </c>
      <c r="J308" t="s">
        <v>21</v>
      </c>
      <c r="K308" t="e">
        <f>VLOOKUP(I308,VTD!G:H,2,FALSE)</f>
        <v>#N/A</v>
      </c>
      <c r="M308" t="s">
        <v>316</v>
      </c>
      <c r="N308" t="s">
        <v>1976</v>
      </c>
      <c r="O308" t="str">
        <f>VLOOKUP(M308,'1996 Pres Raw'!A:E,5,FALSE)</f>
        <v>ANCH #229</v>
      </c>
    </row>
    <row r="309" spans="1:15" x14ac:dyDescent="0.3">
      <c r="A309" t="s">
        <v>568</v>
      </c>
      <c r="B309" t="s">
        <v>22</v>
      </c>
      <c r="C309" t="str">
        <f>VLOOKUP(A309,'2000 Pres Raw'!A:E,5,FALSE)</f>
        <v>Total</v>
      </c>
      <c r="E309" t="s">
        <v>1483</v>
      </c>
      <c r="F309" t="s">
        <v>1484</v>
      </c>
      <c r="G309" t="e">
        <f>VLOOKUP(E309,'1996 Pres Raw'!A:E,5,FALSE)</f>
        <v>#N/A</v>
      </c>
      <c r="I309" t="s">
        <v>568</v>
      </c>
      <c r="J309" t="s">
        <v>22</v>
      </c>
      <c r="K309" t="e">
        <f>VLOOKUP(I309,VTD!G:H,2,FALSE)</f>
        <v>#N/A</v>
      </c>
      <c r="M309" t="s">
        <v>324</v>
      </c>
      <c r="N309" t="s">
        <v>1977</v>
      </c>
      <c r="O309" t="str">
        <f>VLOOKUP(M309,'1996 Pres Raw'!A:E,5,FALSE)</f>
        <v>ANCH #245</v>
      </c>
    </row>
    <row r="310" spans="1:15" x14ac:dyDescent="0.3">
      <c r="C310" t="e">
        <f>VLOOKUP(A310,'2000 Pres Raw'!A:E,5,FALSE)</f>
        <v>#N/A</v>
      </c>
      <c r="E310" t="s">
        <v>1485</v>
      </c>
      <c r="F310" t="s">
        <v>1486</v>
      </c>
      <c r="G310" t="e">
        <f>VLOOKUP(E310,'1996 Pres Raw'!A:E,5,FALSE)</f>
        <v>#N/A</v>
      </c>
      <c r="K310" t="e">
        <f>VLOOKUP(I310,VTD!G:H,2,FALSE)</f>
        <v>#N/A</v>
      </c>
      <c r="M310" t="s">
        <v>475</v>
      </c>
      <c r="N310" t="s">
        <v>1978</v>
      </c>
      <c r="O310" t="str">
        <f>VLOOKUP(M310,'1996 Pres Raw'!A:E,5,FALSE)</f>
        <v>ANCH 359</v>
      </c>
    </row>
    <row r="311" spans="1:15" x14ac:dyDescent="0.3">
      <c r="A311" t="s">
        <v>569</v>
      </c>
      <c r="B311" t="s">
        <v>577</v>
      </c>
      <c r="C311" t="str">
        <f>VLOOKUP(A311,'2000 Pres Raw'!A:E,5,FALSE)</f>
        <v>Anchorage #431</v>
      </c>
      <c r="E311" t="s">
        <v>1487</v>
      </c>
      <c r="F311" t="s">
        <v>1210</v>
      </c>
      <c r="G311" t="e">
        <f>VLOOKUP(E311,'1996 Pres Raw'!A:E,5,FALSE)</f>
        <v>#N/A</v>
      </c>
      <c r="I311" t="s">
        <v>569</v>
      </c>
      <c r="J311" t="s">
        <v>577</v>
      </c>
      <c r="K311" t="str">
        <f>VLOOKUP(I311,VTD!G:H,2,FALSE)</f>
        <v>Anchorage 431</v>
      </c>
      <c r="M311" t="s">
        <v>322</v>
      </c>
      <c r="N311" t="s">
        <v>1979</v>
      </c>
      <c r="O311" t="str">
        <f>VLOOKUP(M311,'1996 Pres Raw'!A:E,5,FALSE)</f>
        <v>ANCH #241</v>
      </c>
    </row>
    <row r="312" spans="1:15" x14ac:dyDescent="0.3">
      <c r="A312" t="s">
        <v>570</v>
      </c>
      <c r="B312" t="s">
        <v>578</v>
      </c>
      <c r="C312" t="str">
        <f>VLOOKUP(A312,'2000 Pres Raw'!A:E,5,FALSE)</f>
        <v>Anchorage #433</v>
      </c>
      <c r="E312" t="s">
        <v>559</v>
      </c>
      <c r="F312" t="s">
        <v>97</v>
      </c>
      <c r="G312" t="str">
        <f>VLOOKUP(E312,'1996 Pres Raw'!A:E,5,FALSE)</f>
        <v>TOTALS</v>
      </c>
      <c r="I312" t="s">
        <v>570</v>
      </c>
      <c r="J312" t="s">
        <v>578</v>
      </c>
      <c r="K312" t="str">
        <f>VLOOKUP(I312,VTD!G:H,2,FALSE)</f>
        <v>Anchorage 433</v>
      </c>
      <c r="M312" t="s">
        <v>319</v>
      </c>
      <c r="N312" t="s">
        <v>1980</v>
      </c>
      <c r="O312" t="str">
        <f>VLOOKUP(M312,'1996 Pres Raw'!A:E,5,FALSE)</f>
        <v>ANCH #235</v>
      </c>
    </row>
    <row r="313" spans="1:15" x14ac:dyDescent="0.3">
      <c r="A313" t="s">
        <v>571</v>
      </c>
      <c r="B313" t="s">
        <v>579</v>
      </c>
      <c r="C313" t="str">
        <f>VLOOKUP(A313,'2000 Pres Raw'!A:E,5,FALSE)</f>
        <v>Anchorage #435</v>
      </c>
      <c r="G313" t="e">
        <f>VLOOKUP(E313,'1996 Pres Raw'!A:E,5,FALSE)</f>
        <v>#N/A</v>
      </c>
      <c r="I313" t="s">
        <v>571</v>
      </c>
      <c r="J313" t="s">
        <v>579</v>
      </c>
      <c r="K313" t="str">
        <f>VLOOKUP(I313,VTD!G:H,2,FALSE)</f>
        <v>Anchorage 435</v>
      </c>
      <c r="M313" t="s">
        <v>320</v>
      </c>
      <c r="N313" t="s">
        <v>1981</v>
      </c>
      <c r="O313" t="str">
        <f>VLOOKUP(M313,'1996 Pres Raw'!A:E,5,FALSE)</f>
        <v>ANCH #237</v>
      </c>
    </row>
    <row r="314" spans="1:15" x14ac:dyDescent="0.3">
      <c r="A314" t="s">
        <v>572</v>
      </c>
      <c r="B314" t="s">
        <v>580</v>
      </c>
      <c r="C314" t="str">
        <f>VLOOKUP(A314,'2000 Pres Raw'!A:E,5,FALSE)</f>
        <v>Anchorage #437</v>
      </c>
      <c r="E314" t="s">
        <v>560</v>
      </c>
      <c r="F314" t="s">
        <v>1488</v>
      </c>
      <c r="G314" t="str">
        <f>VLOOKUP(E314,'1996 Pres Raw'!A:E,5,FALSE)</f>
        <v>ANCH 425</v>
      </c>
      <c r="I314" t="s">
        <v>572</v>
      </c>
      <c r="J314" t="s">
        <v>580</v>
      </c>
      <c r="K314" t="str">
        <f>VLOOKUP(I314,VTD!G:H,2,FALSE)</f>
        <v>Anchorage 437</v>
      </c>
      <c r="M314" t="s">
        <v>321</v>
      </c>
      <c r="N314" t="s">
        <v>1982</v>
      </c>
      <c r="O314" t="str">
        <f>VLOOKUP(M314,'1996 Pres Raw'!A:E,5,FALSE)</f>
        <v>ANCH #239</v>
      </c>
    </row>
    <row r="315" spans="1:15" x14ac:dyDescent="0.3">
      <c r="A315" t="s">
        <v>573</v>
      </c>
      <c r="B315" t="s">
        <v>581</v>
      </c>
      <c r="C315" t="str">
        <f>VLOOKUP(A315,'2000 Pres Raw'!A:E,5,FALSE)</f>
        <v>Anchorage #439</v>
      </c>
      <c r="E315" t="s">
        <v>561</v>
      </c>
      <c r="F315" t="s">
        <v>1489</v>
      </c>
      <c r="G315" t="str">
        <f>VLOOKUP(E315,'1996 Pres Raw'!A:E,5,FALSE)</f>
        <v>ANCH 427</v>
      </c>
      <c r="I315" t="s">
        <v>573</v>
      </c>
      <c r="J315" t="s">
        <v>581</v>
      </c>
      <c r="K315" t="str">
        <f>VLOOKUP(I315,VTD!G:H,2,FALSE)</f>
        <v>Anchorage 439</v>
      </c>
      <c r="M315" t="s">
        <v>323</v>
      </c>
      <c r="N315" t="s">
        <v>1983</v>
      </c>
      <c r="O315" t="str">
        <f>VLOOKUP(M315,'1996 Pres Raw'!A:E,5,FALSE)</f>
        <v>ANCH #243</v>
      </c>
    </row>
    <row r="316" spans="1:15" x14ac:dyDescent="0.3">
      <c r="A316" t="s">
        <v>574</v>
      </c>
      <c r="B316" t="s">
        <v>582</v>
      </c>
      <c r="C316" t="str">
        <f>VLOOKUP(A316,'2000 Pres Raw'!A:E,5,FALSE)</f>
        <v>Anchorage #441</v>
      </c>
      <c r="E316" t="s">
        <v>562</v>
      </c>
      <c r="F316" t="s">
        <v>1490</v>
      </c>
      <c r="G316" t="str">
        <f>VLOOKUP(E316,'1996 Pres Raw'!A:E,5,FALSE)</f>
        <v>ANCH 429</v>
      </c>
      <c r="I316" t="s">
        <v>574</v>
      </c>
      <c r="J316" t="s">
        <v>582</v>
      </c>
      <c r="K316" t="str">
        <f>VLOOKUP(I316,VTD!G:H,2,FALSE)</f>
        <v>Anchorage 441</v>
      </c>
      <c r="M316" t="s">
        <v>471</v>
      </c>
      <c r="N316" t="s">
        <v>1984</v>
      </c>
      <c r="O316" t="str">
        <f>VLOOKUP(M316,'1996 Pres Raw'!A:E,5,FALSE)</f>
        <v>ANCH 351</v>
      </c>
    </row>
    <row r="317" spans="1:15" x14ac:dyDescent="0.3">
      <c r="A317" t="s">
        <v>575</v>
      </c>
      <c r="B317" t="s">
        <v>20</v>
      </c>
      <c r="C317" t="e">
        <f>VLOOKUP(A317,'2000 Pres Raw'!A:E,5,FALSE)</f>
        <v>#N/A</v>
      </c>
      <c r="E317" t="s">
        <v>1491</v>
      </c>
      <c r="F317" t="s">
        <v>1492</v>
      </c>
      <c r="G317" t="e">
        <f>VLOOKUP(E317,'1996 Pres Raw'!A:E,5,FALSE)</f>
        <v>#N/A</v>
      </c>
      <c r="I317" t="s">
        <v>575</v>
      </c>
      <c r="J317" t="s">
        <v>20</v>
      </c>
      <c r="K317" t="e">
        <f>VLOOKUP(I317,VTD!G:H,2,FALSE)</f>
        <v>#N/A</v>
      </c>
      <c r="M317" t="s">
        <v>469</v>
      </c>
      <c r="N317" t="s">
        <v>1425</v>
      </c>
      <c r="O317" t="str">
        <f>VLOOKUP(M317,'1996 Pres Raw'!A:E,5,FALSE)</f>
        <v>INDIAN</v>
      </c>
    </row>
    <row r="318" spans="1:15" x14ac:dyDescent="0.3">
      <c r="A318" t="s">
        <v>576</v>
      </c>
      <c r="B318" t="s">
        <v>21</v>
      </c>
      <c r="C318" t="e">
        <f>VLOOKUP(A318,'2000 Pres Raw'!A:E,5,FALSE)</f>
        <v>#N/A</v>
      </c>
      <c r="E318" t="s">
        <v>1493</v>
      </c>
      <c r="F318" t="s">
        <v>1494</v>
      </c>
      <c r="G318" t="e">
        <f>VLOOKUP(E318,'1996 Pres Raw'!A:E,5,FALSE)</f>
        <v>#N/A</v>
      </c>
      <c r="I318" t="s">
        <v>576</v>
      </c>
      <c r="J318" t="s">
        <v>21</v>
      </c>
      <c r="K318" t="e">
        <f>VLOOKUP(I318,VTD!G:H,2,FALSE)</f>
        <v>#N/A</v>
      </c>
      <c r="M318" t="s">
        <v>470</v>
      </c>
      <c r="N318" t="s">
        <v>1985</v>
      </c>
      <c r="O318" t="str">
        <f>VLOOKUP(M318,'1996 Pres Raw'!A:E,5,FALSE)</f>
        <v>ANCH 349</v>
      </c>
    </row>
    <row r="319" spans="1:15" x14ac:dyDescent="0.3">
      <c r="A319" t="s">
        <v>583</v>
      </c>
      <c r="B319" t="s">
        <v>22</v>
      </c>
      <c r="C319" t="str">
        <f>VLOOKUP(A319,'2000 Pres Raw'!A:E,5,FALSE)</f>
        <v>Total</v>
      </c>
      <c r="E319" t="s">
        <v>1495</v>
      </c>
      <c r="F319" t="s">
        <v>1210</v>
      </c>
      <c r="G319" t="e">
        <f>VLOOKUP(E319,'1996 Pres Raw'!A:E,5,FALSE)</f>
        <v>#N/A</v>
      </c>
      <c r="I319" t="s">
        <v>583</v>
      </c>
      <c r="J319" t="s">
        <v>22</v>
      </c>
      <c r="K319" t="e">
        <f>VLOOKUP(I319,VTD!G:H,2,FALSE)</f>
        <v>#N/A</v>
      </c>
      <c r="M319" t="s">
        <v>1067</v>
      </c>
      <c r="N319" t="s">
        <v>1761</v>
      </c>
      <c r="O319" t="str">
        <f>VLOOKUP(M319,'1996 Pres Raw'!A:E,5,FALSE)</f>
        <v>AKIAK</v>
      </c>
    </row>
    <row r="320" spans="1:15" x14ac:dyDescent="0.3">
      <c r="C320" t="e">
        <f>VLOOKUP(A320,'2000 Pres Raw'!A:E,5,FALSE)</f>
        <v>#N/A</v>
      </c>
      <c r="E320" t="s">
        <v>568</v>
      </c>
      <c r="F320" t="s">
        <v>97</v>
      </c>
      <c r="G320" t="str">
        <f>VLOOKUP(E320,'1996 Pres Raw'!A:E,5,FALSE)</f>
        <v>TOTALS</v>
      </c>
      <c r="K320" t="e">
        <f>VLOOKUP(I320,VTD!G:H,2,FALSE)</f>
        <v>#N/A</v>
      </c>
      <c r="M320" t="s">
        <v>468</v>
      </c>
      <c r="N320" t="s">
        <v>1424</v>
      </c>
      <c r="O320" t="str">
        <f>VLOOKUP(M320,'1996 Pres Raw'!A:E,5,FALSE)</f>
        <v>GIRDWOOD</v>
      </c>
    </row>
    <row r="321" spans="1:15" x14ac:dyDescent="0.3">
      <c r="A321" t="s">
        <v>584</v>
      </c>
      <c r="B321" t="s">
        <v>592</v>
      </c>
      <c r="C321" t="str">
        <f>VLOOKUP(A321,'2000 Pres Raw'!A:E,5,FALSE)</f>
        <v>Anchorage #445</v>
      </c>
      <c r="G321" t="e">
        <f>VLOOKUP(E321,'1996 Pres Raw'!A:E,5,FALSE)</f>
        <v>#N/A</v>
      </c>
      <c r="I321" t="s">
        <v>584</v>
      </c>
      <c r="J321" t="s">
        <v>592</v>
      </c>
      <c r="K321" t="str">
        <f>VLOOKUP(I321,VTD!G:H,2,FALSE)</f>
        <v>Anchorage 445</v>
      </c>
      <c r="M321" t="s">
        <v>303</v>
      </c>
      <c r="N321" t="s">
        <v>1319</v>
      </c>
      <c r="O321" t="str">
        <f>VLOOKUP(M321,'1996 Pres Raw'!A:E,5,FALSE)</f>
        <v>NIKISKI #1</v>
      </c>
    </row>
    <row r="322" spans="1:15" x14ac:dyDescent="0.3">
      <c r="A322" t="s">
        <v>585</v>
      </c>
      <c r="B322" t="s">
        <v>593</v>
      </c>
      <c r="C322" t="str">
        <f>VLOOKUP(A322,'2000 Pres Raw'!A:E,5,FALSE)</f>
        <v>Anchorage #447</v>
      </c>
      <c r="E322" t="s">
        <v>569</v>
      </c>
      <c r="F322" t="s">
        <v>1496</v>
      </c>
      <c r="G322" t="str">
        <f>VLOOKUP(E322,'1996 Pres Raw'!A:E,5,FALSE)</f>
        <v>ANCH 431</v>
      </c>
      <c r="I322" t="s">
        <v>585</v>
      </c>
      <c r="J322" t="s">
        <v>593</v>
      </c>
      <c r="K322" t="str">
        <f>VLOOKUP(I322,VTD!G:H,2,FALSE)</f>
        <v>Anchorage 447</v>
      </c>
      <c r="M322" t="s">
        <v>1081</v>
      </c>
      <c r="N322" t="s">
        <v>1987</v>
      </c>
      <c r="O322" t="str">
        <f>VLOOKUP(M322,'1996 Pres Raw'!A:E,5,FALSE)</f>
        <v>KOLIGANEK</v>
      </c>
    </row>
    <row r="323" spans="1:15" x14ac:dyDescent="0.3">
      <c r="A323" t="s">
        <v>586</v>
      </c>
      <c r="B323" t="s">
        <v>596</v>
      </c>
      <c r="C323" t="str">
        <f>VLOOKUP(A323,'2000 Pres Raw'!A:E,5,FALSE)</f>
        <v>Anchorage #449</v>
      </c>
      <c r="E323" t="s">
        <v>570</v>
      </c>
      <c r="F323" t="s">
        <v>1497</v>
      </c>
      <c r="G323" t="str">
        <f>VLOOKUP(E323,'1996 Pres Raw'!A:E,5,FALSE)</f>
        <v>ANCH 433</v>
      </c>
      <c r="I323" t="s">
        <v>586</v>
      </c>
      <c r="J323" t="s">
        <v>596</v>
      </c>
      <c r="K323" t="str">
        <f>VLOOKUP(I323,VTD!G:H,2,FALSE)</f>
        <v>Anchorage 449</v>
      </c>
      <c r="M323" t="s">
        <v>285</v>
      </c>
      <c r="N323" t="s">
        <v>1308</v>
      </c>
      <c r="O323" t="str">
        <f>VLOOKUP(M323,'1996 Pres Raw'!A:E,5,FALSE)</f>
        <v>HOPE</v>
      </c>
    </row>
    <row r="324" spans="1:15" x14ac:dyDescent="0.3">
      <c r="A324" t="s">
        <v>587</v>
      </c>
      <c r="B324" t="s">
        <v>594</v>
      </c>
      <c r="C324" t="str">
        <f>VLOOKUP(A324,'2000 Pres Raw'!A:E,5,FALSE)</f>
        <v>Anchorage #451</v>
      </c>
      <c r="E324" t="s">
        <v>571</v>
      </c>
      <c r="F324" t="s">
        <v>1498</v>
      </c>
      <c r="G324" t="str">
        <f>VLOOKUP(E324,'1996 Pres Raw'!A:E,5,FALSE)</f>
        <v>ANCH 435</v>
      </c>
      <c r="I324" t="s">
        <v>587</v>
      </c>
      <c r="J324" t="s">
        <v>594</v>
      </c>
      <c r="K324" t="str">
        <f>VLOOKUP(I324,VTD!G:H,2,FALSE)</f>
        <v>Anchorage 451</v>
      </c>
      <c r="M324" t="s">
        <v>1087</v>
      </c>
      <c r="N324" t="s">
        <v>1779</v>
      </c>
      <c r="O324" t="str">
        <f>VLOOKUP(M324,'1996 Pres Raw'!A:E,5,FALSE)</f>
        <v>NAPAKIAK</v>
      </c>
    </row>
    <row r="325" spans="1:15" x14ac:dyDescent="0.3">
      <c r="A325" t="s">
        <v>588</v>
      </c>
      <c r="B325" t="s">
        <v>595</v>
      </c>
      <c r="C325" t="str">
        <f>VLOOKUP(A325,'2000 Pres Raw'!A:E,5,FALSE)</f>
        <v>Anchorage #453</v>
      </c>
      <c r="E325" t="s">
        <v>572</v>
      </c>
      <c r="F325" t="s">
        <v>1499</v>
      </c>
      <c r="G325" t="str">
        <f>VLOOKUP(E325,'1996 Pres Raw'!A:E,5,FALSE)</f>
        <v>ANCH 437</v>
      </c>
      <c r="I325" t="s">
        <v>588</v>
      </c>
      <c r="J325" t="s">
        <v>595</v>
      </c>
      <c r="K325" t="str">
        <f>VLOOKUP(I325,VTD!G:H,2,FALSE)</f>
        <v>Anchorage 453</v>
      </c>
      <c r="M325" t="s">
        <v>808</v>
      </c>
      <c r="N325" t="s">
        <v>1647</v>
      </c>
      <c r="O325" t="str">
        <f>VLOOKUP(M325,'1996 Pres Raw'!A:E,5,FALSE)</f>
        <v>WHITTIER</v>
      </c>
    </row>
    <row r="326" spans="1:15" x14ac:dyDescent="0.3">
      <c r="A326" t="s">
        <v>589</v>
      </c>
      <c r="B326" t="s">
        <v>597</v>
      </c>
      <c r="C326" t="str">
        <f>VLOOKUP(A326,'2000 Pres Raw'!A:E,5,FALSE)</f>
        <v>Anchorage #455</v>
      </c>
      <c r="E326" t="s">
        <v>573</v>
      </c>
      <c r="F326" t="s">
        <v>1500</v>
      </c>
      <c r="G326" t="str">
        <f>VLOOKUP(E326,'1996 Pres Raw'!A:E,5,FALSE)</f>
        <v>ANCH 439</v>
      </c>
      <c r="I326" t="s">
        <v>589</v>
      </c>
      <c r="J326" t="s">
        <v>597</v>
      </c>
      <c r="K326" t="str">
        <f>VLOOKUP(I326,VTD!G:H,2,FALSE)</f>
        <v>Anchorage 455</v>
      </c>
      <c r="M326" t="s">
        <v>1068</v>
      </c>
      <c r="N326" t="s">
        <v>1762</v>
      </c>
      <c r="O326" t="str">
        <f>VLOOKUP(M326,'1996 Pres Raw'!A:E,5,FALSE)</f>
        <v>ALEKNAGIK</v>
      </c>
    </row>
    <row r="327" spans="1:15" x14ac:dyDescent="0.3">
      <c r="A327" t="s">
        <v>590</v>
      </c>
      <c r="B327" t="s">
        <v>20</v>
      </c>
      <c r="C327" t="e">
        <f>VLOOKUP(A327,'2000 Pres Raw'!A:E,5,FALSE)</f>
        <v>#N/A</v>
      </c>
      <c r="E327" t="s">
        <v>574</v>
      </c>
      <c r="F327" t="s">
        <v>1501</v>
      </c>
      <c r="G327" t="str">
        <f>VLOOKUP(E327,'1996 Pres Raw'!A:E,5,FALSE)</f>
        <v>ANCH 441</v>
      </c>
      <c r="I327" t="s">
        <v>590</v>
      </c>
      <c r="J327" t="s">
        <v>20</v>
      </c>
      <c r="K327" t="e">
        <f>VLOOKUP(I327,VTD!G:H,2,FALSE)</f>
        <v>#N/A</v>
      </c>
      <c r="M327" t="s">
        <v>1090</v>
      </c>
      <c r="N327" t="s">
        <v>1782</v>
      </c>
      <c r="O327" t="str">
        <f>VLOOKUP(M327,'1996 Pres Raw'!A:E,5,FALSE)</f>
        <v>NUNAPITCHUCK</v>
      </c>
    </row>
    <row r="328" spans="1:15" x14ac:dyDescent="0.3">
      <c r="A328" t="s">
        <v>591</v>
      </c>
      <c r="B328" t="s">
        <v>21</v>
      </c>
      <c r="C328" t="e">
        <f>VLOOKUP(A328,'2000 Pres Raw'!A:E,5,FALSE)</f>
        <v>#N/A</v>
      </c>
      <c r="E328" t="s">
        <v>1502</v>
      </c>
      <c r="F328" t="s">
        <v>1503</v>
      </c>
      <c r="G328" t="e">
        <f>VLOOKUP(E328,'1996 Pres Raw'!A:E,5,FALSE)</f>
        <v>#N/A</v>
      </c>
      <c r="I328" t="s">
        <v>591</v>
      </c>
      <c r="J328" t="s">
        <v>21</v>
      </c>
      <c r="K328" t="e">
        <f>VLOOKUP(I328,VTD!G:H,2,FALSE)</f>
        <v>#N/A</v>
      </c>
      <c r="M328" t="s">
        <v>1137</v>
      </c>
      <c r="N328" t="s">
        <v>1803</v>
      </c>
      <c r="O328" t="str">
        <f>VLOOKUP(M328,'1996 Pres Raw'!A:E,5,FALSE)</f>
        <v>NONDALTON</v>
      </c>
    </row>
    <row r="329" spans="1:15" x14ac:dyDescent="0.3">
      <c r="A329" t="s">
        <v>598</v>
      </c>
      <c r="B329" t="s">
        <v>22</v>
      </c>
      <c r="C329" t="str">
        <f>VLOOKUP(A329,'2000 Pres Raw'!A:E,5,FALSE)</f>
        <v>Total</v>
      </c>
      <c r="E329" t="s">
        <v>1504</v>
      </c>
      <c r="F329" t="s">
        <v>1505</v>
      </c>
      <c r="G329" t="e">
        <f>VLOOKUP(E329,'1996 Pres Raw'!A:E,5,FALSE)</f>
        <v>#N/A</v>
      </c>
      <c r="I329" t="s">
        <v>598</v>
      </c>
      <c r="J329" t="s">
        <v>22</v>
      </c>
      <c r="K329" t="e">
        <f>VLOOKUP(I329,VTD!G:H,2,FALSE)</f>
        <v>#N/A</v>
      </c>
      <c r="M329" t="s">
        <v>1084</v>
      </c>
      <c r="N329" t="s">
        <v>1776</v>
      </c>
      <c r="O329" t="str">
        <f>VLOOKUP(M329,'1996 Pres Raw'!A:E,5,FALSE)</f>
        <v>KWETHLUK</v>
      </c>
    </row>
    <row r="330" spans="1:15" x14ac:dyDescent="0.3">
      <c r="C330" t="e">
        <f>VLOOKUP(A330,'2000 Pres Raw'!A:E,5,FALSE)</f>
        <v>#N/A</v>
      </c>
      <c r="E330" t="s">
        <v>1506</v>
      </c>
      <c r="F330" t="s">
        <v>1210</v>
      </c>
      <c r="G330" t="e">
        <f>VLOOKUP(E330,'1996 Pres Raw'!A:E,5,FALSE)</f>
        <v>#N/A</v>
      </c>
      <c r="K330" t="e">
        <f>VLOOKUP(I330,VTD!G:H,2,FALSE)</f>
        <v>#N/A</v>
      </c>
      <c r="M330" t="s">
        <v>1088</v>
      </c>
      <c r="N330" t="s">
        <v>1780</v>
      </c>
      <c r="O330" t="str">
        <f>VLOOKUP(M330,'1996 Pres Raw'!A:E,5,FALSE)</f>
        <v>NAPASKIAK</v>
      </c>
    </row>
    <row r="331" spans="1:15" x14ac:dyDescent="0.3">
      <c r="A331" t="s">
        <v>599</v>
      </c>
      <c r="B331" t="s">
        <v>608</v>
      </c>
      <c r="C331" t="str">
        <f>VLOOKUP(A331,'2000 Pres Raw'!A:E,5,FALSE)</f>
        <v>Pioneer Peak</v>
      </c>
      <c r="E331" t="s">
        <v>583</v>
      </c>
      <c r="F331" t="s">
        <v>97</v>
      </c>
      <c r="G331" t="str">
        <f>VLOOKUP(E331,'1996 Pres Raw'!A:E,5,FALSE)</f>
        <v>TOTALS</v>
      </c>
      <c r="I331" t="s">
        <v>599</v>
      </c>
      <c r="J331" t="s">
        <v>608</v>
      </c>
      <c r="K331" t="str">
        <f>VLOOKUP(I331,VTD!G:H,2,FALSE)</f>
        <v>Pioneer Peak</v>
      </c>
      <c r="M331" t="s">
        <v>1073</v>
      </c>
      <c r="N331" t="s">
        <v>1767</v>
      </c>
      <c r="O331" t="str">
        <f>VLOOKUP(M331,'1996 Pres Raw'!A:E,5,FALSE)</f>
        <v>CHEFORNAK</v>
      </c>
    </row>
    <row r="332" spans="1:15" x14ac:dyDescent="0.3">
      <c r="A332" t="s">
        <v>600</v>
      </c>
      <c r="B332" t="s">
        <v>609</v>
      </c>
      <c r="C332" t="str">
        <f>VLOOKUP(A332,'2000 Pres Raw'!A:E,5,FALSE)</f>
        <v>Fairview</v>
      </c>
      <c r="G332" t="e">
        <f>VLOOKUP(E332,'1996 Pres Raw'!A:E,5,FALSE)</f>
        <v>#N/A</v>
      </c>
      <c r="I332" t="s">
        <v>600</v>
      </c>
      <c r="J332" t="s">
        <v>609</v>
      </c>
      <c r="K332" t="str">
        <f>VLOOKUP(I332,VTD!G:H,2,FALSE)</f>
        <v>Fairview</v>
      </c>
      <c r="M332" t="s">
        <v>278</v>
      </c>
      <c r="N332" t="s">
        <v>1301</v>
      </c>
      <c r="O332" t="str">
        <f>VLOOKUP(M332,'1996 Pres Raw'!A:E,5,FALSE)</f>
        <v>MOOSE PASS</v>
      </c>
    </row>
    <row r="333" spans="1:15" x14ac:dyDescent="0.3">
      <c r="A333" t="s">
        <v>601</v>
      </c>
      <c r="B333" t="s">
        <v>610</v>
      </c>
      <c r="C333" t="str">
        <f>VLOOKUP(A333,'2000 Pres Raw'!A:E,5,FALSE)</f>
        <v>Greater Wasilla</v>
      </c>
      <c r="E333" t="s">
        <v>584</v>
      </c>
      <c r="F333" t="s">
        <v>1507</v>
      </c>
      <c r="G333" t="str">
        <f>VLOOKUP(E333,'1996 Pres Raw'!A:E,5,FALSE)</f>
        <v>ANCH 445</v>
      </c>
      <c r="I333" t="s">
        <v>601</v>
      </c>
      <c r="J333" t="s">
        <v>610</v>
      </c>
      <c r="K333" t="str">
        <f>VLOOKUP(I333,VTD!G:H,2,FALSE)</f>
        <v>Greater Wasilla</v>
      </c>
      <c r="M333" t="s">
        <v>1070</v>
      </c>
      <c r="N333" t="s">
        <v>1989</v>
      </c>
      <c r="O333" t="str">
        <f>VLOOKUP(M333,'1996 Pres Raw'!A:E,5,FALSE)</f>
        <v>BETHEL 1</v>
      </c>
    </row>
    <row r="334" spans="1:15" x14ac:dyDescent="0.3">
      <c r="A334" t="s">
        <v>602</v>
      </c>
      <c r="B334" t="s">
        <v>613</v>
      </c>
      <c r="C334" t="str">
        <f>VLOOKUP(A334,'2000 Pres Raw'!A:E,5,FALSE)</f>
        <v>Wasilla #1</v>
      </c>
      <c r="E334" t="s">
        <v>585</v>
      </c>
      <c r="F334" t="s">
        <v>1508</v>
      </c>
      <c r="G334" t="str">
        <f>VLOOKUP(E334,'1996 Pres Raw'!A:E,5,FALSE)</f>
        <v>ANCH 447</v>
      </c>
      <c r="I334" t="s">
        <v>602</v>
      </c>
      <c r="J334" t="s">
        <v>613</v>
      </c>
      <c r="K334" t="str">
        <f>VLOOKUP(I334,VTD!G:H,2,FALSE)</f>
        <v>Wasilla #1</v>
      </c>
      <c r="M334" t="s">
        <v>1072</v>
      </c>
      <c r="N334" t="s">
        <v>1990</v>
      </c>
      <c r="O334" t="str">
        <f>VLOOKUP(M334,'1996 Pres Raw'!A:E,5,FALSE)</f>
        <v>BETHEL 3</v>
      </c>
    </row>
    <row r="335" spans="1:15" x14ac:dyDescent="0.3">
      <c r="A335" t="s">
        <v>603</v>
      </c>
      <c r="B335" t="s">
        <v>614</v>
      </c>
      <c r="C335" t="str">
        <f>VLOOKUP(A335,'2000 Pres Raw'!A:E,5,FALSE)</f>
        <v>Wasilla #2</v>
      </c>
      <c r="E335" t="s">
        <v>586</v>
      </c>
      <c r="F335" t="s">
        <v>1509</v>
      </c>
      <c r="G335" t="str">
        <f>VLOOKUP(E335,'1996 Pres Raw'!A:E,5,FALSE)</f>
        <v>ANCH 449</v>
      </c>
      <c r="I335" t="s">
        <v>603</v>
      </c>
      <c r="J335" t="s">
        <v>614</v>
      </c>
      <c r="K335" t="str">
        <f>VLOOKUP(I335,VTD!G:H,2,FALSE)</f>
        <v>Wasilla #2</v>
      </c>
      <c r="M335" t="s">
        <v>245</v>
      </c>
      <c r="N335" t="s">
        <v>1282</v>
      </c>
      <c r="O335" t="str">
        <f>VLOOKUP(M335,'1996 Pres Raw'!A:E,5,FALSE)</f>
        <v>PORT GRAHAM</v>
      </c>
    </row>
    <row r="336" spans="1:15" x14ac:dyDescent="0.3">
      <c r="A336" t="s">
        <v>604</v>
      </c>
      <c r="B336" t="s">
        <v>611</v>
      </c>
      <c r="C336" t="str">
        <f>VLOOKUP(A336,'2000 Pres Raw'!A:E,5,FALSE)</f>
        <v>Anchorage #443</v>
      </c>
      <c r="E336" t="s">
        <v>587</v>
      </c>
      <c r="F336" t="s">
        <v>1510</v>
      </c>
      <c r="G336" t="str">
        <f>VLOOKUP(E336,'1996 Pres Raw'!A:E,5,FALSE)</f>
        <v>ANCH 451</v>
      </c>
      <c r="I336" t="s">
        <v>604</v>
      </c>
      <c r="J336" t="s">
        <v>611</v>
      </c>
      <c r="K336" t="str">
        <f>VLOOKUP(I336,VTD!G:H,2,FALSE)</f>
        <v>Anchorage 443</v>
      </c>
      <c r="M336" t="s">
        <v>1071</v>
      </c>
      <c r="N336" t="s">
        <v>1991</v>
      </c>
      <c r="O336" t="str">
        <f>VLOOKUP(M336,'1996 Pres Raw'!A:E,5,FALSE)</f>
        <v>BETHEL 2</v>
      </c>
    </row>
    <row r="337" spans="1:15" x14ac:dyDescent="0.3">
      <c r="A337" t="s">
        <v>605</v>
      </c>
      <c r="B337" t="s">
        <v>612</v>
      </c>
      <c r="C337" t="str">
        <f>VLOOKUP(A337,'2000 Pres Raw'!A:E,5,FALSE)</f>
        <v>Anchorage #457</v>
      </c>
      <c r="E337" t="s">
        <v>588</v>
      </c>
      <c r="F337" t="s">
        <v>1511</v>
      </c>
      <c r="G337" t="str">
        <f>VLOOKUP(E337,'1996 Pres Raw'!A:E,5,FALSE)</f>
        <v>ANCH 453</v>
      </c>
      <c r="I337" t="s">
        <v>605</v>
      </c>
      <c r="J337" t="s">
        <v>612</v>
      </c>
      <c r="K337" t="str">
        <f>VLOOKUP(I337,VTD!G:H,2,FALSE)</f>
        <v>Anchorage 457</v>
      </c>
      <c r="M337" t="s">
        <v>808</v>
      </c>
      <c r="N337" t="s">
        <v>1647</v>
      </c>
      <c r="O337" t="str">
        <f>VLOOKUP(M337,'1996 Pres Raw'!A:E,5,FALSE)</f>
        <v>WHITTIER</v>
      </c>
    </row>
    <row r="338" spans="1:15" x14ac:dyDescent="0.3">
      <c r="A338" t="s">
        <v>606</v>
      </c>
      <c r="B338" t="s">
        <v>20</v>
      </c>
      <c r="C338" t="e">
        <f>VLOOKUP(A338,'2000 Pres Raw'!A:E,5,FALSE)</f>
        <v>#N/A</v>
      </c>
      <c r="E338" t="s">
        <v>589</v>
      </c>
      <c r="F338" t="s">
        <v>1512</v>
      </c>
      <c r="G338" t="str">
        <f>VLOOKUP(E338,'1996 Pres Raw'!A:E,5,FALSE)</f>
        <v>ANCH 455</v>
      </c>
      <c r="I338" t="s">
        <v>606</v>
      </c>
      <c r="J338" t="s">
        <v>20</v>
      </c>
      <c r="K338" t="e">
        <f>VLOOKUP(I338,VTD!G:H,2,FALSE)</f>
        <v>#N/A</v>
      </c>
      <c r="M338" t="s">
        <v>1009</v>
      </c>
      <c r="N338" t="s">
        <v>1750</v>
      </c>
      <c r="O338" t="str">
        <f>VLOOKUP(M338,'1996 Pres Raw'!A:E,5,FALSE)</f>
        <v>NIGHTMUTE</v>
      </c>
    </row>
    <row r="339" spans="1:15" x14ac:dyDescent="0.3">
      <c r="A339" t="s">
        <v>607</v>
      </c>
      <c r="B339" t="s">
        <v>21</v>
      </c>
      <c r="C339" t="e">
        <f>VLOOKUP(A339,'2000 Pres Raw'!A:E,5,FALSE)</f>
        <v>#N/A</v>
      </c>
      <c r="E339" t="s">
        <v>1513</v>
      </c>
      <c r="F339" t="s">
        <v>1514</v>
      </c>
      <c r="G339" t="e">
        <f>VLOOKUP(E339,'1996 Pres Raw'!A:E,5,FALSE)</f>
        <v>#N/A</v>
      </c>
      <c r="I339" t="s">
        <v>607</v>
      </c>
      <c r="J339" t="s">
        <v>21</v>
      </c>
      <c r="K339" t="e">
        <f>VLOOKUP(I339,VTD!G:H,2,FALSE)</f>
        <v>#N/A</v>
      </c>
      <c r="M339" t="s">
        <v>808</v>
      </c>
      <c r="N339" t="s">
        <v>1647</v>
      </c>
      <c r="O339" t="str">
        <f>VLOOKUP(M339,'1996 Pres Raw'!A:E,5,FALSE)</f>
        <v>WHITTIER</v>
      </c>
    </row>
    <row r="340" spans="1:15" x14ac:dyDescent="0.3">
      <c r="A340" t="s">
        <v>615</v>
      </c>
      <c r="B340" t="s">
        <v>22</v>
      </c>
      <c r="C340" t="str">
        <f>VLOOKUP(A340,'2000 Pres Raw'!A:E,5,FALSE)</f>
        <v>Total</v>
      </c>
      <c r="E340" t="s">
        <v>1515</v>
      </c>
      <c r="F340" t="s">
        <v>1516</v>
      </c>
      <c r="G340" t="e">
        <f>VLOOKUP(E340,'1996 Pres Raw'!A:E,5,FALSE)</f>
        <v>#N/A</v>
      </c>
      <c r="I340" t="s">
        <v>615</v>
      </c>
      <c r="J340" t="s">
        <v>22</v>
      </c>
      <c r="K340" t="e">
        <f>VLOOKUP(I340,VTD!G:H,2,FALSE)</f>
        <v>#N/A</v>
      </c>
      <c r="M340" t="s">
        <v>277</v>
      </c>
      <c r="N340" t="s">
        <v>1300</v>
      </c>
      <c r="O340" t="str">
        <f>VLOOKUP(M340,'1996 Pres Raw'!A:E,5,FALSE)</f>
        <v>COOPER LANDING</v>
      </c>
    </row>
    <row r="341" spans="1:15" x14ac:dyDescent="0.3">
      <c r="C341" t="e">
        <f>VLOOKUP(A341,'2000 Pres Raw'!A:E,5,FALSE)</f>
        <v>#N/A</v>
      </c>
      <c r="E341" t="s">
        <v>1517</v>
      </c>
      <c r="F341" t="s">
        <v>1210</v>
      </c>
      <c r="G341" t="e">
        <f>VLOOKUP(E341,'1996 Pres Raw'!A:E,5,FALSE)</f>
        <v>#N/A</v>
      </c>
      <c r="K341" t="e">
        <f>VLOOKUP(I341,VTD!G:H,2,FALSE)</f>
        <v>#N/A</v>
      </c>
      <c r="M341" t="s">
        <v>305</v>
      </c>
      <c r="N341" t="s">
        <v>1320</v>
      </c>
      <c r="O341" t="str">
        <f>VLOOKUP(M341,'1996 Pres Raw'!A:E,5,FALSE)</f>
        <v>SALAMATOD</v>
      </c>
    </row>
    <row r="342" spans="1:15" x14ac:dyDescent="0.3">
      <c r="A342" t="s">
        <v>621</v>
      </c>
      <c r="B342" t="s">
        <v>617</v>
      </c>
      <c r="C342" t="str">
        <f>VLOOKUP(A342,'2000 Pres Raw'!A:E,5,FALSE)</f>
        <v>Butte</v>
      </c>
      <c r="E342" t="s">
        <v>598</v>
      </c>
      <c r="F342" t="s">
        <v>97</v>
      </c>
      <c r="G342" t="str">
        <f>VLOOKUP(E342,'1996 Pres Raw'!A:E,5,FALSE)</f>
        <v>TOTALS</v>
      </c>
      <c r="I342" t="s">
        <v>621</v>
      </c>
      <c r="J342" t="s">
        <v>617</v>
      </c>
      <c r="K342" t="str">
        <f>VLOOKUP(I342,VTD!G:H,2,FALSE)</f>
        <v>Butte</v>
      </c>
      <c r="M342" t="s">
        <v>1024</v>
      </c>
      <c r="N342" t="s">
        <v>1059</v>
      </c>
      <c r="O342" t="str">
        <f>VLOOKUP(M342,'1996 Pres Raw'!A:E,5,FALSE)</f>
        <v>TUNUNAK</v>
      </c>
    </row>
    <row r="343" spans="1:15" x14ac:dyDescent="0.3">
      <c r="A343" t="s">
        <v>622</v>
      </c>
      <c r="B343" t="s">
        <v>632</v>
      </c>
      <c r="C343" t="str">
        <f>VLOOKUP(A343,'2000 Pres Raw'!A:E,5,FALSE)</f>
        <v>Fishhook</v>
      </c>
      <c r="G343" t="e">
        <f>VLOOKUP(E343,'1996 Pres Raw'!A:E,5,FALSE)</f>
        <v>#N/A</v>
      </c>
      <c r="I343" t="s">
        <v>622</v>
      </c>
      <c r="J343" t="s">
        <v>632</v>
      </c>
      <c r="K343" t="str">
        <f>VLOOKUP(I343,VTD!G:H,2,FALSE)</f>
        <v>Fishhook</v>
      </c>
      <c r="M343" t="s">
        <v>798</v>
      </c>
      <c r="N343" t="s">
        <v>1637</v>
      </c>
      <c r="O343" t="str">
        <f>VLOOKUP(M343,'1996 Pres Raw'!A:E,5,FALSE)</f>
        <v>CORDOVA</v>
      </c>
    </row>
    <row r="344" spans="1:15" x14ac:dyDescent="0.3">
      <c r="A344" t="s">
        <v>623</v>
      </c>
      <c r="B344" t="s">
        <v>633</v>
      </c>
      <c r="C344" t="str">
        <f>VLOOKUP(A344,'2000 Pres Raw'!A:E,5,FALSE)</f>
        <v>Greater Palmer</v>
      </c>
      <c r="E344" t="s">
        <v>599</v>
      </c>
      <c r="F344" t="s">
        <v>1518</v>
      </c>
      <c r="G344" t="str">
        <f>VLOOKUP(E344,'1996 Pres Raw'!A:E,5,FALSE)</f>
        <v>PIONEER PEAK</v>
      </c>
      <c r="I344" t="s">
        <v>623</v>
      </c>
      <c r="J344" t="s">
        <v>633</v>
      </c>
      <c r="K344" t="str">
        <f>VLOOKUP(I344,VTD!G:H,2,FALSE)</f>
        <v>Greater Palmer</v>
      </c>
      <c r="M344" t="s">
        <v>1006</v>
      </c>
      <c r="N344" t="s">
        <v>1747</v>
      </c>
      <c r="O344" t="str">
        <f>VLOOKUP(M344,'1996 Pres Raw'!A:E,5,FALSE)</f>
        <v>MEKORYUK</v>
      </c>
    </row>
    <row r="345" spans="1:15" x14ac:dyDescent="0.3">
      <c r="A345" t="s">
        <v>624</v>
      </c>
      <c r="B345" t="s">
        <v>634</v>
      </c>
      <c r="C345" t="str">
        <f>VLOOKUP(A345,'2000 Pres Raw'!A:E,5,FALSE)</f>
        <v>Farm Loop</v>
      </c>
      <c r="E345" t="s">
        <v>600</v>
      </c>
      <c r="F345" t="s">
        <v>1519</v>
      </c>
      <c r="G345" t="str">
        <f>VLOOKUP(E345,'1996 Pres Raw'!A:E,5,FALSE)</f>
        <v>FAIRVIEW</v>
      </c>
      <c r="I345" t="s">
        <v>624</v>
      </c>
      <c r="J345" t="s">
        <v>634</v>
      </c>
      <c r="K345" t="str">
        <f>VLOOKUP(I345,VTD!G:H,2,FALSE)</f>
        <v>Farm Loop</v>
      </c>
      <c r="M345" t="s">
        <v>284</v>
      </c>
      <c r="N345" t="s">
        <v>1307</v>
      </c>
      <c r="O345" t="str">
        <f>VLOOKUP(M345,'1996 Pres Raw'!A:E,5,FALSE)</f>
        <v>STERLING</v>
      </c>
    </row>
    <row r="346" spans="1:15" x14ac:dyDescent="0.3">
      <c r="A346" t="s">
        <v>625</v>
      </c>
      <c r="B346" t="s">
        <v>635</v>
      </c>
      <c r="C346" t="str">
        <f>VLOOKUP(A346,'2000 Pres Raw'!A:E,5,FALSE)</f>
        <v>Lazy Mountain</v>
      </c>
      <c r="E346" t="s">
        <v>601</v>
      </c>
      <c r="F346" t="s">
        <v>1520</v>
      </c>
      <c r="G346" t="str">
        <f>VLOOKUP(E346,'1996 Pres Raw'!A:E,5,FALSE)</f>
        <v>GREATER WASILLA</v>
      </c>
      <c r="I346" t="s">
        <v>625</v>
      </c>
      <c r="J346" t="s">
        <v>635</v>
      </c>
      <c r="K346" t="str">
        <f>VLOOKUP(I346,VTD!G:H,2,FALSE)</f>
        <v>Lazy Mountain</v>
      </c>
      <c r="M346" t="s">
        <v>302</v>
      </c>
      <c r="N346" t="s">
        <v>1318</v>
      </c>
      <c r="O346" t="str">
        <f>VLOOKUP(M346,'1996 Pres Raw'!A:E,5,FALSE)</f>
        <v>KENAI #4</v>
      </c>
    </row>
    <row r="347" spans="1:15" x14ac:dyDescent="0.3">
      <c r="A347" t="s">
        <v>626</v>
      </c>
      <c r="B347" t="s">
        <v>618</v>
      </c>
      <c r="C347" t="str">
        <f>VLOOKUP(A347,'2000 Pres Raw'!A:E,5,FALSE)</f>
        <v>Lakes</v>
      </c>
      <c r="E347" t="s">
        <v>602</v>
      </c>
      <c r="F347" t="s">
        <v>1521</v>
      </c>
      <c r="G347" t="str">
        <f>VLOOKUP(E347,'1996 Pres Raw'!A:E,5,FALSE)</f>
        <v>WASILLA 1</v>
      </c>
      <c r="I347" t="s">
        <v>626</v>
      </c>
      <c r="J347" t="s">
        <v>618</v>
      </c>
      <c r="K347" t="str">
        <f>VLOOKUP(I347,VTD!G:H,2,FALSE)</f>
        <v>Lakes</v>
      </c>
      <c r="M347" t="s">
        <v>299</v>
      </c>
      <c r="N347" t="s">
        <v>1315</v>
      </c>
      <c r="O347" t="str">
        <f>VLOOKUP(M347,'1996 Pres Raw'!A:E,5,FALSE)</f>
        <v>KENAI #1</v>
      </c>
    </row>
    <row r="348" spans="1:15" x14ac:dyDescent="0.3">
      <c r="A348" t="s">
        <v>627</v>
      </c>
      <c r="B348" t="s">
        <v>619</v>
      </c>
      <c r="C348" t="str">
        <f>VLOOKUP(A348,'2000 Pres Raw'!A:E,5,FALSE)</f>
        <v>Palmer</v>
      </c>
      <c r="E348" t="s">
        <v>603</v>
      </c>
      <c r="F348" t="s">
        <v>1522</v>
      </c>
      <c r="G348" t="str">
        <f>VLOOKUP(E348,'1996 Pres Raw'!A:E,5,FALSE)</f>
        <v>WASILLA 2</v>
      </c>
      <c r="I348" t="s">
        <v>627</v>
      </c>
      <c r="J348" t="s">
        <v>619</v>
      </c>
      <c r="K348" t="str">
        <f>VLOOKUP(I348,VTD!G:H,2,FALSE)</f>
        <v>Palmer City</v>
      </c>
      <c r="M348" t="s">
        <v>301</v>
      </c>
      <c r="N348" t="s">
        <v>1317</v>
      </c>
      <c r="O348" t="str">
        <f>VLOOKUP(M348,'1996 Pres Raw'!A:E,5,FALSE)</f>
        <v>KENAI #3</v>
      </c>
    </row>
    <row r="349" spans="1:15" x14ac:dyDescent="0.3">
      <c r="A349" t="s">
        <v>628</v>
      </c>
      <c r="B349" t="s">
        <v>636</v>
      </c>
      <c r="C349" t="str">
        <f>VLOOKUP(A349,'2000 Pres Raw'!A:E,5,FALSE)</f>
        <v>Sheep Mountain</v>
      </c>
      <c r="E349" t="s">
        <v>604</v>
      </c>
      <c r="F349" t="s">
        <v>1523</v>
      </c>
      <c r="G349" t="str">
        <f>VLOOKUP(E349,'1996 Pres Raw'!A:E,5,FALSE)</f>
        <v>ANCH 443</v>
      </c>
      <c r="I349" t="s">
        <v>628</v>
      </c>
      <c r="J349" t="s">
        <v>636</v>
      </c>
      <c r="K349" t="str">
        <f>VLOOKUP(I349,VTD!G:H,2,FALSE)</f>
        <v>Sheep Mountain</v>
      </c>
      <c r="M349" t="s">
        <v>1023</v>
      </c>
      <c r="N349" t="s">
        <v>1058</v>
      </c>
      <c r="O349" t="str">
        <f>VLOOKUP(M349,'1996 Pres Raw'!A:E,5,FALSE)</f>
        <v>TOKSOOK BAY</v>
      </c>
    </row>
    <row r="350" spans="1:15" x14ac:dyDescent="0.3">
      <c r="A350" t="s">
        <v>629</v>
      </c>
      <c r="B350" t="s">
        <v>620</v>
      </c>
      <c r="C350" t="str">
        <f>VLOOKUP(A350,'2000 Pres Raw'!A:E,5,FALSE)</f>
        <v>Sutton</v>
      </c>
      <c r="E350" t="s">
        <v>605</v>
      </c>
      <c r="F350" t="s">
        <v>1524</v>
      </c>
      <c r="G350" t="str">
        <f>VLOOKUP(E350,'1996 Pres Raw'!A:E,5,FALSE)</f>
        <v>ANCH 457</v>
      </c>
      <c r="I350" t="s">
        <v>629</v>
      </c>
      <c r="J350" t="s">
        <v>620</v>
      </c>
      <c r="K350" t="str">
        <f>VLOOKUP(I350,VTD!G:H,2,FALSE)</f>
        <v>Sutton</v>
      </c>
      <c r="M350" t="s">
        <v>808</v>
      </c>
      <c r="N350" t="s">
        <v>1647</v>
      </c>
      <c r="O350" t="str">
        <f>VLOOKUP(M350,'1996 Pres Raw'!A:E,5,FALSE)</f>
        <v>WHITTIER</v>
      </c>
    </row>
    <row r="351" spans="1:15" x14ac:dyDescent="0.3">
      <c r="A351" t="s">
        <v>630</v>
      </c>
      <c r="B351" t="s">
        <v>20</v>
      </c>
      <c r="C351" t="e">
        <f>VLOOKUP(A351,'2000 Pres Raw'!A:E,5,FALSE)</f>
        <v>#N/A</v>
      </c>
      <c r="E351" t="s">
        <v>1525</v>
      </c>
      <c r="F351" t="s">
        <v>1526</v>
      </c>
      <c r="G351" t="e">
        <f>VLOOKUP(E351,'1996 Pres Raw'!A:E,5,FALSE)</f>
        <v>#N/A</v>
      </c>
      <c r="I351" t="s">
        <v>630</v>
      </c>
      <c r="J351" t="s">
        <v>20</v>
      </c>
      <c r="K351" t="e">
        <f>VLOOKUP(I351,VTD!G:H,2,FALSE)</f>
        <v>#N/A</v>
      </c>
      <c r="M351" t="s">
        <v>300</v>
      </c>
      <c r="N351" t="s">
        <v>1316</v>
      </c>
      <c r="O351" t="str">
        <f>VLOOKUP(M351,'1996 Pres Raw'!A:E,5,FALSE)</f>
        <v>KENAI #2</v>
      </c>
    </row>
    <row r="352" spans="1:15" x14ac:dyDescent="0.3">
      <c r="A352" t="s">
        <v>631</v>
      </c>
      <c r="B352" t="s">
        <v>21</v>
      </c>
      <c r="C352" t="e">
        <f>VLOOKUP(A352,'2000 Pres Raw'!A:E,5,FALSE)</f>
        <v>#N/A</v>
      </c>
      <c r="E352" t="s">
        <v>1527</v>
      </c>
      <c r="F352" t="s">
        <v>1528</v>
      </c>
      <c r="G352" t="e">
        <f>VLOOKUP(E352,'1996 Pres Raw'!A:E,5,FALSE)</f>
        <v>#N/A</v>
      </c>
      <c r="I352" t="s">
        <v>631</v>
      </c>
      <c r="J352" t="s">
        <v>21</v>
      </c>
      <c r="K352" t="e">
        <f>VLOOKUP(I352,VTD!G:H,2,FALSE)</f>
        <v>#N/A</v>
      </c>
      <c r="M352" t="s">
        <v>279</v>
      </c>
      <c r="N352" t="s">
        <v>1302</v>
      </c>
      <c r="O352" t="str">
        <f>VLOOKUP(M352,'1996 Pres Raw'!A:E,5,FALSE)</f>
        <v>RIDGEWAY</v>
      </c>
    </row>
    <row r="353" spans="1:15" x14ac:dyDescent="0.3">
      <c r="A353" t="s">
        <v>637</v>
      </c>
      <c r="B353" t="s">
        <v>22</v>
      </c>
      <c r="C353" t="str">
        <f>VLOOKUP(A353,'2000 Pres Raw'!A:E,5,FALSE)</f>
        <v>Total</v>
      </c>
      <c r="E353" t="s">
        <v>1529</v>
      </c>
      <c r="F353" t="s">
        <v>1210</v>
      </c>
      <c r="G353" t="e">
        <f>VLOOKUP(E353,'1996 Pres Raw'!A:E,5,FALSE)</f>
        <v>#N/A</v>
      </c>
      <c r="I353" t="s">
        <v>637</v>
      </c>
      <c r="J353" t="s">
        <v>22</v>
      </c>
      <c r="K353" t="e">
        <f>VLOOKUP(I353,VTD!G:H,2,FALSE)</f>
        <v>#N/A</v>
      </c>
      <c r="M353" t="s">
        <v>283</v>
      </c>
      <c r="N353" t="s">
        <v>1306</v>
      </c>
      <c r="O353" t="str">
        <f>VLOOKUP(M353,'1996 Pres Raw'!A:E,5,FALSE)</f>
        <v>SPORTS LAKE</v>
      </c>
    </row>
    <row r="354" spans="1:15" x14ac:dyDescent="0.3">
      <c r="C354" t="e">
        <f>VLOOKUP(A354,'2000 Pres Raw'!A:E,5,FALSE)</f>
        <v>#N/A</v>
      </c>
      <c r="E354" t="s">
        <v>615</v>
      </c>
      <c r="F354" t="s">
        <v>97</v>
      </c>
      <c r="G354" t="str">
        <f>VLOOKUP(E354,'1996 Pres Raw'!A:E,5,FALSE)</f>
        <v>TOTALS</v>
      </c>
      <c r="K354" t="e">
        <f>VLOOKUP(I354,VTD!G:H,2,FALSE)</f>
        <v>#N/A</v>
      </c>
      <c r="M354" t="s">
        <v>298</v>
      </c>
      <c r="N354" t="s">
        <v>1992</v>
      </c>
      <c r="O354" t="str">
        <f>VLOOKUP(M354,'1996 Pres Raw'!A:E,5,FALSE)</f>
        <v>K-BEACH</v>
      </c>
    </row>
    <row r="355" spans="1:15" x14ac:dyDescent="0.3">
      <c r="A355" t="s">
        <v>643</v>
      </c>
      <c r="B355" t="s">
        <v>656</v>
      </c>
      <c r="C355" t="str">
        <f>VLOOKUP(A355,'2000 Pres Raw'!A:E,5,FALSE)</f>
        <v>Big Lake</v>
      </c>
      <c r="G355" t="e">
        <f>VLOOKUP(E355,'1996 Pres Raw'!A:E,5,FALSE)</f>
        <v>#N/A</v>
      </c>
      <c r="I355" t="s">
        <v>643</v>
      </c>
      <c r="J355" t="s">
        <v>656</v>
      </c>
      <c r="K355" t="str">
        <f>VLOOKUP(I355,VTD!G:H,2,FALSE)</f>
        <v>Big Lake</v>
      </c>
      <c r="M355" t="s">
        <v>804</v>
      </c>
      <c r="N355" t="s">
        <v>1643</v>
      </c>
      <c r="O355" t="str">
        <f>VLOOKUP(M355,'1996 Pres Raw'!A:E,5,FALSE)</f>
        <v>TATITLEK</v>
      </c>
    </row>
    <row r="356" spans="1:15" x14ac:dyDescent="0.3">
      <c r="A356" t="s">
        <v>644</v>
      </c>
      <c r="B356" t="s">
        <v>638</v>
      </c>
      <c r="C356" t="str">
        <f>VLOOKUP(A356,'2000 Pres Raw'!A:E,5,FALSE)</f>
        <v>Bogard</v>
      </c>
      <c r="E356" t="s">
        <v>621</v>
      </c>
      <c r="F356" t="s">
        <v>1530</v>
      </c>
      <c r="G356" t="str">
        <f>VLOOKUP(E356,'1996 Pres Raw'!A:E,5,FALSE)</f>
        <v>BUTTE</v>
      </c>
      <c r="I356" t="s">
        <v>644</v>
      </c>
      <c r="J356" t="s">
        <v>638</v>
      </c>
      <c r="K356" t="str">
        <f>VLOOKUP(I356,VTD!G:H,2,FALSE)</f>
        <v>Bogard</v>
      </c>
      <c r="M356" t="s">
        <v>281</v>
      </c>
      <c r="N356" t="s">
        <v>1304</v>
      </c>
      <c r="O356" t="str">
        <f>VLOOKUP(M356,'1996 Pres Raw'!A:E,5,FALSE)</f>
        <v>SOLDTNA #1</v>
      </c>
    </row>
    <row r="357" spans="1:15" x14ac:dyDescent="0.3">
      <c r="A357" t="s">
        <v>645</v>
      </c>
      <c r="B357" t="s">
        <v>639</v>
      </c>
      <c r="C357" t="str">
        <f>VLOOKUP(A357,'2000 Pres Raw'!A:E,5,FALSE)</f>
        <v>Houston</v>
      </c>
      <c r="E357" t="s">
        <v>622</v>
      </c>
      <c r="F357" t="s">
        <v>1531</v>
      </c>
      <c r="G357" t="str">
        <f>VLOOKUP(E357,'1996 Pres Raw'!A:E,5,FALSE)</f>
        <v>FISHHOOK</v>
      </c>
      <c r="I357" t="s">
        <v>645</v>
      </c>
      <c r="J357" t="s">
        <v>639</v>
      </c>
      <c r="K357" t="str">
        <f>VLOOKUP(I357,VTD!G:H,2,FALSE)</f>
        <v>Houston</v>
      </c>
      <c r="M357" t="s">
        <v>1131</v>
      </c>
      <c r="N357" t="s">
        <v>1994</v>
      </c>
      <c r="O357" t="str">
        <f>VLOOKUP(M357,'1996 Pres Raw'!A:E,5,FALSE)</f>
        <v>ILIAMNA NEWHALEN</v>
      </c>
    </row>
    <row r="358" spans="1:15" x14ac:dyDescent="0.3">
      <c r="A358" t="s">
        <v>646</v>
      </c>
      <c r="B358" t="s">
        <v>657</v>
      </c>
      <c r="C358" t="str">
        <f>VLOOKUP(A358,'2000 Pres Raw'!A:E,5,FALSE)</f>
        <v>Knik/Goose Bay</v>
      </c>
      <c r="E358" t="s">
        <v>623</v>
      </c>
      <c r="F358" t="s">
        <v>1532</v>
      </c>
      <c r="G358" t="str">
        <f>VLOOKUP(E358,'1996 Pres Raw'!A:E,5,FALSE)</f>
        <v>GREATER PALMER</v>
      </c>
      <c r="I358" t="s">
        <v>646</v>
      </c>
      <c r="J358" t="s">
        <v>657</v>
      </c>
      <c r="K358" t="str">
        <f>VLOOKUP(I358,VTD!G:H,2,FALSE)</f>
        <v>Knik-Goose Bay</v>
      </c>
      <c r="M358" t="s">
        <v>1093</v>
      </c>
      <c r="N358" t="s">
        <v>1785</v>
      </c>
      <c r="O358" t="str">
        <f>VLOOKUP(M358,'1996 Pres Raw'!A:E,5,FALSE)</f>
        <v>TUNTUTULIAK</v>
      </c>
    </row>
    <row r="359" spans="1:15" x14ac:dyDescent="0.3">
      <c r="A359" t="s">
        <v>647</v>
      </c>
      <c r="B359" t="s">
        <v>658</v>
      </c>
      <c r="C359" t="str">
        <f>VLOOKUP(A359,'2000 Pres Raw'!A:E,5,FALSE)</f>
        <v>Meadow Lakes</v>
      </c>
      <c r="E359" t="s">
        <v>624</v>
      </c>
      <c r="F359" t="s">
        <v>1533</v>
      </c>
      <c r="G359" t="str">
        <f>VLOOKUP(E359,'1996 Pres Raw'!A:E,5,FALSE)</f>
        <v>FARM LOOP</v>
      </c>
      <c r="I359" t="s">
        <v>647</v>
      </c>
      <c r="J359" t="s">
        <v>658</v>
      </c>
      <c r="K359" t="str">
        <f>VLOOKUP(I359,VTD!G:H,2,FALSE)</f>
        <v>Meadow Lakes</v>
      </c>
      <c r="M359" t="s">
        <v>282</v>
      </c>
      <c r="N359" t="s">
        <v>1305</v>
      </c>
      <c r="O359" t="str">
        <f>VLOOKUP(M359,'1996 Pres Raw'!A:E,5,FALSE)</f>
        <v>SOLDTNA #2</v>
      </c>
    </row>
    <row r="360" spans="1:15" x14ac:dyDescent="0.3">
      <c r="A360" t="s">
        <v>648</v>
      </c>
      <c r="B360" t="s">
        <v>640</v>
      </c>
      <c r="C360" t="str">
        <f>VLOOKUP(A360,'2000 Pres Raw'!A:E,5,FALSE)</f>
        <v>Schrock</v>
      </c>
      <c r="E360" t="s">
        <v>625</v>
      </c>
      <c r="F360" t="s">
        <v>1534</v>
      </c>
      <c r="G360" t="str">
        <f>VLOOKUP(E360,'1996 Pres Raw'!A:E,5,FALSE)</f>
        <v>LAZY MT.</v>
      </c>
      <c r="I360" t="s">
        <v>648</v>
      </c>
      <c r="J360" t="s">
        <v>640</v>
      </c>
      <c r="K360" t="str">
        <f>VLOOKUP(I360,VTD!G:H,2,FALSE)</f>
        <v>Schrock</v>
      </c>
      <c r="M360" t="s">
        <v>1023</v>
      </c>
      <c r="N360" t="s">
        <v>1058</v>
      </c>
      <c r="O360" t="str">
        <f>VLOOKUP(M360,'1996 Pres Raw'!A:E,5,FALSE)</f>
        <v>TOKSOOK BAY</v>
      </c>
    </row>
    <row r="361" spans="1:15" x14ac:dyDescent="0.3">
      <c r="A361" t="s">
        <v>649</v>
      </c>
      <c r="B361" t="s">
        <v>641</v>
      </c>
      <c r="C361" t="str">
        <f>VLOOKUP(A361,'2000 Pres Raw'!A:E,5,FALSE)</f>
        <v>Susitna</v>
      </c>
      <c r="E361" t="s">
        <v>626</v>
      </c>
      <c r="F361" t="s">
        <v>1535</v>
      </c>
      <c r="G361" t="str">
        <f>VLOOKUP(E361,'1996 Pres Raw'!A:E,5,FALSE)</f>
        <v>LAKES</v>
      </c>
      <c r="I361" t="s">
        <v>649</v>
      </c>
      <c r="J361" t="s">
        <v>641</v>
      </c>
      <c r="K361" t="str">
        <f>VLOOKUP(I361,VTD!G:H,2,FALSE)</f>
        <v>Susitna</v>
      </c>
      <c r="M361" t="s">
        <v>253</v>
      </c>
      <c r="N361" t="s">
        <v>1290</v>
      </c>
      <c r="O361" t="str">
        <f>VLOOKUP(M361,'1996 Pres Raw'!A:E,5,FALSE)</f>
        <v>KASILOF NORTH</v>
      </c>
    </row>
    <row r="362" spans="1:15" x14ac:dyDescent="0.3">
      <c r="A362" t="s">
        <v>650</v>
      </c>
      <c r="B362" t="s">
        <v>659</v>
      </c>
      <c r="C362" t="str">
        <f>VLOOKUP(A362,'2000 Pres Raw'!A:E,5,FALSE)</f>
        <v>Talkeetna</v>
      </c>
      <c r="E362" t="s">
        <v>627</v>
      </c>
      <c r="F362" t="s">
        <v>1536</v>
      </c>
      <c r="G362" t="str">
        <f>VLOOKUP(E362,'1996 Pres Raw'!A:E,5,FALSE)</f>
        <v>PALMER</v>
      </c>
      <c r="I362" t="s">
        <v>650</v>
      </c>
      <c r="J362" t="s">
        <v>659</v>
      </c>
      <c r="K362" t="str">
        <f>VLOOKUP(I362,VTD!G:H,2,FALSE)</f>
        <v>Talkeetna</v>
      </c>
      <c r="M362" t="s">
        <v>1006</v>
      </c>
      <c r="N362" t="s">
        <v>1747</v>
      </c>
      <c r="O362" t="str">
        <f>VLOOKUP(M362,'1996 Pres Raw'!A:E,5,FALSE)</f>
        <v>MEKORYUK</v>
      </c>
    </row>
    <row r="363" spans="1:15" x14ac:dyDescent="0.3">
      <c r="A363" t="s">
        <v>651</v>
      </c>
      <c r="B363" t="s">
        <v>660</v>
      </c>
      <c r="C363" t="str">
        <f>VLOOKUP(A363,'2000 Pres Raw'!A:E,5,FALSE)</f>
        <v>Trapper Creek</v>
      </c>
      <c r="E363" t="s">
        <v>628</v>
      </c>
      <c r="F363" t="s">
        <v>1537</v>
      </c>
      <c r="G363" t="str">
        <f>VLOOKUP(E363,'1996 Pres Raw'!A:E,5,FALSE)</f>
        <v>SHEEP MT.</v>
      </c>
      <c r="I363" t="s">
        <v>651</v>
      </c>
      <c r="J363" t="s">
        <v>660</v>
      </c>
      <c r="K363" t="str">
        <f>VLOOKUP(I363,VTD!G:H,2,FALSE)</f>
        <v>Trapper Creek</v>
      </c>
      <c r="M363" t="s">
        <v>276</v>
      </c>
      <c r="N363" t="s">
        <v>1299</v>
      </c>
      <c r="O363" t="str">
        <f>VLOOKUP(M363,'1996 Pres Raw'!A:E,5,FALSE)</f>
        <v>BEAR CREEK</v>
      </c>
    </row>
    <row r="364" spans="1:15" x14ac:dyDescent="0.3">
      <c r="A364" t="s">
        <v>652</v>
      </c>
      <c r="B364" t="s">
        <v>661</v>
      </c>
      <c r="C364" t="str">
        <f>VLOOKUP(A364,'2000 Pres Raw'!A:E,5,FALSE)</f>
        <v>Wasilla Fishhook</v>
      </c>
      <c r="E364" t="s">
        <v>629</v>
      </c>
      <c r="F364" t="s">
        <v>1538</v>
      </c>
      <c r="G364" t="str">
        <f>VLOOKUP(E364,'1996 Pres Raw'!A:E,5,FALSE)</f>
        <v>SUTTON</v>
      </c>
      <c r="I364" t="s">
        <v>652</v>
      </c>
      <c r="J364" t="s">
        <v>661</v>
      </c>
      <c r="K364" t="str">
        <f>VLOOKUP(I364,VTD!G:H,2,FALSE)</f>
        <v>Wasilla/Fishhook</v>
      </c>
      <c r="M364" t="s">
        <v>254</v>
      </c>
      <c r="N364" t="s">
        <v>1291</v>
      </c>
      <c r="O364" t="str">
        <f>VLOOKUP(M364,'1996 Pres Raw'!A:E,5,FALSE)</f>
        <v>KASILOF SOUTH</v>
      </c>
    </row>
    <row r="365" spans="1:15" x14ac:dyDescent="0.3">
      <c r="A365" t="s">
        <v>653</v>
      </c>
      <c r="B365" t="s">
        <v>642</v>
      </c>
      <c r="C365" t="str">
        <f>VLOOKUP(A365,'2000 Pres Raw'!A:E,5,FALSE)</f>
        <v>Willow</v>
      </c>
      <c r="E365" t="s">
        <v>1539</v>
      </c>
      <c r="F365" t="s">
        <v>1540</v>
      </c>
      <c r="G365" t="e">
        <f>VLOOKUP(E365,'1996 Pres Raw'!A:E,5,FALSE)</f>
        <v>#N/A</v>
      </c>
      <c r="I365" t="s">
        <v>653</v>
      </c>
      <c r="J365" t="s">
        <v>642</v>
      </c>
      <c r="K365" t="str">
        <f>VLOOKUP(I365,VTD!G:H,2,FALSE)</f>
        <v>Willow</v>
      </c>
      <c r="M365" t="s">
        <v>1076</v>
      </c>
      <c r="N365" t="s">
        <v>1769</v>
      </c>
      <c r="O365" t="str">
        <f>VLOOKUP(M365,'1996 Pres Raw'!A:E,5,FALSE)</f>
        <v>EEK</v>
      </c>
    </row>
    <row r="366" spans="1:15" x14ac:dyDescent="0.3">
      <c r="A366" t="s">
        <v>654</v>
      </c>
      <c r="B366" t="s">
        <v>20</v>
      </c>
      <c r="C366" t="e">
        <f>VLOOKUP(A366,'2000 Pres Raw'!A:E,5,FALSE)</f>
        <v>#N/A</v>
      </c>
      <c r="E366" t="s">
        <v>1541</v>
      </c>
      <c r="F366" t="s">
        <v>1542</v>
      </c>
      <c r="G366" t="e">
        <f>VLOOKUP(E366,'1996 Pres Raw'!A:E,5,FALSE)</f>
        <v>#N/A</v>
      </c>
      <c r="I366" t="s">
        <v>654</v>
      </c>
      <c r="J366" t="s">
        <v>20</v>
      </c>
      <c r="K366" t="e">
        <f>VLOOKUP(I366,VTD!G:H,2,FALSE)</f>
        <v>#N/A</v>
      </c>
      <c r="M366" t="s">
        <v>808</v>
      </c>
      <c r="N366" t="s">
        <v>1647</v>
      </c>
      <c r="O366" t="str">
        <f>VLOOKUP(M366,'1996 Pres Raw'!A:E,5,FALSE)</f>
        <v>WHITTIER</v>
      </c>
    </row>
    <row r="367" spans="1:15" x14ac:dyDescent="0.3">
      <c r="A367" t="s">
        <v>655</v>
      </c>
      <c r="B367" t="s">
        <v>21</v>
      </c>
      <c r="C367" t="e">
        <f>VLOOKUP(A367,'2000 Pres Raw'!A:E,5,FALSE)</f>
        <v>#N/A</v>
      </c>
      <c r="E367" t="s">
        <v>1543</v>
      </c>
      <c r="F367" t="s">
        <v>1210</v>
      </c>
      <c r="G367" t="e">
        <f>VLOOKUP(E367,'1996 Pres Raw'!A:E,5,FALSE)</f>
        <v>#N/A</v>
      </c>
      <c r="I367" t="s">
        <v>655</v>
      </c>
      <c r="J367" t="s">
        <v>21</v>
      </c>
      <c r="K367" t="e">
        <f>VLOOKUP(I367,VTD!G:H,2,FALSE)</f>
        <v>#N/A</v>
      </c>
      <c r="M367" t="s">
        <v>182</v>
      </c>
      <c r="N367" t="s">
        <v>207</v>
      </c>
      <c r="O367" t="str">
        <f>VLOOKUP(M367,'1996 Pres Raw'!A:E,5,FALSE)</f>
        <v>YAKUTAT</v>
      </c>
    </row>
    <row r="368" spans="1:15" x14ac:dyDescent="0.3">
      <c r="A368" t="s">
        <v>662</v>
      </c>
      <c r="B368" t="s">
        <v>22</v>
      </c>
      <c r="C368" t="str">
        <f>VLOOKUP(A368,'2000 Pres Raw'!A:E,5,FALSE)</f>
        <v>Total</v>
      </c>
      <c r="E368" t="s">
        <v>637</v>
      </c>
      <c r="F368" t="s">
        <v>97</v>
      </c>
      <c r="G368" t="str">
        <f>VLOOKUP(E368,'1996 Pres Raw'!A:E,5,FALSE)</f>
        <v>TOTALS</v>
      </c>
      <c r="I368" t="s">
        <v>662</v>
      </c>
      <c r="J368" t="s">
        <v>22</v>
      </c>
      <c r="K368" t="e">
        <f>VLOOKUP(I368,VTD!G:H,2,FALSE)</f>
        <v>#N/A</v>
      </c>
      <c r="M368" t="s">
        <v>255</v>
      </c>
      <c r="N368" t="s">
        <v>1292</v>
      </c>
      <c r="O368" t="str">
        <f>VLOOKUP(M368,'1996 Pres Raw'!A:E,5,FALSE)</f>
        <v>NINILCHICK</v>
      </c>
    </row>
    <row r="369" spans="1:15" x14ac:dyDescent="0.3">
      <c r="C369" t="e">
        <f>VLOOKUP(A369,'2000 Pres Raw'!A:E,5,FALSE)</f>
        <v>#N/A</v>
      </c>
      <c r="G369" t="e">
        <f>VLOOKUP(E369,'1996 Pres Raw'!A:E,5,FALSE)</f>
        <v>#N/A</v>
      </c>
      <c r="K369" t="e">
        <f>VLOOKUP(I369,VTD!G:H,2,FALSE)</f>
        <v>#N/A</v>
      </c>
      <c r="M369" t="s">
        <v>280</v>
      </c>
      <c r="N369" t="s">
        <v>1303</v>
      </c>
      <c r="O369" t="str">
        <f>VLOOKUP(M369,'1996 Pres Raw'!A:E,5,FALSE)</f>
        <v>SEWARD</v>
      </c>
    </row>
    <row r="370" spans="1:15" x14ac:dyDescent="0.3">
      <c r="A370" t="s">
        <v>666</v>
      </c>
      <c r="B370" t="s">
        <v>663</v>
      </c>
      <c r="C370" t="str">
        <f>VLOOKUP(A370,'2000 Pres Raw'!A:E,5,FALSE)</f>
        <v>Chena</v>
      </c>
      <c r="E370" t="s">
        <v>643</v>
      </c>
      <c r="F370" t="s">
        <v>1544</v>
      </c>
      <c r="G370" t="str">
        <f>VLOOKUP(E370,'1996 Pres Raw'!A:E,5,FALSE)</f>
        <v>BIG LAKE</v>
      </c>
      <c r="I370" t="s">
        <v>666</v>
      </c>
      <c r="J370" t="s">
        <v>663</v>
      </c>
      <c r="K370" t="str">
        <f>VLOOKUP(I370,VTD!G:H,2,FALSE)</f>
        <v>Chena</v>
      </c>
      <c r="M370" t="s">
        <v>1083</v>
      </c>
      <c r="N370" t="s">
        <v>1775</v>
      </c>
      <c r="O370" t="str">
        <f>VLOOKUP(M370,'1996 Pres Raw'!A:E,5,FALSE)</f>
        <v>KONGIGANAK</v>
      </c>
    </row>
    <row r="371" spans="1:15" x14ac:dyDescent="0.3">
      <c r="A371" t="s">
        <v>667</v>
      </c>
      <c r="B371" t="s">
        <v>664</v>
      </c>
      <c r="C371" t="str">
        <f>VLOOKUP(A371,'2000 Pres Raw'!A:E,5,FALSE)</f>
        <v>Ester</v>
      </c>
      <c r="E371" t="s">
        <v>644</v>
      </c>
      <c r="F371" t="s">
        <v>1545</v>
      </c>
      <c r="G371" t="str">
        <f>VLOOKUP(E371,'1996 Pres Raw'!A:E,5,FALSE)</f>
        <v>BOGARD</v>
      </c>
      <c r="I371" t="s">
        <v>667</v>
      </c>
      <c r="J371" t="s">
        <v>664</v>
      </c>
      <c r="K371" t="str">
        <f>VLOOKUP(I371,VTD!G:H,2,FALSE)</f>
        <v>Ester</v>
      </c>
      <c r="M371" t="s">
        <v>1085</v>
      </c>
      <c r="N371" t="s">
        <v>1777</v>
      </c>
      <c r="O371" t="str">
        <f>VLOOKUP(M371,'1996 Pres Raw'!A:E,5,FALSE)</f>
        <v>KWIGILLINGOK</v>
      </c>
    </row>
    <row r="372" spans="1:15" x14ac:dyDescent="0.3">
      <c r="A372" t="s">
        <v>668</v>
      </c>
      <c r="B372" t="s">
        <v>676</v>
      </c>
      <c r="C372" t="str">
        <f>VLOOKUP(A372,'2000 Pres Raw'!A:E,5,FALSE)</f>
        <v>Farmer's Loop</v>
      </c>
      <c r="E372" t="s">
        <v>645</v>
      </c>
      <c r="F372" t="s">
        <v>1546</v>
      </c>
      <c r="G372" t="str">
        <f>VLOOKUP(E372,'1996 Pres Raw'!A:E,5,FALSE)</f>
        <v>HOUSTON</v>
      </c>
      <c r="I372" t="s">
        <v>668</v>
      </c>
      <c r="J372" t="s">
        <v>676</v>
      </c>
      <c r="K372" t="str">
        <f>VLOOKUP(I372,VTD!G:H,2,FALSE)</f>
        <v>Farmers Loop</v>
      </c>
      <c r="M372" t="s">
        <v>1080</v>
      </c>
      <c r="N372" t="s">
        <v>1773</v>
      </c>
      <c r="O372" t="str">
        <f>VLOOKUP(M372,'1996 Pres Raw'!A:E,5,FALSE)</f>
        <v>KIPNUK</v>
      </c>
    </row>
    <row r="373" spans="1:15" x14ac:dyDescent="0.3">
      <c r="A373" t="s">
        <v>669</v>
      </c>
      <c r="B373" t="s">
        <v>665</v>
      </c>
      <c r="C373" t="str">
        <f>VLOOKUP(A373,'2000 Pres Raw'!A:E,5,FALSE)</f>
        <v>Geist</v>
      </c>
      <c r="E373" t="s">
        <v>646</v>
      </c>
      <c r="F373" t="s">
        <v>1547</v>
      </c>
      <c r="G373" t="str">
        <f>VLOOKUP(E373,'1996 Pres Raw'!A:E,5,FALSE)</f>
        <v>KNIK-GOOSE</v>
      </c>
      <c r="I373" t="s">
        <v>669</v>
      </c>
      <c r="J373" t="s">
        <v>665</v>
      </c>
      <c r="K373" t="str">
        <f>VLOOKUP(I373,VTD!G:H,2,FALSE)</f>
        <v>Geist</v>
      </c>
      <c r="M373" t="s">
        <v>1092</v>
      </c>
      <c r="N373" t="s">
        <v>1784</v>
      </c>
      <c r="O373" t="str">
        <f>VLOOKUP(M373,'1996 Pres Raw'!A:E,5,FALSE)</f>
        <v>TOGIAK</v>
      </c>
    </row>
    <row r="374" spans="1:15" x14ac:dyDescent="0.3">
      <c r="A374" t="s">
        <v>670</v>
      </c>
      <c r="B374" t="s">
        <v>677</v>
      </c>
      <c r="C374" t="str">
        <f>VLOOKUP(A374,'2000 Pres Raw'!A:E,5,FALSE)</f>
        <v>Goldstream</v>
      </c>
      <c r="E374" t="s">
        <v>647</v>
      </c>
      <c r="F374" t="s">
        <v>1548</v>
      </c>
      <c r="G374" t="str">
        <f>VLOOKUP(E374,'1996 Pres Raw'!A:E,5,FALSE)</f>
        <v>MEADOW LAKES</v>
      </c>
      <c r="I374" t="s">
        <v>670</v>
      </c>
      <c r="J374" t="s">
        <v>677</v>
      </c>
      <c r="K374" t="str">
        <f>VLOOKUP(I374,VTD!G:H,2,FALSE)</f>
        <v>Goldstream</v>
      </c>
      <c r="M374" t="s">
        <v>246</v>
      </c>
      <c r="N374" t="s">
        <v>1283</v>
      </c>
      <c r="O374" t="str">
        <f>VLOOKUP(M374,'1996 Pres Raw'!A:E,5,FALSE)</f>
        <v>ANCHOR POINT</v>
      </c>
    </row>
    <row r="375" spans="1:15" x14ac:dyDescent="0.3">
      <c r="A375" t="s">
        <v>671</v>
      </c>
      <c r="B375" t="s">
        <v>678</v>
      </c>
      <c r="C375" t="str">
        <f>VLOOKUP(A375,'2000 Pres Raw'!A:E,5,FALSE)</f>
        <v>University Campus</v>
      </c>
      <c r="E375" t="s">
        <v>648</v>
      </c>
      <c r="F375" t="s">
        <v>1549</v>
      </c>
      <c r="G375" t="str">
        <f>VLOOKUP(E375,'1996 Pres Raw'!A:E,5,FALSE)</f>
        <v>SCHROCK</v>
      </c>
      <c r="I375" t="s">
        <v>671</v>
      </c>
      <c r="J375" t="s">
        <v>678</v>
      </c>
      <c r="K375" t="str">
        <f>VLOOKUP(I375,VTD!G:H,2,FALSE)</f>
        <v>University Campus</v>
      </c>
      <c r="M375" t="s">
        <v>1134</v>
      </c>
      <c r="N375" t="s">
        <v>1995</v>
      </c>
      <c r="O375" t="str">
        <f>VLOOKUP(M375,'1996 Pres Raw'!A:E,5,FALSE)</f>
        <v>KOKHANK IGIUGIG</v>
      </c>
    </row>
    <row r="376" spans="1:15" x14ac:dyDescent="0.3">
      <c r="A376" t="s">
        <v>672</v>
      </c>
      <c r="B376" t="s">
        <v>679</v>
      </c>
      <c r="C376" t="str">
        <f>VLOOKUP(A376,'2000 Pres Raw'!A:E,5,FALSE)</f>
        <v>University Hills</v>
      </c>
      <c r="E376" t="s">
        <v>649</v>
      </c>
      <c r="F376" t="s">
        <v>1550</v>
      </c>
      <c r="G376" t="str">
        <f>VLOOKUP(E376,'1996 Pres Raw'!A:E,5,FALSE)</f>
        <v>SUSITNA</v>
      </c>
      <c r="I376" t="s">
        <v>672</v>
      </c>
      <c r="J376" t="s">
        <v>679</v>
      </c>
      <c r="K376" t="str">
        <f>VLOOKUP(I376,VTD!G:H,2,FALSE)</f>
        <v>University Hills</v>
      </c>
      <c r="M376" t="s">
        <v>249</v>
      </c>
      <c r="N376" t="s">
        <v>1286</v>
      </c>
      <c r="O376" t="str">
        <f>VLOOKUP(M376,'1996 Pres Raw'!A:E,5,FALSE)</f>
        <v>KACHEMK BAY</v>
      </c>
    </row>
    <row r="377" spans="1:15" x14ac:dyDescent="0.3">
      <c r="A377" t="s">
        <v>673</v>
      </c>
      <c r="B377" t="s">
        <v>680</v>
      </c>
      <c r="C377" t="str">
        <f>VLOOKUP(A377,'2000 Pres Raw'!A:E,5,FALSE)</f>
        <v>University West</v>
      </c>
      <c r="E377" t="s">
        <v>650</v>
      </c>
      <c r="F377" t="s">
        <v>1551</v>
      </c>
      <c r="G377" t="str">
        <f>VLOOKUP(E377,'1996 Pres Raw'!A:E,5,FALSE)</f>
        <v>TALKEETNA</v>
      </c>
      <c r="I377" t="s">
        <v>673</v>
      </c>
      <c r="J377" t="s">
        <v>680</v>
      </c>
      <c r="K377" t="str">
        <f>VLOOKUP(I377,VTD!G:H,2,FALSE)</f>
        <v>University West</v>
      </c>
      <c r="M377" t="s">
        <v>245</v>
      </c>
      <c r="N377" t="s">
        <v>1282</v>
      </c>
      <c r="O377" t="str">
        <f>VLOOKUP(M377,'1996 Pres Raw'!A:E,5,FALSE)</f>
        <v>PORT GRAHAM</v>
      </c>
    </row>
    <row r="378" spans="1:15" x14ac:dyDescent="0.3">
      <c r="A378" t="s">
        <v>674</v>
      </c>
      <c r="B378" t="s">
        <v>20</v>
      </c>
      <c r="C378" t="e">
        <f>VLOOKUP(A378,'2000 Pres Raw'!A:E,5,FALSE)</f>
        <v>#N/A</v>
      </c>
      <c r="E378" t="s">
        <v>651</v>
      </c>
      <c r="F378" t="s">
        <v>1552</v>
      </c>
      <c r="G378" t="str">
        <f>VLOOKUP(E378,'1996 Pres Raw'!A:E,5,FALSE)</f>
        <v>TRAPPER CREEK</v>
      </c>
      <c r="I378" t="s">
        <v>674</v>
      </c>
      <c r="J378" t="s">
        <v>20</v>
      </c>
      <c r="K378" t="e">
        <f>VLOOKUP(I378,VTD!G:H,2,FALSE)</f>
        <v>#N/A</v>
      </c>
      <c r="M378" t="s">
        <v>1091</v>
      </c>
      <c r="N378" t="s">
        <v>1783</v>
      </c>
      <c r="O378" t="str">
        <f>VLOOKUP(M378,'1996 Pres Raw'!A:E,5,FALSE)</f>
        <v>QUINHAGAK</v>
      </c>
    </row>
    <row r="379" spans="1:15" x14ac:dyDescent="0.3">
      <c r="A379" t="s">
        <v>675</v>
      </c>
      <c r="B379" t="s">
        <v>21</v>
      </c>
      <c r="C379" t="e">
        <f>VLOOKUP(A379,'2000 Pres Raw'!A:E,5,FALSE)</f>
        <v>#N/A</v>
      </c>
      <c r="E379" t="s">
        <v>652</v>
      </c>
      <c r="F379" t="s">
        <v>1553</v>
      </c>
      <c r="G379" t="str">
        <f>VLOOKUP(E379,'1996 Pres Raw'!A:E,5,FALSE)</f>
        <v>WASILLA FISHHOOK</v>
      </c>
      <c r="I379" t="s">
        <v>675</v>
      </c>
      <c r="J379" t="s">
        <v>21</v>
      </c>
      <c r="K379" t="e">
        <f>VLOOKUP(I379,VTD!G:H,2,FALSE)</f>
        <v>#N/A</v>
      </c>
      <c r="M379" t="s">
        <v>1089</v>
      </c>
      <c r="N379" t="s">
        <v>1781</v>
      </c>
      <c r="O379" t="str">
        <f>VLOOKUP(M379,'1996 Pres Raw'!A:E,5,FALSE)</f>
        <v>NEW STUYAHOK</v>
      </c>
    </row>
    <row r="380" spans="1:15" x14ac:dyDescent="0.3">
      <c r="A380" t="s">
        <v>681</v>
      </c>
      <c r="B380" t="s">
        <v>22</v>
      </c>
      <c r="C380" t="str">
        <f>VLOOKUP(A380,'2000 Pres Raw'!A:E,5,FALSE)</f>
        <v>Total</v>
      </c>
      <c r="E380" t="s">
        <v>653</v>
      </c>
      <c r="F380" t="s">
        <v>1554</v>
      </c>
      <c r="G380" t="str">
        <f>VLOOKUP(E380,'1996 Pres Raw'!A:E,5,FALSE)</f>
        <v>WILLOW</v>
      </c>
      <c r="I380" t="s">
        <v>681</v>
      </c>
      <c r="J380" t="s">
        <v>22</v>
      </c>
      <c r="K380" t="e">
        <f>VLOOKUP(I380,VTD!G:H,2,FALSE)</f>
        <v>#N/A</v>
      </c>
      <c r="M380" t="s">
        <v>248</v>
      </c>
      <c r="N380" t="s">
        <v>1285</v>
      </c>
      <c r="O380" t="str">
        <f>VLOOKUP(M380,'1996 Pres Raw'!A:E,5,FALSE)</f>
        <v>FRITZ CREEK</v>
      </c>
    </row>
    <row r="381" spans="1:15" x14ac:dyDescent="0.3">
      <c r="C381" t="e">
        <f>VLOOKUP(A381,'2000 Pres Raw'!A:E,5,FALSE)</f>
        <v>#N/A</v>
      </c>
      <c r="E381" t="s">
        <v>1555</v>
      </c>
      <c r="F381" t="s">
        <v>1556</v>
      </c>
      <c r="G381" t="e">
        <f>VLOOKUP(E381,'1996 Pres Raw'!A:E,5,FALSE)</f>
        <v>#N/A</v>
      </c>
      <c r="K381" t="e">
        <f>VLOOKUP(I381,VTD!G:H,2,FALSE)</f>
        <v>#N/A</v>
      </c>
      <c r="M381" t="s">
        <v>168</v>
      </c>
      <c r="N381" t="s">
        <v>205</v>
      </c>
      <c r="O381" t="str">
        <f>VLOOKUP(M381,'1996 Pres Raw'!A:E,5,FALSE)</f>
        <v>SKAGWAY</v>
      </c>
    </row>
    <row r="382" spans="1:15" x14ac:dyDescent="0.3">
      <c r="A382" t="s">
        <v>687</v>
      </c>
      <c r="B382" t="s">
        <v>100</v>
      </c>
      <c r="C382" t="str">
        <f>VLOOKUP(A382,'2000 Pres Raw'!A:E,5,FALSE)</f>
        <v>Airport</v>
      </c>
      <c r="E382" t="s">
        <v>1557</v>
      </c>
      <c r="F382" t="s">
        <v>1558</v>
      </c>
      <c r="G382" t="e">
        <f>VLOOKUP(E382,'1996 Pres Raw'!A:E,5,FALSE)</f>
        <v>#N/A</v>
      </c>
      <c r="I382" t="s">
        <v>687</v>
      </c>
      <c r="J382" t="s">
        <v>100</v>
      </c>
      <c r="K382" t="str">
        <f>VLOOKUP(I382,VTD!G:H,2,FALSE)</f>
        <v>Airport</v>
      </c>
      <c r="M382" t="s">
        <v>247</v>
      </c>
      <c r="N382" t="s">
        <v>1284</v>
      </c>
      <c r="O382" t="str">
        <f>VLOOKUP(M382,'1996 Pres Raw'!A:E,5,FALSE)</f>
        <v>DIAMOND RIDGE</v>
      </c>
    </row>
    <row r="383" spans="1:15" x14ac:dyDescent="0.3">
      <c r="A383" t="s">
        <v>688</v>
      </c>
      <c r="B383" t="s">
        <v>683</v>
      </c>
      <c r="C383" t="str">
        <f>VLOOKUP(A383,'2000 Pres Raw'!A:E,5,FALSE)</f>
        <v>Aurora</v>
      </c>
      <c r="E383" t="s">
        <v>1559</v>
      </c>
      <c r="F383" t="s">
        <v>1210</v>
      </c>
      <c r="G383" t="e">
        <f>VLOOKUP(E383,'1996 Pres Raw'!A:E,5,FALSE)</f>
        <v>#N/A</v>
      </c>
      <c r="I383" t="s">
        <v>688</v>
      </c>
      <c r="J383" t="s">
        <v>683</v>
      </c>
      <c r="K383" t="str">
        <f>VLOOKUP(I383,VTD!G:H,2,FALSE)</f>
        <v>Aurora</v>
      </c>
      <c r="M383" t="s">
        <v>154</v>
      </c>
      <c r="N383" t="s">
        <v>1998</v>
      </c>
      <c r="O383" t="str">
        <f>VLOOKUP(M383,'1996 Pres Raw'!A:E,5,FALSE)</f>
        <v>CHILKAT</v>
      </c>
    </row>
    <row r="384" spans="1:15" x14ac:dyDescent="0.3">
      <c r="A384" t="s">
        <v>689</v>
      </c>
      <c r="B384" t="s">
        <v>697</v>
      </c>
      <c r="C384" t="str">
        <f>VLOOKUP(A384,'2000 Pres Raw'!A:E,5,FALSE)</f>
        <v>Fairbanks #4</v>
      </c>
      <c r="E384" t="s">
        <v>662</v>
      </c>
      <c r="F384" t="s">
        <v>97</v>
      </c>
      <c r="G384" t="str">
        <f>VLOOKUP(E384,'1996 Pres Raw'!A:E,5,FALSE)</f>
        <v>TOTALS</v>
      </c>
      <c r="I384" t="s">
        <v>689</v>
      </c>
      <c r="J384" t="s">
        <v>697</v>
      </c>
      <c r="K384" t="str">
        <f>VLOOKUP(I384,VTD!G:H,2,FALSE)</f>
        <v>Fairbanks #4</v>
      </c>
      <c r="M384" t="s">
        <v>252</v>
      </c>
      <c r="N384" t="s">
        <v>1289</v>
      </c>
      <c r="O384" t="str">
        <f>VLOOKUP(M384,'1996 Pres Raw'!A:E,5,FALSE)</f>
        <v>HOMER #3</v>
      </c>
    </row>
    <row r="385" spans="1:15" x14ac:dyDescent="0.3">
      <c r="A385" t="s">
        <v>690</v>
      </c>
      <c r="B385" t="s">
        <v>698</v>
      </c>
      <c r="C385" t="str">
        <f>VLOOKUP(A385,'2000 Pres Raw'!A:E,5,FALSE)</f>
        <v>Fairbanks #5</v>
      </c>
      <c r="G385" t="e">
        <f>VLOOKUP(E385,'1996 Pres Raw'!A:E,5,FALSE)</f>
        <v>#N/A</v>
      </c>
      <c r="I385" t="s">
        <v>690</v>
      </c>
      <c r="J385" t="s">
        <v>698</v>
      </c>
      <c r="K385" t="str">
        <f>VLOOKUP(I385,VTD!G:H,2,FALSE)</f>
        <v>Fairbanks #5</v>
      </c>
      <c r="M385" t="s">
        <v>251</v>
      </c>
      <c r="N385" t="s">
        <v>1288</v>
      </c>
      <c r="O385" t="str">
        <f>VLOOKUP(M385,'1996 Pres Raw'!A:E,5,FALSE)</f>
        <v>HOMER #2</v>
      </c>
    </row>
    <row r="386" spans="1:15" x14ac:dyDescent="0.3">
      <c r="A386" t="s">
        <v>691</v>
      </c>
      <c r="B386" t="s">
        <v>699</v>
      </c>
      <c r="C386" t="str">
        <f>VLOOKUP(A386,'2000 Pres Raw'!A:E,5,FALSE)</f>
        <v>Fairbanks #10</v>
      </c>
      <c r="E386" t="s">
        <v>666</v>
      </c>
      <c r="F386" t="s">
        <v>1560</v>
      </c>
      <c r="G386" t="str">
        <f>VLOOKUP(E386,'1996 Pres Raw'!A:E,5,FALSE)</f>
        <v>CHENA</v>
      </c>
      <c r="I386" t="s">
        <v>691</v>
      </c>
      <c r="J386" t="s">
        <v>699</v>
      </c>
      <c r="K386" t="str">
        <f>VLOOKUP(I386,VTD!G:H,2,FALSE)</f>
        <v>Fairbanks #10</v>
      </c>
      <c r="M386" t="s">
        <v>158</v>
      </c>
      <c r="N386" t="s">
        <v>1999</v>
      </c>
      <c r="O386" t="str">
        <f>VLOOKUP(M386,'1996 Pres Raw'!A:E,5,FALSE)</f>
        <v>HAINES HIGHWAY</v>
      </c>
    </row>
    <row r="387" spans="1:15" x14ac:dyDescent="0.3">
      <c r="A387" t="s">
        <v>692</v>
      </c>
      <c r="B387" t="s">
        <v>684</v>
      </c>
      <c r="C387" t="str">
        <f>VLOOKUP(A387,'2000 Pres Raw'!A:E,5,FALSE)</f>
        <v>Lemeta</v>
      </c>
      <c r="E387" t="s">
        <v>667</v>
      </c>
      <c r="F387" t="s">
        <v>1561</v>
      </c>
      <c r="G387" t="str">
        <f>VLOOKUP(E387,'1996 Pres Raw'!A:E,5,FALSE)</f>
        <v>ESTER</v>
      </c>
      <c r="I387" t="s">
        <v>692</v>
      </c>
      <c r="J387" t="s">
        <v>684</v>
      </c>
      <c r="K387" t="str">
        <f>VLOOKUP(I387,VTD!G:H,2,FALSE)</f>
        <v>Lemeta</v>
      </c>
      <c r="M387" t="s">
        <v>250</v>
      </c>
      <c r="N387" t="s">
        <v>1287</v>
      </c>
      <c r="O387" t="str">
        <f>VLOOKUP(M387,'1996 Pres Raw'!A:E,5,FALSE)</f>
        <v>HOMER #1</v>
      </c>
    </row>
    <row r="388" spans="1:15" x14ac:dyDescent="0.3">
      <c r="A388" t="s">
        <v>693</v>
      </c>
      <c r="B388" t="s">
        <v>685</v>
      </c>
      <c r="C388" t="str">
        <f>VLOOKUP(A388,'2000 Pres Raw'!A:E,5,FALSE)</f>
        <v>Pike</v>
      </c>
      <c r="E388" t="s">
        <v>668</v>
      </c>
      <c r="F388" t="s">
        <v>1562</v>
      </c>
      <c r="G388" t="str">
        <f>VLOOKUP(E388,'1996 Pres Raw'!A:E,5,FALSE)</f>
        <v>FARMERS LOOP</v>
      </c>
      <c r="I388" t="s">
        <v>693</v>
      </c>
      <c r="J388" t="s">
        <v>685</v>
      </c>
      <c r="K388" t="str">
        <f>VLOOKUP(I388,VTD!G:H,2,FALSE)</f>
        <v>Pike</v>
      </c>
      <c r="M388" t="s">
        <v>248</v>
      </c>
      <c r="N388" t="s">
        <v>1285</v>
      </c>
      <c r="O388" t="str">
        <f>VLOOKUP(M388,'1996 Pres Raw'!A:E,5,FALSE)</f>
        <v>FRITZ CREEK</v>
      </c>
    </row>
    <row r="389" spans="1:15" x14ac:dyDescent="0.3">
      <c r="A389" t="s">
        <v>694</v>
      </c>
      <c r="B389" t="s">
        <v>686</v>
      </c>
      <c r="C389" t="str">
        <f>VLOOKUP(A389,'2000 Pres Raw'!A:E,5,FALSE)</f>
        <v>Shanly</v>
      </c>
      <c r="E389" t="s">
        <v>669</v>
      </c>
      <c r="F389" t="s">
        <v>1563</v>
      </c>
      <c r="G389" t="str">
        <f>VLOOKUP(E389,'1996 Pres Raw'!A:E,5,FALSE)</f>
        <v>GEIST</v>
      </c>
      <c r="I389" t="s">
        <v>694</v>
      </c>
      <c r="J389" t="s">
        <v>686</v>
      </c>
      <c r="K389" t="str">
        <f>VLOOKUP(I389,VTD!G:H,2,FALSE)</f>
        <v>Shanly</v>
      </c>
      <c r="M389" t="s">
        <v>1135</v>
      </c>
      <c r="N389" t="s">
        <v>1801</v>
      </c>
      <c r="O389" t="str">
        <f>VLOOKUP(M389,'1996 Pres Raw'!A:E,5,FALSE)</f>
        <v>LEVELOCK</v>
      </c>
    </row>
    <row r="390" spans="1:15" x14ac:dyDescent="0.3">
      <c r="A390" t="s">
        <v>695</v>
      </c>
      <c r="B390" t="s">
        <v>20</v>
      </c>
      <c r="C390" t="e">
        <f>VLOOKUP(A390,'2000 Pres Raw'!A:E,5,FALSE)</f>
        <v>#N/A</v>
      </c>
      <c r="E390" t="s">
        <v>670</v>
      </c>
      <c r="F390" t="s">
        <v>1564</v>
      </c>
      <c r="G390" t="str">
        <f>VLOOKUP(E390,'1996 Pres Raw'!A:E,5,FALSE)</f>
        <v>GOLDSTREAM</v>
      </c>
      <c r="I390" t="s">
        <v>695</v>
      </c>
      <c r="J390" t="s">
        <v>20</v>
      </c>
      <c r="K390" t="e">
        <f>VLOOKUP(I390,VTD!G:H,2,FALSE)</f>
        <v>#N/A</v>
      </c>
      <c r="M390" t="s">
        <v>1078</v>
      </c>
      <c r="N390" t="s">
        <v>1771</v>
      </c>
      <c r="O390" t="str">
        <f>VLOOKUP(M390,'1996 Pres Raw'!A:E,5,FALSE)</f>
        <v>GOODNEWS BAY</v>
      </c>
    </row>
    <row r="391" spans="1:15" x14ac:dyDescent="0.3">
      <c r="A391" t="s">
        <v>696</v>
      </c>
      <c r="B391" t="s">
        <v>21</v>
      </c>
      <c r="C391" t="e">
        <f>VLOOKUP(A391,'2000 Pres Raw'!A:E,5,FALSE)</f>
        <v>#N/A</v>
      </c>
      <c r="E391" t="s">
        <v>671</v>
      </c>
      <c r="F391" t="s">
        <v>1565</v>
      </c>
      <c r="G391" t="str">
        <f>VLOOKUP(E391,'1996 Pres Raw'!A:E,5,FALSE)</f>
        <v>UNIV CAMPUS</v>
      </c>
      <c r="I391" t="s">
        <v>696</v>
      </c>
      <c r="J391" t="s">
        <v>21</v>
      </c>
      <c r="K391" t="e">
        <f>VLOOKUP(I391,VTD!G:H,2,FALSE)</f>
        <v>#N/A</v>
      </c>
      <c r="M391" t="s">
        <v>256</v>
      </c>
      <c r="N391" t="s">
        <v>1293</v>
      </c>
      <c r="O391" t="str">
        <f>VLOOKUP(M391,'1996 Pres Raw'!A:E,5,FALSE)</f>
        <v>SELDOVIA</v>
      </c>
    </row>
    <row r="392" spans="1:15" x14ac:dyDescent="0.3">
      <c r="A392" t="s">
        <v>700</v>
      </c>
      <c r="B392" t="s">
        <v>22</v>
      </c>
      <c r="C392" t="str">
        <f>VLOOKUP(A392,'2000 Pres Raw'!A:E,5,FALSE)</f>
        <v>Total</v>
      </c>
      <c r="E392" t="s">
        <v>672</v>
      </c>
      <c r="F392" t="s">
        <v>1566</v>
      </c>
      <c r="G392" t="str">
        <f>VLOOKUP(E392,'1996 Pres Raw'!A:E,5,FALSE)</f>
        <v>UNIV HILLS</v>
      </c>
      <c r="I392" t="s">
        <v>700</v>
      </c>
      <c r="J392" t="s">
        <v>22</v>
      </c>
      <c r="K392" t="e">
        <f>VLOOKUP(I392,VTD!G:H,2,FALSE)</f>
        <v>#N/A</v>
      </c>
      <c r="M392" t="s">
        <v>1075</v>
      </c>
      <c r="N392" t="s">
        <v>1122</v>
      </c>
      <c r="O392" t="str">
        <f>VLOOKUP(M392,'1996 Pres Raw'!A:E,5,FALSE)</f>
        <v>DILLINGAM</v>
      </c>
    </row>
    <row r="393" spans="1:15" x14ac:dyDescent="0.3">
      <c r="C393" t="e">
        <f>VLOOKUP(A393,'2000 Pres Raw'!A:E,5,FALSE)</f>
        <v>#N/A</v>
      </c>
      <c r="E393" t="s">
        <v>673</v>
      </c>
      <c r="F393" t="s">
        <v>1567</v>
      </c>
      <c r="G393" t="str">
        <f>VLOOKUP(E393,'1996 Pres Raw'!A:E,5,FALSE)</f>
        <v>UNIV WEST</v>
      </c>
      <c r="K393" t="e">
        <f>VLOOKUP(I393,VTD!G:H,2,FALSE)</f>
        <v>#N/A</v>
      </c>
      <c r="M393" t="s">
        <v>1086</v>
      </c>
      <c r="N393" t="s">
        <v>1778</v>
      </c>
      <c r="O393" t="str">
        <f>VLOOKUP(M393,'1996 Pres Raw'!A:E,5,FALSE)</f>
        <v>MANOKOTAK</v>
      </c>
    </row>
    <row r="394" spans="1:15" x14ac:dyDescent="0.3">
      <c r="A394" t="s">
        <v>701</v>
      </c>
      <c r="B394" t="s">
        <v>710</v>
      </c>
      <c r="C394" t="str">
        <f>VLOOKUP(A394,'2000 Pres Raw'!A:E,5,FALSE)</f>
        <v>Fairbanks #1</v>
      </c>
      <c r="E394" t="s">
        <v>1568</v>
      </c>
      <c r="F394" t="s">
        <v>1569</v>
      </c>
      <c r="G394" t="e">
        <f>VLOOKUP(E394,'1996 Pres Raw'!A:E,5,FALSE)</f>
        <v>#N/A</v>
      </c>
      <c r="I394" t="s">
        <v>701</v>
      </c>
      <c r="J394" t="s">
        <v>710</v>
      </c>
      <c r="K394" t="str">
        <f>VLOOKUP(I394,VTD!G:H,2,FALSE)</f>
        <v>Fairbanks #1</v>
      </c>
      <c r="M394" t="s">
        <v>164</v>
      </c>
      <c r="N394" t="s">
        <v>203</v>
      </c>
      <c r="O394" t="str">
        <f>VLOOKUP(M394,'1996 Pres Raw'!A:E,5,FALSE)</f>
        <v>KLUKWAN</v>
      </c>
    </row>
    <row r="395" spans="1:15" x14ac:dyDescent="0.3">
      <c r="A395" t="s">
        <v>702</v>
      </c>
      <c r="B395" t="s">
        <v>711</v>
      </c>
      <c r="C395" t="str">
        <f>VLOOKUP(A395,'2000 Pres Raw'!A:E,5,FALSE)</f>
        <v>Fairbanks #2</v>
      </c>
      <c r="E395" t="s">
        <v>1570</v>
      </c>
      <c r="F395" t="s">
        <v>1571</v>
      </c>
      <c r="G395" t="e">
        <f>VLOOKUP(E395,'1996 Pres Raw'!A:E,5,FALSE)</f>
        <v>#N/A</v>
      </c>
      <c r="I395" t="s">
        <v>702</v>
      </c>
      <c r="J395" t="s">
        <v>711</v>
      </c>
      <c r="K395" t="str">
        <f>VLOOKUP(I395,VTD!G:H,2,FALSE)</f>
        <v>Fairbanks #2</v>
      </c>
      <c r="M395" t="s">
        <v>1077</v>
      </c>
      <c r="N395" t="s">
        <v>1770</v>
      </c>
      <c r="O395" t="str">
        <f>VLOOKUP(M395,'1996 Pres Raw'!A:E,5,FALSE)</f>
        <v>EKWOK</v>
      </c>
    </row>
    <row r="396" spans="1:15" x14ac:dyDescent="0.3">
      <c r="A396" t="s">
        <v>703</v>
      </c>
      <c r="B396" t="s">
        <v>712</v>
      </c>
      <c r="C396" t="str">
        <f>VLOOKUP(A396,'2000 Pres Raw'!A:E,5,FALSE)</f>
        <v>Fairbanks #3</v>
      </c>
      <c r="E396" t="s">
        <v>1572</v>
      </c>
      <c r="F396" t="s">
        <v>1210</v>
      </c>
      <c r="G396" t="e">
        <f>VLOOKUP(E396,'1996 Pres Raw'!A:E,5,FALSE)</f>
        <v>#N/A</v>
      </c>
      <c r="I396" t="s">
        <v>703</v>
      </c>
      <c r="J396" t="s">
        <v>712</v>
      </c>
      <c r="K396" t="str">
        <f>VLOOKUP(I396,VTD!G:H,2,FALSE)</f>
        <v>Fairbanks #3</v>
      </c>
      <c r="M396" t="s">
        <v>244</v>
      </c>
      <c r="N396" t="s">
        <v>2000</v>
      </c>
      <c r="O396" t="str">
        <f>VLOOKUP(M396,'1996 Pres Raw'!A:E,5,FALSE)</f>
        <v>ENGLISH BAY</v>
      </c>
    </row>
    <row r="397" spans="1:15" x14ac:dyDescent="0.3">
      <c r="A397" t="s">
        <v>704</v>
      </c>
      <c r="B397" t="s">
        <v>713</v>
      </c>
      <c r="C397" t="str">
        <f>VLOOKUP(A397,'2000 Pres Raw'!A:E,5,FALSE)</f>
        <v>Fairbanks #6</v>
      </c>
      <c r="E397" t="s">
        <v>681</v>
      </c>
      <c r="F397" t="s">
        <v>97</v>
      </c>
      <c r="G397" t="str">
        <f>VLOOKUP(E397,'1996 Pres Raw'!A:E,5,FALSE)</f>
        <v>TOTALS</v>
      </c>
      <c r="I397" t="s">
        <v>704</v>
      </c>
      <c r="J397" t="s">
        <v>713</v>
      </c>
      <c r="K397" t="str">
        <f>VLOOKUP(I397,VTD!G:H,2,FALSE)</f>
        <v>Fairbanks #6</v>
      </c>
      <c r="M397" t="s">
        <v>166</v>
      </c>
      <c r="N397" t="s">
        <v>204</v>
      </c>
      <c r="O397" t="str">
        <f>VLOOKUP(M397,'1996 Pres Raw'!A:E,5,FALSE)</f>
        <v>PENINSULA</v>
      </c>
    </row>
    <row r="398" spans="1:15" x14ac:dyDescent="0.3">
      <c r="A398" t="s">
        <v>705</v>
      </c>
      <c r="B398" t="s">
        <v>714</v>
      </c>
      <c r="C398" t="str">
        <f>VLOOKUP(A398,'2000 Pres Raw'!A:E,5,FALSE)</f>
        <v>Fairbanks #7</v>
      </c>
      <c r="G398" t="e">
        <f>VLOOKUP(E398,'1996 Pres Raw'!A:E,5,FALSE)</f>
        <v>#N/A</v>
      </c>
      <c r="I398" t="s">
        <v>705</v>
      </c>
      <c r="J398" t="s">
        <v>714</v>
      </c>
      <c r="K398" t="str">
        <f>VLOOKUP(I398,VTD!G:H,2,FALSE)</f>
        <v>Fairbanks #7</v>
      </c>
      <c r="M398" t="s">
        <v>159</v>
      </c>
      <c r="N398" t="s">
        <v>1261</v>
      </c>
      <c r="O398" t="str">
        <f>VLOOKUP(M398,'1996 Pres Raw'!A:E,5,FALSE)</f>
        <v>HAINES #1</v>
      </c>
    </row>
    <row r="399" spans="1:15" x14ac:dyDescent="0.3">
      <c r="A399" t="s">
        <v>706</v>
      </c>
      <c r="B399" t="s">
        <v>715</v>
      </c>
      <c r="C399" t="str">
        <f>VLOOKUP(A399,'2000 Pres Raw'!A:E,5,FALSE)</f>
        <v>Fairbanks #8</v>
      </c>
      <c r="E399" t="s">
        <v>687</v>
      </c>
      <c r="F399" t="s">
        <v>1573</v>
      </c>
      <c r="G399" t="str">
        <f>VLOOKUP(E399,'1996 Pres Raw'!A:E,5,FALSE)</f>
        <v>AIRPORT</v>
      </c>
      <c r="I399" t="s">
        <v>706</v>
      </c>
      <c r="J399" t="s">
        <v>715</v>
      </c>
      <c r="K399" t="str">
        <f>VLOOKUP(I399,VTD!G:H,2,FALSE)</f>
        <v>Fairbanks #8</v>
      </c>
      <c r="M399" t="s">
        <v>1074</v>
      </c>
      <c r="N399" t="s">
        <v>2001</v>
      </c>
      <c r="O399" t="str">
        <f>VLOOKUP(M399,'1996 Pres Raw'!A:E,5,FALSE)</f>
        <v>CLARK'S PONT</v>
      </c>
    </row>
    <row r="400" spans="1:15" x14ac:dyDescent="0.3">
      <c r="A400" t="s">
        <v>707</v>
      </c>
      <c r="B400" t="s">
        <v>716</v>
      </c>
      <c r="C400" t="str">
        <f>VLOOKUP(A400,'2000 Pres Raw'!A:E,5,FALSE)</f>
        <v>Fairbanks #9</v>
      </c>
      <c r="E400" t="s">
        <v>688</v>
      </c>
      <c r="F400" t="s">
        <v>1574</v>
      </c>
      <c r="G400" t="str">
        <f>VLOOKUP(E400,'1996 Pres Raw'!A:E,5,FALSE)</f>
        <v>AURORA</v>
      </c>
      <c r="I400" t="s">
        <v>707</v>
      </c>
      <c r="J400" t="s">
        <v>716</v>
      </c>
      <c r="K400" t="str">
        <f>VLOOKUP(I400,VTD!G:H,2,FALSE)</f>
        <v>Fairbanks #9</v>
      </c>
      <c r="M400" t="s">
        <v>166</v>
      </c>
      <c r="N400" t="s">
        <v>204</v>
      </c>
      <c r="O400" t="str">
        <f>VLOOKUP(M400,'1996 Pres Raw'!A:E,5,FALSE)</f>
        <v>PENINSULA</v>
      </c>
    </row>
    <row r="401" spans="1:15" x14ac:dyDescent="0.3">
      <c r="A401" t="s">
        <v>708</v>
      </c>
      <c r="B401" t="s">
        <v>20</v>
      </c>
      <c r="C401" t="e">
        <f>VLOOKUP(A401,'2000 Pres Raw'!A:E,5,FALSE)</f>
        <v>#N/A</v>
      </c>
      <c r="E401" t="s">
        <v>689</v>
      </c>
      <c r="F401" t="s">
        <v>1575</v>
      </c>
      <c r="G401" t="str">
        <f>VLOOKUP(E401,'1996 Pres Raw'!A:E,5,FALSE)</f>
        <v>FBX 4</v>
      </c>
      <c r="I401" t="s">
        <v>708</v>
      </c>
      <c r="J401" t="s">
        <v>20</v>
      </c>
      <c r="K401" t="e">
        <f>VLOOKUP(I401,VTD!G:H,2,FALSE)</f>
        <v>#N/A</v>
      </c>
      <c r="M401" t="s">
        <v>131</v>
      </c>
      <c r="N401" t="s">
        <v>1246</v>
      </c>
      <c r="O401" t="str">
        <f>VLOOKUP(M401,'1996 Pres Raw'!A:E,5,FALSE)</f>
        <v>LYNN CANAL</v>
      </c>
    </row>
    <row r="402" spans="1:15" x14ac:dyDescent="0.3">
      <c r="A402" t="s">
        <v>709</v>
      </c>
      <c r="B402" t="s">
        <v>21</v>
      </c>
      <c r="C402" t="e">
        <f>VLOOKUP(A402,'2000 Pres Raw'!A:E,5,FALSE)</f>
        <v>#N/A</v>
      </c>
      <c r="E402" t="s">
        <v>690</v>
      </c>
      <c r="F402" t="s">
        <v>1576</v>
      </c>
      <c r="G402" t="str">
        <f>VLOOKUP(E402,'1996 Pres Raw'!A:E,5,FALSE)</f>
        <v>FBX 5</v>
      </c>
      <c r="I402" t="s">
        <v>709</v>
      </c>
      <c r="J402" t="s">
        <v>21</v>
      </c>
      <c r="K402" t="e">
        <f>VLOOKUP(I402,VTD!G:H,2,FALSE)</f>
        <v>#N/A</v>
      </c>
      <c r="M402" t="s">
        <v>1133</v>
      </c>
      <c r="N402" t="s">
        <v>1799</v>
      </c>
      <c r="O402" t="str">
        <f>VLOOKUP(M402,'1996 Pres Raw'!A:E,5,FALSE)</f>
        <v>KING SALMON</v>
      </c>
    </row>
    <row r="403" spans="1:15" x14ac:dyDescent="0.3">
      <c r="A403" t="s">
        <v>737</v>
      </c>
      <c r="B403" t="s">
        <v>22</v>
      </c>
      <c r="C403" t="str">
        <f>VLOOKUP(A403,'2000 Pres Raw'!A:E,5,FALSE)</f>
        <v>Total</v>
      </c>
      <c r="E403" t="s">
        <v>691</v>
      </c>
      <c r="F403" t="s">
        <v>1577</v>
      </c>
      <c r="G403" t="str">
        <f>VLOOKUP(E403,'1996 Pres Raw'!A:E,5,FALSE)</f>
        <v>FBX 10</v>
      </c>
      <c r="I403" t="s">
        <v>737</v>
      </c>
      <c r="J403" t="s">
        <v>22</v>
      </c>
      <c r="K403" t="e">
        <f>VLOOKUP(I403,VTD!G:H,2,FALSE)</f>
        <v>#N/A</v>
      </c>
      <c r="M403" t="s">
        <v>1136</v>
      </c>
      <c r="N403" t="s">
        <v>1802</v>
      </c>
      <c r="O403" t="str">
        <f>VLOOKUP(M403,'1996 Pres Raw'!A:E,5,FALSE)</f>
        <v>NAKNEK</v>
      </c>
    </row>
    <row r="404" spans="1:15" x14ac:dyDescent="0.3">
      <c r="C404" t="e">
        <f>VLOOKUP(A404,'2000 Pres Raw'!A:E,5,FALSE)</f>
        <v>#N/A</v>
      </c>
      <c r="E404" t="s">
        <v>692</v>
      </c>
      <c r="F404" t="s">
        <v>1578</v>
      </c>
      <c r="G404" t="str">
        <f>VLOOKUP(E404,'1996 Pres Raw'!A:E,5,FALSE)</f>
        <v>LEMETA</v>
      </c>
      <c r="K404" t="e">
        <f>VLOOKUP(I404,VTD!G:H,2,FALSE)</f>
        <v>#N/A</v>
      </c>
      <c r="M404" t="s">
        <v>102</v>
      </c>
      <c r="N404" t="s">
        <v>1226</v>
      </c>
      <c r="O404" t="str">
        <f>VLOOKUP(M404,'1996 Pres Raw'!A:E,5,FALSE)</f>
        <v>JUNEAU #1</v>
      </c>
    </row>
    <row r="405" spans="1:15" x14ac:dyDescent="0.3">
      <c r="A405" t="s">
        <v>738</v>
      </c>
      <c r="B405" t="s">
        <v>745</v>
      </c>
      <c r="C405" t="str">
        <f>VLOOKUP(A405,'2000 Pres Raw'!A:E,5,FALSE)</f>
        <v>Badger #1</v>
      </c>
      <c r="E405" t="s">
        <v>693</v>
      </c>
      <c r="F405" t="s">
        <v>1579</v>
      </c>
      <c r="G405" t="str">
        <f>VLOOKUP(E405,'1996 Pres Raw'!A:E,5,FALSE)</f>
        <v>PIKE</v>
      </c>
      <c r="I405" t="s">
        <v>738</v>
      </c>
      <c r="J405" t="s">
        <v>745</v>
      </c>
      <c r="K405" t="str">
        <f>VLOOKUP(I405,VTD!G:H,2,FALSE)</f>
        <v>Badger #1</v>
      </c>
      <c r="M405" t="s">
        <v>226</v>
      </c>
      <c r="N405" t="s">
        <v>2005</v>
      </c>
      <c r="O405" t="str">
        <f>VLOOKUP(M405,'1996 Pres Raw'!A:E,5,FALSE)</f>
        <v>LARSEN BAY</v>
      </c>
    </row>
    <row r="406" spans="1:15" x14ac:dyDescent="0.3">
      <c r="A406" t="s">
        <v>739</v>
      </c>
      <c r="B406" t="s">
        <v>746</v>
      </c>
      <c r="C406" t="str">
        <f>VLOOKUP(A406,'2000 Pres Raw'!A:E,5,FALSE)</f>
        <v>Badger #2</v>
      </c>
      <c r="E406" t="s">
        <v>694</v>
      </c>
      <c r="F406" t="s">
        <v>1580</v>
      </c>
      <c r="G406" t="str">
        <f>VLOOKUP(E406,'1996 Pres Raw'!A:E,5,FALSE)</f>
        <v>SHANLY</v>
      </c>
      <c r="I406" t="s">
        <v>739</v>
      </c>
      <c r="J406" t="s">
        <v>746</v>
      </c>
      <c r="K406" t="str">
        <f>VLOOKUP(I406,VTD!G:H,2,FALSE)</f>
        <v>Badger #2</v>
      </c>
      <c r="M406" t="s">
        <v>1092</v>
      </c>
      <c r="N406" t="s">
        <v>1784</v>
      </c>
      <c r="O406" t="str">
        <f>VLOOKUP(M406,'1996 Pres Raw'!A:E,5,FALSE)</f>
        <v>TOGIAK</v>
      </c>
    </row>
    <row r="407" spans="1:15" x14ac:dyDescent="0.3">
      <c r="A407" t="s">
        <v>740</v>
      </c>
      <c r="B407" t="s">
        <v>747</v>
      </c>
      <c r="C407" t="str">
        <f>VLOOKUP(A407,'2000 Pres Raw'!A:E,5,FALSE)</f>
        <v>Ft. Wainwright</v>
      </c>
      <c r="E407" t="s">
        <v>1581</v>
      </c>
      <c r="F407" t="s">
        <v>1582</v>
      </c>
      <c r="G407" t="e">
        <f>VLOOKUP(E407,'1996 Pres Raw'!A:E,5,FALSE)</f>
        <v>#N/A</v>
      </c>
      <c r="I407" t="s">
        <v>740</v>
      </c>
      <c r="J407" t="s">
        <v>747</v>
      </c>
      <c r="K407" t="str">
        <f>VLOOKUP(I407,VTD!G:H,2,FALSE)</f>
        <v>Fort Wainwright</v>
      </c>
      <c r="M407" t="s">
        <v>1141</v>
      </c>
      <c r="N407" t="s">
        <v>1807</v>
      </c>
      <c r="O407" t="str">
        <f>VLOOKUP(M407,'1996 Pres Raw'!A:E,5,FALSE)</f>
        <v>SOUTH NAKNEK</v>
      </c>
    </row>
    <row r="408" spans="1:15" x14ac:dyDescent="0.3">
      <c r="A408" t="s">
        <v>741</v>
      </c>
      <c r="B408" t="s">
        <v>748</v>
      </c>
      <c r="C408" t="str">
        <f>VLOOKUP(A408,'2000 Pres Raw'!A:E,5,FALSE)</f>
        <v>Lakeview</v>
      </c>
      <c r="E408" t="s">
        <v>1583</v>
      </c>
      <c r="F408" t="s">
        <v>1584</v>
      </c>
      <c r="G408" t="e">
        <f>VLOOKUP(E408,'1996 Pres Raw'!A:E,5,FALSE)</f>
        <v>#N/A</v>
      </c>
      <c r="I408" t="s">
        <v>741</v>
      </c>
      <c r="J408" t="s">
        <v>748</v>
      </c>
      <c r="K408" t="str">
        <f>VLOOKUP(I408,VTD!G:H,2,FALSE)</f>
        <v>Lakeview</v>
      </c>
      <c r="M408" t="s">
        <v>1130</v>
      </c>
      <c r="N408" t="s">
        <v>2006</v>
      </c>
      <c r="O408" t="str">
        <f>VLOOKUP(M408,'1996 Pres Raw'!A:E,5,FALSE)</f>
        <v>EGEGIK-PILOT PT</v>
      </c>
    </row>
    <row r="409" spans="1:15" x14ac:dyDescent="0.3">
      <c r="A409" t="s">
        <v>742</v>
      </c>
      <c r="B409" t="s">
        <v>749</v>
      </c>
      <c r="C409" t="str">
        <f>VLOOKUP(A409,'2000 Pres Raw'!A:E,5,FALSE)</f>
        <v>Steese East</v>
      </c>
      <c r="E409" t="s">
        <v>1585</v>
      </c>
      <c r="F409" t="s">
        <v>1210</v>
      </c>
      <c r="G409" t="e">
        <f>VLOOKUP(E409,'1996 Pres Raw'!A:E,5,FALSE)</f>
        <v>#N/A</v>
      </c>
      <c r="I409" t="s">
        <v>742</v>
      </c>
      <c r="J409" t="s">
        <v>749</v>
      </c>
      <c r="K409" t="str">
        <f>VLOOKUP(I409,VTD!G:H,2,FALSE)</f>
        <v>Steese East</v>
      </c>
      <c r="M409" t="s">
        <v>126</v>
      </c>
      <c r="N409" t="s">
        <v>1241</v>
      </c>
      <c r="O409" t="str">
        <f>VLOOKUP(M409,'1996 Pres Raw'!A:E,5,FALSE)</f>
        <v>AUKE BAY</v>
      </c>
    </row>
    <row r="410" spans="1:15" x14ac:dyDescent="0.3">
      <c r="A410" t="s">
        <v>743</v>
      </c>
      <c r="B410" t="s">
        <v>20</v>
      </c>
      <c r="C410" t="e">
        <f>VLOOKUP(A410,'2000 Pres Raw'!A:E,5,FALSE)</f>
        <v>#N/A</v>
      </c>
      <c r="E410" t="s">
        <v>700</v>
      </c>
      <c r="F410" t="s">
        <v>97</v>
      </c>
      <c r="G410" t="str">
        <f>VLOOKUP(E410,'1996 Pres Raw'!A:E,5,FALSE)</f>
        <v>TOTALS</v>
      </c>
      <c r="I410" t="s">
        <v>743</v>
      </c>
      <c r="J410" t="s">
        <v>20</v>
      </c>
      <c r="K410" t="e">
        <f>VLOOKUP(I410,VTD!G:H,2,FALSE)</f>
        <v>#N/A</v>
      </c>
      <c r="M410" t="s">
        <v>157</v>
      </c>
      <c r="N410" t="s">
        <v>1259</v>
      </c>
      <c r="O410" t="str">
        <f>VLOOKUP(M410,'1996 Pres Raw'!A:E,5,FALSE)</f>
        <v>GUSTAVUS</v>
      </c>
    </row>
    <row r="411" spans="1:15" x14ac:dyDescent="0.3">
      <c r="A411" t="s">
        <v>744</v>
      </c>
      <c r="B411" t="s">
        <v>21</v>
      </c>
      <c r="C411" t="e">
        <f>VLOOKUP(A411,'2000 Pres Raw'!A:E,5,FALSE)</f>
        <v>#N/A</v>
      </c>
      <c r="G411" t="e">
        <f>VLOOKUP(E411,'1996 Pres Raw'!A:E,5,FALSE)</f>
        <v>#N/A</v>
      </c>
      <c r="I411" t="s">
        <v>744</v>
      </c>
      <c r="J411" t="s">
        <v>21</v>
      </c>
      <c r="K411" t="e">
        <f>VLOOKUP(I411,VTD!G:H,2,FALSE)</f>
        <v>#N/A</v>
      </c>
      <c r="M411" t="s">
        <v>133</v>
      </c>
      <c r="N411" t="s">
        <v>2007</v>
      </c>
      <c r="O411" t="str">
        <f>VLOOKUP(M411,'1996 Pres Raw'!A:E,5,FALSE)</f>
        <v>UPPER MENDENHALL 2</v>
      </c>
    </row>
    <row r="412" spans="1:15" x14ac:dyDescent="0.3">
      <c r="A412" t="s">
        <v>750</v>
      </c>
      <c r="B412" t="s">
        <v>22</v>
      </c>
      <c r="C412" t="str">
        <f>VLOOKUP(A412,'2000 Pres Raw'!A:E,5,FALSE)</f>
        <v>Total</v>
      </c>
      <c r="E412" t="s">
        <v>701</v>
      </c>
      <c r="F412" t="s">
        <v>1586</v>
      </c>
      <c r="G412" t="str">
        <f>VLOOKUP(E412,'1996 Pres Raw'!A:E,5,FALSE)</f>
        <v>FBX 1</v>
      </c>
      <c r="I412" t="s">
        <v>750</v>
      </c>
      <c r="J412" t="s">
        <v>22</v>
      </c>
      <c r="K412" t="e">
        <f>VLOOKUP(I412,VTD!G:H,2,FALSE)</f>
        <v>#N/A</v>
      </c>
      <c r="M412" t="s">
        <v>131</v>
      </c>
      <c r="N412" t="s">
        <v>1246</v>
      </c>
      <c r="O412" t="str">
        <f>VLOOKUP(M412,'1996 Pres Raw'!A:E,5,FALSE)</f>
        <v>LYNN CANAL</v>
      </c>
    </row>
    <row r="413" spans="1:15" x14ac:dyDescent="0.3">
      <c r="C413" t="e">
        <f>VLOOKUP(A413,'2000 Pres Raw'!A:E,5,FALSE)</f>
        <v>#N/A</v>
      </c>
      <c r="E413" t="s">
        <v>702</v>
      </c>
      <c r="F413" t="s">
        <v>1587</v>
      </c>
      <c r="G413" t="str">
        <f>VLOOKUP(E413,'1996 Pres Raw'!A:E,5,FALSE)</f>
        <v>FBX 2</v>
      </c>
      <c r="K413" t="e">
        <f>VLOOKUP(I413,VTD!G:H,2,FALSE)</f>
        <v>#N/A</v>
      </c>
      <c r="M413" t="s">
        <v>108</v>
      </c>
      <c r="N413" t="s">
        <v>1232</v>
      </c>
      <c r="O413" t="str">
        <f>VLOOKUP(M413,'1996 Pres Raw'!A:E,5,FALSE)</f>
        <v>LEMON CREEK</v>
      </c>
    </row>
    <row r="414" spans="1:15" x14ac:dyDescent="0.3">
      <c r="A414" t="s">
        <v>753</v>
      </c>
      <c r="B414" t="s">
        <v>763</v>
      </c>
      <c r="C414" t="str">
        <f>VLOOKUP(A414,'2000 Pres Raw'!A:E,5,FALSE)</f>
        <v>Charanika</v>
      </c>
      <c r="E414" t="s">
        <v>703</v>
      </c>
      <c r="F414" t="s">
        <v>1588</v>
      </c>
      <c r="G414" t="str">
        <f>VLOOKUP(E414,'1996 Pres Raw'!A:E,5,FALSE)</f>
        <v>FBX 3</v>
      </c>
      <c r="I414" t="s">
        <v>753</v>
      </c>
      <c r="J414" t="s">
        <v>763</v>
      </c>
      <c r="K414" t="str">
        <f>VLOOKUP(I414,VTD!G:H,2,FALSE)</f>
        <v>Chatanika</v>
      </c>
      <c r="M414" t="s">
        <v>132</v>
      </c>
      <c r="N414" t="s">
        <v>2008</v>
      </c>
      <c r="O414" t="str">
        <f>VLOOKUP(M414,'1996 Pres Raw'!A:E,5,FALSE)</f>
        <v>UPPER MENDENHALL 1</v>
      </c>
    </row>
    <row r="415" spans="1:15" x14ac:dyDescent="0.3">
      <c r="A415" t="s">
        <v>754</v>
      </c>
      <c r="B415" t="s">
        <v>764</v>
      </c>
      <c r="C415" t="str">
        <f>VLOOKUP(A415,'2000 Pres Raw'!A:E,5,FALSE)</f>
        <v>Chena Lakes</v>
      </c>
      <c r="E415" t="s">
        <v>704</v>
      </c>
      <c r="F415" t="s">
        <v>1589</v>
      </c>
      <c r="G415" t="str">
        <f>VLOOKUP(E415,'1996 Pres Raw'!A:E,5,FALSE)</f>
        <v>FBX 6</v>
      </c>
      <c r="I415" t="s">
        <v>754</v>
      </c>
      <c r="J415" t="s">
        <v>764</v>
      </c>
      <c r="K415" t="str">
        <f>VLOOKUP(I415,VTD!G:H,2,FALSE)</f>
        <v>Chena Lakes</v>
      </c>
      <c r="M415" t="s">
        <v>110</v>
      </c>
      <c r="N415" t="s">
        <v>1234</v>
      </c>
      <c r="O415" t="str">
        <f>VLOOKUP(M415,'1996 Pres Raw'!A:E,5,FALSE)</f>
        <v>SALMON CREEK</v>
      </c>
    </row>
    <row r="416" spans="1:15" x14ac:dyDescent="0.3">
      <c r="A416" t="s">
        <v>755</v>
      </c>
      <c r="B416" t="s">
        <v>765</v>
      </c>
      <c r="C416" t="str">
        <f>VLOOKUP(A416,'2000 Pres Raw'!A:E,5,FALSE)</f>
        <v>Fox</v>
      </c>
      <c r="E416" t="s">
        <v>705</v>
      </c>
      <c r="F416" t="s">
        <v>1590</v>
      </c>
      <c r="G416" t="str">
        <f>VLOOKUP(E416,'1996 Pres Raw'!A:E,5,FALSE)</f>
        <v>FBX 7</v>
      </c>
      <c r="I416" t="s">
        <v>755</v>
      </c>
      <c r="J416" t="s">
        <v>765</v>
      </c>
      <c r="K416" t="str">
        <f>VLOOKUP(I416,VTD!G:H,2,FALSE)</f>
        <v>Fox</v>
      </c>
      <c r="M416" t="s">
        <v>128</v>
      </c>
      <c r="N416" t="s">
        <v>1243</v>
      </c>
      <c r="O416" t="str">
        <f>VLOOKUP(M416,'1996 Pres Raw'!A:E,5,FALSE)</f>
        <v>FRITZ COVE</v>
      </c>
    </row>
    <row r="417" spans="1:15" x14ac:dyDescent="0.3">
      <c r="A417" t="s">
        <v>756</v>
      </c>
      <c r="B417" t="s">
        <v>751</v>
      </c>
      <c r="C417" t="str">
        <f>VLOOKUP(A417,'2000 Pres Raw'!A:E,5,FALSE)</f>
        <v>Newby</v>
      </c>
      <c r="E417" t="s">
        <v>706</v>
      </c>
      <c r="F417" t="s">
        <v>1591</v>
      </c>
      <c r="G417" t="str">
        <f>VLOOKUP(E417,'1996 Pres Raw'!A:E,5,FALSE)</f>
        <v>FBX 8</v>
      </c>
      <c r="I417" t="s">
        <v>756</v>
      </c>
      <c r="J417" t="s">
        <v>751</v>
      </c>
      <c r="K417" t="str">
        <f>VLOOKUP(I417,VTD!G:H,2,FALSE)</f>
        <v>Newby</v>
      </c>
      <c r="M417" t="s">
        <v>129</v>
      </c>
      <c r="N417" t="s">
        <v>2009</v>
      </c>
      <c r="O417" t="str">
        <f>VLOOKUP(M417,'1996 Pres Raw'!A:E,5,FALSE)</f>
        <v>LOWER MENDENHALL 1</v>
      </c>
    </row>
    <row r="418" spans="1:15" x14ac:dyDescent="0.3">
      <c r="A418" t="s">
        <v>757</v>
      </c>
      <c r="B418" t="s">
        <v>752</v>
      </c>
      <c r="C418" t="str">
        <f>VLOOKUP(A418,'2000 Pres Raw'!A:E,5,FALSE)</f>
        <v>Plack</v>
      </c>
      <c r="E418" t="s">
        <v>707</v>
      </c>
      <c r="F418" t="s">
        <v>1592</v>
      </c>
      <c r="G418" t="str">
        <f>VLOOKUP(E418,'1996 Pres Raw'!A:E,5,FALSE)</f>
        <v>FBX 9</v>
      </c>
      <c r="I418" t="s">
        <v>757</v>
      </c>
      <c r="J418" t="s">
        <v>752</v>
      </c>
      <c r="K418" t="str">
        <f>VLOOKUP(I418,VTD!G:H,2,FALSE)</f>
        <v>Plack</v>
      </c>
      <c r="M418" t="s">
        <v>130</v>
      </c>
      <c r="N418" t="s">
        <v>2010</v>
      </c>
      <c r="O418" t="str">
        <f>VLOOKUP(M418,'1996 Pres Raw'!A:E,5,FALSE)</f>
        <v>LOWER MENDENHALL 2</v>
      </c>
    </row>
    <row r="419" spans="1:15" x14ac:dyDescent="0.3">
      <c r="A419" t="s">
        <v>758</v>
      </c>
      <c r="B419" t="s">
        <v>766</v>
      </c>
      <c r="C419" t="str">
        <f>VLOOKUP(A419,'2000 Pres Raw'!A:E,5,FALSE)</f>
        <v>Steele Creek/Gilmore</v>
      </c>
      <c r="E419" t="s">
        <v>1593</v>
      </c>
      <c r="F419" t="s">
        <v>1594</v>
      </c>
      <c r="G419" t="e">
        <f>VLOOKUP(E419,'1996 Pres Raw'!A:E,5,FALSE)</f>
        <v>#N/A</v>
      </c>
      <c r="I419" t="s">
        <v>758</v>
      </c>
      <c r="J419" t="s">
        <v>766</v>
      </c>
      <c r="K419" t="str">
        <f>VLOOKUP(I419,VTD!G:H,2,FALSE)</f>
        <v>Steele Creek/Gilmore</v>
      </c>
      <c r="M419" t="s">
        <v>127</v>
      </c>
      <c r="N419" t="s">
        <v>1242</v>
      </c>
      <c r="O419" t="str">
        <f>VLOOKUP(M419,'1996 Pres Raw'!A:E,5,FALSE)</f>
        <v>BRTHOOD BRIDGE</v>
      </c>
    </row>
    <row r="420" spans="1:15" x14ac:dyDescent="0.3">
      <c r="A420" t="s">
        <v>759</v>
      </c>
      <c r="B420" t="s">
        <v>767</v>
      </c>
      <c r="C420" t="str">
        <f>VLOOKUP(A420,'2000 Pres Raw'!A:E,5,FALSE)</f>
        <v>Steese West</v>
      </c>
      <c r="E420" t="s">
        <v>1595</v>
      </c>
      <c r="F420" t="s">
        <v>1596</v>
      </c>
      <c r="G420" t="e">
        <f>VLOOKUP(E420,'1996 Pres Raw'!A:E,5,FALSE)</f>
        <v>#N/A</v>
      </c>
      <c r="I420" t="s">
        <v>759</v>
      </c>
      <c r="J420" t="s">
        <v>767</v>
      </c>
      <c r="K420" t="str">
        <f>VLOOKUP(I420,VTD!G:H,2,FALSE)</f>
        <v>Steese West</v>
      </c>
      <c r="M420" t="s">
        <v>111</v>
      </c>
      <c r="N420" t="s">
        <v>1235</v>
      </c>
      <c r="O420" t="str">
        <f>VLOOKUP(M420,'1996 Pres Raw'!A:E,5,FALSE)</f>
        <v>SWITZER CREEK</v>
      </c>
    </row>
    <row r="421" spans="1:15" x14ac:dyDescent="0.3">
      <c r="A421" t="s">
        <v>760</v>
      </c>
      <c r="B421" t="s">
        <v>768</v>
      </c>
      <c r="C421" t="str">
        <f>VLOOKUP(A421,'2000 Pres Raw'!A:E,5,FALSE)</f>
        <v>Two Rivers</v>
      </c>
      <c r="E421" t="s">
        <v>1597</v>
      </c>
      <c r="F421" t="s">
        <v>1210</v>
      </c>
      <c r="G421" t="e">
        <f>VLOOKUP(E421,'1996 Pres Raw'!A:E,5,FALSE)</f>
        <v>#N/A</v>
      </c>
      <c r="I421" t="s">
        <v>760</v>
      </c>
      <c r="J421" t="s">
        <v>768</v>
      </c>
      <c r="K421" t="str">
        <f>VLOOKUP(I421,VTD!G:H,2,FALSE)</f>
        <v>Two Rivers</v>
      </c>
      <c r="M421" t="s">
        <v>107</v>
      </c>
      <c r="N421" t="s">
        <v>1231</v>
      </c>
      <c r="O421" t="str">
        <f>VLOOKUP(M421,'1996 Pres Raw'!A:E,5,FALSE)</f>
        <v>JUNEAU AIRPORT</v>
      </c>
    </row>
    <row r="422" spans="1:15" x14ac:dyDescent="0.3">
      <c r="A422" t="s">
        <v>761</v>
      </c>
      <c r="B422" t="s">
        <v>20</v>
      </c>
      <c r="C422" t="e">
        <f>VLOOKUP(A422,'2000 Pres Raw'!A:E,5,FALSE)</f>
        <v>#N/A</v>
      </c>
      <c r="E422" t="s">
        <v>737</v>
      </c>
      <c r="F422" t="s">
        <v>97</v>
      </c>
      <c r="G422" t="str">
        <f>VLOOKUP(E422,'1996 Pres Raw'!A:E,5,FALSE)</f>
        <v>TOTALS</v>
      </c>
      <c r="I422" t="s">
        <v>761</v>
      </c>
      <c r="J422" t="s">
        <v>20</v>
      </c>
      <c r="K422" t="e">
        <f>VLOOKUP(I422,VTD!G:H,2,FALSE)</f>
        <v>#N/A</v>
      </c>
      <c r="M422" t="s">
        <v>109</v>
      </c>
      <c r="N422" t="s">
        <v>1233</v>
      </c>
      <c r="O422" t="str">
        <f>VLOOKUP(M422,'1996 Pres Raw'!A:E,5,FALSE)</f>
        <v>NORTH DOUGLAS</v>
      </c>
    </row>
    <row r="423" spans="1:15" x14ac:dyDescent="0.3">
      <c r="A423" t="s">
        <v>762</v>
      </c>
      <c r="B423" t="s">
        <v>21</v>
      </c>
      <c r="C423" t="e">
        <f>VLOOKUP(A423,'2000 Pres Raw'!A:E,5,FALSE)</f>
        <v>#N/A</v>
      </c>
      <c r="G423" t="e">
        <f>VLOOKUP(E423,'1996 Pres Raw'!A:E,5,FALSE)</f>
        <v>#N/A</v>
      </c>
      <c r="I423" t="s">
        <v>762</v>
      </c>
      <c r="J423" t="s">
        <v>21</v>
      </c>
      <c r="K423" t="e">
        <f>VLOOKUP(I423,VTD!G:H,2,FALSE)</f>
        <v>#N/A</v>
      </c>
      <c r="M423" t="s">
        <v>105</v>
      </c>
      <c r="N423" t="s">
        <v>1229</v>
      </c>
      <c r="O423" t="str">
        <f>VLOOKUP(M423,'1996 Pres Raw'!A:E,5,FALSE)</f>
        <v>JUNEAU #7</v>
      </c>
    </row>
    <row r="424" spans="1:15" x14ac:dyDescent="0.3">
      <c r="A424" t="s">
        <v>769</v>
      </c>
      <c r="B424" t="s">
        <v>22</v>
      </c>
      <c r="C424" t="str">
        <f>VLOOKUP(A424,'2000 Pres Raw'!A:E,5,FALSE)</f>
        <v>Total</v>
      </c>
      <c r="E424" t="s">
        <v>738</v>
      </c>
      <c r="F424" t="s">
        <v>1598</v>
      </c>
      <c r="G424" t="str">
        <f>VLOOKUP(E424,'1996 Pres Raw'!A:E,5,FALSE)</f>
        <v>BADGER 1</v>
      </c>
      <c r="I424" t="s">
        <v>769</v>
      </c>
      <c r="J424" t="s">
        <v>22</v>
      </c>
      <c r="K424" t="e">
        <f>VLOOKUP(I424,VTD!G:H,2,FALSE)</f>
        <v>#N/A</v>
      </c>
      <c r="M424" t="s">
        <v>103</v>
      </c>
      <c r="N424" t="s">
        <v>1227</v>
      </c>
      <c r="O424" t="str">
        <f>VLOOKUP(M424,'1996 Pres Raw'!A:E,5,FALSE)</f>
        <v>JUNEAU #2</v>
      </c>
    </row>
    <row r="425" spans="1:15" x14ac:dyDescent="0.3">
      <c r="C425" t="e">
        <f>VLOOKUP(A425,'2000 Pres Raw'!A:E,5,FALSE)</f>
        <v>#N/A</v>
      </c>
      <c r="E425" t="s">
        <v>739</v>
      </c>
      <c r="F425" t="s">
        <v>1599</v>
      </c>
      <c r="G425" t="str">
        <f>VLOOKUP(E425,'1996 Pres Raw'!A:E,5,FALSE)</f>
        <v>BADGER 2</v>
      </c>
      <c r="K425" t="e">
        <f>VLOOKUP(I425,VTD!G:H,2,FALSE)</f>
        <v>#N/A</v>
      </c>
      <c r="M425" t="s">
        <v>104</v>
      </c>
      <c r="N425" t="s">
        <v>1228</v>
      </c>
      <c r="O425" t="str">
        <f>VLOOKUP(M425,'1996 Pres Raw'!A:E,5,FALSE)</f>
        <v>JUNEAU #6</v>
      </c>
    </row>
    <row r="426" spans="1:15" x14ac:dyDescent="0.3">
      <c r="A426" t="s">
        <v>774</v>
      </c>
      <c r="B426" t="s">
        <v>786</v>
      </c>
      <c r="C426" t="str">
        <f>VLOOKUP(A426,'2000 Pres Raw'!A:E,5,FALSE)</f>
        <v>Anderson</v>
      </c>
      <c r="E426" t="s">
        <v>740</v>
      </c>
      <c r="F426" t="s">
        <v>1600</v>
      </c>
      <c r="G426" t="str">
        <f>VLOOKUP(E426,'1996 Pres Raw'!A:E,5,FALSE)</f>
        <v>FORT WAINWRIGHT</v>
      </c>
      <c r="I426" t="s">
        <v>774</v>
      </c>
      <c r="J426" t="s">
        <v>786</v>
      </c>
      <c r="K426" t="str">
        <f>VLOOKUP(I426,VTD!G:H,2,FALSE)</f>
        <v>Anderson</v>
      </c>
      <c r="M426" t="s">
        <v>106</v>
      </c>
      <c r="N426" t="s">
        <v>1230</v>
      </c>
      <c r="O426" t="str">
        <f>VLOOKUP(M426,'1996 Pres Raw'!A:E,5,FALSE)</f>
        <v>JUNEAU #9</v>
      </c>
    </row>
    <row r="427" spans="1:15" x14ac:dyDescent="0.3">
      <c r="A427" t="s">
        <v>775</v>
      </c>
      <c r="B427" t="s">
        <v>787</v>
      </c>
      <c r="C427" t="str">
        <f>VLOOKUP(A427,'2000 Pres Raw'!A:E,5,FALSE)</f>
        <v>Cantwell</v>
      </c>
      <c r="E427" t="s">
        <v>741</v>
      </c>
      <c r="F427" t="s">
        <v>1601</v>
      </c>
      <c r="G427" t="str">
        <f>VLOOKUP(E427,'1996 Pres Raw'!A:E,5,FALSE)</f>
        <v>LAKEVIEW</v>
      </c>
      <c r="I427" t="s">
        <v>775</v>
      </c>
      <c r="J427" t="s">
        <v>787</v>
      </c>
      <c r="K427" t="str">
        <f>VLOOKUP(I427,VTD!G:H,2,FALSE)</f>
        <v>Cantwell</v>
      </c>
      <c r="M427" t="s">
        <v>101</v>
      </c>
      <c r="N427" t="s">
        <v>1225</v>
      </c>
      <c r="O427" t="str">
        <f>VLOOKUP(M427,'1996 Pres Raw'!A:E,5,FALSE)</f>
        <v>DOUGLAS</v>
      </c>
    </row>
    <row r="428" spans="1:15" x14ac:dyDescent="0.3">
      <c r="A428" t="s">
        <v>776</v>
      </c>
      <c r="B428" t="s">
        <v>770</v>
      </c>
      <c r="C428" t="str">
        <f>VLOOKUP(A428,'2000 Pres Raw'!A:E,5,FALSE)</f>
        <v>Clear</v>
      </c>
      <c r="E428" t="s">
        <v>742</v>
      </c>
      <c r="F428" t="s">
        <v>1602</v>
      </c>
      <c r="G428" t="str">
        <f>VLOOKUP(E428,'1996 Pres Raw'!A:E,5,FALSE)</f>
        <v>STEESE EAST</v>
      </c>
      <c r="I428" t="s">
        <v>776</v>
      </c>
      <c r="J428" t="s">
        <v>770</v>
      </c>
      <c r="K428" t="str">
        <f>VLOOKUP(I428,VTD!G:H,2,FALSE)</f>
        <v>Clear</v>
      </c>
      <c r="M428" t="s">
        <v>187</v>
      </c>
      <c r="N428" t="s">
        <v>212</v>
      </c>
      <c r="O428" t="str">
        <f>VLOOKUP(M428,'1996 Pres Raw'!A:E,5,FALSE)</f>
        <v>ELFIN COVE</v>
      </c>
    </row>
    <row r="429" spans="1:15" x14ac:dyDescent="0.3">
      <c r="A429" t="s">
        <v>777</v>
      </c>
      <c r="B429" t="s">
        <v>792</v>
      </c>
      <c r="C429" t="str">
        <f>VLOOKUP(A429,'2000 Pres Raw'!A:E,5,FALSE)</f>
        <v>Denali Park</v>
      </c>
      <c r="E429" t="s">
        <v>1603</v>
      </c>
      <c r="F429" t="s">
        <v>1604</v>
      </c>
      <c r="G429" t="e">
        <f>VLOOKUP(E429,'1996 Pres Raw'!A:E,5,FALSE)</f>
        <v>#N/A</v>
      </c>
      <c r="I429" t="s">
        <v>777</v>
      </c>
      <c r="J429" t="s">
        <v>792</v>
      </c>
      <c r="K429" t="str">
        <f>VLOOKUP(I429,VTD!G:H,2,FALSE)</f>
        <v>Denali Park</v>
      </c>
      <c r="M429" t="s">
        <v>131</v>
      </c>
      <c r="N429" t="s">
        <v>1246</v>
      </c>
      <c r="O429" t="str">
        <f>VLOOKUP(M429,'1996 Pres Raw'!A:E,5,FALSE)</f>
        <v>LYNN CANAL</v>
      </c>
    </row>
    <row r="430" spans="1:15" x14ac:dyDescent="0.3">
      <c r="A430" t="s">
        <v>778</v>
      </c>
      <c r="B430" t="s">
        <v>771</v>
      </c>
      <c r="C430" t="str">
        <f>VLOOKUP(A430,'2000 Pres Raw'!A:E,5,FALSE)</f>
        <v>Eielson</v>
      </c>
      <c r="E430" t="s">
        <v>1605</v>
      </c>
      <c r="F430" t="s">
        <v>1606</v>
      </c>
      <c r="G430" t="e">
        <f>VLOOKUP(E430,'1996 Pres Raw'!A:E,5,FALSE)</f>
        <v>#N/A</v>
      </c>
      <c r="I430" t="s">
        <v>778</v>
      </c>
      <c r="J430" t="s">
        <v>771</v>
      </c>
      <c r="K430" t="str">
        <f>VLOOKUP(I430,VTD!G:H,2,FALSE)</f>
        <v>Eielson</v>
      </c>
      <c r="M430" t="s">
        <v>153</v>
      </c>
      <c r="N430" t="s">
        <v>1254</v>
      </c>
      <c r="O430" t="str">
        <f>VLOOKUP(M430,'1996 Pres Raw'!A:E,5,FALSE)</f>
        <v>ANGOON</v>
      </c>
    </row>
    <row r="431" spans="1:15" x14ac:dyDescent="0.3">
      <c r="A431" t="s">
        <v>779</v>
      </c>
      <c r="B431" t="s">
        <v>772</v>
      </c>
      <c r="C431" t="str">
        <f>VLOOKUP(A431,'2000 Pres Raw'!A:E,5,FALSE)</f>
        <v>Healy</v>
      </c>
      <c r="E431" t="s">
        <v>1607</v>
      </c>
      <c r="F431" t="s">
        <v>1210</v>
      </c>
      <c r="G431" t="e">
        <f>VLOOKUP(E431,'1996 Pres Raw'!A:E,5,FALSE)</f>
        <v>#N/A</v>
      </c>
      <c r="I431" t="s">
        <v>779</v>
      </c>
      <c r="J431" t="s">
        <v>772</v>
      </c>
      <c r="K431" t="str">
        <f>VLOOKUP(I431,VTD!G:H,2,FALSE)</f>
        <v>Healy</v>
      </c>
      <c r="M431" t="s">
        <v>153</v>
      </c>
      <c r="N431" t="s">
        <v>1254</v>
      </c>
      <c r="O431" t="str">
        <f>VLOOKUP(M431,'1996 Pres Raw'!A:E,5,FALSE)</f>
        <v>ANGOON</v>
      </c>
    </row>
    <row r="432" spans="1:15" x14ac:dyDescent="0.3">
      <c r="A432" t="s">
        <v>780</v>
      </c>
      <c r="B432" t="s">
        <v>788</v>
      </c>
      <c r="C432" t="str">
        <f>VLOOKUP(A432,'2000 Pres Raw'!A:E,5,FALSE)</f>
        <v>Moose Creek</v>
      </c>
      <c r="E432" t="s">
        <v>750</v>
      </c>
      <c r="F432" t="s">
        <v>97</v>
      </c>
      <c r="G432" t="str">
        <f>VLOOKUP(E432,'1996 Pres Raw'!A:E,5,FALSE)</f>
        <v>TOTALS</v>
      </c>
      <c r="I432" t="s">
        <v>780</v>
      </c>
      <c r="J432" t="s">
        <v>788</v>
      </c>
      <c r="K432" t="str">
        <f>VLOOKUP(I432,VTD!G:H,2,FALSE)</f>
        <v>Moose Creek</v>
      </c>
      <c r="M432" t="s">
        <v>153</v>
      </c>
      <c r="N432" t="s">
        <v>1254</v>
      </c>
      <c r="O432" t="str">
        <f>VLOOKUP(M432,'1996 Pres Raw'!A:E,5,FALSE)</f>
        <v>ANGOON</v>
      </c>
    </row>
    <row r="433" spans="1:15" x14ac:dyDescent="0.3">
      <c r="A433" t="s">
        <v>781</v>
      </c>
      <c r="B433" t="s">
        <v>789</v>
      </c>
      <c r="C433" t="str">
        <f>VLOOKUP(A433,'2000 Pres Raw'!A:E,5,FALSE)</f>
        <v>North Pole</v>
      </c>
      <c r="G433" t="e">
        <f>VLOOKUP(E433,'1996 Pres Raw'!A:E,5,FALSE)</f>
        <v>#N/A</v>
      </c>
      <c r="I433" t="s">
        <v>781</v>
      </c>
      <c r="J433" t="s">
        <v>789</v>
      </c>
      <c r="K433" t="str">
        <f>VLOOKUP(I433,VTD!G:H,2,FALSE)</f>
        <v>North Pole</v>
      </c>
      <c r="M433" t="s">
        <v>185</v>
      </c>
      <c r="N433" t="s">
        <v>210</v>
      </c>
      <c r="O433" t="str">
        <f>VLOOKUP(M433,'1996 Pres Raw'!A:E,5,FALSE)</f>
        <v>PELICAN</v>
      </c>
    </row>
    <row r="434" spans="1:15" x14ac:dyDescent="0.3">
      <c r="A434" t="s">
        <v>782</v>
      </c>
      <c r="B434" t="s">
        <v>790</v>
      </c>
      <c r="C434" t="str">
        <f>VLOOKUP(A434,'2000 Pres Raw'!A:E,5,FALSE)</f>
        <v>Richardson</v>
      </c>
      <c r="E434" t="s">
        <v>753</v>
      </c>
      <c r="F434" t="s">
        <v>1608</v>
      </c>
      <c r="G434" t="str">
        <f>VLOOKUP(E434,'1996 Pres Raw'!A:E,5,FALSE)</f>
        <v>CHATANIKA</v>
      </c>
      <c r="I434" t="s">
        <v>782</v>
      </c>
      <c r="J434" t="s">
        <v>790</v>
      </c>
      <c r="K434" t="str">
        <f>VLOOKUP(I434,VTD!G:H,2,FALSE)</f>
        <v>Richardson</v>
      </c>
      <c r="M434" t="s">
        <v>188</v>
      </c>
      <c r="N434" t="s">
        <v>213</v>
      </c>
      <c r="O434" t="str">
        <f>VLOOKUP(M434,'1996 Pres Raw'!A:E,5,FALSE)</f>
        <v>TENAKEE</v>
      </c>
    </row>
    <row r="435" spans="1:15" x14ac:dyDescent="0.3">
      <c r="A435" t="s">
        <v>783</v>
      </c>
      <c r="B435" t="s">
        <v>773</v>
      </c>
      <c r="C435" t="str">
        <f>VLOOKUP(A435,'2000 Pres Raw'!A:E,5,FALSE)</f>
        <v>Salcha</v>
      </c>
      <c r="E435" t="s">
        <v>754</v>
      </c>
      <c r="F435" t="s">
        <v>1609</v>
      </c>
      <c r="G435" t="str">
        <f>VLOOKUP(E435,'1996 Pres Raw'!A:E,5,FALSE)</f>
        <v>CHENA WEST</v>
      </c>
      <c r="I435" t="s">
        <v>783</v>
      </c>
      <c r="J435" t="s">
        <v>773</v>
      </c>
      <c r="K435" t="str">
        <f>VLOOKUP(I435,VTD!G:H,2,FALSE)</f>
        <v>Salcha</v>
      </c>
      <c r="M435" t="s">
        <v>226</v>
      </c>
      <c r="N435" t="s">
        <v>2005</v>
      </c>
      <c r="O435" t="str">
        <f>VLOOKUP(M435,'1996 Pres Raw'!A:E,5,FALSE)</f>
        <v>LARSEN BAY</v>
      </c>
    </row>
    <row r="436" spans="1:15" x14ac:dyDescent="0.3">
      <c r="A436" t="s">
        <v>784</v>
      </c>
      <c r="B436" t="s">
        <v>20</v>
      </c>
      <c r="C436" t="e">
        <f>VLOOKUP(A436,'2000 Pres Raw'!A:E,5,FALSE)</f>
        <v>#N/A</v>
      </c>
      <c r="E436" t="s">
        <v>755</v>
      </c>
      <c r="F436" t="s">
        <v>1610</v>
      </c>
      <c r="G436" t="str">
        <f>VLOOKUP(E436,'1996 Pres Raw'!A:E,5,FALSE)</f>
        <v xml:space="preserve">FOX </v>
      </c>
      <c r="I436" t="s">
        <v>784</v>
      </c>
      <c r="J436" t="s">
        <v>20</v>
      </c>
      <c r="K436" t="e">
        <f>VLOOKUP(I436,VTD!G:H,2,FALSE)</f>
        <v>#N/A</v>
      </c>
      <c r="M436" t="s">
        <v>72</v>
      </c>
      <c r="N436" t="s">
        <v>1213</v>
      </c>
      <c r="O436" t="str">
        <f>VLOOKUP(M436,'1996 Pres Raw'!A:E,5,FALSE)</f>
        <v>JAMSTWN</v>
      </c>
    </row>
    <row r="437" spans="1:15" x14ac:dyDescent="0.3">
      <c r="A437" t="s">
        <v>785</v>
      </c>
      <c r="B437" t="s">
        <v>21</v>
      </c>
      <c r="C437" t="e">
        <f>VLOOKUP(A437,'2000 Pres Raw'!A:E,5,FALSE)</f>
        <v>#N/A</v>
      </c>
      <c r="E437" t="s">
        <v>756</v>
      </c>
      <c r="F437" t="s">
        <v>1611</v>
      </c>
      <c r="G437" t="str">
        <f>VLOOKUP(E437,'1996 Pres Raw'!A:E,5,FALSE)</f>
        <v>NEWBY</v>
      </c>
      <c r="I437" t="s">
        <v>785</v>
      </c>
      <c r="J437" t="s">
        <v>21</v>
      </c>
      <c r="K437" t="e">
        <f>VLOOKUP(I437,VTD!G:H,2,FALSE)</f>
        <v>#N/A</v>
      </c>
      <c r="M437" t="s">
        <v>153</v>
      </c>
      <c r="N437" t="s">
        <v>1254</v>
      </c>
      <c r="O437" t="str">
        <f>VLOOKUP(M437,'1996 Pres Raw'!A:E,5,FALSE)</f>
        <v>ANGOON</v>
      </c>
    </row>
    <row r="438" spans="1:15" x14ac:dyDescent="0.3">
      <c r="A438" t="s">
        <v>791</v>
      </c>
      <c r="B438" t="s">
        <v>22</v>
      </c>
      <c r="C438" t="str">
        <f>VLOOKUP(A438,'2000 Pres Raw'!A:E,5,FALSE)</f>
        <v>Total</v>
      </c>
      <c r="E438" t="s">
        <v>757</v>
      </c>
      <c r="F438" t="s">
        <v>1612</v>
      </c>
      <c r="G438" t="str">
        <f>VLOOKUP(E438,'1996 Pres Raw'!A:E,5,FALSE)</f>
        <v>PLACK</v>
      </c>
      <c r="I438" t="s">
        <v>791</v>
      </c>
      <c r="J438" t="s">
        <v>22</v>
      </c>
      <c r="K438" t="e">
        <f>VLOOKUP(I438,VTD!G:H,2,FALSE)</f>
        <v>#N/A</v>
      </c>
      <c r="M438" t="s">
        <v>1139</v>
      </c>
      <c r="N438" t="s">
        <v>1805</v>
      </c>
      <c r="O438" t="str">
        <f>VLOOKUP(M438,'1996 Pres Raw'!A:E,5,FALSE)</f>
        <v>PORT HEIDEN</v>
      </c>
    </row>
    <row r="439" spans="1:15" x14ac:dyDescent="0.3">
      <c r="C439" t="e">
        <f>VLOOKUP(A439,'2000 Pres Raw'!A:E,5,FALSE)</f>
        <v>#N/A</v>
      </c>
      <c r="E439" t="s">
        <v>758</v>
      </c>
      <c r="F439" t="s">
        <v>1613</v>
      </c>
      <c r="G439" t="str">
        <f>VLOOKUP(E439,'1996 Pres Raw'!A:E,5,FALSE)</f>
        <v>STEELE CK-GLMR</v>
      </c>
      <c r="K439" t="e">
        <f>VLOOKUP(I439,VTD!G:H,2,FALSE)</f>
        <v>#N/A</v>
      </c>
      <c r="M439" t="s">
        <v>72</v>
      </c>
      <c r="N439" t="s">
        <v>1213</v>
      </c>
      <c r="O439" t="str">
        <f>VLOOKUP(M439,'1996 Pres Raw'!A:E,5,FALSE)</f>
        <v>JAMSTWN</v>
      </c>
    </row>
    <row r="440" spans="1:15" x14ac:dyDescent="0.3">
      <c r="A440" t="s">
        <v>797</v>
      </c>
      <c r="B440" t="s">
        <v>811</v>
      </c>
      <c r="C440" t="str">
        <f>VLOOKUP(A440,'2000 Pres Raw'!A:E,5,FALSE)</f>
        <v>Big Delta</v>
      </c>
      <c r="E440" t="s">
        <v>759</v>
      </c>
      <c r="F440" t="s">
        <v>1614</v>
      </c>
      <c r="G440" t="str">
        <f>VLOOKUP(E440,'1996 Pres Raw'!A:E,5,FALSE)</f>
        <v>STEESE WEST</v>
      </c>
      <c r="I440" t="s">
        <v>797</v>
      </c>
      <c r="J440" t="s">
        <v>811</v>
      </c>
      <c r="K440" t="str">
        <f>VLOOKUP(I440,VTD!G:H,2,FALSE)</f>
        <v>Big Delta</v>
      </c>
      <c r="M440" t="s">
        <v>228</v>
      </c>
      <c r="N440" t="s">
        <v>243</v>
      </c>
      <c r="O440" t="str">
        <f>VLOOKUP(M440,'1996 Pres Raw'!A:E,5,FALSE)</f>
        <v>OLD HARBOR</v>
      </c>
    </row>
    <row r="441" spans="1:15" x14ac:dyDescent="0.3">
      <c r="A441" t="s">
        <v>798</v>
      </c>
      <c r="B441" t="s">
        <v>794</v>
      </c>
      <c r="C441" t="str">
        <f>VLOOKUP(A441,'2000 Pres Raw'!A:E,5,FALSE)</f>
        <v>Cordova</v>
      </c>
      <c r="E441" t="s">
        <v>760</v>
      </c>
      <c r="F441" t="s">
        <v>1615</v>
      </c>
      <c r="G441" t="str">
        <f>VLOOKUP(E441,'1996 Pres Raw'!A:E,5,FALSE)</f>
        <v>TWO RIVERS</v>
      </c>
      <c r="I441" t="s">
        <v>798</v>
      </c>
      <c r="J441" t="s">
        <v>794</v>
      </c>
      <c r="K441" t="str">
        <f>VLOOKUP(I441,VTD!G:H,2,FALSE)</f>
        <v>Cordova</v>
      </c>
      <c r="M441" t="s">
        <v>1143</v>
      </c>
      <c r="N441" t="s">
        <v>2014</v>
      </c>
      <c r="O441" t="str">
        <f>VLOOKUP(M441,'1996 Pres Raw'!A:E,5,FALSE)</f>
        <v>ST. PAUL ISLAND</v>
      </c>
    </row>
    <row r="442" spans="1:15" x14ac:dyDescent="0.3">
      <c r="A442" t="s">
        <v>799</v>
      </c>
      <c r="B442" t="s">
        <v>812</v>
      </c>
      <c r="C442" t="str">
        <f>VLOOKUP(A442,'2000 Pres Raw'!A:E,5,FALSE)</f>
        <v>Delta Junction</v>
      </c>
      <c r="E442" t="s">
        <v>1616</v>
      </c>
      <c r="F442" t="s">
        <v>1617</v>
      </c>
      <c r="G442" t="e">
        <f>VLOOKUP(E442,'1996 Pres Raw'!A:E,5,FALSE)</f>
        <v>#N/A</v>
      </c>
      <c r="I442" t="s">
        <v>799</v>
      </c>
      <c r="J442" t="s">
        <v>812</v>
      </c>
      <c r="K442" t="str">
        <f>VLOOKUP(I442,VTD!G:H,2,FALSE)</f>
        <v>Delta Junction</v>
      </c>
      <c r="M442" t="s">
        <v>78</v>
      </c>
      <c r="N442" t="s">
        <v>1219</v>
      </c>
      <c r="O442" t="str">
        <f>VLOOKUP(M442,'1996 Pres Raw'!A:E,5,FALSE)</f>
        <v>HALIBUT POINT 2</v>
      </c>
    </row>
    <row r="443" spans="1:15" x14ac:dyDescent="0.3">
      <c r="A443" t="s">
        <v>800</v>
      </c>
      <c r="B443" t="s">
        <v>795</v>
      </c>
      <c r="C443" t="str">
        <f>VLOOKUP(A443,'2000 Pres Raw'!A:E,5,FALSE)</f>
        <v>Gakona</v>
      </c>
      <c r="E443" t="s">
        <v>1618</v>
      </c>
      <c r="F443" t="s">
        <v>1619</v>
      </c>
      <c r="G443" t="e">
        <f>VLOOKUP(E443,'1996 Pres Raw'!A:E,5,FALSE)</f>
        <v>#N/A</v>
      </c>
      <c r="I443" t="s">
        <v>800</v>
      </c>
      <c r="J443" t="s">
        <v>795</v>
      </c>
      <c r="K443" t="str">
        <f>VLOOKUP(I443,VTD!G:H,2,FALSE)</f>
        <v>Gakona</v>
      </c>
      <c r="M443" t="s">
        <v>161</v>
      </c>
      <c r="N443" t="s">
        <v>200</v>
      </c>
      <c r="O443" t="str">
        <f>VLOOKUP(M443,'1996 Pres Raw'!A:E,5,FALSE)</f>
        <v>KAKE</v>
      </c>
    </row>
    <row r="444" spans="1:15" x14ac:dyDescent="0.3">
      <c r="A444" t="s">
        <v>801</v>
      </c>
      <c r="B444" t="s">
        <v>813</v>
      </c>
      <c r="C444" t="str">
        <f>VLOOKUP(A444,'2000 Pres Raw'!A:E,5,FALSE)</f>
        <v>Glenallen</v>
      </c>
      <c r="E444" t="s">
        <v>1620</v>
      </c>
      <c r="F444" t="s">
        <v>1210</v>
      </c>
      <c r="G444" t="e">
        <f>VLOOKUP(E444,'1996 Pres Raw'!A:E,5,FALSE)</f>
        <v>#N/A</v>
      </c>
      <c r="I444" t="s">
        <v>801</v>
      </c>
      <c r="J444" t="s">
        <v>813</v>
      </c>
      <c r="K444" t="str">
        <f>VLOOKUP(I444,VTD!G:H,2,FALSE)</f>
        <v>Glennallen</v>
      </c>
      <c r="M444" t="s">
        <v>71</v>
      </c>
      <c r="N444" t="s">
        <v>1212</v>
      </c>
      <c r="O444" t="str">
        <f>VLOOKUP(M444,'1996 Pres Raw'!A:E,5,FALSE)</f>
        <v>HALIBUT POINT 1</v>
      </c>
    </row>
    <row r="445" spans="1:15" x14ac:dyDescent="0.3">
      <c r="A445" t="s">
        <v>802</v>
      </c>
      <c r="B445" t="s">
        <v>814</v>
      </c>
      <c r="C445" t="str">
        <f>VLOOKUP(A445,'2000 Pres Raw'!A:E,5,FALSE)</f>
        <v>Kenny Lake</v>
      </c>
      <c r="E445" t="s">
        <v>769</v>
      </c>
      <c r="F445" t="s">
        <v>97</v>
      </c>
      <c r="G445" t="str">
        <f>VLOOKUP(E445,'1996 Pres Raw'!A:E,5,FALSE)</f>
        <v>TOTALS</v>
      </c>
      <c r="I445" t="s">
        <v>802</v>
      </c>
      <c r="J445" t="s">
        <v>814</v>
      </c>
      <c r="K445" t="str">
        <f>VLOOKUP(I445,VTD!G:H,2,FALSE)</f>
        <v>Kenny Lake</v>
      </c>
      <c r="M445" t="s">
        <v>75</v>
      </c>
      <c r="N445" t="s">
        <v>1216</v>
      </c>
      <c r="O445" t="str">
        <f>VLOOKUP(M445,'1996 Pres Raw'!A:E,5,FALSE)</f>
        <v>SITKA #2</v>
      </c>
    </row>
    <row r="446" spans="1:15" x14ac:dyDescent="0.3">
      <c r="A446" t="s">
        <v>803</v>
      </c>
      <c r="B446" t="s">
        <v>796</v>
      </c>
      <c r="C446" t="str">
        <f>VLOOKUP(A446,'2000 Pres Raw'!A:E,5,FALSE)</f>
        <v>Paxson</v>
      </c>
      <c r="G446" t="e">
        <f>VLOOKUP(E446,'1996 Pres Raw'!A:E,5,FALSE)</f>
        <v>#N/A</v>
      </c>
      <c r="I446" t="s">
        <v>803</v>
      </c>
      <c r="J446" t="s">
        <v>796</v>
      </c>
      <c r="K446" t="str">
        <f>VLOOKUP(I446,VTD!G:H,2,FALSE)</f>
        <v>Paxson</v>
      </c>
      <c r="M446" t="s">
        <v>76</v>
      </c>
      <c r="N446" t="s">
        <v>1217</v>
      </c>
      <c r="O446" t="str">
        <f>VLOOKUP(M446,'1996 Pres Raw'!A:E,5,FALSE)</f>
        <v>SITKA #3</v>
      </c>
    </row>
    <row r="447" spans="1:15" x14ac:dyDescent="0.3">
      <c r="A447" t="s">
        <v>804</v>
      </c>
      <c r="B447" t="s">
        <v>815</v>
      </c>
      <c r="C447" t="str">
        <f>VLOOKUP(A447,'2000 Pres Raw'!A:E,5,FALSE)</f>
        <v>Tatitlek</v>
      </c>
      <c r="E447" t="s">
        <v>774</v>
      </c>
      <c r="F447" t="s">
        <v>1621</v>
      </c>
      <c r="G447" t="str">
        <f>VLOOKUP(E447,'1996 Pres Raw'!A:E,5,FALSE)</f>
        <v>ANDERSON</v>
      </c>
      <c r="I447" t="s">
        <v>804</v>
      </c>
      <c r="J447" t="s">
        <v>815</v>
      </c>
      <c r="K447" t="str">
        <f>VLOOKUP(I447,VTD!G:H,2,FALSE)</f>
        <v>Tatitlek</v>
      </c>
      <c r="M447" t="s">
        <v>77</v>
      </c>
      <c r="N447" t="s">
        <v>1218</v>
      </c>
      <c r="O447" t="str">
        <f>VLOOKUP(M447,'1996 Pres Raw'!A:E,5,FALSE)</f>
        <v>SITKA #4</v>
      </c>
    </row>
    <row r="448" spans="1:15" x14ac:dyDescent="0.3">
      <c r="A448" t="s">
        <v>805</v>
      </c>
      <c r="B448" t="s">
        <v>816</v>
      </c>
      <c r="C448" t="str">
        <f>VLOOKUP(A448,'2000 Pres Raw'!A:E,5,FALSE)</f>
        <v>Valdez #1</v>
      </c>
      <c r="E448" t="s">
        <v>775</v>
      </c>
      <c r="F448" t="s">
        <v>1622</v>
      </c>
      <c r="G448" t="str">
        <f>VLOOKUP(E448,'1996 Pres Raw'!A:E,5,FALSE)</f>
        <v>CANTWELL</v>
      </c>
      <c r="I448" t="s">
        <v>805</v>
      </c>
      <c r="J448" t="s">
        <v>816</v>
      </c>
      <c r="K448" t="str">
        <f>VLOOKUP(I448,VTD!G:H,2,FALSE)</f>
        <v>Valdez #1</v>
      </c>
      <c r="M448" t="s">
        <v>66</v>
      </c>
      <c r="N448" t="s">
        <v>2015</v>
      </c>
      <c r="O448" t="str">
        <f>VLOOKUP(M448,'1996 Pres Raw'!A:E,5,FALSE)</f>
        <v>PETERSBURG #1</v>
      </c>
    </row>
    <row r="449" spans="1:15" x14ac:dyDescent="0.3">
      <c r="A449" t="s">
        <v>806</v>
      </c>
      <c r="B449" t="s">
        <v>817</v>
      </c>
      <c r="C449" t="str">
        <f>VLOOKUP(A449,'2000 Pres Raw'!A:E,5,FALSE)</f>
        <v>Valdez #2</v>
      </c>
      <c r="E449" t="s">
        <v>776</v>
      </c>
      <c r="F449" t="s">
        <v>1623</v>
      </c>
      <c r="G449" t="str">
        <f>VLOOKUP(E449,'1996 Pres Raw'!A:E,5,FALSE)</f>
        <v>CLEAR</v>
      </c>
      <c r="I449" t="s">
        <v>806</v>
      </c>
      <c r="J449" t="s">
        <v>817</v>
      </c>
      <c r="K449" t="str">
        <f>VLOOKUP(I449,VTD!G:H,2,FALSE)</f>
        <v>Valdez #2</v>
      </c>
      <c r="M449" t="s">
        <v>73</v>
      </c>
      <c r="N449" t="s">
        <v>2016</v>
      </c>
      <c r="O449" t="str">
        <f>VLOOKUP(M449,'1996 Pres Raw'!A:E,5,FALSE)</f>
        <v>MT. EDGECOMB</v>
      </c>
    </row>
    <row r="450" spans="1:15" x14ac:dyDescent="0.3">
      <c r="A450" t="s">
        <v>807</v>
      </c>
      <c r="B450" t="s">
        <v>818</v>
      </c>
      <c r="C450" t="str">
        <f>VLOOKUP(A450,'2000 Pres Raw'!A:E,5,FALSE)</f>
        <v>Valdez #3</v>
      </c>
      <c r="E450" t="s">
        <v>777</v>
      </c>
      <c r="F450" t="s">
        <v>1624</v>
      </c>
      <c r="G450" t="str">
        <f>VLOOKUP(E450,'1996 Pres Raw'!A:E,5,FALSE)</f>
        <v>DENALI PARK</v>
      </c>
      <c r="I450" t="s">
        <v>807</v>
      </c>
      <c r="J450" t="s">
        <v>818</v>
      </c>
      <c r="K450" t="str">
        <f>VLOOKUP(I450,VTD!G:H,2,FALSE)</f>
        <v>Valdez #3</v>
      </c>
      <c r="M450" t="s">
        <v>74</v>
      </c>
      <c r="N450" t="s">
        <v>1215</v>
      </c>
      <c r="O450" t="str">
        <f>VLOOKUP(M450,'1996 Pres Raw'!A:E,5,FALSE)</f>
        <v>SITKA  #1</v>
      </c>
    </row>
    <row r="451" spans="1:15" x14ac:dyDescent="0.3">
      <c r="A451" t="s">
        <v>808</v>
      </c>
      <c r="B451" t="s">
        <v>819</v>
      </c>
      <c r="C451" t="str">
        <f>VLOOKUP(A451,'2000 Pres Raw'!A:E,5,FALSE)</f>
        <v>Whittier</v>
      </c>
      <c r="E451" t="s">
        <v>778</v>
      </c>
      <c r="F451" t="s">
        <v>1625</v>
      </c>
      <c r="G451" t="str">
        <f>VLOOKUP(E451,'1996 Pres Raw'!A:E,5,FALSE)</f>
        <v>EIELSON</v>
      </c>
      <c r="I451" t="s">
        <v>808</v>
      </c>
      <c r="J451" t="s">
        <v>819</v>
      </c>
      <c r="K451" t="str">
        <f>VLOOKUP(I451,VTD!G:H,2,FALSE)</f>
        <v>Whittier</v>
      </c>
      <c r="M451" t="s">
        <v>161</v>
      </c>
      <c r="N451" t="s">
        <v>200</v>
      </c>
      <c r="O451" t="str">
        <f>VLOOKUP(M451,'1996 Pres Raw'!A:E,5,FALSE)</f>
        <v>KAKE</v>
      </c>
    </row>
    <row r="452" spans="1:15" x14ac:dyDescent="0.3">
      <c r="A452" t="s">
        <v>809</v>
      </c>
      <c r="B452" t="s">
        <v>20</v>
      </c>
      <c r="C452" t="e">
        <f>VLOOKUP(A452,'2000 Pres Raw'!A:E,5,FALSE)</f>
        <v>#N/A</v>
      </c>
      <c r="E452" t="s">
        <v>779</v>
      </c>
      <c r="F452" t="s">
        <v>1626</v>
      </c>
      <c r="G452" t="str">
        <f>VLOOKUP(E452,'1996 Pres Raw'!A:E,5,FALSE)</f>
        <v>HEALY</v>
      </c>
      <c r="I452" t="s">
        <v>809</v>
      </c>
      <c r="J452" t="s">
        <v>20</v>
      </c>
      <c r="K452" t="e">
        <f>VLOOKUP(I452,VTD!G:H,2,FALSE)</f>
        <v>#N/A</v>
      </c>
      <c r="M452" t="s">
        <v>1139</v>
      </c>
      <c r="N452" t="s">
        <v>1805</v>
      </c>
      <c r="O452" t="str">
        <f>VLOOKUP(M452,'1996 Pres Raw'!A:E,5,FALSE)</f>
        <v>PORT HEIDEN</v>
      </c>
    </row>
    <row r="453" spans="1:15" x14ac:dyDescent="0.3">
      <c r="A453" t="s">
        <v>810</v>
      </c>
      <c r="B453" t="s">
        <v>21</v>
      </c>
      <c r="C453" t="e">
        <f>VLOOKUP(A453,'2000 Pres Raw'!A:E,5,FALSE)</f>
        <v>#N/A</v>
      </c>
      <c r="E453" t="s">
        <v>780</v>
      </c>
      <c r="F453" t="s">
        <v>1627</v>
      </c>
      <c r="G453" t="str">
        <f>VLOOKUP(E453,'1996 Pres Raw'!A:E,5,FALSE)</f>
        <v>MOOSE CREEK</v>
      </c>
      <c r="I453" t="s">
        <v>810</v>
      </c>
      <c r="J453" t="s">
        <v>21</v>
      </c>
      <c r="K453" t="e">
        <f>VLOOKUP(I453,VTD!G:H,2,FALSE)</f>
        <v>#N/A</v>
      </c>
      <c r="M453" t="s">
        <v>1128</v>
      </c>
      <c r="N453" t="s">
        <v>1794</v>
      </c>
      <c r="O453" t="str">
        <f>VLOOKUP(M453,'1996 Pres Raw'!A:E,5,FALSE)</f>
        <v>CHIGNIKS</v>
      </c>
    </row>
    <row r="454" spans="1:15" x14ac:dyDescent="0.3">
      <c r="A454" t="s">
        <v>820</v>
      </c>
      <c r="B454" t="s">
        <v>22</v>
      </c>
      <c r="C454" t="str">
        <f>VLOOKUP(A454,'2000 Pres Raw'!A:E,5,FALSE)</f>
        <v>Total</v>
      </c>
      <c r="E454" t="s">
        <v>781</v>
      </c>
      <c r="F454" t="s">
        <v>1628</v>
      </c>
      <c r="G454" t="str">
        <f>VLOOKUP(E454,'1996 Pres Raw'!A:E,5,FALSE)</f>
        <v>NORTH POLE</v>
      </c>
      <c r="I454" t="s">
        <v>820</v>
      </c>
      <c r="J454" t="s">
        <v>22</v>
      </c>
      <c r="K454" t="e">
        <f>VLOOKUP(I454,VTD!G:H,2,FALSE)</f>
        <v>#N/A</v>
      </c>
      <c r="M454" t="s">
        <v>1142</v>
      </c>
      <c r="N454" t="s">
        <v>2018</v>
      </c>
      <c r="O454" t="str">
        <f>VLOOKUP(M454,'1996 Pres Raw'!A:E,5,FALSE)</f>
        <v>ST.GEO. ISLAND</v>
      </c>
    </row>
    <row r="455" spans="1:15" x14ac:dyDescent="0.3">
      <c r="C455" t="e">
        <f>VLOOKUP(A455,'2000 Pres Raw'!A:E,5,FALSE)</f>
        <v>#N/A</v>
      </c>
      <c r="E455" t="s">
        <v>782</v>
      </c>
      <c r="F455" t="s">
        <v>1629</v>
      </c>
      <c r="G455" t="str">
        <f>VLOOKUP(E455,'1996 Pres Raw'!A:E,5,FALSE)</f>
        <v>RICHARDSON</v>
      </c>
      <c r="K455" t="e">
        <f>VLOOKUP(I455,VTD!G:H,2,FALSE)</f>
        <v>#N/A</v>
      </c>
      <c r="M455" t="s">
        <v>226</v>
      </c>
      <c r="N455" t="s">
        <v>2005</v>
      </c>
      <c r="O455" t="str">
        <f>VLOOKUP(M455,'1996 Pres Raw'!A:E,5,FALSE)</f>
        <v>LARSEN BAY</v>
      </c>
    </row>
    <row r="456" spans="1:15" x14ac:dyDescent="0.3">
      <c r="A456" t="s">
        <v>834</v>
      </c>
      <c r="B456" t="s">
        <v>906</v>
      </c>
      <c r="C456" t="str">
        <f>VLOOKUP(A456,'2000 Pres Raw'!A:E,5,FALSE)</f>
        <v>Allakaket</v>
      </c>
      <c r="E456" t="s">
        <v>783</v>
      </c>
      <c r="F456" t="s">
        <v>1630</v>
      </c>
      <c r="G456" t="str">
        <f>VLOOKUP(E456,'1996 Pres Raw'!A:E,5,FALSE)</f>
        <v>SALCHA</v>
      </c>
      <c r="I456" t="s">
        <v>834</v>
      </c>
      <c r="J456" t="s">
        <v>906</v>
      </c>
      <c r="K456" t="str">
        <f>VLOOKUP(I456,VTD!G:H,2,FALSE)</f>
        <v>Allakaket</v>
      </c>
      <c r="M456" t="s">
        <v>226</v>
      </c>
      <c r="N456" t="s">
        <v>2005</v>
      </c>
      <c r="O456" t="str">
        <f>VLOOKUP(M456,'1996 Pres Raw'!A:E,5,FALSE)</f>
        <v>LARSEN BAY</v>
      </c>
    </row>
    <row r="457" spans="1:15" x14ac:dyDescent="0.3">
      <c r="A457" t="s">
        <v>835</v>
      </c>
      <c r="B457" t="s">
        <v>827</v>
      </c>
      <c r="C457" t="str">
        <f>VLOOKUP(A457,'2000 Pres Raw'!A:E,5,FALSE)</f>
        <v>Aniak</v>
      </c>
      <c r="E457" t="s">
        <v>1631</v>
      </c>
      <c r="F457" t="s">
        <v>1632</v>
      </c>
      <c r="G457" t="e">
        <f>VLOOKUP(E457,'1996 Pres Raw'!A:E,5,FALSE)</f>
        <v>#N/A</v>
      </c>
      <c r="I457" t="s">
        <v>835</v>
      </c>
      <c r="J457" t="s">
        <v>827</v>
      </c>
      <c r="K457" t="str">
        <f>VLOOKUP(I457,VTD!G:H,2,FALSE)</f>
        <v>Aniak</v>
      </c>
      <c r="M457" t="s">
        <v>1139</v>
      </c>
      <c r="N457" t="s">
        <v>1805</v>
      </c>
      <c r="O457" t="str">
        <f>VLOOKUP(M457,'1996 Pres Raw'!A:E,5,FALSE)</f>
        <v>PORT HEIDEN</v>
      </c>
    </row>
    <row r="458" spans="1:15" x14ac:dyDescent="0.3">
      <c r="A458" t="s">
        <v>836</v>
      </c>
      <c r="B458" t="s">
        <v>828</v>
      </c>
      <c r="C458" t="str">
        <f>VLOOKUP(A458,'2000 Pres Raw'!A:E,5,FALSE)</f>
        <v>Anvik</v>
      </c>
      <c r="E458" t="s">
        <v>1633</v>
      </c>
      <c r="F458" t="s">
        <v>1634</v>
      </c>
      <c r="G458" t="e">
        <f>VLOOKUP(E458,'1996 Pres Raw'!A:E,5,FALSE)</f>
        <v>#N/A</v>
      </c>
      <c r="I458" t="s">
        <v>836</v>
      </c>
      <c r="J458" t="s">
        <v>828</v>
      </c>
      <c r="K458" t="str">
        <f>VLOOKUP(I458,VTD!G:H,2,FALSE)</f>
        <v>Anvik</v>
      </c>
      <c r="M458" t="s">
        <v>66</v>
      </c>
      <c r="N458" t="s">
        <v>2015</v>
      </c>
      <c r="O458" t="str">
        <f>VLOOKUP(M458,'1996 Pres Raw'!A:E,5,FALSE)</f>
        <v>PETERSBURG #1</v>
      </c>
    </row>
    <row r="459" spans="1:15" x14ac:dyDescent="0.3">
      <c r="A459" t="s">
        <v>837</v>
      </c>
      <c r="B459" t="s">
        <v>907</v>
      </c>
      <c r="C459" t="str">
        <f>VLOOKUP(A459,'2000 Pres Raw'!A:E,5,FALSE)</f>
        <v>Arctic Village</v>
      </c>
      <c r="E459" t="s">
        <v>1635</v>
      </c>
      <c r="F459" t="s">
        <v>1210</v>
      </c>
      <c r="G459" t="e">
        <f>VLOOKUP(E459,'1996 Pres Raw'!A:E,5,FALSE)</f>
        <v>#N/A</v>
      </c>
      <c r="I459" t="s">
        <v>837</v>
      </c>
      <c r="J459" t="s">
        <v>907</v>
      </c>
      <c r="K459" t="str">
        <f>VLOOKUP(I459,VTD!G:H,2,FALSE)</f>
        <v>Arctic Village</v>
      </c>
      <c r="M459" t="s">
        <v>1140</v>
      </c>
      <c r="N459" t="s">
        <v>1806</v>
      </c>
      <c r="O459" t="str">
        <f>VLOOKUP(M459,'1996 Pres Raw'!A:E,5,FALSE)</f>
        <v>SAND POINT</v>
      </c>
    </row>
    <row r="460" spans="1:15" x14ac:dyDescent="0.3">
      <c r="A460" t="s">
        <v>838</v>
      </c>
      <c r="B460" t="s">
        <v>829</v>
      </c>
      <c r="C460" t="str">
        <f>VLOOKUP(A460,'2000 Pres Raw'!A:E,5,FALSE)</f>
        <v>Beaver</v>
      </c>
      <c r="E460" t="s">
        <v>791</v>
      </c>
      <c r="F460" t="s">
        <v>97</v>
      </c>
      <c r="G460" t="str">
        <f>VLOOKUP(E460,'1996 Pres Raw'!A:E,5,FALSE)</f>
        <v>TOTALS</v>
      </c>
      <c r="I460" t="s">
        <v>838</v>
      </c>
      <c r="J460" t="s">
        <v>829</v>
      </c>
      <c r="K460" t="str">
        <f>VLOOKUP(I460,VTD!G:H,2,FALSE)</f>
        <v>Beaver</v>
      </c>
      <c r="M460" t="s">
        <v>69</v>
      </c>
      <c r="N460" t="s">
        <v>95</v>
      </c>
      <c r="O460" t="str">
        <f>VLOOKUP(M460,'1996 Pres Raw'!A:E,5,FALSE)</f>
        <v>WRANGELL #1</v>
      </c>
    </row>
    <row r="461" spans="1:15" x14ac:dyDescent="0.3">
      <c r="A461" t="s">
        <v>839</v>
      </c>
      <c r="B461" t="s">
        <v>830</v>
      </c>
      <c r="C461" t="str">
        <f>VLOOKUP(A461,'2000 Pres Raw'!A:E,5,FALSE)</f>
        <v>Bettles</v>
      </c>
      <c r="G461" t="e">
        <f>VLOOKUP(E461,'1996 Pres Raw'!A:E,5,FALSE)</f>
        <v>#N/A</v>
      </c>
      <c r="I461" t="s">
        <v>839</v>
      </c>
      <c r="J461" t="s">
        <v>830</v>
      </c>
      <c r="K461" t="str">
        <f>VLOOKUP(I461,VTD!G:H,2,FALSE)</f>
        <v>Bettles</v>
      </c>
      <c r="M461" t="s">
        <v>153</v>
      </c>
      <c r="N461" t="s">
        <v>1254</v>
      </c>
      <c r="O461" t="str">
        <f>VLOOKUP(M461,'1996 Pres Raw'!A:E,5,FALSE)</f>
        <v>ANGOON</v>
      </c>
    </row>
    <row r="462" spans="1:15" x14ac:dyDescent="0.3">
      <c r="A462" t="s">
        <v>840</v>
      </c>
      <c r="B462" t="s">
        <v>831</v>
      </c>
      <c r="C462" t="str">
        <f>VLOOKUP(A462,'2000 Pres Raw'!A:E,5,FALSE)</f>
        <v>Central</v>
      </c>
      <c r="E462" t="s">
        <v>797</v>
      </c>
      <c r="F462" t="s">
        <v>1636</v>
      </c>
      <c r="G462" t="str">
        <f>VLOOKUP(E462,'1996 Pres Raw'!A:E,5,FALSE)</f>
        <v>BIG DELTA</v>
      </c>
      <c r="I462" t="s">
        <v>840</v>
      </c>
      <c r="J462" t="s">
        <v>831</v>
      </c>
      <c r="K462" t="str">
        <f>VLOOKUP(I462,VTD!G:H,2,FALSE)</f>
        <v>Central</v>
      </c>
      <c r="M462" t="s">
        <v>153</v>
      </c>
      <c r="N462" t="s">
        <v>1254</v>
      </c>
      <c r="O462" t="str">
        <f>VLOOKUP(M462,'1996 Pres Raw'!A:E,5,FALSE)</f>
        <v>ANGOON</v>
      </c>
    </row>
    <row r="463" spans="1:15" x14ac:dyDescent="0.3">
      <c r="A463" t="s">
        <v>841</v>
      </c>
      <c r="B463" t="s">
        <v>908</v>
      </c>
      <c r="C463" t="str">
        <f>VLOOKUP(A463,'2000 Pres Raw'!A:E,5,FALSE)</f>
        <v>Chalkyitsik</v>
      </c>
      <c r="E463" t="s">
        <v>798</v>
      </c>
      <c r="F463" t="s">
        <v>1637</v>
      </c>
      <c r="G463" t="str">
        <f>VLOOKUP(E463,'1996 Pres Raw'!A:E,5,FALSE)</f>
        <v>CORDOVA</v>
      </c>
      <c r="I463" t="s">
        <v>841</v>
      </c>
      <c r="J463" t="s">
        <v>908</v>
      </c>
      <c r="K463" t="str">
        <f>VLOOKUP(I463,VTD!G:H,2,FALSE)</f>
        <v>Chalkyitsik</v>
      </c>
      <c r="M463" t="s">
        <v>165</v>
      </c>
      <c r="N463" t="s">
        <v>2020</v>
      </c>
      <c r="O463" t="str">
        <f>VLOOKUP(M463,'1996 Pres Raw'!A:E,5,FALSE)</f>
        <v>EDNA BANAUKATI</v>
      </c>
    </row>
    <row r="464" spans="1:15" x14ac:dyDescent="0.3">
      <c r="A464" t="s">
        <v>842</v>
      </c>
      <c r="B464" t="s">
        <v>909</v>
      </c>
      <c r="C464" t="str">
        <f>VLOOKUP(A464,'2000 Pres Raw'!A:E,5,FALSE)</f>
        <v>Chistochina</v>
      </c>
      <c r="E464" t="s">
        <v>799</v>
      </c>
      <c r="F464" t="s">
        <v>1638</v>
      </c>
      <c r="G464" t="str">
        <f>VLOOKUP(E464,'1996 Pres Raw'!A:E,5,FALSE)</f>
        <v>DELTA JUNCTION</v>
      </c>
      <c r="I464" t="s">
        <v>842</v>
      </c>
      <c r="J464" t="s">
        <v>909</v>
      </c>
      <c r="K464" t="str">
        <f>VLOOKUP(I464,VTD!G:H,2,FALSE)</f>
        <v>Chistochina</v>
      </c>
      <c r="M464" t="s">
        <v>186</v>
      </c>
      <c r="N464" t="s">
        <v>211</v>
      </c>
      <c r="O464" t="str">
        <f>VLOOKUP(M464,'1996 Pres Raw'!A:E,5,FALSE)</f>
        <v>PORT ALEXANDER</v>
      </c>
    </row>
    <row r="465" spans="1:15" x14ac:dyDescent="0.3">
      <c r="A465" t="s">
        <v>843</v>
      </c>
      <c r="B465" t="s">
        <v>910</v>
      </c>
      <c r="C465" t="str">
        <f>VLOOKUP(A465,'2000 Pres Raw'!A:E,5,FALSE)</f>
        <v>Chuathbaluk</v>
      </c>
      <c r="E465" t="s">
        <v>800</v>
      </c>
      <c r="F465" t="s">
        <v>1639</v>
      </c>
      <c r="G465" t="str">
        <f>VLOOKUP(E465,'1996 Pres Raw'!A:E,5,FALSE)</f>
        <v>GAKONA</v>
      </c>
      <c r="I465" t="s">
        <v>843</v>
      </c>
      <c r="J465" t="s">
        <v>910</v>
      </c>
      <c r="K465" t="str">
        <f>VLOOKUP(I465,VTD!G:H,2,FALSE)</f>
        <v>Chuathbaluk</v>
      </c>
      <c r="M465" t="s">
        <v>3</v>
      </c>
      <c r="N465" t="s">
        <v>1190</v>
      </c>
      <c r="O465" t="str">
        <f>VLOOKUP(M465,'1996 Pres Raw'!A:E,5,FALSE)</f>
        <v>CLOVER PASS</v>
      </c>
    </row>
    <row r="466" spans="1:15" x14ac:dyDescent="0.3">
      <c r="A466" t="s">
        <v>844</v>
      </c>
      <c r="B466" t="s">
        <v>832</v>
      </c>
      <c r="C466" t="str">
        <f>VLOOKUP(A466,'2000 Pres Raw'!A:E,5,FALSE)</f>
        <v>Circle</v>
      </c>
      <c r="E466" t="s">
        <v>801</v>
      </c>
      <c r="F466" t="s">
        <v>1640</v>
      </c>
      <c r="G466" t="str">
        <f>VLOOKUP(E466,'1996 Pres Raw'!A:E,5,FALSE)</f>
        <v>GLENNALLEN</v>
      </c>
      <c r="I466" t="s">
        <v>844</v>
      </c>
      <c r="J466" t="s">
        <v>832</v>
      </c>
      <c r="K466" t="str">
        <f>VLOOKUP(I466,VTD!G:H,2,FALSE)</f>
        <v>Circle</v>
      </c>
      <c r="M466" t="s">
        <v>155</v>
      </c>
      <c r="N466" t="s">
        <v>1257</v>
      </c>
      <c r="O466" t="str">
        <f>VLOOKUP(M466,'1996 Pres Raw'!A:E,5,FALSE)</f>
        <v>COFFMAN COVE</v>
      </c>
    </row>
    <row r="467" spans="1:15" x14ac:dyDescent="0.3">
      <c r="A467" t="s">
        <v>845</v>
      </c>
      <c r="B467" t="s">
        <v>911</v>
      </c>
      <c r="C467" t="str">
        <f>VLOOKUP(A467,'2000 Pres Raw'!A:E,5,FALSE)</f>
        <v>Copper Center</v>
      </c>
      <c r="E467" t="s">
        <v>802</v>
      </c>
      <c r="F467" t="s">
        <v>1641</v>
      </c>
      <c r="G467" t="str">
        <f>VLOOKUP(E467,'1996 Pres Raw'!A:E,5,FALSE)</f>
        <v>KENNY LAKE</v>
      </c>
      <c r="I467" t="s">
        <v>845</v>
      </c>
      <c r="J467" t="s">
        <v>911</v>
      </c>
      <c r="K467" t="str">
        <f>VLOOKUP(I467,VTD!G:H,2,FALSE)</f>
        <v>Copper Center</v>
      </c>
      <c r="M467" t="s">
        <v>1140</v>
      </c>
      <c r="N467" t="s">
        <v>1806</v>
      </c>
      <c r="O467" t="str">
        <f>VLOOKUP(M467,'1996 Pres Raw'!A:E,5,FALSE)</f>
        <v>SAND POINT</v>
      </c>
    </row>
    <row r="468" spans="1:15" x14ac:dyDescent="0.3">
      <c r="A468" t="s">
        <v>846</v>
      </c>
      <c r="B468" t="s">
        <v>912</v>
      </c>
      <c r="C468" t="str">
        <f>VLOOKUP(A468,'2000 Pres Raw'!A:E,5,FALSE)</f>
        <v>Crooked Creek</v>
      </c>
      <c r="E468" t="s">
        <v>803</v>
      </c>
      <c r="F468" t="s">
        <v>1642</v>
      </c>
      <c r="G468" t="str">
        <f>VLOOKUP(E468,'1996 Pres Raw'!A:E,5,FALSE)</f>
        <v>PAXSON</v>
      </c>
      <c r="I468" t="s">
        <v>846</v>
      </c>
      <c r="J468" t="s">
        <v>912</v>
      </c>
      <c r="K468" t="str">
        <f>VLOOKUP(I468,VTD!G:H,2,FALSE)</f>
        <v>Crooked Creek</v>
      </c>
      <c r="M468" t="s">
        <v>3</v>
      </c>
      <c r="N468" t="s">
        <v>1190</v>
      </c>
      <c r="O468" t="str">
        <f>VLOOKUP(M468,'1996 Pres Raw'!A:E,5,FALSE)</f>
        <v>CLOVER PASS</v>
      </c>
    </row>
    <row r="469" spans="1:15" x14ac:dyDescent="0.3">
      <c r="A469" t="s">
        <v>847</v>
      </c>
      <c r="B469" t="s">
        <v>913</v>
      </c>
      <c r="C469" t="str">
        <f>VLOOKUP(A469,'2000 Pres Raw'!A:E,5,FALSE)</f>
        <v>Dot Lake</v>
      </c>
      <c r="E469" t="s">
        <v>804</v>
      </c>
      <c r="F469" t="s">
        <v>1643</v>
      </c>
      <c r="G469" t="str">
        <f>VLOOKUP(E469,'1996 Pres Raw'!A:E,5,FALSE)</f>
        <v>TATITLEK</v>
      </c>
      <c r="I469" t="s">
        <v>847</v>
      </c>
      <c r="J469" t="s">
        <v>913</v>
      </c>
      <c r="K469" t="str">
        <f>VLOOKUP(I469,VTD!G:H,2,FALSE)</f>
        <v>Dot Lake</v>
      </c>
      <c r="M469" t="s">
        <v>181</v>
      </c>
      <c r="N469" t="s">
        <v>206</v>
      </c>
      <c r="O469" t="str">
        <f>VLOOKUP(M469,'1996 Pres Raw'!A:E,5,FALSE)</f>
        <v>THORNE BAY</v>
      </c>
    </row>
    <row r="470" spans="1:15" x14ac:dyDescent="0.3">
      <c r="A470" t="s">
        <v>848</v>
      </c>
      <c r="B470" t="s">
        <v>833</v>
      </c>
      <c r="C470" t="str">
        <f>VLOOKUP(A470,'2000 Pres Raw'!A:E,5,FALSE)</f>
        <v xml:space="preserve">Eagle </v>
      </c>
      <c r="E470" t="s">
        <v>805</v>
      </c>
      <c r="F470" t="s">
        <v>1644</v>
      </c>
      <c r="G470" t="str">
        <f>VLOOKUP(E470,'1996 Pres Raw'!A:E,5,FALSE)</f>
        <v>VALDEZ 1</v>
      </c>
      <c r="I470" t="s">
        <v>848</v>
      </c>
      <c r="J470" t="s">
        <v>833</v>
      </c>
      <c r="K470" t="str">
        <f>VLOOKUP(I470,VTD!G:H,2,FALSE)</f>
        <v>Eagle</v>
      </c>
      <c r="M470" t="s">
        <v>165</v>
      </c>
      <c r="N470" t="s">
        <v>2020</v>
      </c>
      <c r="O470" t="str">
        <f>VLOOKUP(M470,'1996 Pres Raw'!A:E,5,FALSE)</f>
        <v>EDNA BANAUKATI</v>
      </c>
    </row>
    <row r="471" spans="1:15" x14ac:dyDescent="0.3">
      <c r="A471" t="s">
        <v>849</v>
      </c>
      <c r="B471" t="s">
        <v>914</v>
      </c>
      <c r="C471" t="str">
        <f>VLOOKUP(A471,'2000 Pres Raw'!A:E,5,FALSE)</f>
        <v>Fortuna Ledge</v>
      </c>
      <c r="E471" t="s">
        <v>806</v>
      </c>
      <c r="F471" t="s">
        <v>1645</v>
      </c>
      <c r="G471" t="str">
        <f>VLOOKUP(E471,'1996 Pres Raw'!A:E,5,FALSE)</f>
        <v>VALDEZ 2</v>
      </c>
      <c r="I471" t="s">
        <v>849</v>
      </c>
      <c r="J471" t="s">
        <v>914</v>
      </c>
      <c r="K471" t="str">
        <f>VLOOKUP(I471,VTD!G:H,2,FALSE)</f>
        <v>Fortuna Ledge</v>
      </c>
      <c r="M471" t="s">
        <v>226</v>
      </c>
      <c r="N471" t="s">
        <v>2005</v>
      </c>
      <c r="O471" t="str">
        <f>VLOOKUP(M471,'1996 Pres Raw'!A:E,5,FALSE)</f>
        <v>LARSEN BAY</v>
      </c>
    </row>
    <row r="472" spans="1:15" x14ac:dyDescent="0.3">
      <c r="A472" t="s">
        <v>859</v>
      </c>
      <c r="B472" t="s">
        <v>915</v>
      </c>
      <c r="C472" t="str">
        <f>VLOOKUP(A472,'2000 Pres Raw'!A:E,5,FALSE)</f>
        <v>Fort Yukon</v>
      </c>
      <c r="E472" t="s">
        <v>807</v>
      </c>
      <c r="F472" t="s">
        <v>1646</v>
      </c>
      <c r="G472" t="str">
        <f>VLOOKUP(E472,'1996 Pres Raw'!A:E,5,FALSE)</f>
        <v>VALDEZ 3</v>
      </c>
      <c r="I472" t="s">
        <v>859</v>
      </c>
      <c r="J472" t="s">
        <v>915</v>
      </c>
      <c r="K472" t="str">
        <f>VLOOKUP(I472,VTD!G:H,2,FALSE)</f>
        <v>Fort Yukon</v>
      </c>
      <c r="M472" t="s">
        <v>165</v>
      </c>
      <c r="N472" t="s">
        <v>2020</v>
      </c>
      <c r="O472" t="str">
        <f>VLOOKUP(M472,'1996 Pres Raw'!A:E,5,FALSE)</f>
        <v>EDNA BANAUKATI</v>
      </c>
    </row>
    <row r="473" spans="1:15" x14ac:dyDescent="0.3">
      <c r="A473" t="s">
        <v>860</v>
      </c>
      <c r="B473" t="s">
        <v>850</v>
      </c>
      <c r="C473" t="str">
        <f>VLOOKUP(A473,'2000 Pres Raw'!A:E,5,FALSE)</f>
        <v xml:space="preserve">Galena </v>
      </c>
      <c r="E473" t="s">
        <v>808</v>
      </c>
      <c r="F473" t="s">
        <v>1647</v>
      </c>
      <c r="G473" t="str">
        <f>VLOOKUP(E473,'1996 Pres Raw'!A:E,5,FALSE)</f>
        <v>WHITTIER</v>
      </c>
      <c r="I473" t="s">
        <v>860</v>
      </c>
      <c r="J473" t="s">
        <v>850</v>
      </c>
      <c r="K473" t="str">
        <f>VLOOKUP(I473,VTD!G:H,2,FALSE)</f>
        <v>Galena</v>
      </c>
      <c r="M473" t="s">
        <v>163</v>
      </c>
      <c r="N473" t="s">
        <v>202</v>
      </c>
      <c r="O473" t="str">
        <f>VLOOKUP(M473,'1996 Pres Raw'!A:E,5,FALSE)</f>
        <v>KLAWOCK</v>
      </c>
    </row>
    <row r="474" spans="1:15" x14ac:dyDescent="0.3">
      <c r="A474" t="s">
        <v>861</v>
      </c>
      <c r="B474" t="s">
        <v>916</v>
      </c>
      <c r="C474" t="str">
        <f>VLOOKUP(A474,'2000 Pres Raw'!A:E,5,FALSE)</f>
        <v xml:space="preserve">Grayling </v>
      </c>
      <c r="E474" t="s">
        <v>1648</v>
      </c>
      <c r="F474" t="s">
        <v>1649</v>
      </c>
      <c r="G474" t="e">
        <f>VLOOKUP(E474,'1996 Pres Raw'!A:E,5,FALSE)</f>
        <v>#N/A</v>
      </c>
      <c r="I474" t="s">
        <v>861</v>
      </c>
      <c r="J474" t="s">
        <v>916</v>
      </c>
      <c r="K474" t="str">
        <f>VLOOKUP(I474,VTD!G:H,2,FALSE)</f>
        <v>Grayling</v>
      </c>
      <c r="M474" t="s">
        <v>162</v>
      </c>
      <c r="N474" t="s">
        <v>201</v>
      </c>
      <c r="O474" t="str">
        <f>VLOOKUP(M474,'1996 Pres Raw'!A:E,5,FALSE)</f>
        <v>KASAAN</v>
      </c>
    </row>
    <row r="475" spans="1:15" x14ac:dyDescent="0.3">
      <c r="A475" t="s">
        <v>862</v>
      </c>
      <c r="B475" t="s">
        <v>917</v>
      </c>
      <c r="C475" t="str">
        <f>VLOOKUP(A475,'2000 Pres Raw'!A:E,5,FALSE)</f>
        <v>Holy Cross</v>
      </c>
      <c r="E475" t="s">
        <v>1650</v>
      </c>
      <c r="F475" t="s">
        <v>1651</v>
      </c>
      <c r="G475" t="e">
        <f>VLOOKUP(E475,'1996 Pres Raw'!A:E,5,FALSE)</f>
        <v>#N/A</v>
      </c>
      <c r="I475" t="s">
        <v>862</v>
      </c>
      <c r="J475" t="s">
        <v>917</v>
      </c>
      <c r="K475" t="str">
        <f>VLOOKUP(I475,VTD!G:H,2,FALSE)</f>
        <v>Holy Cross</v>
      </c>
      <c r="M475" t="s">
        <v>163</v>
      </c>
      <c r="N475" t="s">
        <v>202</v>
      </c>
      <c r="O475" t="str">
        <f>VLOOKUP(M475,'1996 Pres Raw'!A:E,5,FALSE)</f>
        <v>KLAWOCK</v>
      </c>
    </row>
    <row r="476" spans="1:15" x14ac:dyDescent="0.3">
      <c r="A476" t="s">
        <v>863</v>
      </c>
      <c r="B476" t="s">
        <v>851</v>
      </c>
      <c r="C476" t="str">
        <f>VLOOKUP(A476,'2000 Pres Raw'!A:E,5,FALSE)</f>
        <v xml:space="preserve">Hughes </v>
      </c>
      <c r="E476" t="s">
        <v>1652</v>
      </c>
      <c r="F476" t="s">
        <v>1210</v>
      </c>
      <c r="G476" t="e">
        <f>VLOOKUP(E476,'1996 Pres Raw'!A:E,5,FALSE)</f>
        <v>#N/A</v>
      </c>
      <c r="I476" t="s">
        <v>863</v>
      </c>
      <c r="J476" t="s">
        <v>851</v>
      </c>
      <c r="K476" t="str">
        <f>VLOOKUP(I476,VTD!G:H,2,FALSE)</f>
        <v>Hughes</v>
      </c>
      <c r="M476" t="s">
        <v>160</v>
      </c>
      <c r="N476" t="s">
        <v>199</v>
      </c>
      <c r="O476" t="str">
        <f>VLOOKUP(M476,'1996 Pres Raw'!A:E,5,FALSE)</f>
        <v>HYDABURG</v>
      </c>
    </row>
    <row r="477" spans="1:15" x14ac:dyDescent="0.3">
      <c r="A477" t="s">
        <v>864</v>
      </c>
      <c r="B477" t="s">
        <v>852</v>
      </c>
      <c r="C477" t="str">
        <f>VLOOKUP(A477,'2000 Pres Raw'!A:E,5,FALSE)</f>
        <v xml:space="preserve">Huslia </v>
      </c>
      <c r="E477" t="s">
        <v>820</v>
      </c>
      <c r="F477" t="s">
        <v>97</v>
      </c>
      <c r="G477" t="str">
        <f>VLOOKUP(E477,'1996 Pres Raw'!A:E,5,FALSE)</f>
        <v>TOTALS</v>
      </c>
      <c r="I477" t="s">
        <v>864</v>
      </c>
      <c r="J477" t="s">
        <v>852</v>
      </c>
      <c r="K477" t="str">
        <f>VLOOKUP(I477,VTD!G:H,2,FALSE)</f>
        <v>Huslia</v>
      </c>
      <c r="M477" t="s">
        <v>156</v>
      </c>
      <c r="N477" t="s">
        <v>1258</v>
      </c>
      <c r="O477" t="str">
        <f>VLOOKUP(M477,'1996 Pres Raw'!A:E,5,FALSE)</f>
        <v>CRAIG</v>
      </c>
    </row>
    <row r="478" spans="1:15" x14ac:dyDescent="0.3">
      <c r="A478" t="s">
        <v>865</v>
      </c>
      <c r="B478" t="s">
        <v>853</v>
      </c>
      <c r="C478" t="str">
        <f>VLOOKUP(A478,'2000 Pres Raw'!A:E,5,FALSE)</f>
        <v xml:space="preserve">Kalskag </v>
      </c>
      <c r="G478" t="e">
        <f>VLOOKUP(E478,'1996 Pres Raw'!A:E,5,FALSE)</f>
        <v>#N/A</v>
      </c>
      <c r="I478" t="s">
        <v>865</v>
      </c>
      <c r="J478" t="s">
        <v>853</v>
      </c>
      <c r="K478" t="str">
        <f>VLOOKUP(I478,VTD!G:H,2,FALSE)</f>
        <v>Kalskag</v>
      </c>
      <c r="M478" t="s">
        <v>16</v>
      </c>
      <c r="N478" t="s">
        <v>1200</v>
      </c>
      <c r="O478" t="str">
        <f>VLOOKUP(M478,'1996 Pres Raw'!A:E,5,FALSE)</f>
        <v>PENNOCK-GRAVINA</v>
      </c>
    </row>
    <row r="479" spans="1:15" x14ac:dyDescent="0.3">
      <c r="A479" t="s">
        <v>866</v>
      </c>
      <c r="B479" t="s">
        <v>854</v>
      </c>
      <c r="C479" t="str">
        <f>VLOOKUP(A479,'2000 Pres Raw'!A:E,5,FALSE)</f>
        <v xml:space="preserve">Kaltag </v>
      </c>
      <c r="E479" t="s">
        <v>834</v>
      </c>
      <c r="F479" t="s">
        <v>1653</v>
      </c>
      <c r="G479" t="str">
        <f>VLOOKUP(E479,'1996 Pres Raw'!A:E,5,FALSE)</f>
        <v>ALLAKAKET</v>
      </c>
      <c r="I479" t="s">
        <v>866</v>
      </c>
      <c r="J479" t="s">
        <v>854</v>
      </c>
      <c r="K479" t="str">
        <f>VLOOKUP(I479,VTD!G:H,2,FALSE)</f>
        <v>Kaltag</v>
      </c>
      <c r="M479" t="s">
        <v>15</v>
      </c>
      <c r="N479" t="s">
        <v>1199</v>
      </c>
      <c r="O479" t="str">
        <f>VLOOKUP(M479,'1996 Pres Raw'!A:E,5,FALSE)</f>
        <v>MUD BY</v>
      </c>
    </row>
    <row r="480" spans="1:15" x14ac:dyDescent="0.3">
      <c r="A480" t="s">
        <v>867</v>
      </c>
      <c r="B480" t="s">
        <v>855</v>
      </c>
      <c r="C480" t="str">
        <f>VLOOKUP(A480,'2000 Pres Raw'!A:E,5,FALSE)</f>
        <v xml:space="preserve">Koyukuk </v>
      </c>
      <c r="E480" t="s">
        <v>835</v>
      </c>
      <c r="F480" t="s">
        <v>1654</v>
      </c>
      <c r="G480" t="str">
        <f>VLOOKUP(E480,'1996 Pres Raw'!A:E,5,FALSE)</f>
        <v>ANIAK</v>
      </c>
      <c r="I480" t="s">
        <v>867</v>
      </c>
      <c r="J480" t="s">
        <v>855</v>
      </c>
      <c r="K480" t="str">
        <f>VLOOKUP(I480,VTD!G:H,2,FALSE)</f>
        <v>Koyukuk</v>
      </c>
      <c r="M480" t="s">
        <v>1140</v>
      </c>
      <c r="N480" t="s">
        <v>1806</v>
      </c>
      <c r="O480" t="str">
        <f>VLOOKUP(M480,'1996 Pres Raw'!A:E,5,FALSE)</f>
        <v>SAND POINT</v>
      </c>
    </row>
    <row r="481" spans="1:15" x14ac:dyDescent="0.3">
      <c r="A481" t="s">
        <v>868</v>
      </c>
      <c r="B481" t="s">
        <v>918</v>
      </c>
      <c r="C481" t="str">
        <f>VLOOKUP(A481,'2000 Pres Raw'!A:E,5,FALSE)</f>
        <v xml:space="preserve">Livengood </v>
      </c>
      <c r="E481" t="s">
        <v>836</v>
      </c>
      <c r="F481" t="s">
        <v>1655</v>
      </c>
      <c r="G481" t="str">
        <f>VLOOKUP(E481,'1996 Pres Raw'!A:E,5,FALSE)</f>
        <v>ANVIK</v>
      </c>
      <c r="I481" t="s">
        <v>868</v>
      </c>
      <c r="J481" t="s">
        <v>918</v>
      </c>
      <c r="K481" t="str">
        <f>VLOOKUP(I481,VTD!G:H,2,FALSE)</f>
        <v>Livengood</v>
      </c>
      <c r="M481" t="s">
        <v>1129</v>
      </c>
      <c r="N481" t="s">
        <v>1795</v>
      </c>
      <c r="O481" t="str">
        <f>VLOOKUP(M481,'1996 Pres Raw'!A:E,5,FALSE)</f>
        <v>COLD BAY</v>
      </c>
    </row>
    <row r="482" spans="1:15" x14ac:dyDescent="0.3">
      <c r="A482" t="s">
        <v>869</v>
      </c>
      <c r="B482" t="s">
        <v>919</v>
      </c>
      <c r="C482" t="str">
        <f>VLOOKUP(A482,'2000 Pres Raw'!A:E,5,FALSE)</f>
        <v>Lower Kalskag</v>
      </c>
      <c r="E482" t="s">
        <v>837</v>
      </c>
      <c r="F482" t="s">
        <v>1656</v>
      </c>
      <c r="G482" t="str">
        <f>VLOOKUP(E482,'1996 Pres Raw'!A:E,5,FALSE)</f>
        <v>ARCTIC VILLAGE</v>
      </c>
      <c r="I482" t="s">
        <v>869</v>
      </c>
      <c r="J482" t="s">
        <v>919</v>
      </c>
      <c r="K482" t="str">
        <f>VLOOKUP(I482,VTD!G:H,2,FALSE)</f>
        <v>Lower Kalskag</v>
      </c>
      <c r="M482" t="s">
        <v>18</v>
      </c>
      <c r="N482" t="s">
        <v>1202</v>
      </c>
      <c r="O482" t="str">
        <f>VLOOKUP(M482,'1996 Pres Raw'!A:E,5,FALSE)</f>
        <v>WACKER</v>
      </c>
    </row>
    <row r="483" spans="1:15" x14ac:dyDescent="0.3">
      <c r="A483" t="s">
        <v>870</v>
      </c>
      <c r="B483" t="s">
        <v>920</v>
      </c>
      <c r="C483" t="str">
        <f>VLOOKUP(A483,'2000 Pres Raw'!A:E,5,FALSE)</f>
        <v>Manley Hot Springs</v>
      </c>
      <c r="E483" t="s">
        <v>838</v>
      </c>
      <c r="F483" t="s">
        <v>1657</v>
      </c>
      <c r="G483" t="str">
        <f>VLOOKUP(E483,'1996 Pres Raw'!A:E,5,FALSE)</f>
        <v>BEAVER</v>
      </c>
      <c r="I483" t="s">
        <v>870</v>
      </c>
      <c r="J483" t="s">
        <v>920</v>
      </c>
      <c r="K483" t="str">
        <f>VLOOKUP(I483,VTD!G:H,2,FALSE)</f>
        <v>Manley Hot Springs</v>
      </c>
      <c r="M483" t="s">
        <v>23</v>
      </c>
      <c r="N483" t="s">
        <v>1203</v>
      </c>
      <c r="O483" t="str">
        <f>VLOOKUP(M483,'1996 Pres Raw'!A:E,5,FALSE)</f>
        <v>WARD COVE</v>
      </c>
    </row>
    <row r="484" spans="1:15" x14ac:dyDescent="0.3">
      <c r="A484" t="s">
        <v>871</v>
      </c>
      <c r="B484" t="s">
        <v>856</v>
      </c>
      <c r="C484" t="str">
        <f>VLOOKUP(A484,'2000 Pres Raw'!A:E,5,FALSE)</f>
        <v xml:space="preserve">McGrath </v>
      </c>
      <c r="E484" t="s">
        <v>839</v>
      </c>
      <c r="F484" t="s">
        <v>1658</v>
      </c>
      <c r="G484" t="str">
        <f>VLOOKUP(E484,'1996 Pres Raw'!A:E,5,FALSE)</f>
        <v>BETTLES</v>
      </c>
      <c r="I484" t="s">
        <v>871</v>
      </c>
      <c r="J484" t="s">
        <v>856</v>
      </c>
      <c r="K484" t="str">
        <f>VLOOKUP(I484,VTD!G:H,2,FALSE)</f>
        <v>McGrath</v>
      </c>
      <c r="M484" t="s">
        <v>1140</v>
      </c>
      <c r="N484" t="s">
        <v>1806</v>
      </c>
      <c r="O484" t="str">
        <f>VLOOKUP(M484,'1996 Pres Raw'!A:E,5,FALSE)</f>
        <v>SAND POINT</v>
      </c>
    </row>
    <row r="485" spans="1:15" x14ac:dyDescent="0.3">
      <c r="A485" t="s">
        <v>872</v>
      </c>
      <c r="B485" t="s">
        <v>921</v>
      </c>
      <c r="C485" t="str">
        <f>VLOOKUP(A485,'2000 Pres Raw'!A:E,5,FALSE)</f>
        <v xml:space="preserve">Mentasta </v>
      </c>
      <c r="E485" t="s">
        <v>840</v>
      </c>
      <c r="F485" t="s">
        <v>1659</v>
      </c>
      <c r="G485" t="str">
        <f>VLOOKUP(E485,'1996 Pres Raw'!A:E,5,FALSE)</f>
        <v>CENTRAL</v>
      </c>
      <c r="I485" t="s">
        <v>872</v>
      </c>
      <c r="J485" t="s">
        <v>921</v>
      </c>
      <c r="K485" t="str">
        <f>VLOOKUP(I485,VTD!G:H,2,FALSE)</f>
        <v>Mentasta</v>
      </c>
      <c r="M485" t="s">
        <v>1140</v>
      </c>
      <c r="N485" t="s">
        <v>1806</v>
      </c>
      <c r="O485" t="str">
        <f>VLOOKUP(M485,'1996 Pres Raw'!A:E,5,FALSE)</f>
        <v>SAND POINT</v>
      </c>
    </row>
    <row r="486" spans="1:15" x14ac:dyDescent="0.3">
      <c r="A486" t="s">
        <v>873</v>
      </c>
      <c r="B486" t="s">
        <v>857</v>
      </c>
      <c r="C486" t="str">
        <f>VLOOKUP(A486,'2000 Pres Raw'!A:E,5,FALSE)</f>
        <v xml:space="preserve">Minto </v>
      </c>
      <c r="E486" t="s">
        <v>841</v>
      </c>
      <c r="F486" t="s">
        <v>1660</v>
      </c>
      <c r="G486" t="str">
        <f>VLOOKUP(E486,'1996 Pres Raw'!A:E,5,FALSE)</f>
        <v>CHALKYITSIK</v>
      </c>
      <c r="I486" t="s">
        <v>873</v>
      </c>
      <c r="J486" t="s">
        <v>857</v>
      </c>
      <c r="K486" t="str">
        <f>VLOOKUP(I486,VTD!G:H,2,FALSE)</f>
        <v>Minto</v>
      </c>
      <c r="M486" t="s">
        <v>1140</v>
      </c>
      <c r="N486" t="s">
        <v>1806</v>
      </c>
      <c r="O486" t="str">
        <f>VLOOKUP(M486,'1996 Pres Raw'!A:E,5,FALSE)</f>
        <v>SAND POINT</v>
      </c>
    </row>
    <row r="487" spans="1:15" x14ac:dyDescent="0.3">
      <c r="A487" t="s">
        <v>874</v>
      </c>
      <c r="B487" t="s">
        <v>858</v>
      </c>
      <c r="C487" t="str">
        <f>VLOOKUP(A487,'2000 Pres Raw'!A:E,5,FALSE)</f>
        <v xml:space="preserve">Nenana </v>
      </c>
      <c r="E487" t="s">
        <v>842</v>
      </c>
      <c r="F487" t="s">
        <v>1661</v>
      </c>
      <c r="G487" t="str">
        <f>VLOOKUP(E487,'1996 Pres Raw'!A:E,5,FALSE)</f>
        <v>CHISTOCHINA</v>
      </c>
      <c r="I487" t="s">
        <v>874</v>
      </c>
      <c r="J487" t="s">
        <v>858</v>
      </c>
      <c r="K487" t="str">
        <f>VLOOKUP(I487,VTD!G:H,2,FALSE)</f>
        <v>Nenana</v>
      </c>
      <c r="M487" t="s">
        <v>1140</v>
      </c>
      <c r="N487" t="s">
        <v>1806</v>
      </c>
      <c r="O487" t="str">
        <f>VLOOKUP(M487,'1996 Pres Raw'!A:E,5,FALSE)</f>
        <v>SAND POINT</v>
      </c>
    </row>
    <row r="488" spans="1:15" x14ac:dyDescent="0.3">
      <c r="A488" t="s">
        <v>883</v>
      </c>
      <c r="B488" t="s">
        <v>875</v>
      </c>
      <c r="C488" t="str">
        <f>VLOOKUP(A488,'2000 Pres Raw'!A:E,5,FALSE)</f>
        <v xml:space="preserve">Nikolai </v>
      </c>
      <c r="E488" t="s">
        <v>843</v>
      </c>
      <c r="F488" t="s">
        <v>1662</v>
      </c>
      <c r="G488" t="str">
        <f>VLOOKUP(E488,'1996 Pres Raw'!A:E,5,FALSE)</f>
        <v>CHUATH-BALUK</v>
      </c>
      <c r="I488" t="s">
        <v>883</v>
      </c>
      <c r="J488" t="s">
        <v>875</v>
      </c>
      <c r="K488" t="str">
        <f>VLOOKUP(I488,VTD!G:H,2,FALSE)</f>
        <v>Nikolai</v>
      </c>
      <c r="M488" t="s">
        <v>1140</v>
      </c>
      <c r="N488" t="s">
        <v>1806</v>
      </c>
      <c r="O488" t="str">
        <f>VLOOKUP(M488,'1996 Pres Raw'!A:E,5,FALSE)</f>
        <v>SAND POINT</v>
      </c>
    </row>
    <row r="489" spans="1:15" x14ac:dyDescent="0.3">
      <c r="A489" t="s">
        <v>884</v>
      </c>
      <c r="B489" t="s">
        <v>922</v>
      </c>
      <c r="C489" t="str">
        <f>VLOOKUP(A489,'2000 Pres Raw'!A:E,5,FALSE)</f>
        <v xml:space="preserve">Northway </v>
      </c>
      <c r="E489" t="s">
        <v>844</v>
      </c>
      <c r="F489" t="s">
        <v>1663</v>
      </c>
      <c r="G489" t="str">
        <f>VLOOKUP(E489,'1996 Pres Raw'!A:E,5,FALSE)</f>
        <v>CIRCLE</v>
      </c>
      <c r="I489" t="s">
        <v>884</v>
      </c>
      <c r="J489" t="s">
        <v>922</v>
      </c>
      <c r="K489" t="str">
        <f>VLOOKUP(I489,VTD!G:H,2,FALSE)</f>
        <v>Northway</v>
      </c>
      <c r="M489" t="s">
        <v>1129</v>
      </c>
      <c r="N489" t="s">
        <v>1795</v>
      </c>
      <c r="O489" t="str">
        <f>VLOOKUP(M489,'1996 Pres Raw'!A:E,5,FALSE)</f>
        <v>COLD BAY</v>
      </c>
    </row>
    <row r="490" spans="1:15" x14ac:dyDescent="0.3">
      <c r="A490" t="s">
        <v>885</v>
      </c>
      <c r="B490" t="s">
        <v>876</v>
      </c>
      <c r="C490" t="str">
        <f>VLOOKUP(A490,'2000 Pres Raw'!A:E,5,FALSE)</f>
        <v xml:space="preserve">Nulato </v>
      </c>
      <c r="E490" t="s">
        <v>845</v>
      </c>
      <c r="F490" t="s">
        <v>1664</v>
      </c>
      <c r="G490" t="str">
        <f>VLOOKUP(E490,'1996 Pres Raw'!A:E,5,FALSE)</f>
        <v>COPPER CENTER</v>
      </c>
      <c r="I490" t="s">
        <v>885</v>
      </c>
      <c r="J490" t="s">
        <v>876</v>
      </c>
      <c r="K490" t="str">
        <f>VLOOKUP(I490,VTD!G:H,2,FALSE)</f>
        <v>Nulato</v>
      </c>
      <c r="M490" t="s">
        <v>1126</v>
      </c>
      <c r="N490" t="s">
        <v>1791</v>
      </c>
      <c r="O490" t="str">
        <f>VLOOKUP(M490,'1996 Pres Raw'!A:E,5,FALSE)</f>
        <v>AKUTAN</v>
      </c>
    </row>
    <row r="491" spans="1:15" x14ac:dyDescent="0.3">
      <c r="A491" t="s">
        <v>886</v>
      </c>
      <c r="B491" t="s">
        <v>923</v>
      </c>
      <c r="C491" t="str">
        <f>VLOOKUP(A491,'2000 Pres Raw'!A:E,5,FALSE)</f>
        <v>Pilot Station</v>
      </c>
      <c r="E491" t="s">
        <v>846</v>
      </c>
      <c r="F491" t="s">
        <v>1665</v>
      </c>
      <c r="G491" t="str">
        <f>VLOOKUP(E491,'1996 Pres Raw'!A:E,5,FALSE)</f>
        <v>CROOKED CREEK</v>
      </c>
      <c r="I491" t="s">
        <v>886</v>
      </c>
      <c r="J491" t="s">
        <v>923</v>
      </c>
      <c r="K491" t="str">
        <f>VLOOKUP(I491,VTD!G:H,2,FALSE)</f>
        <v>Pilot Station</v>
      </c>
      <c r="M491" t="s">
        <v>1126</v>
      </c>
      <c r="N491" t="s">
        <v>1791</v>
      </c>
      <c r="O491" t="str">
        <f>VLOOKUP(M491,'1996 Pres Raw'!A:E,5,FALSE)</f>
        <v>AKUTAN</v>
      </c>
    </row>
    <row r="492" spans="1:15" x14ac:dyDescent="0.3">
      <c r="A492" t="s">
        <v>887</v>
      </c>
      <c r="B492" t="s">
        <v>877</v>
      </c>
      <c r="C492" t="str">
        <f>VLOOKUP(A492,'2000 Pres Raw'!A:E,5,FALSE)</f>
        <v>Rampart</v>
      </c>
      <c r="E492" t="s">
        <v>847</v>
      </c>
      <c r="F492" t="s">
        <v>1666</v>
      </c>
      <c r="G492" t="str">
        <f>VLOOKUP(E492,'1996 Pres Raw'!A:E,5,FALSE)</f>
        <v>DOT LAKE</v>
      </c>
      <c r="I492" t="s">
        <v>887</v>
      </c>
      <c r="J492" t="s">
        <v>877</v>
      </c>
      <c r="K492" t="str">
        <f>VLOOKUP(I492,VTD!G:H,2,FALSE)</f>
        <v>Rampart</v>
      </c>
      <c r="M492" t="s">
        <v>1126</v>
      </c>
      <c r="N492" t="s">
        <v>1791</v>
      </c>
      <c r="O492" t="str">
        <f>VLOOKUP(M492,'1996 Pres Raw'!A:E,5,FALSE)</f>
        <v>AKUTAN</v>
      </c>
    </row>
    <row r="493" spans="1:15" x14ac:dyDescent="0.3">
      <c r="A493" t="s">
        <v>888</v>
      </c>
      <c r="B493" t="s">
        <v>878</v>
      </c>
      <c r="C493" t="str">
        <f>VLOOKUP(A493,'2000 Pres Raw'!A:E,5,FALSE)</f>
        <v>Ruby</v>
      </c>
      <c r="E493" t="s">
        <v>848</v>
      </c>
      <c r="F493" t="s">
        <v>1667</v>
      </c>
      <c r="G493" t="str">
        <f>VLOOKUP(E493,'1996 Pres Raw'!A:E,5,FALSE)</f>
        <v>EAGLE</v>
      </c>
      <c r="I493" t="s">
        <v>888</v>
      </c>
      <c r="J493" t="s">
        <v>878</v>
      </c>
      <c r="K493" t="str">
        <f>VLOOKUP(I493,VTD!G:H,2,FALSE)</f>
        <v>Ruby</v>
      </c>
      <c r="M493" t="s">
        <v>1126</v>
      </c>
      <c r="N493" t="s">
        <v>1791</v>
      </c>
      <c r="O493" t="str">
        <f>VLOOKUP(M493,'1996 Pres Raw'!A:E,5,FALSE)</f>
        <v>AKUTAN</v>
      </c>
    </row>
    <row r="494" spans="1:15" x14ac:dyDescent="0.3">
      <c r="A494" t="s">
        <v>889</v>
      </c>
      <c r="B494" t="s">
        <v>924</v>
      </c>
      <c r="C494" t="str">
        <f>VLOOKUP(A494,'2000 Pres Raw'!A:E,5,FALSE)</f>
        <v>Russian Mission</v>
      </c>
      <c r="E494" t="s">
        <v>849</v>
      </c>
      <c r="F494" t="s">
        <v>1668</v>
      </c>
      <c r="G494" t="str">
        <f>VLOOKUP(E494,'1996 Pres Raw'!A:E,5,FALSE)</f>
        <v>FORTUNA LEDGE</v>
      </c>
      <c r="I494" t="s">
        <v>889</v>
      </c>
      <c r="J494" t="s">
        <v>924</v>
      </c>
      <c r="K494" t="str">
        <f>VLOOKUP(I494,VTD!G:H,2,FALSE)</f>
        <v>Russian Mission</v>
      </c>
      <c r="M494" t="s">
        <v>1144</v>
      </c>
      <c r="N494" t="s">
        <v>1810</v>
      </c>
      <c r="O494" t="str">
        <f>VLOOKUP(M494,'1996 Pres Raw'!A:E,5,FALSE)</f>
        <v>ALEUTIANS 2</v>
      </c>
    </row>
    <row r="495" spans="1:15" x14ac:dyDescent="0.3">
      <c r="A495" t="s">
        <v>890</v>
      </c>
      <c r="B495" t="s">
        <v>925</v>
      </c>
      <c r="C495" t="str">
        <f>VLOOKUP(A495,'2000 Pres Raw'!A:E,5,FALSE)</f>
        <v>Shageluk</v>
      </c>
      <c r="E495" t="s">
        <v>859</v>
      </c>
      <c r="F495" t="s">
        <v>1669</v>
      </c>
      <c r="G495" t="str">
        <f>VLOOKUP(E495,'1996 Pres Raw'!A:E,5,FALSE)</f>
        <v>FORT YUKON</v>
      </c>
      <c r="I495" t="s">
        <v>890</v>
      </c>
      <c r="J495" t="s">
        <v>925</v>
      </c>
      <c r="K495" t="str">
        <f>VLOOKUP(I495,VTD!G:H,2,FALSE)</f>
        <v>Shageluk</v>
      </c>
      <c r="M495" t="s">
        <v>1127</v>
      </c>
      <c r="N495" t="s">
        <v>1792</v>
      </c>
      <c r="O495" t="str">
        <f>VLOOKUP(M495,'1996 Pres Raw'!A:E,5,FALSE)</f>
        <v>ALEUTIANS 1</v>
      </c>
    </row>
    <row r="496" spans="1:15" x14ac:dyDescent="0.3">
      <c r="A496" t="s">
        <v>891</v>
      </c>
      <c r="B496" t="s">
        <v>926</v>
      </c>
      <c r="C496" t="str">
        <f>VLOOKUP(A496,'2000 Pres Raw'!A:E,5,FALSE)</f>
        <v>Sleetmute</v>
      </c>
      <c r="E496" t="s">
        <v>860</v>
      </c>
      <c r="F496" t="s">
        <v>1670</v>
      </c>
      <c r="G496" t="str">
        <f>VLOOKUP(E496,'1996 Pres Raw'!A:E,5,FALSE)</f>
        <v>GALENA</v>
      </c>
      <c r="I496" t="s">
        <v>891</v>
      </c>
      <c r="J496" t="s">
        <v>926</v>
      </c>
      <c r="K496" t="str">
        <f>VLOOKUP(I496,VTD!G:H,2,FALSE)</f>
        <v>Sleetmute</v>
      </c>
      <c r="M496" t="s">
        <v>1127</v>
      </c>
      <c r="N496" t="s">
        <v>1792</v>
      </c>
      <c r="O496" t="str">
        <f>VLOOKUP(M496,'1996 Pres Raw'!A:E,5,FALSE)</f>
        <v>ALEUTIANS 1</v>
      </c>
    </row>
    <row r="497" spans="1:15" x14ac:dyDescent="0.3">
      <c r="A497" t="s">
        <v>892</v>
      </c>
      <c r="B497" t="s">
        <v>927</v>
      </c>
      <c r="C497" t="str">
        <f>VLOOKUP(A497,'2000 Pres Raw'!A:E,5,FALSE)</f>
        <v>Stevens Village</v>
      </c>
      <c r="E497" t="s">
        <v>861</v>
      </c>
      <c r="F497" t="s">
        <v>1671</v>
      </c>
      <c r="G497" t="str">
        <f>VLOOKUP(E497,'1996 Pres Raw'!A:E,5,FALSE)</f>
        <v>GRAYLING</v>
      </c>
      <c r="I497" t="s">
        <v>892</v>
      </c>
      <c r="J497" t="s">
        <v>927</v>
      </c>
      <c r="K497" t="str">
        <f>VLOOKUP(I497,VTD!G:H,2,FALSE)</f>
        <v>Steven's Village</v>
      </c>
      <c r="M497" t="s">
        <v>1127</v>
      </c>
      <c r="N497" t="s">
        <v>1792</v>
      </c>
      <c r="O497" t="str">
        <f>VLOOKUP(M497,'1996 Pres Raw'!A:E,5,FALSE)</f>
        <v>ALEUTIANS 1</v>
      </c>
    </row>
    <row r="498" spans="1:15" x14ac:dyDescent="0.3">
      <c r="A498" t="s">
        <v>893</v>
      </c>
      <c r="B498" t="s">
        <v>928</v>
      </c>
      <c r="C498" t="str">
        <f>VLOOKUP(A498,'2000 Pres Raw'!A:E,5,FALSE)</f>
        <v>Stony River</v>
      </c>
      <c r="E498" t="s">
        <v>862</v>
      </c>
      <c r="F498" t="s">
        <v>1672</v>
      </c>
      <c r="G498" t="str">
        <f>VLOOKUP(E498,'1996 Pres Raw'!A:E,5,FALSE)</f>
        <v>HOLY CROSS</v>
      </c>
      <c r="I498" t="s">
        <v>893</v>
      </c>
      <c r="J498" t="s">
        <v>928</v>
      </c>
      <c r="K498" t="str">
        <f>VLOOKUP(I498,VTD!G:H,2,FALSE)</f>
        <v>Stony River</v>
      </c>
      <c r="M498" t="s">
        <v>1127</v>
      </c>
      <c r="N498" t="s">
        <v>1792</v>
      </c>
      <c r="O498" t="str">
        <f>VLOOKUP(M498,'1996 Pres Raw'!A:E,5,FALSE)</f>
        <v>ALEUTIANS 1</v>
      </c>
    </row>
    <row r="499" spans="1:15" x14ac:dyDescent="0.3">
      <c r="A499" t="s">
        <v>894</v>
      </c>
      <c r="B499" t="s">
        <v>879</v>
      </c>
      <c r="C499" t="str">
        <f>VLOOKUP(A499,'2000 Pres Raw'!A:E,5,FALSE)</f>
        <v>Takotna</v>
      </c>
      <c r="E499" t="s">
        <v>863</v>
      </c>
      <c r="F499" t="s">
        <v>1673</v>
      </c>
      <c r="G499" t="str">
        <f>VLOOKUP(E499,'1996 Pres Raw'!A:E,5,FALSE)</f>
        <v>HUGHES</v>
      </c>
      <c r="I499" t="s">
        <v>894</v>
      </c>
      <c r="J499" t="s">
        <v>879</v>
      </c>
      <c r="K499" t="str">
        <f>VLOOKUP(I499,VTD!G:H,2,FALSE)</f>
        <v>Takotna</v>
      </c>
      <c r="M499" t="s">
        <v>1127</v>
      </c>
      <c r="N499" t="s">
        <v>1792</v>
      </c>
      <c r="O499" t="str">
        <f>VLOOKUP(M499,'1996 Pres Raw'!A:E,5,FALSE)</f>
        <v>ALEUTIANS 1</v>
      </c>
    </row>
    <row r="500" spans="1:15" x14ac:dyDescent="0.3">
      <c r="A500" t="s">
        <v>895</v>
      </c>
      <c r="B500" t="s">
        <v>929</v>
      </c>
      <c r="C500" t="str">
        <f>VLOOKUP(A500,'2000 Pres Raw'!A:E,5,FALSE)</f>
        <v>Tanacross</v>
      </c>
      <c r="E500" t="s">
        <v>864</v>
      </c>
      <c r="F500" t="s">
        <v>1674</v>
      </c>
      <c r="G500" t="str">
        <f>VLOOKUP(E500,'1996 Pres Raw'!A:E,5,FALSE)</f>
        <v>HUSLIA</v>
      </c>
      <c r="I500" t="s">
        <v>895</v>
      </c>
      <c r="J500" t="s">
        <v>929</v>
      </c>
      <c r="K500" t="str">
        <f>VLOOKUP(I500,VTD!G:H,2,FALSE)</f>
        <v>Tanacross</v>
      </c>
      <c r="M500" t="s">
        <v>1127</v>
      </c>
      <c r="N500" t="s">
        <v>1792</v>
      </c>
      <c r="O500" t="str">
        <f>VLOOKUP(M500,'1996 Pres Raw'!A:E,5,FALSE)</f>
        <v>ALEUTIANS 1</v>
      </c>
    </row>
    <row r="501" spans="1:15" x14ac:dyDescent="0.3">
      <c r="A501" t="s">
        <v>896</v>
      </c>
      <c r="B501" t="s">
        <v>880</v>
      </c>
      <c r="C501" t="str">
        <f>VLOOKUP(A501,'2000 Pres Raw'!A:E,5,FALSE)</f>
        <v>Tanana</v>
      </c>
      <c r="E501" t="s">
        <v>865</v>
      </c>
      <c r="F501" t="s">
        <v>1675</v>
      </c>
      <c r="G501" t="str">
        <f>VLOOKUP(E501,'1996 Pres Raw'!A:E,5,FALSE)</f>
        <v>KALSKAG</v>
      </c>
      <c r="I501" t="s">
        <v>896</v>
      </c>
      <c r="J501" t="s">
        <v>880</v>
      </c>
      <c r="K501" t="str">
        <f>VLOOKUP(I501,VTD!G:H,2,FALSE)</f>
        <v>Tanana</v>
      </c>
      <c r="M501" t="s">
        <v>1127</v>
      </c>
      <c r="N501" t="s">
        <v>1792</v>
      </c>
      <c r="O501" t="str">
        <f>VLOOKUP(M501,'1996 Pres Raw'!A:E,5,FALSE)</f>
        <v>ALEUTIANS 1</v>
      </c>
    </row>
    <row r="502" spans="1:15" x14ac:dyDescent="0.3">
      <c r="A502" t="s">
        <v>897</v>
      </c>
      <c r="B502" t="s">
        <v>881</v>
      </c>
      <c r="C502" t="str">
        <f>VLOOKUP(A502,'2000 Pres Raw'!A:E,5,FALSE)</f>
        <v>Tetlin</v>
      </c>
      <c r="E502" t="s">
        <v>866</v>
      </c>
      <c r="F502" t="s">
        <v>1676</v>
      </c>
      <c r="G502" t="str">
        <f>VLOOKUP(E502,'1996 Pres Raw'!A:E,5,FALSE)</f>
        <v>KALTAG</v>
      </c>
      <c r="I502" t="s">
        <v>897</v>
      </c>
      <c r="J502" t="s">
        <v>881</v>
      </c>
      <c r="K502" t="str">
        <f>VLOOKUP(I502,VTD!G:H,2,FALSE)</f>
        <v>Tetlin</v>
      </c>
      <c r="M502" t="s">
        <v>1127</v>
      </c>
      <c r="N502" t="s">
        <v>1792</v>
      </c>
      <c r="O502" t="str">
        <f>VLOOKUP(M502,'1996 Pres Raw'!A:E,5,FALSE)</f>
        <v>ALEUTIANS 1</v>
      </c>
    </row>
    <row r="503" spans="1:15" x14ac:dyDescent="0.3">
      <c r="A503" t="s">
        <v>898</v>
      </c>
      <c r="B503" t="s">
        <v>882</v>
      </c>
      <c r="C503" t="str">
        <f>VLOOKUP(A503,'2000 Pres Raw'!A:E,5,FALSE)</f>
        <v>Tok</v>
      </c>
      <c r="E503" t="s">
        <v>867</v>
      </c>
      <c r="F503" t="s">
        <v>1677</v>
      </c>
      <c r="G503" t="str">
        <f>VLOOKUP(E503,'1996 Pres Raw'!A:E,5,FALSE)</f>
        <v>KOYUKUK</v>
      </c>
      <c r="I503" t="s">
        <v>898</v>
      </c>
      <c r="J503" t="s">
        <v>882</v>
      </c>
      <c r="K503" t="str">
        <f>VLOOKUP(I503,VTD!G:H,2,FALSE)</f>
        <v>ToK</v>
      </c>
      <c r="M503" t="s">
        <v>1127</v>
      </c>
      <c r="N503" t="s">
        <v>1792</v>
      </c>
      <c r="O503" t="str">
        <f>VLOOKUP(M503,'1996 Pres Raw'!A:E,5,FALSE)</f>
        <v>ALEUTIANS 1</v>
      </c>
    </row>
    <row r="504" spans="1:15" x14ac:dyDescent="0.3">
      <c r="A504" t="s">
        <v>901</v>
      </c>
      <c r="B504" t="s">
        <v>930</v>
      </c>
      <c r="C504" t="str">
        <f>VLOOKUP(A504,'2000 Pres Raw'!A:E,5,FALSE)</f>
        <v>Tuluksak</v>
      </c>
      <c r="E504" t="s">
        <v>868</v>
      </c>
      <c r="F504" t="s">
        <v>1678</v>
      </c>
      <c r="G504" t="str">
        <f>VLOOKUP(E504,'1996 Pres Raw'!A:E,5,FALSE)</f>
        <v>LIVENGOOD</v>
      </c>
      <c r="I504" t="s">
        <v>901</v>
      </c>
      <c r="J504" t="s">
        <v>930</v>
      </c>
      <c r="K504" t="str">
        <f>VLOOKUP(I504,VTD!G:H,2,FALSE)</f>
        <v>Tuluksak</v>
      </c>
      <c r="M504" t="s">
        <v>1127</v>
      </c>
      <c r="N504" t="s">
        <v>1792</v>
      </c>
      <c r="O504" t="str">
        <f>VLOOKUP(M504,'1996 Pres Raw'!A:E,5,FALSE)</f>
        <v>ALEUTIANS 1</v>
      </c>
    </row>
    <row r="505" spans="1:15" x14ac:dyDescent="0.3">
      <c r="A505" t="s">
        <v>902</v>
      </c>
      <c r="B505" t="s">
        <v>899</v>
      </c>
      <c r="C505" t="str">
        <f>VLOOKUP(A505,'2000 Pres Raw'!A:E,5,FALSE)</f>
        <v>Tyonek</v>
      </c>
      <c r="E505" t="s">
        <v>869</v>
      </c>
      <c r="F505" t="s">
        <v>1679</v>
      </c>
      <c r="G505" t="str">
        <f>VLOOKUP(E505,'1996 Pres Raw'!A:E,5,FALSE)</f>
        <v>LOWER KALSKAG</v>
      </c>
      <c r="I505" t="s">
        <v>902</v>
      </c>
      <c r="J505" t="s">
        <v>899</v>
      </c>
      <c r="K505" t="str">
        <f>VLOOKUP(I505,VTD!G:H,2,FALSE)</f>
        <v>Tyonek</v>
      </c>
      <c r="M505" t="s">
        <v>1127</v>
      </c>
      <c r="N505" t="s">
        <v>1792</v>
      </c>
      <c r="O505" t="str">
        <f>VLOOKUP(M505,'1996 Pres Raw'!A:E,5,FALSE)</f>
        <v>ALEUTIANS 1</v>
      </c>
    </row>
    <row r="506" spans="1:15" x14ac:dyDescent="0.3">
      <c r="A506" t="s">
        <v>903</v>
      </c>
      <c r="B506" t="s">
        <v>900</v>
      </c>
      <c r="C506" t="str">
        <f>VLOOKUP(A506,'2000 Pres Raw'!A:E,5,FALSE)</f>
        <v>Venetie</v>
      </c>
      <c r="E506" t="s">
        <v>870</v>
      </c>
      <c r="F506" t="s">
        <v>1680</v>
      </c>
      <c r="G506" t="str">
        <f>VLOOKUP(E506,'1996 Pres Raw'!A:E,5,FALSE)</f>
        <v>MANLEY HOT SPRINGS</v>
      </c>
      <c r="I506" t="s">
        <v>903</v>
      </c>
      <c r="J506" t="s">
        <v>900</v>
      </c>
      <c r="K506" t="str">
        <f>VLOOKUP(I506,VTD!G:H,2,FALSE)</f>
        <v>Venetie</v>
      </c>
      <c r="M506" t="s">
        <v>1127</v>
      </c>
      <c r="N506" t="s">
        <v>1792</v>
      </c>
      <c r="O506" t="str">
        <f>VLOOKUP(M506,'1996 Pres Raw'!A:E,5,FALSE)</f>
        <v>ALEUTIANS 1</v>
      </c>
    </row>
    <row r="507" spans="1:15" x14ac:dyDescent="0.3">
      <c r="A507" t="s">
        <v>904</v>
      </c>
      <c r="B507" t="s">
        <v>20</v>
      </c>
      <c r="C507" t="e">
        <f>VLOOKUP(A507,'2000 Pres Raw'!A:E,5,FALSE)</f>
        <v>#N/A</v>
      </c>
      <c r="E507" t="s">
        <v>871</v>
      </c>
      <c r="F507" t="s">
        <v>1681</v>
      </c>
      <c r="G507" t="str">
        <f>VLOOKUP(E507,'1996 Pres Raw'!A:E,5,FALSE)</f>
        <v>MCGRATH</v>
      </c>
      <c r="I507" t="s">
        <v>904</v>
      </c>
      <c r="J507" t="s">
        <v>20</v>
      </c>
      <c r="K507" t="e">
        <f>VLOOKUP(I507,VTD!G:H,2,FALSE)</f>
        <v>#N/A</v>
      </c>
      <c r="M507" t="s">
        <v>1127</v>
      </c>
      <c r="N507" t="s">
        <v>1792</v>
      </c>
      <c r="O507" t="str">
        <f>VLOOKUP(M507,'1996 Pres Raw'!A:E,5,FALSE)</f>
        <v>ALEUTIANS 1</v>
      </c>
    </row>
    <row r="508" spans="1:15" x14ac:dyDescent="0.3">
      <c r="A508" t="s">
        <v>905</v>
      </c>
      <c r="B508" t="s">
        <v>21</v>
      </c>
      <c r="C508" t="e">
        <f>VLOOKUP(A508,'2000 Pres Raw'!A:E,5,FALSE)</f>
        <v>#N/A</v>
      </c>
      <c r="E508" t="s">
        <v>872</v>
      </c>
      <c r="F508" t="s">
        <v>1682</v>
      </c>
      <c r="G508" t="str">
        <f>VLOOKUP(E508,'1996 Pres Raw'!A:E,5,FALSE)</f>
        <v>MENTATSA</v>
      </c>
      <c r="I508" t="s">
        <v>905</v>
      </c>
      <c r="J508" t="s">
        <v>21</v>
      </c>
      <c r="K508" t="e">
        <f>VLOOKUP(I508,VTD!G:H,2,FALSE)</f>
        <v>#N/A</v>
      </c>
      <c r="M508" t="s">
        <v>1127</v>
      </c>
      <c r="N508" t="s">
        <v>1792</v>
      </c>
      <c r="O508" t="str">
        <f>VLOOKUP(M508,'1996 Pres Raw'!A:E,5,FALSE)</f>
        <v>ALEUTIANS 1</v>
      </c>
    </row>
    <row r="509" spans="1:15" x14ac:dyDescent="0.3">
      <c r="A509" t="s">
        <v>932</v>
      </c>
      <c r="B509" t="s">
        <v>22</v>
      </c>
      <c r="C509" t="str">
        <f>VLOOKUP(A509,'2000 Pres Raw'!A:E,5,FALSE)</f>
        <v>Total</v>
      </c>
      <c r="E509" t="s">
        <v>873</v>
      </c>
      <c r="F509" t="s">
        <v>1683</v>
      </c>
      <c r="G509" t="str">
        <f>VLOOKUP(E509,'1996 Pres Raw'!A:E,5,FALSE)</f>
        <v>MINTO</v>
      </c>
      <c r="I509" t="s">
        <v>932</v>
      </c>
      <c r="J509" t="s">
        <v>22</v>
      </c>
      <c r="K509" t="e">
        <f>VLOOKUP(I509,VTD!G:H,2,FALSE)</f>
        <v>#N/A</v>
      </c>
      <c r="M509" t="s">
        <v>1127</v>
      </c>
      <c r="N509" t="s">
        <v>1792</v>
      </c>
      <c r="O509" t="str">
        <f>VLOOKUP(M509,'1996 Pres Raw'!A:E,5,FALSE)</f>
        <v>ALEUTIANS 1</v>
      </c>
    </row>
    <row r="510" spans="1:15" x14ac:dyDescent="0.3">
      <c r="C510" t="e">
        <f>VLOOKUP(A510,'2000 Pres Raw'!A:E,5,FALSE)</f>
        <v>#N/A</v>
      </c>
      <c r="E510" t="s">
        <v>874</v>
      </c>
      <c r="F510" t="s">
        <v>1684</v>
      </c>
      <c r="G510" t="str">
        <f>VLOOKUP(E510,'1996 Pres Raw'!A:E,5,FALSE)</f>
        <v>NENANA</v>
      </c>
      <c r="K510" t="e">
        <f>VLOOKUP(I510,VTD!G:H,2,FALSE)</f>
        <v>#N/A</v>
      </c>
      <c r="M510" t="s">
        <v>1127</v>
      </c>
      <c r="N510" t="s">
        <v>1792</v>
      </c>
      <c r="O510" t="str">
        <f>VLOOKUP(M510,'1996 Pres Raw'!A:E,5,FALSE)</f>
        <v>ALEUTIANS 1</v>
      </c>
    </row>
    <row r="511" spans="1:15" x14ac:dyDescent="0.3">
      <c r="A511" t="s">
        <v>946</v>
      </c>
      <c r="B511" t="s">
        <v>936</v>
      </c>
      <c r="C511" t="str">
        <f>VLOOKUP(A511,'2000 Pres Raw'!A:E,5,FALSE)</f>
        <v>Ambler</v>
      </c>
      <c r="E511" t="s">
        <v>883</v>
      </c>
      <c r="F511" t="s">
        <v>1685</v>
      </c>
      <c r="G511" t="str">
        <f>VLOOKUP(E511,'1996 Pres Raw'!A:E,5,FALSE)</f>
        <v>NIKOLAI</v>
      </c>
      <c r="I511" t="s">
        <v>946</v>
      </c>
      <c r="J511" t="s">
        <v>936</v>
      </c>
      <c r="K511" t="str">
        <f>VLOOKUP(I511,VTD!G:H,2,FALSE)</f>
        <v>Ambler</v>
      </c>
      <c r="M511" t="s">
        <v>1127</v>
      </c>
      <c r="N511" t="s">
        <v>1792</v>
      </c>
      <c r="O511" t="str">
        <f>VLOOKUP(M511,'1996 Pres Raw'!A:E,5,FALSE)</f>
        <v>ALEUTIANS 1</v>
      </c>
    </row>
    <row r="512" spans="1:15" x14ac:dyDescent="0.3">
      <c r="A512" t="s">
        <v>947</v>
      </c>
      <c r="B512" t="s">
        <v>973</v>
      </c>
      <c r="C512" t="str">
        <f>VLOOKUP(A512,'2000 Pres Raw'!A:E,5,FALSE)</f>
        <v>Anaktuvuk Pass</v>
      </c>
      <c r="E512" t="s">
        <v>884</v>
      </c>
      <c r="F512" t="s">
        <v>1686</v>
      </c>
      <c r="G512" t="str">
        <f>VLOOKUP(E512,'1996 Pres Raw'!A:E,5,FALSE)</f>
        <v>NORTHWAY</v>
      </c>
      <c r="I512" t="s">
        <v>947</v>
      </c>
      <c r="J512" t="s">
        <v>973</v>
      </c>
      <c r="K512" t="str">
        <f>VLOOKUP(I512,VTD!G:H,2,FALSE)</f>
        <v>Anaktuvuk Pass</v>
      </c>
      <c r="M512" t="s">
        <v>1127</v>
      </c>
      <c r="N512" t="s">
        <v>1792</v>
      </c>
      <c r="O512" t="str">
        <f>VLOOKUP(M512,'1996 Pres Raw'!A:E,5,FALSE)</f>
        <v>ALEUTIANS 1</v>
      </c>
    </row>
    <row r="513" spans="1:15" x14ac:dyDescent="0.3">
      <c r="A513" t="s">
        <v>948</v>
      </c>
      <c r="B513" t="s">
        <v>937</v>
      </c>
      <c r="C513" t="str">
        <f>VLOOKUP(A513,'2000 Pres Raw'!A:E,5,FALSE)</f>
        <v>Atqasuk</v>
      </c>
      <c r="E513" t="s">
        <v>885</v>
      </c>
      <c r="F513" t="s">
        <v>1687</v>
      </c>
      <c r="G513" t="str">
        <f>VLOOKUP(E513,'1996 Pres Raw'!A:E,5,FALSE)</f>
        <v>NULATO</v>
      </c>
      <c r="I513" t="s">
        <v>948</v>
      </c>
      <c r="J513" t="s">
        <v>937</v>
      </c>
      <c r="K513" t="str">
        <f>VLOOKUP(I513,VTD!G:H,2,FALSE)</f>
        <v>Atqasuk</v>
      </c>
      <c r="M513" t="s">
        <v>1127</v>
      </c>
      <c r="N513" t="s">
        <v>1792</v>
      </c>
      <c r="O513" t="str">
        <f>VLOOKUP(M513,'1996 Pres Raw'!A:E,5,FALSE)</f>
        <v>ALEUTIANS 1</v>
      </c>
    </row>
    <row r="514" spans="1:15" x14ac:dyDescent="0.3">
      <c r="A514" t="s">
        <v>949</v>
      </c>
      <c r="B514" t="s">
        <v>938</v>
      </c>
      <c r="C514" t="str">
        <f>VLOOKUP(A514,'2000 Pres Raw'!A:E,5,FALSE)</f>
        <v>Barrow</v>
      </c>
      <c r="E514" t="s">
        <v>886</v>
      </c>
      <c r="F514" t="s">
        <v>1688</v>
      </c>
      <c r="G514" t="str">
        <f>VLOOKUP(E514,'1996 Pres Raw'!A:E,5,FALSE)</f>
        <v>PILOT STATION</v>
      </c>
      <c r="I514" t="s">
        <v>949</v>
      </c>
      <c r="J514" t="s">
        <v>938</v>
      </c>
      <c r="K514" t="str">
        <f>VLOOKUP(I514,VTD!G:H,2,FALSE)</f>
        <v>Barrow</v>
      </c>
      <c r="M514" t="s">
        <v>1127</v>
      </c>
      <c r="N514" t="s">
        <v>1792</v>
      </c>
      <c r="O514" t="str">
        <f>VLOOKUP(M514,'1996 Pres Raw'!A:E,5,FALSE)</f>
        <v>ALEUTIANS 1</v>
      </c>
    </row>
    <row r="515" spans="1:15" x14ac:dyDescent="0.3">
      <c r="A515" t="s">
        <v>950</v>
      </c>
      <c r="B515" t="s">
        <v>974</v>
      </c>
      <c r="C515" t="str">
        <f>VLOOKUP(A515,'2000 Pres Raw'!A:E,5,FALSE)</f>
        <v>Browerville</v>
      </c>
      <c r="E515" t="s">
        <v>887</v>
      </c>
      <c r="F515" t="s">
        <v>1689</v>
      </c>
      <c r="G515" t="str">
        <f>VLOOKUP(E515,'1996 Pres Raw'!A:E,5,FALSE)</f>
        <v>RAMPART</v>
      </c>
      <c r="I515" t="s">
        <v>950</v>
      </c>
      <c r="J515" t="s">
        <v>974</v>
      </c>
      <c r="K515" t="str">
        <f>VLOOKUP(I515,VTD!G:H,2,FALSE)</f>
        <v>Browerville</v>
      </c>
      <c r="M515" t="s">
        <v>1127</v>
      </c>
      <c r="N515" t="s">
        <v>1792</v>
      </c>
      <c r="O515" t="str">
        <f>VLOOKUP(M515,'1996 Pres Raw'!A:E,5,FALSE)</f>
        <v>ALEUTIANS 1</v>
      </c>
    </row>
    <row r="516" spans="1:15" x14ac:dyDescent="0.3">
      <c r="A516" t="s">
        <v>951</v>
      </c>
      <c r="B516" t="s">
        <v>975</v>
      </c>
      <c r="C516" t="str">
        <f>VLOOKUP(A516,'2000 Pres Raw'!A:E,5,FALSE)</f>
        <v>Buckland</v>
      </c>
      <c r="E516" t="s">
        <v>888</v>
      </c>
      <c r="F516" t="s">
        <v>1690</v>
      </c>
      <c r="G516" t="str">
        <f>VLOOKUP(E516,'1996 Pres Raw'!A:E,5,FALSE)</f>
        <v>RUBY</v>
      </c>
      <c r="I516" t="s">
        <v>951</v>
      </c>
      <c r="J516" t="s">
        <v>975</v>
      </c>
      <c r="K516" t="str">
        <f>VLOOKUP(I516,VTD!G:H,2,FALSE)</f>
        <v>Buckland</v>
      </c>
      <c r="M516" t="s">
        <v>1127</v>
      </c>
      <c r="N516" t="s">
        <v>1792</v>
      </c>
      <c r="O516" t="str">
        <f>VLOOKUP(M516,'1996 Pres Raw'!A:E,5,FALSE)</f>
        <v>ALEUTIANS 1</v>
      </c>
    </row>
    <row r="517" spans="1:15" x14ac:dyDescent="0.3">
      <c r="A517" t="s">
        <v>952</v>
      </c>
      <c r="B517" t="s">
        <v>939</v>
      </c>
      <c r="C517" t="str">
        <f>VLOOKUP(A517,'2000 Pres Raw'!A:E,5,FALSE)</f>
        <v>Deering</v>
      </c>
      <c r="E517" t="s">
        <v>889</v>
      </c>
      <c r="F517" t="s">
        <v>1691</v>
      </c>
      <c r="G517" t="str">
        <f>VLOOKUP(E517,'1996 Pres Raw'!A:E,5,FALSE)</f>
        <v>RUSSIAN MISSION</v>
      </c>
      <c r="I517" t="s">
        <v>952</v>
      </c>
      <c r="J517" t="s">
        <v>939</v>
      </c>
      <c r="K517" t="str">
        <f>VLOOKUP(I517,VTD!G:H,2,FALSE)</f>
        <v>Deering</v>
      </c>
      <c r="M517" t="s">
        <v>1127</v>
      </c>
      <c r="N517" t="s">
        <v>1792</v>
      </c>
      <c r="O517" t="str">
        <f>VLOOKUP(M517,'1996 Pres Raw'!A:E,5,FALSE)</f>
        <v>ALEUTIANS 1</v>
      </c>
    </row>
    <row r="518" spans="1:15" x14ac:dyDescent="0.3">
      <c r="A518" t="s">
        <v>953</v>
      </c>
      <c r="B518" t="s">
        <v>940</v>
      </c>
      <c r="C518" t="str">
        <f>VLOOKUP(A518,'2000 Pres Raw'!A:E,5,FALSE)</f>
        <v>Diomede</v>
      </c>
      <c r="E518" t="s">
        <v>890</v>
      </c>
      <c r="F518" t="s">
        <v>1692</v>
      </c>
      <c r="G518" t="str">
        <f>VLOOKUP(E518,'1996 Pres Raw'!A:E,5,FALSE)</f>
        <v>SHAGELUK</v>
      </c>
      <c r="I518" t="s">
        <v>953</v>
      </c>
      <c r="J518" t="s">
        <v>940</v>
      </c>
      <c r="K518" t="str">
        <f>VLOOKUP(I518,VTD!G:H,2,FALSE)</f>
        <v>Diomede</v>
      </c>
      <c r="M518" t="s">
        <v>1127</v>
      </c>
      <c r="N518" t="s">
        <v>1792</v>
      </c>
      <c r="O518" t="str">
        <f>VLOOKUP(M518,'1996 Pres Raw'!A:E,5,FALSE)</f>
        <v>ALEUTIANS 1</v>
      </c>
    </row>
    <row r="519" spans="1:15" x14ac:dyDescent="0.3">
      <c r="A519" t="s">
        <v>954</v>
      </c>
      <c r="B519" t="s">
        <v>976</v>
      </c>
      <c r="C519" t="str">
        <f>VLOOKUP(A519,'2000 Pres Raw'!A:E,5,FALSE)</f>
        <v>Kaktovik</v>
      </c>
      <c r="E519" t="s">
        <v>891</v>
      </c>
      <c r="F519" t="s">
        <v>1693</v>
      </c>
      <c r="G519" t="str">
        <f>VLOOKUP(E519,'1996 Pres Raw'!A:E,5,FALSE)</f>
        <v>SLEETMUTE</v>
      </c>
      <c r="I519" t="s">
        <v>954</v>
      </c>
      <c r="J519" t="s">
        <v>976</v>
      </c>
      <c r="K519" t="str">
        <f>VLOOKUP(I519,VTD!G:H,2,FALSE)</f>
        <v>Kaktovik</v>
      </c>
      <c r="M519" t="s">
        <v>1127</v>
      </c>
      <c r="N519" t="s">
        <v>1792</v>
      </c>
      <c r="O519" t="str">
        <f>VLOOKUP(M519,'1996 Pres Raw'!A:E,5,FALSE)</f>
        <v>ALEUTIANS 1</v>
      </c>
    </row>
    <row r="520" spans="1:15" x14ac:dyDescent="0.3">
      <c r="A520" t="s">
        <v>955</v>
      </c>
      <c r="B520" t="s">
        <v>941</v>
      </c>
      <c r="C520" t="str">
        <f>VLOOKUP(A520,'2000 Pres Raw'!A:E,5,FALSE)</f>
        <v>Kiana</v>
      </c>
      <c r="E520" t="s">
        <v>892</v>
      </c>
      <c r="F520" t="s">
        <v>1694</v>
      </c>
      <c r="G520" t="str">
        <f>VLOOKUP(E520,'1996 Pres Raw'!A:E,5,FALSE)</f>
        <v>STEVENS VILLAGE</v>
      </c>
      <c r="I520" t="s">
        <v>955</v>
      </c>
      <c r="J520" t="s">
        <v>941</v>
      </c>
      <c r="K520" t="str">
        <f>VLOOKUP(I520,VTD!G:H,2,FALSE)</f>
        <v>Kiana</v>
      </c>
      <c r="M520" t="s">
        <v>1127</v>
      </c>
      <c r="N520" t="s">
        <v>1792</v>
      </c>
      <c r="O520" t="str">
        <f>VLOOKUP(M520,'1996 Pres Raw'!A:E,5,FALSE)</f>
        <v>ALEUTIANS 1</v>
      </c>
    </row>
    <row r="521" spans="1:15" x14ac:dyDescent="0.3">
      <c r="A521" t="s">
        <v>956</v>
      </c>
      <c r="B521" t="s">
        <v>977</v>
      </c>
      <c r="C521" t="str">
        <f>VLOOKUP(A521,'2000 Pres Raw'!A:E,5,FALSE)</f>
        <v>Kivalina</v>
      </c>
      <c r="E521" t="s">
        <v>893</v>
      </c>
      <c r="F521" t="s">
        <v>1695</v>
      </c>
      <c r="G521" t="str">
        <f>VLOOKUP(E521,'1996 Pres Raw'!A:E,5,FALSE)</f>
        <v>STONY RIVER</v>
      </c>
      <c r="I521" t="s">
        <v>956</v>
      </c>
      <c r="J521" t="s">
        <v>977</v>
      </c>
      <c r="K521" t="str">
        <f>VLOOKUP(I521,VTD!G:H,2,FALSE)</f>
        <v>Kilvalina</v>
      </c>
      <c r="M521" t="s">
        <v>1127</v>
      </c>
      <c r="N521" t="s">
        <v>1792</v>
      </c>
      <c r="O521" t="str">
        <f>VLOOKUP(M521,'1996 Pres Raw'!A:E,5,FALSE)</f>
        <v>ALEUTIANS 1</v>
      </c>
    </row>
    <row r="522" spans="1:15" x14ac:dyDescent="0.3">
      <c r="A522" t="s">
        <v>957</v>
      </c>
      <c r="B522" t="s">
        <v>942</v>
      </c>
      <c r="C522" t="str">
        <f>VLOOKUP(A522,'2000 Pres Raw'!A:E,5,FALSE)</f>
        <v>Kobuk</v>
      </c>
      <c r="E522" t="s">
        <v>894</v>
      </c>
      <c r="F522" t="s">
        <v>1696</v>
      </c>
      <c r="G522" t="str">
        <f>VLOOKUP(E522,'1996 Pres Raw'!A:E,5,FALSE)</f>
        <v>TAKOTNA</v>
      </c>
      <c r="I522" t="s">
        <v>957</v>
      </c>
      <c r="J522" t="s">
        <v>942</v>
      </c>
      <c r="K522" t="str">
        <f>VLOOKUP(I522,VTD!G:H,2,FALSE)</f>
        <v>Kobuk</v>
      </c>
      <c r="M522" t="s">
        <v>1127</v>
      </c>
      <c r="N522" t="s">
        <v>1792</v>
      </c>
      <c r="O522" t="str">
        <f>VLOOKUP(M522,'1996 Pres Raw'!A:E,5,FALSE)</f>
        <v>ALEUTIANS 1</v>
      </c>
    </row>
    <row r="523" spans="1:15" x14ac:dyDescent="0.3">
      <c r="A523" t="s">
        <v>958</v>
      </c>
      <c r="B523" t="s">
        <v>978</v>
      </c>
      <c r="C523" t="str">
        <f>VLOOKUP(A523,'2000 Pres Raw'!A:E,5,FALSE)</f>
        <v>Kotzebue</v>
      </c>
      <c r="E523" t="s">
        <v>895</v>
      </c>
      <c r="F523" t="s">
        <v>1697</v>
      </c>
      <c r="G523" t="str">
        <f>VLOOKUP(E523,'1996 Pres Raw'!A:E,5,FALSE)</f>
        <v>TANACROSS</v>
      </c>
      <c r="I523" t="s">
        <v>958</v>
      </c>
      <c r="J523" t="s">
        <v>978</v>
      </c>
      <c r="K523" t="str">
        <f>VLOOKUP(I523,VTD!G:H,2,FALSE)</f>
        <v>Kotzebue</v>
      </c>
      <c r="M523" t="s">
        <v>1127</v>
      </c>
      <c r="N523" t="s">
        <v>1792</v>
      </c>
      <c r="O523" t="str">
        <f>VLOOKUP(M523,'1996 Pres Raw'!A:E,5,FALSE)</f>
        <v>ALEUTIANS 1</v>
      </c>
    </row>
    <row r="524" spans="1:15" x14ac:dyDescent="0.3">
      <c r="A524" t="s">
        <v>959</v>
      </c>
      <c r="B524" t="s">
        <v>943</v>
      </c>
      <c r="C524" t="str">
        <f>VLOOKUP(A524,'2000 Pres Raw'!A:E,5,FALSE)</f>
        <v>Noatak</v>
      </c>
      <c r="E524" t="s">
        <v>896</v>
      </c>
      <c r="F524" t="s">
        <v>1698</v>
      </c>
      <c r="G524" t="str">
        <f>VLOOKUP(E524,'1996 Pres Raw'!A:E,5,FALSE)</f>
        <v>TANANA</v>
      </c>
      <c r="I524" t="s">
        <v>959</v>
      </c>
      <c r="J524" t="s">
        <v>943</v>
      </c>
      <c r="K524" t="str">
        <f>VLOOKUP(I524,VTD!G:H,2,FALSE)</f>
        <v>Noatak</v>
      </c>
      <c r="M524" t="s">
        <v>1127</v>
      </c>
      <c r="N524" t="s">
        <v>1792</v>
      </c>
      <c r="O524" t="str">
        <f>VLOOKUP(M524,'1996 Pres Raw'!A:E,5,FALSE)</f>
        <v>ALEUTIANS 1</v>
      </c>
    </row>
    <row r="525" spans="1:15" x14ac:dyDescent="0.3">
      <c r="A525" t="s">
        <v>960</v>
      </c>
      <c r="B525" t="s">
        <v>944</v>
      </c>
      <c r="C525" t="str">
        <f>VLOOKUP(A525,'2000 Pres Raw'!A:E,5,FALSE)</f>
        <v>Noorvik</v>
      </c>
      <c r="E525" t="s">
        <v>897</v>
      </c>
      <c r="F525" t="s">
        <v>1699</v>
      </c>
      <c r="G525" t="str">
        <f>VLOOKUP(E525,'1996 Pres Raw'!A:E,5,FALSE)</f>
        <v>TETLIN</v>
      </c>
      <c r="I525" t="s">
        <v>960</v>
      </c>
      <c r="J525" t="s">
        <v>944</v>
      </c>
      <c r="K525" t="str">
        <f>VLOOKUP(I525,VTD!G:H,2,FALSE)</f>
        <v>Noorvik</v>
      </c>
      <c r="M525" t="s">
        <v>1127</v>
      </c>
      <c r="N525" t="s">
        <v>1792</v>
      </c>
      <c r="O525" t="str">
        <f>VLOOKUP(M525,'1996 Pres Raw'!A:E,5,FALSE)</f>
        <v>ALEUTIANS 1</v>
      </c>
    </row>
    <row r="526" spans="1:15" x14ac:dyDescent="0.3">
      <c r="A526" t="s">
        <v>961</v>
      </c>
      <c r="B526" t="s">
        <v>945</v>
      </c>
      <c r="C526" t="str">
        <f>VLOOKUP(A526,'2000 Pres Raw'!A:E,5,FALSE)</f>
        <v>Nuiqsut</v>
      </c>
      <c r="E526" t="s">
        <v>898</v>
      </c>
      <c r="F526" t="s">
        <v>1700</v>
      </c>
      <c r="G526" t="str">
        <f>VLOOKUP(E526,'1996 Pres Raw'!A:E,5,FALSE)</f>
        <v>TOK</v>
      </c>
      <c r="I526" t="s">
        <v>961</v>
      </c>
      <c r="J526" t="s">
        <v>945</v>
      </c>
      <c r="K526" t="str">
        <f>VLOOKUP(I526,VTD!G:H,2,FALSE)</f>
        <v>Nuiqsut</v>
      </c>
      <c r="M526" t="s">
        <v>1127</v>
      </c>
      <c r="N526" t="s">
        <v>1792</v>
      </c>
      <c r="O526" t="str">
        <f>VLOOKUP(M526,'1996 Pres Raw'!A:E,5,FALSE)</f>
        <v>ALEUTIANS 1</v>
      </c>
    </row>
    <row r="527" spans="1:15" x14ac:dyDescent="0.3">
      <c r="A527" t="s">
        <v>964</v>
      </c>
      <c r="B527" t="s">
        <v>979</v>
      </c>
      <c r="C527" t="str">
        <f>VLOOKUP(A527,'2000 Pres Raw'!A:E,5,FALSE)</f>
        <v>Point Hope</v>
      </c>
      <c r="E527" t="s">
        <v>901</v>
      </c>
      <c r="F527" t="s">
        <v>1701</v>
      </c>
      <c r="G527" t="str">
        <f>VLOOKUP(E527,'1996 Pres Raw'!A:E,5,FALSE)</f>
        <v>TULUKSAK</v>
      </c>
      <c r="I527" t="s">
        <v>964</v>
      </c>
      <c r="J527" t="s">
        <v>979</v>
      </c>
      <c r="K527" t="str">
        <f>VLOOKUP(I527,VTD!G:H,2,FALSE)</f>
        <v>Point Hope</v>
      </c>
      <c r="M527" t="s">
        <v>187</v>
      </c>
      <c r="N527" t="s">
        <v>212</v>
      </c>
      <c r="O527" t="str">
        <f>VLOOKUP(M527,'1996 Pres Raw'!A:E,5,FALSE)</f>
        <v>ELFIN COVE</v>
      </c>
    </row>
    <row r="528" spans="1:15" x14ac:dyDescent="0.3">
      <c r="A528" t="s">
        <v>965</v>
      </c>
      <c r="B528" t="s">
        <v>980</v>
      </c>
      <c r="C528" t="str">
        <f>VLOOKUP(A528,'2000 Pres Raw'!A:E,5,FALSE)</f>
        <v>Point Lay</v>
      </c>
      <c r="E528" t="s">
        <v>902</v>
      </c>
      <c r="F528" t="s">
        <v>1702</v>
      </c>
      <c r="G528" t="str">
        <f>VLOOKUP(E528,'1996 Pres Raw'!A:E,5,FALSE)</f>
        <v>TYONEK</v>
      </c>
      <c r="I528" t="s">
        <v>965</v>
      </c>
      <c r="J528" t="s">
        <v>980</v>
      </c>
      <c r="K528" t="str">
        <f>VLOOKUP(I528,VTD!G:H,2,FALSE)</f>
        <v>Point Lay</v>
      </c>
      <c r="M528" t="s">
        <v>183</v>
      </c>
      <c r="N528" t="s">
        <v>208</v>
      </c>
      <c r="O528" t="str">
        <f>VLOOKUP(M528,'1996 Pres Raw'!A:E,5,FALSE)</f>
        <v>HOONAH</v>
      </c>
    </row>
    <row r="529" spans="1:15" x14ac:dyDescent="0.3">
      <c r="A529" t="s">
        <v>966</v>
      </c>
      <c r="B529" t="s">
        <v>962</v>
      </c>
      <c r="C529" t="str">
        <f>VLOOKUP(A529,'2000 Pres Raw'!A:E,5,FALSE)</f>
        <v>Selawik</v>
      </c>
      <c r="E529" t="s">
        <v>903</v>
      </c>
      <c r="F529" t="s">
        <v>1703</v>
      </c>
      <c r="G529" t="str">
        <f>VLOOKUP(E529,'1996 Pres Raw'!A:E,5,FALSE)</f>
        <v>VENETIE</v>
      </c>
      <c r="I529" t="s">
        <v>966</v>
      </c>
      <c r="J529" t="s">
        <v>962</v>
      </c>
      <c r="K529" t="str">
        <f>VLOOKUP(I529,VTD!G:H,2,FALSE)</f>
        <v>Selawik</v>
      </c>
      <c r="M529" t="s">
        <v>72</v>
      </c>
      <c r="N529" t="s">
        <v>1213</v>
      </c>
      <c r="O529" t="str">
        <f>VLOOKUP(M529,'1996 Pres Raw'!A:E,5,FALSE)</f>
        <v>JAMSTWN</v>
      </c>
    </row>
    <row r="530" spans="1:15" x14ac:dyDescent="0.3">
      <c r="A530" t="s">
        <v>967</v>
      </c>
      <c r="B530" t="s">
        <v>981</v>
      </c>
      <c r="C530" t="str">
        <f>VLOOKUP(A530,'2000 Pres Raw'!A:E,5,FALSE)</f>
        <v>Shishmaref</v>
      </c>
      <c r="E530" t="s">
        <v>1704</v>
      </c>
      <c r="F530" t="s">
        <v>1705</v>
      </c>
      <c r="G530" t="e">
        <f>VLOOKUP(E530,'1996 Pres Raw'!A:E,5,FALSE)</f>
        <v>#N/A</v>
      </c>
      <c r="I530" t="s">
        <v>967</v>
      </c>
      <c r="J530" t="s">
        <v>981</v>
      </c>
      <c r="K530" t="str">
        <f>VLOOKUP(I530,VTD!G:H,2,FALSE)</f>
        <v>Shishmaref</v>
      </c>
      <c r="M530" t="s">
        <v>217</v>
      </c>
      <c r="N530" t="s">
        <v>1268</v>
      </c>
      <c r="O530" t="str">
        <f>VLOOKUP(M530,'1996 Pres Raw'!A:E,5,FALSE)</f>
        <v>OUZINKIE</v>
      </c>
    </row>
    <row r="531" spans="1:15" x14ac:dyDescent="0.3">
      <c r="A531" t="s">
        <v>968</v>
      </c>
      <c r="B531" t="s">
        <v>982</v>
      </c>
      <c r="C531" t="str">
        <f>VLOOKUP(A531,'2000 Pres Raw'!A:E,5,FALSE)</f>
        <v>Shungnak</v>
      </c>
      <c r="E531" t="s">
        <v>1706</v>
      </c>
      <c r="F531" t="s">
        <v>1707</v>
      </c>
      <c r="G531" t="e">
        <f>VLOOKUP(E531,'1996 Pres Raw'!A:E,5,FALSE)</f>
        <v>#N/A</v>
      </c>
      <c r="I531" t="s">
        <v>968</v>
      </c>
      <c r="J531" t="s">
        <v>982</v>
      </c>
      <c r="K531" t="str">
        <f>VLOOKUP(I531,VTD!G:H,2,FALSE)</f>
        <v>Shungnak</v>
      </c>
      <c r="M531" t="s">
        <v>221</v>
      </c>
      <c r="N531" t="s">
        <v>1271</v>
      </c>
      <c r="O531" t="str">
        <f>VLOOKUP(M531,'1996 Pres Raw'!A:E,5,FALSE)</f>
        <v>FLATS</v>
      </c>
    </row>
    <row r="532" spans="1:15" x14ac:dyDescent="0.3">
      <c r="A532" t="s">
        <v>969</v>
      </c>
      <c r="B532" t="s">
        <v>983</v>
      </c>
      <c r="C532" t="str">
        <f>VLOOKUP(A532,'2000 Pres Raw'!A:E,5,FALSE)</f>
        <v>Wainwright</v>
      </c>
      <c r="E532" t="s">
        <v>1708</v>
      </c>
      <c r="F532" t="s">
        <v>1210</v>
      </c>
      <c r="G532" t="e">
        <f>VLOOKUP(E532,'1996 Pres Raw'!A:E,5,FALSE)</f>
        <v>#N/A</v>
      </c>
      <c r="I532" t="s">
        <v>969</v>
      </c>
      <c r="J532" t="s">
        <v>983</v>
      </c>
      <c r="K532" t="str">
        <f>VLOOKUP(I532,VTD!G:H,2,FALSE)</f>
        <v>Wainwright</v>
      </c>
      <c r="M532" t="s">
        <v>227</v>
      </c>
      <c r="N532" t="s">
        <v>242</v>
      </c>
      <c r="O532" t="str">
        <f>VLOOKUP(M532,'1996 Pres Raw'!A:E,5,FALSE)</f>
        <v>MISSION ROAD</v>
      </c>
    </row>
    <row r="533" spans="1:15" x14ac:dyDescent="0.3">
      <c r="A533" t="s">
        <v>970</v>
      </c>
      <c r="B533" t="s">
        <v>963</v>
      </c>
      <c r="C533" t="str">
        <f>VLOOKUP(A533,'2000 Pres Raw'!A:E,5,FALSE)</f>
        <v>Wales</v>
      </c>
      <c r="E533" t="s">
        <v>932</v>
      </c>
      <c r="F533" t="s">
        <v>97</v>
      </c>
      <c r="G533" t="str">
        <f>VLOOKUP(E533,'1996 Pres Raw'!A:E,5,FALSE)</f>
        <v>TOTALS</v>
      </c>
      <c r="I533" t="s">
        <v>970</v>
      </c>
      <c r="J533" t="s">
        <v>963</v>
      </c>
      <c r="K533" t="str">
        <f>VLOOKUP(I533,VTD!G:H,2,FALSE)</f>
        <v>Wales</v>
      </c>
      <c r="M533" t="s">
        <v>225</v>
      </c>
      <c r="N533" t="s">
        <v>1274</v>
      </c>
      <c r="O533" t="str">
        <f>VLOOKUP(M533,'1996 Pres Raw'!A:E,5,FALSE)</f>
        <v>KODIAK #3</v>
      </c>
    </row>
    <row r="534" spans="1:15" x14ac:dyDescent="0.3">
      <c r="A534" t="s">
        <v>971</v>
      </c>
      <c r="B534" t="s">
        <v>20</v>
      </c>
      <c r="C534" t="e">
        <f>VLOOKUP(A534,'2000 Pres Raw'!A:E,5,FALSE)</f>
        <v>#N/A</v>
      </c>
      <c r="G534" t="e">
        <f>VLOOKUP(E534,'1996 Pres Raw'!A:E,5,FALSE)</f>
        <v>#N/A</v>
      </c>
      <c r="I534" t="s">
        <v>971</v>
      </c>
      <c r="J534" t="s">
        <v>20</v>
      </c>
      <c r="K534" t="e">
        <f>VLOOKUP(I534,VTD!G:H,2,FALSE)</f>
        <v>#N/A</v>
      </c>
      <c r="M534" t="s">
        <v>223</v>
      </c>
      <c r="N534" t="s">
        <v>1272</v>
      </c>
      <c r="O534" t="str">
        <f>VLOOKUP(M534,'1996 Pres Raw'!A:E,5,FALSE)</f>
        <v>KODIAK #1</v>
      </c>
    </row>
    <row r="535" spans="1:15" x14ac:dyDescent="0.3">
      <c r="A535" t="s">
        <v>972</v>
      </c>
      <c r="B535" t="s">
        <v>21</v>
      </c>
      <c r="C535" t="e">
        <f>VLOOKUP(A535,'2000 Pres Raw'!A:E,5,FALSE)</f>
        <v>#N/A</v>
      </c>
      <c r="E535" t="s">
        <v>946</v>
      </c>
      <c r="F535" t="s">
        <v>1709</v>
      </c>
      <c r="G535" t="str">
        <f>VLOOKUP(E535,'1996 Pres Raw'!A:E,5,FALSE)</f>
        <v>AMBLER</v>
      </c>
      <c r="I535" t="s">
        <v>972</v>
      </c>
      <c r="J535" t="s">
        <v>21</v>
      </c>
      <c r="K535" t="e">
        <f>VLOOKUP(I535,VTD!G:H,2,FALSE)</f>
        <v>#N/A</v>
      </c>
      <c r="M535" t="s">
        <v>224</v>
      </c>
      <c r="N535" t="s">
        <v>1273</v>
      </c>
      <c r="O535" t="str">
        <f>VLOOKUP(M535,'1996 Pres Raw'!A:E,5,FALSE)</f>
        <v>KODIAK #2</v>
      </c>
    </row>
    <row r="536" spans="1:15" x14ac:dyDescent="0.3">
      <c r="A536" t="s">
        <v>984</v>
      </c>
      <c r="B536" t="s">
        <v>22</v>
      </c>
      <c r="C536" t="str">
        <f>VLOOKUP(A536,'2000 Pres Raw'!A:E,5,FALSE)</f>
        <v>Total</v>
      </c>
      <c r="E536" t="s">
        <v>947</v>
      </c>
      <c r="F536" t="s">
        <v>1710</v>
      </c>
      <c r="G536" t="str">
        <f>VLOOKUP(E536,'1996 Pres Raw'!A:E,5,FALSE)</f>
        <v>ANAKTUVUK PASS</v>
      </c>
      <c r="I536" t="s">
        <v>984</v>
      </c>
      <c r="J536" t="s">
        <v>22</v>
      </c>
      <c r="K536" t="e">
        <f>VLOOKUP(I536,VTD!G:H,2,FALSE)</f>
        <v>#N/A</v>
      </c>
      <c r="M536" t="s">
        <v>220</v>
      </c>
      <c r="N536" t="s">
        <v>1270</v>
      </c>
      <c r="O536" t="str">
        <f>VLOOKUP(M536,'1996 Pres Raw'!A:E,5,FALSE)</f>
        <v>CAPE CHINIAK</v>
      </c>
    </row>
    <row r="537" spans="1:15" x14ac:dyDescent="0.3">
      <c r="C537" t="e">
        <f>VLOOKUP(A537,'2000 Pres Raw'!A:E,5,FALSE)</f>
        <v>#N/A</v>
      </c>
      <c r="E537" t="s">
        <v>948</v>
      </c>
      <c r="F537" t="s">
        <v>1711</v>
      </c>
      <c r="G537" t="str">
        <f>VLOOKUP(E537,'1996 Pres Raw'!A:E,5,FALSE)</f>
        <v>ATQASUK</v>
      </c>
      <c r="K537" t="e">
        <f>VLOOKUP(I537,VTD!G:H,2,FALSE)</f>
        <v>#N/A</v>
      </c>
      <c r="M537" t="s">
        <v>997</v>
      </c>
      <c r="N537" t="s">
        <v>1738</v>
      </c>
      <c r="O537" t="str">
        <f>VLOOKUP(M537,'1996 Pres Raw'!A:E,5,FALSE)</f>
        <v>BREVIG MISSION</v>
      </c>
    </row>
    <row r="538" spans="1:15" x14ac:dyDescent="0.3">
      <c r="A538" t="s">
        <v>996</v>
      </c>
      <c r="B538" t="s">
        <v>1029</v>
      </c>
      <c r="C538" t="str">
        <f>VLOOKUP(A538,'2000 Pres Raw'!A:E,5,FALSE)</f>
        <v>Alakanuk</v>
      </c>
      <c r="E538" t="s">
        <v>949</v>
      </c>
      <c r="F538" t="s">
        <v>1712</v>
      </c>
      <c r="G538" t="str">
        <f>VLOOKUP(E538,'1996 Pres Raw'!A:E,5,FALSE)</f>
        <v>BARROW</v>
      </c>
      <c r="I538" t="s">
        <v>996</v>
      </c>
      <c r="J538" t="s">
        <v>1029</v>
      </c>
      <c r="K538" t="str">
        <f>VLOOKUP(I538,VTD!G:H,2,FALSE)</f>
        <v>Alakanuk</v>
      </c>
      <c r="M538" t="s">
        <v>218</v>
      </c>
      <c r="N538" t="s">
        <v>1269</v>
      </c>
      <c r="O538" t="str">
        <f>VLOOKUP(M538,'1996 Pres Raw'!A:E,5,FALSE)</f>
        <v>PORT LIONS</v>
      </c>
    </row>
    <row r="539" spans="1:15" x14ac:dyDescent="0.3">
      <c r="A539" t="s">
        <v>997</v>
      </c>
      <c r="B539" t="s">
        <v>1030</v>
      </c>
      <c r="C539" t="str">
        <f>VLOOKUP(A539,'2000 Pres Raw'!A:E,5,FALSE)</f>
        <v>Brevig Mission</v>
      </c>
      <c r="E539" t="s">
        <v>950</v>
      </c>
      <c r="F539" t="s">
        <v>1713</v>
      </c>
      <c r="G539" t="str">
        <f>VLOOKUP(E539,'1996 Pres Raw'!A:E,5,FALSE)</f>
        <v>BROWERVILLE</v>
      </c>
      <c r="I539" t="s">
        <v>997</v>
      </c>
      <c r="J539" t="s">
        <v>1030</v>
      </c>
      <c r="K539" t="str">
        <f>VLOOKUP(I539,VTD!G:H,2,FALSE)</f>
        <v>Brevig Mission</v>
      </c>
      <c r="M539" t="s">
        <v>218</v>
      </c>
      <c r="N539" t="s">
        <v>1269</v>
      </c>
      <c r="O539" t="str">
        <f>VLOOKUP(M539,'1996 Pres Raw'!A:E,5,FALSE)</f>
        <v>PORT LIONS</v>
      </c>
    </row>
    <row r="540" spans="1:15" x14ac:dyDescent="0.3">
      <c r="A540" t="s">
        <v>998</v>
      </c>
      <c r="B540" t="s">
        <v>988</v>
      </c>
      <c r="C540" t="str">
        <f>VLOOKUP(A540,'2000 Pres Raw'!A:E,5,FALSE)</f>
        <v>Chevak</v>
      </c>
      <c r="E540" t="s">
        <v>951</v>
      </c>
      <c r="F540" t="s">
        <v>1714</v>
      </c>
      <c r="G540" t="str">
        <f>VLOOKUP(E540,'1996 Pres Raw'!A:E,5,FALSE)</f>
        <v>BUCKLAND</v>
      </c>
      <c r="I540" t="s">
        <v>998</v>
      </c>
      <c r="J540" t="s">
        <v>988</v>
      </c>
      <c r="K540" t="str">
        <f>VLOOKUP(I540,VTD!G:H,2,FALSE)</f>
        <v>Chevak</v>
      </c>
      <c r="M540" t="s">
        <v>1132</v>
      </c>
      <c r="N540" t="s">
        <v>1798</v>
      </c>
      <c r="O540" t="str">
        <f>VLOOKUP(M540,'1996 Pres Raw'!A:E,5,FALSE)</f>
        <v>KING COVE</v>
      </c>
    </row>
    <row r="541" spans="1:15" x14ac:dyDescent="0.3">
      <c r="A541" t="s">
        <v>999</v>
      </c>
      <c r="B541" t="s">
        <v>989</v>
      </c>
      <c r="C541" t="str">
        <f>VLOOKUP(A541,'2000 Pres Raw'!A:E,5,FALSE)</f>
        <v>Elim</v>
      </c>
      <c r="E541" t="s">
        <v>952</v>
      </c>
      <c r="F541" t="s">
        <v>1715</v>
      </c>
      <c r="G541" t="str">
        <f>VLOOKUP(E541,'1996 Pres Raw'!A:E,5,FALSE)</f>
        <v>DEERING</v>
      </c>
      <c r="I541" t="s">
        <v>999</v>
      </c>
      <c r="J541" t="s">
        <v>989</v>
      </c>
      <c r="K541" t="str">
        <f>VLOOKUP(I541,VTD!G:H,2,FALSE)</f>
        <v>Elim</v>
      </c>
      <c r="M541" t="s">
        <v>14</v>
      </c>
      <c r="N541" t="s">
        <v>1198</v>
      </c>
      <c r="O541" t="str">
        <f>VLOOKUP(M541,'1996 Pres Raw'!A:E,5,FALSE)</f>
        <v>MT. POIN</v>
      </c>
    </row>
    <row r="542" spans="1:15" x14ac:dyDescent="0.3">
      <c r="A542" t="s">
        <v>1000</v>
      </c>
      <c r="B542" t="s">
        <v>990</v>
      </c>
      <c r="C542" t="str">
        <f>VLOOKUP(A542,'2000 Pres Raw'!A:E,5,FALSE)</f>
        <v>Emmonak</v>
      </c>
      <c r="E542" t="s">
        <v>953</v>
      </c>
      <c r="F542" t="s">
        <v>1716</v>
      </c>
      <c r="G542" t="str">
        <f>VLOOKUP(E542,'1996 Pres Raw'!A:E,5,FALSE)</f>
        <v>DIOMEDE</v>
      </c>
      <c r="I542" t="s">
        <v>1000</v>
      </c>
      <c r="J542" t="s">
        <v>990</v>
      </c>
      <c r="K542" t="str">
        <f>VLOOKUP(I542,VTD!G:H,2,FALSE)</f>
        <v>Emmonak</v>
      </c>
      <c r="M542" t="s">
        <v>16</v>
      </c>
      <c r="N542" t="s">
        <v>1200</v>
      </c>
      <c r="O542" t="str">
        <f>VLOOKUP(M542,'1996 Pres Raw'!A:E,5,FALSE)</f>
        <v>PENNOCK-GRAVINA</v>
      </c>
    </row>
    <row r="543" spans="1:15" x14ac:dyDescent="0.3">
      <c r="A543" t="s">
        <v>1001</v>
      </c>
      <c r="B543" t="s">
        <v>991</v>
      </c>
      <c r="C543" t="str">
        <f>VLOOKUP(A543,'2000 Pres Raw'!A:E,5,FALSE)</f>
        <v>Gambell</v>
      </c>
      <c r="E543" t="s">
        <v>954</v>
      </c>
      <c r="F543" t="s">
        <v>1717</v>
      </c>
      <c r="G543" t="str">
        <f>VLOOKUP(E543,'1996 Pres Raw'!A:E,5,FALSE)</f>
        <v>KAKTOVIK</v>
      </c>
      <c r="I543" t="s">
        <v>1001</v>
      </c>
      <c r="J543" t="s">
        <v>991</v>
      </c>
      <c r="K543" t="str">
        <f>VLOOKUP(I543,VTD!G:H,2,FALSE)</f>
        <v>Gambell</v>
      </c>
      <c r="M543" t="s">
        <v>12</v>
      </c>
      <c r="N543" t="s">
        <v>2022</v>
      </c>
      <c r="O543" t="str">
        <f>VLOOKUP(M543,'1996 Pres Raw'!A:E,5,FALSE)</f>
        <v>KTCHN #8</v>
      </c>
    </row>
    <row r="544" spans="1:15" x14ac:dyDescent="0.3">
      <c r="A544" t="s">
        <v>1002</v>
      </c>
      <c r="B544" t="s">
        <v>992</v>
      </c>
      <c r="C544" t="str">
        <f>VLOOKUP(A544,'2000 Pres Raw'!A:E,5,FALSE)</f>
        <v>Golovin</v>
      </c>
      <c r="E544" t="s">
        <v>955</v>
      </c>
      <c r="F544" t="s">
        <v>1718</v>
      </c>
      <c r="G544" t="str">
        <f>VLOOKUP(E544,'1996 Pres Raw'!A:E,5,FALSE)</f>
        <v>KIANA</v>
      </c>
      <c r="I544" t="s">
        <v>1002</v>
      </c>
      <c r="J544" t="s">
        <v>992</v>
      </c>
      <c r="K544" t="str">
        <f>VLOOKUP(I544,VTD!G:H,2,FALSE)</f>
        <v>Golovin</v>
      </c>
      <c r="M544" t="s">
        <v>11</v>
      </c>
      <c r="N544" t="s">
        <v>2023</v>
      </c>
      <c r="O544" t="str">
        <f>VLOOKUP(M544,'1996 Pres Raw'!A:E,5,FALSE)</f>
        <v>KTCHN #7</v>
      </c>
    </row>
    <row r="545" spans="1:15" x14ac:dyDescent="0.3">
      <c r="A545" t="s">
        <v>1003</v>
      </c>
      <c r="B545" t="s">
        <v>1031</v>
      </c>
      <c r="C545" t="str">
        <f>VLOOKUP(A545,'2000 Pres Raw'!A:E,5,FALSE)</f>
        <v>Hooper Bay</v>
      </c>
      <c r="E545" t="s">
        <v>956</v>
      </c>
      <c r="F545" t="s">
        <v>1719</v>
      </c>
      <c r="G545" t="str">
        <f>VLOOKUP(E545,'1996 Pres Raw'!A:E,5,FALSE)</f>
        <v>KIVALINA</v>
      </c>
      <c r="I545" t="s">
        <v>1003</v>
      </c>
      <c r="J545" t="s">
        <v>1031</v>
      </c>
      <c r="K545" t="str">
        <f>VLOOKUP(I545,VTD!G:H,2,FALSE)</f>
        <v>Hooper Bay</v>
      </c>
      <c r="M545" t="s">
        <v>10</v>
      </c>
      <c r="N545" t="s">
        <v>2024</v>
      </c>
      <c r="O545" t="str">
        <f>VLOOKUP(M545,'1996 Pres Raw'!A:E,5,FALSE)</f>
        <v>KTCHN #6</v>
      </c>
    </row>
    <row r="546" spans="1:15" x14ac:dyDescent="0.3">
      <c r="A546" t="s">
        <v>1004</v>
      </c>
      <c r="B546" t="s">
        <v>993</v>
      </c>
      <c r="C546" t="str">
        <f>VLOOKUP(A546,'2000 Pres Raw'!A:E,5,FALSE)</f>
        <v>Kotlik</v>
      </c>
      <c r="E546" t="s">
        <v>957</v>
      </c>
      <c r="F546" t="s">
        <v>1720</v>
      </c>
      <c r="G546" t="str">
        <f>VLOOKUP(E546,'1996 Pres Raw'!A:E,5,FALSE)</f>
        <v>KOBUK</v>
      </c>
      <c r="I546" t="s">
        <v>1004</v>
      </c>
      <c r="J546" t="s">
        <v>993</v>
      </c>
      <c r="K546" t="str">
        <f>VLOOKUP(I546,VTD!G:H,2,FALSE)</f>
        <v>Kotlik</v>
      </c>
      <c r="M546" t="s">
        <v>6</v>
      </c>
      <c r="N546" t="s">
        <v>2025</v>
      </c>
      <c r="O546" t="str">
        <f>VLOOKUP(M546,'1996 Pres Raw'!A:E,5,FALSE)</f>
        <v>KTCHN #2</v>
      </c>
    </row>
    <row r="547" spans="1:15" x14ac:dyDescent="0.3">
      <c r="A547" t="s">
        <v>1005</v>
      </c>
      <c r="B547" t="s">
        <v>994</v>
      </c>
      <c r="C547" t="str">
        <f>VLOOKUP(A547,'2000 Pres Raw'!A:E,5,FALSE)</f>
        <v>Koyuk</v>
      </c>
      <c r="E547" t="s">
        <v>958</v>
      </c>
      <c r="F547" t="s">
        <v>1721</v>
      </c>
      <c r="G547" t="str">
        <f>VLOOKUP(E547,'1996 Pres Raw'!A:E,5,FALSE)</f>
        <v>KOTZEBUE</v>
      </c>
      <c r="I547" t="s">
        <v>1005</v>
      </c>
      <c r="J547" t="s">
        <v>994</v>
      </c>
      <c r="K547" t="str">
        <f>VLOOKUP(I547,VTD!G:H,2,FALSE)</f>
        <v>Koyuk</v>
      </c>
      <c r="M547" t="s">
        <v>5</v>
      </c>
      <c r="N547" t="s">
        <v>2026</v>
      </c>
      <c r="O547" t="str">
        <f>VLOOKUP(M547,'1996 Pres Raw'!A:E,5,FALSE)</f>
        <v>KTCHN #1</v>
      </c>
    </row>
    <row r="548" spans="1:15" x14ac:dyDescent="0.3">
      <c r="A548" t="s">
        <v>1006</v>
      </c>
      <c r="B548" t="s">
        <v>1032</v>
      </c>
      <c r="C548" t="str">
        <f>VLOOKUP(A548,'2000 Pres Raw'!A:E,5,FALSE)</f>
        <v>Mekoryuk</v>
      </c>
      <c r="E548" t="s">
        <v>959</v>
      </c>
      <c r="F548" t="s">
        <v>1722</v>
      </c>
      <c r="G548" t="str">
        <f>VLOOKUP(E548,'1996 Pres Raw'!A:E,5,FALSE)</f>
        <v>NOATAK</v>
      </c>
      <c r="I548" t="s">
        <v>1006</v>
      </c>
      <c r="J548" t="s">
        <v>1032</v>
      </c>
      <c r="K548" t="str">
        <f>VLOOKUP(I548,VTD!G:H,2,FALSE)</f>
        <v>Mekoryuk</v>
      </c>
      <c r="M548" t="s">
        <v>17</v>
      </c>
      <c r="N548" t="s">
        <v>1201</v>
      </c>
      <c r="O548" t="str">
        <f>VLOOKUP(M548,'1996 Pres Raw'!A:E,5,FALSE)</f>
        <v>SAXMAN</v>
      </c>
    </row>
    <row r="549" spans="1:15" x14ac:dyDescent="0.3">
      <c r="A549" t="s">
        <v>1007</v>
      </c>
      <c r="B549" t="s">
        <v>1033</v>
      </c>
      <c r="C549" t="str">
        <f>VLOOKUP(A549,'2000 Pres Raw'!A:E,5,FALSE)</f>
        <v>Mountain Village</v>
      </c>
      <c r="E549" t="s">
        <v>960</v>
      </c>
      <c r="F549" t="s">
        <v>1723</v>
      </c>
      <c r="G549" t="str">
        <f>VLOOKUP(E549,'1996 Pres Raw'!A:E,5,FALSE)</f>
        <v>NOORVIK</v>
      </c>
      <c r="I549" t="s">
        <v>1007</v>
      </c>
      <c r="J549" t="s">
        <v>1033</v>
      </c>
      <c r="K549" t="str">
        <f>VLOOKUP(I549,VTD!G:H,2,FALSE)</f>
        <v>Mountian Village</v>
      </c>
      <c r="M549" t="s">
        <v>9</v>
      </c>
      <c r="N549" t="s">
        <v>2027</v>
      </c>
      <c r="O549" t="str">
        <f>VLOOKUP(M549,'1996 Pres Raw'!A:E,5,FALSE)</f>
        <v>KTCHN #5</v>
      </c>
    </row>
    <row r="550" spans="1:15" x14ac:dyDescent="0.3">
      <c r="A550" t="s">
        <v>1008</v>
      </c>
      <c r="B550" t="s">
        <v>995</v>
      </c>
      <c r="C550" t="str">
        <f>VLOOKUP(A550,'2000 Pres Raw'!A:E,5,FALSE)</f>
        <v>Newtok</v>
      </c>
      <c r="E550" t="s">
        <v>961</v>
      </c>
      <c r="F550" t="s">
        <v>1724</v>
      </c>
      <c r="G550" t="str">
        <f>VLOOKUP(E550,'1996 Pres Raw'!A:E,5,FALSE)</f>
        <v>NUIQSUT</v>
      </c>
      <c r="I550" t="s">
        <v>1008</v>
      </c>
      <c r="J550" t="s">
        <v>995</v>
      </c>
      <c r="K550" t="str">
        <f>VLOOKUP(I550,VTD!G:H,2,FALSE)</f>
        <v>Newtok</v>
      </c>
      <c r="M550" t="s">
        <v>8</v>
      </c>
      <c r="N550" t="s">
        <v>2028</v>
      </c>
      <c r="O550" t="str">
        <f>VLOOKUP(M550,'1996 Pres Raw'!A:E,5,FALSE)</f>
        <v>KTCHN #4</v>
      </c>
    </row>
    <row r="551" spans="1:15" x14ac:dyDescent="0.3">
      <c r="A551" t="s">
        <v>1009</v>
      </c>
      <c r="B551" t="s">
        <v>1034</v>
      </c>
      <c r="C551" t="str">
        <f>VLOOKUP(A551,'2000 Pres Raw'!A:E,5,FALSE)</f>
        <v>Nightmute</v>
      </c>
      <c r="E551" t="s">
        <v>964</v>
      </c>
      <c r="F551" t="s">
        <v>1725</v>
      </c>
      <c r="G551" t="str">
        <f>VLOOKUP(E551,'1996 Pres Raw'!A:E,5,FALSE)</f>
        <v>POINT HOPE</v>
      </c>
      <c r="I551" t="s">
        <v>1009</v>
      </c>
      <c r="J551" t="s">
        <v>1034</v>
      </c>
      <c r="K551" t="str">
        <f>VLOOKUP(I551,VTD!G:H,2,FALSE)</f>
        <v>Nightmute</v>
      </c>
      <c r="M551" t="s">
        <v>7</v>
      </c>
      <c r="N551" t="s">
        <v>2029</v>
      </c>
      <c r="O551" t="str">
        <f>VLOOKUP(M551,'1996 Pres Raw'!A:E,5,FALSE)</f>
        <v>KTCHN #3</v>
      </c>
    </row>
    <row r="552" spans="1:15" x14ac:dyDescent="0.3">
      <c r="A552" t="s">
        <v>1010</v>
      </c>
      <c r="B552" t="s">
        <v>1035</v>
      </c>
      <c r="C552" t="str">
        <f>VLOOKUP(A552,'2000 Pres Raw'!A:E,5,FALSE)</f>
        <v>Nome #1</v>
      </c>
      <c r="E552" t="s">
        <v>965</v>
      </c>
      <c r="F552" t="s">
        <v>1726</v>
      </c>
      <c r="G552" t="str">
        <f>VLOOKUP(E552,'1996 Pres Raw'!A:E,5,FALSE)</f>
        <v>POINT LAY</v>
      </c>
      <c r="I552" t="s">
        <v>1010</v>
      </c>
      <c r="J552" t="s">
        <v>1035</v>
      </c>
      <c r="K552" t="str">
        <f>VLOOKUP(I552,VTD!G:H,2,FALSE)</f>
        <v>Nome #1</v>
      </c>
      <c r="M552" t="s">
        <v>184</v>
      </c>
      <c r="N552" t="s">
        <v>209</v>
      </c>
      <c r="O552" t="str">
        <f>VLOOKUP(M552,'1996 Pres Raw'!A:E,5,FALSE)</f>
        <v>METLAKATLA</v>
      </c>
    </row>
    <row r="553" spans="1:15" x14ac:dyDescent="0.3">
      <c r="A553" t="s">
        <v>1011</v>
      </c>
      <c r="B553" t="s">
        <v>1036</v>
      </c>
      <c r="C553" t="str">
        <f>VLOOKUP(A553,'2000 Pres Raw'!A:E,5,FALSE)</f>
        <v>Nome #2</v>
      </c>
      <c r="E553" t="s">
        <v>966</v>
      </c>
      <c r="F553" t="s">
        <v>1727</v>
      </c>
      <c r="G553" t="str">
        <f>VLOOKUP(E553,'1996 Pres Raw'!A:E,5,FALSE)</f>
        <v>SELAWIK</v>
      </c>
      <c r="I553" t="s">
        <v>1011</v>
      </c>
      <c r="J553" t="s">
        <v>1036</v>
      </c>
      <c r="K553" t="str">
        <f>VLOOKUP(I553,VTD!G:H,2,FALSE)</f>
        <v>Nome #2</v>
      </c>
      <c r="M553" t="s">
        <v>1132</v>
      </c>
      <c r="N553" t="s">
        <v>1798</v>
      </c>
      <c r="O553" t="str">
        <f>VLOOKUP(M553,'1996 Pres Raw'!A:E,5,FALSE)</f>
        <v>KING COVE</v>
      </c>
    </row>
    <row r="554" spans="1:15" x14ac:dyDescent="0.3">
      <c r="A554" t="s">
        <v>1014</v>
      </c>
      <c r="B554" t="s">
        <v>1037</v>
      </c>
      <c r="C554" t="str">
        <f>VLOOKUP(A554,'2000 Pres Raw'!A:E,5,FALSE)</f>
        <v>Pitka’s Point</v>
      </c>
      <c r="E554" t="s">
        <v>967</v>
      </c>
      <c r="F554" t="s">
        <v>1728</v>
      </c>
      <c r="G554" t="str">
        <f>VLOOKUP(E554,'1996 Pres Raw'!A:E,5,FALSE)</f>
        <v>SHISHMAREF</v>
      </c>
      <c r="I554" t="s">
        <v>1014</v>
      </c>
      <c r="J554" t="s">
        <v>1037</v>
      </c>
      <c r="K554" t="str">
        <f>VLOOKUP(I554,VTD!G:H,2,FALSE)</f>
        <v>Pitkas Point</v>
      </c>
      <c r="M554" t="s">
        <v>184</v>
      </c>
      <c r="N554" t="s">
        <v>209</v>
      </c>
      <c r="O554" t="str">
        <f>VLOOKUP(M554,'1996 Pres Raw'!A:E,5,FALSE)</f>
        <v>METLAKATLA</v>
      </c>
    </row>
    <row r="555" spans="1:15" x14ac:dyDescent="0.3">
      <c r="A555" t="s">
        <v>1015</v>
      </c>
      <c r="B555" t="s">
        <v>1038</v>
      </c>
      <c r="C555" t="str">
        <f>VLOOKUP(A555,'2000 Pres Raw'!A:E,5,FALSE)</f>
        <v>Savoonga</v>
      </c>
      <c r="E555" t="s">
        <v>968</v>
      </c>
      <c r="F555" t="s">
        <v>1729</v>
      </c>
      <c r="G555" t="str">
        <f>VLOOKUP(E555,'1996 Pres Raw'!A:E,5,FALSE)</f>
        <v>SHUNGNAK</v>
      </c>
      <c r="I555" t="s">
        <v>1015</v>
      </c>
      <c r="J555" t="s">
        <v>1038</v>
      </c>
      <c r="K555" t="str">
        <f>VLOOKUP(I555,VTD!G:H,2,FALSE)</f>
        <v>Savoonga</v>
      </c>
      <c r="M555" t="s">
        <v>1132</v>
      </c>
      <c r="N555" t="s">
        <v>1798</v>
      </c>
      <c r="O555" t="str">
        <f>VLOOKUP(M555,'1996 Pres Raw'!A:E,5,FALSE)</f>
        <v>KING COVE</v>
      </c>
    </row>
    <row r="556" spans="1:15" x14ac:dyDescent="0.3">
      <c r="A556" t="s">
        <v>1016</v>
      </c>
      <c r="B556" t="s">
        <v>1039</v>
      </c>
      <c r="C556" t="str">
        <f>VLOOKUP(A556,'2000 Pres Raw'!A:E,5,FALSE)</f>
        <v>Scammon Bay</v>
      </c>
      <c r="E556" t="s">
        <v>969</v>
      </c>
      <c r="F556" t="s">
        <v>1730</v>
      </c>
      <c r="G556" t="str">
        <f>VLOOKUP(E556,'1996 Pres Raw'!A:E,5,FALSE)</f>
        <v>WAINWRIGHT</v>
      </c>
      <c r="I556" t="s">
        <v>1016</v>
      </c>
      <c r="J556" t="s">
        <v>1039</v>
      </c>
      <c r="K556" t="str">
        <f>VLOOKUP(I556,VTD!G:H,2,FALSE)</f>
        <v>Scammon Bay</v>
      </c>
      <c r="M556" t="s">
        <v>1017</v>
      </c>
      <c r="N556" t="s">
        <v>1052</v>
      </c>
      <c r="O556" t="str">
        <f>VLOOKUP(M556,'1996 Pres Raw'!A:E,5,FALSE)</f>
        <v>SHAKTOOLIK</v>
      </c>
    </row>
    <row r="557" spans="1:15" x14ac:dyDescent="0.3">
      <c r="A557" t="s">
        <v>1017</v>
      </c>
      <c r="B557" t="s">
        <v>1040</v>
      </c>
      <c r="C557" t="str">
        <f>VLOOKUP(A557,'2000 Pres Raw'!A:E,5,FALSE)</f>
        <v>Shaktoolik</v>
      </c>
      <c r="E557" t="s">
        <v>970</v>
      </c>
      <c r="F557" t="s">
        <v>1731</v>
      </c>
      <c r="G557" t="str">
        <f>VLOOKUP(E557,'1996 Pres Raw'!A:E,5,FALSE)</f>
        <v>WALES</v>
      </c>
      <c r="I557" t="s">
        <v>1017</v>
      </c>
      <c r="J557" t="s">
        <v>1040</v>
      </c>
      <c r="K557" t="str">
        <f>VLOOKUP(I557,VTD!G:H,2,FALSE)</f>
        <v>Shaktoolik</v>
      </c>
    </row>
    <row r="558" spans="1:15" x14ac:dyDescent="0.3">
      <c r="A558" t="s">
        <v>1018</v>
      </c>
      <c r="B558" t="s">
        <v>1041</v>
      </c>
      <c r="C558" t="str">
        <f>VLOOKUP(A558,'2000 Pres Raw'!A:E,5,FALSE)</f>
        <v>Nunam Iqua</v>
      </c>
      <c r="E558" t="s">
        <v>1732</v>
      </c>
      <c r="F558" t="s">
        <v>1733</v>
      </c>
      <c r="G558" t="e">
        <f>VLOOKUP(E558,'1996 Pres Raw'!A:E,5,FALSE)</f>
        <v>#N/A</v>
      </c>
      <c r="I558" t="s">
        <v>1018</v>
      </c>
      <c r="J558" t="s">
        <v>1041</v>
      </c>
      <c r="K558" t="str">
        <f>VLOOKUP(I558,VTD!G:H,2,FALSE)</f>
        <v>Sheldon Point</v>
      </c>
    </row>
    <row r="559" spans="1:15" x14ac:dyDescent="0.3">
      <c r="A559" t="s">
        <v>1019</v>
      </c>
      <c r="B559" t="s">
        <v>1042</v>
      </c>
      <c r="C559" t="str">
        <f>VLOOKUP(A559,'2000 Pres Raw'!A:E,5,FALSE)</f>
        <v>St. Mary's</v>
      </c>
      <c r="E559" t="s">
        <v>1734</v>
      </c>
      <c r="F559" t="s">
        <v>1735</v>
      </c>
      <c r="G559" t="e">
        <f>VLOOKUP(E559,'1996 Pres Raw'!A:E,5,FALSE)</f>
        <v>#N/A</v>
      </c>
      <c r="I559" t="s">
        <v>1019</v>
      </c>
      <c r="J559" t="s">
        <v>1042</v>
      </c>
      <c r="K559" t="str">
        <f>VLOOKUP(I559,VTD!G:H,2,FALSE)</f>
        <v>St. Mary's</v>
      </c>
    </row>
    <row r="560" spans="1:15" x14ac:dyDescent="0.3">
      <c r="A560" t="s">
        <v>1020</v>
      </c>
      <c r="B560" t="s">
        <v>1043</v>
      </c>
      <c r="C560" t="str">
        <f>VLOOKUP(A560,'2000 Pres Raw'!A:E,5,FALSE)</f>
        <v>St. Michael</v>
      </c>
      <c r="E560" t="s">
        <v>1736</v>
      </c>
      <c r="F560" t="s">
        <v>1210</v>
      </c>
      <c r="G560" t="e">
        <f>VLOOKUP(E560,'1996 Pres Raw'!A:E,5,FALSE)</f>
        <v>#N/A</v>
      </c>
      <c r="I560" t="s">
        <v>1020</v>
      </c>
      <c r="J560" t="s">
        <v>1043</v>
      </c>
      <c r="K560" t="str">
        <f>VLOOKUP(I560,VTD!G:H,2,FALSE)</f>
        <v>St. Michael</v>
      </c>
    </row>
    <row r="561" spans="1:11" x14ac:dyDescent="0.3">
      <c r="A561" t="s">
        <v>1021</v>
      </c>
      <c r="B561" t="s">
        <v>1044</v>
      </c>
      <c r="C561" t="str">
        <f>VLOOKUP(A561,'2000 Pres Raw'!A:E,5,FALSE)</f>
        <v>Stebbins</v>
      </c>
      <c r="E561" t="s">
        <v>984</v>
      </c>
      <c r="F561" t="s">
        <v>97</v>
      </c>
      <c r="G561" t="str">
        <f>VLOOKUP(E561,'1996 Pres Raw'!A:E,5,FALSE)</f>
        <v>TOTALS</v>
      </c>
      <c r="I561" t="s">
        <v>1021</v>
      </c>
      <c r="J561" t="s">
        <v>1044</v>
      </c>
      <c r="K561" t="str">
        <f>VLOOKUP(I561,VTD!G:H,2,FALSE)</f>
        <v>Stebbins</v>
      </c>
    </row>
    <row r="562" spans="1:11" x14ac:dyDescent="0.3">
      <c r="A562" t="s">
        <v>1022</v>
      </c>
      <c r="B562" t="s">
        <v>1012</v>
      </c>
      <c r="C562" t="str">
        <f>VLOOKUP(A562,'2000 Pres Raw'!A:E,5,FALSE)</f>
        <v>Teller</v>
      </c>
      <c r="G562" t="e">
        <f>VLOOKUP(E562,'1996 Pres Raw'!A:E,5,FALSE)</f>
        <v>#N/A</v>
      </c>
      <c r="I562" t="s">
        <v>1022</v>
      </c>
      <c r="J562" t="s">
        <v>1012</v>
      </c>
      <c r="K562" t="str">
        <f>VLOOKUP(I562,VTD!G:H,2,FALSE)</f>
        <v>Teller</v>
      </c>
    </row>
    <row r="563" spans="1:11" x14ac:dyDescent="0.3">
      <c r="A563" t="s">
        <v>1023</v>
      </c>
      <c r="B563" t="s">
        <v>1047</v>
      </c>
      <c r="C563" t="str">
        <f>VLOOKUP(A563,'2000 Pres Raw'!A:E,5,FALSE)</f>
        <v>Toksook Bay</v>
      </c>
      <c r="E563" t="s">
        <v>996</v>
      </c>
      <c r="F563" t="s">
        <v>1737</v>
      </c>
      <c r="G563" t="str">
        <f>VLOOKUP(E563,'1996 Pres Raw'!A:E,5,FALSE)</f>
        <v>ALAKANUK</v>
      </c>
      <c r="I563" t="s">
        <v>1023</v>
      </c>
      <c r="J563" t="s">
        <v>1047</v>
      </c>
      <c r="K563" t="str">
        <f>VLOOKUP(I563,VTD!G:H,2,FALSE)</f>
        <v>Toksook Bay</v>
      </c>
    </row>
    <row r="564" spans="1:11" x14ac:dyDescent="0.3">
      <c r="A564" t="s">
        <v>1024</v>
      </c>
      <c r="B564" t="s">
        <v>1013</v>
      </c>
      <c r="C564" t="str">
        <f>VLOOKUP(A564,'2000 Pres Raw'!A:E,5,FALSE)</f>
        <v>Tununak</v>
      </c>
      <c r="E564" t="s">
        <v>997</v>
      </c>
      <c r="F564" t="s">
        <v>1738</v>
      </c>
      <c r="G564" t="str">
        <f>VLOOKUP(E564,'1996 Pres Raw'!A:E,5,FALSE)</f>
        <v>BREVIG MISSION</v>
      </c>
      <c r="I564" t="s">
        <v>1024</v>
      </c>
      <c r="J564" t="s">
        <v>1013</v>
      </c>
      <c r="K564" t="str">
        <f>VLOOKUP(I564,VTD!G:H,2,FALSE)</f>
        <v>Tununak</v>
      </c>
    </row>
    <row r="565" spans="1:11" x14ac:dyDescent="0.3">
      <c r="A565" t="s">
        <v>1025</v>
      </c>
      <c r="B565" t="s">
        <v>1045</v>
      </c>
      <c r="C565" t="str">
        <f>VLOOKUP(A565,'2000 Pres Raw'!A:E,5,FALSE)</f>
        <v>Unalakleet</v>
      </c>
      <c r="E565" t="s">
        <v>998</v>
      </c>
      <c r="F565" t="s">
        <v>1739</v>
      </c>
      <c r="G565" t="str">
        <f>VLOOKUP(E565,'1996 Pres Raw'!A:E,5,FALSE)</f>
        <v>CHEVAK</v>
      </c>
      <c r="I565" t="s">
        <v>1025</v>
      </c>
      <c r="J565" t="s">
        <v>1045</v>
      </c>
      <c r="K565" t="str">
        <f>VLOOKUP(I565,VTD!G:H,2,FALSE)</f>
        <v>Unalakleet</v>
      </c>
    </row>
    <row r="566" spans="1:11" x14ac:dyDescent="0.3">
      <c r="A566" t="s">
        <v>1026</v>
      </c>
      <c r="B566" t="s">
        <v>1046</v>
      </c>
      <c r="C566" t="str">
        <f>VLOOKUP(A566,'2000 Pres Raw'!A:E,5,FALSE)</f>
        <v>White Mountain</v>
      </c>
      <c r="E566" t="s">
        <v>999</v>
      </c>
      <c r="F566" t="s">
        <v>1740</v>
      </c>
      <c r="G566" t="str">
        <f>VLOOKUP(E566,'1996 Pres Raw'!A:E,5,FALSE)</f>
        <v>ELIM</v>
      </c>
      <c r="I566" t="s">
        <v>1026</v>
      </c>
      <c r="J566" t="s">
        <v>1046</v>
      </c>
      <c r="K566" t="str">
        <f>VLOOKUP(I566,VTD!G:H,2,FALSE)</f>
        <v>White Mountian</v>
      </c>
    </row>
    <row r="567" spans="1:11" x14ac:dyDescent="0.3">
      <c r="A567" t="s">
        <v>1027</v>
      </c>
      <c r="B567" t="s">
        <v>20</v>
      </c>
      <c r="C567" t="e">
        <f>VLOOKUP(A567,'2000 Pres Raw'!A:E,5,FALSE)</f>
        <v>#N/A</v>
      </c>
      <c r="E567" t="s">
        <v>1000</v>
      </c>
      <c r="F567" t="s">
        <v>1741</v>
      </c>
      <c r="G567" t="str">
        <f>VLOOKUP(E567,'1996 Pres Raw'!A:E,5,FALSE)</f>
        <v>EMMONAK</v>
      </c>
      <c r="I567" t="s">
        <v>1027</v>
      </c>
      <c r="J567" t="s">
        <v>20</v>
      </c>
      <c r="K567" t="e">
        <f>VLOOKUP(I567,VTD!G:H,2,FALSE)</f>
        <v>#N/A</v>
      </c>
    </row>
    <row r="568" spans="1:11" x14ac:dyDescent="0.3">
      <c r="A568" t="s">
        <v>1028</v>
      </c>
      <c r="B568" t="s">
        <v>21</v>
      </c>
      <c r="C568" t="e">
        <f>VLOOKUP(A568,'2000 Pres Raw'!A:E,5,FALSE)</f>
        <v>#N/A</v>
      </c>
      <c r="E568" t="s">
        <v>1001</v>
      </c>
      <c r="F568" t="s">
        <v>1742</v>
      </c>
      <c r="G568" t="str">
        <f>VLOOKUP(E568,'1996 Pres Raw'!A:E,5,FALSE)</f>
        <v>GAMBELL</v>
      </c>
      <c r="I568" t="s">
        <v>1028</v>
      </c>
      <c r="J568" t="s">
        <v>21</v>
      </c>
      <c r="K568" t="e">
        <f>VLOOKUP(I568,VTD!G:H,2,FALSE)</f>
        <v>#N/A</v>
      </c>
    </row>
    <row r="569" spans="1:11" x14ac:dyDescent="0.3">
      <c r="A569" t="s">
        <v>1048</v>
      </c>
      <c r="B569" t="s">
        <v>22</v>
      </c>
      <c r="C569" t="str">
        <f>VLOOKUP(A569,'2000 Pres Raw'!A:E,5,FALSE)</f>
        <v>Total</v>
      </c>
      <c r="E569" t="s">
        <v>1002</v>
      </c>
      <c r="F569" t="s">
        <v>1743</v>
      </c>
      <c r="G569" t="str">
        <f>VLOOKUP(E569,'1996 Pres Raw'!A:E,5,FALSE)</f>
        <v>GOLOVIN</v>
      </c>
      <c r="I569" t="s">
        <v>1048</v>
      </c>
      <c r="J569" t="s">
        <v>22</v>
      </c>
      <c r="K569" t="e">
        <f>VLOOKUP(I569,VTD!G:H,2,FALSE)</f>
        <v>#N/A</v>
      </c>
    </row>
    <row r="570" spans="1:11" x14ac:dyDescent="0.3">
      <c r="C570" t="e">
        <f>VLOOKUP(A570,'2000 Pres Raw'!A:E,5,FALSE)</f>
        <v>#N/A</v>
      </c>
      <c r="E570" t="s">
        <v>1003</v>
      </c>
      <c r="F570" t="s">
        <v>1744</v>
      </c>
      <c r="G570" t="str">
        <f>VLOOKUP(E570,'1996 Pres Raw'!A:E,5,FALSE)</f>
        <v>HOOPER BAY</v>
      </c>
      <c r="K570" t="e">
        <f>VLOOKUP(I570,VTD!G:H,2,FALSE)</f>
        <v>#N/A</v>
      </c>
    </row>
    <row r="571" spans="1:11" x14ac:dyDescent="0.3">
      <c r="A571" t="s">
        <v>1066</v>
      </c>
      <c r="B571" t="s">
        <v>1096</v>
      </c>
      <c r="C571" t="str">
        <f>VLOOKUP(A571,'2000 Pres Raw'!A:E,5,FALSE)</f>
        <v>Akiachak</v>
      </c>
      <c r="E571" t="s">
        <v>1004</v>
      </c>
      <c r="F571" t="s">
        <v>1745</v>
      </c>
      <c r="G571" t="str">
        <f>VLOOKUP(E571,'1996 Pres Raw'!A:E,5,FALSE)</f>
        <v>KOTLIK</v>
      </c>
      <c r="I571" t="s">
        <v>1066</v>
      </c>
      <c r="J571" t="s">
        <v>1096</v>
      </c>
      <c r="K571" t="str">
        <f>VLOOKUP(I571,VTD!G:H,2,FALSE)</f>
        <v>Akiachak</v>
      </c>
    </row>
    <row r="572" spans="1:11" x14ac:dyDescent="0.3">
      <c r="A572" t="s">
        <v>1067</v>
      </c>
      <c r="B572" t="s">
        <v>1062</v>
      </c>
      <c r="C572" t="str">
        <f>VLOOKUP(A572,'2000 Pres Raw'!A:E,5,FALSE)</f>
        <v>Akiak</v>
      </c>
      <c r="E572" t="s">
        <v>1005</v>
      </c>
      <c r="F572" t="s">
        <v>1746</v>
      </c>
      <c r="G572" t="str">
        <f>VLOOKUP(E572,'1996 Pres Raw'!A:E,5,FALSE)</f>
        <v>KOYUK</v>
      </c>
      <c r="I572" t="s">
        <v>1067</v>
      </c>
      <c r="J572" t="s">
        <v>1062</v>
      </c>
      <c r="K572" t="str">
        <f>VLOOKUP(I572,VTD!G:H,2,FALSE)</f>
        <v>Akiak</v>
      </c>
    </row>
    <row r="573" spans="1:11" x14ac:dyDescent="0.3">
      <c r="A573" t="s">
        <v>1068</v>
      </c>
      <c r="B573" t="s">
        <v>1097</v>
      </c>
      <c r="C573" t="str">
        <f>VLOOKUP(A573,'2000 Pres Raw'!A:E,5,FALSE)</f>
        <v>Aleknagik</v>
      </c>
      <c r="E573" t="s">
        <v>1006</v>
      </c>
      <c r="F573" t="s">
        <v>1747</v>
      </c>
      <c r="G573" t="str">
        <f>VLOOKUP(E573,'1996 Pres Raw'!A:E,5,FALSE)</f>
        <v>MEKORYUK</v>
      </c>
      <c r="I573" t="s">
        <v>1068</v>
      </c>
      <c r="J573" t="s">
        <v>1097</v>
      </c>
      <c r="K573" t="str">
        <f>VLOOKUP(I573,VTD!G:H,2,FALSE)</f>
        <v>Aleknagik</v>
      </c>
    </row>
    <row r="574" spans="1:11" x14ac:dyDescent="0.3">
      <c r="A574" t="s">
        <v>1069</v>
      </c>
      <c r="B574" t="s">
        <v>1098</v>
      </c>
      <c r="C574" t="str">
        <f>VLOOKUP(A574,'2000 Pres Raw'!A:E,5,FALSE)</f>
        <v>Atmautluak</v>
      </c>
      <c r="E574" t="s">
        <v>1007</v>
      </c>
      <c r="F574" t="s">
        <v>1748</v>
      </c>
      <c r="G574" t="str">
        <f>VLOOKUP(E574,'1996 Pres Raw'!A:E,5,FALSE)</f>
        <v>MOUNTAN VILLAGE</v>
      </c>
      <c r="I574" t="s">
        <v>1069</v>
      </c>
      <c r="J574" t="s">
        <v>1098</v>
      </c>
      <c r="K574" t="str">
        <f>VLOOKUP(I574,VTD!G:H,2,FALSE)</f>
        <v>Atmautluak</v>
      </c>
    </row>
    <row r="575" spans="1:11" x14ac:dyDescent="0.3">
      <c r="A575" t="s">
        <v>1070</v>
      </c>
      <c r="B575" t="s">
        <v>1099</v>
      </c>
      <c r="C575" t="str">
        <f>VLOOKUP(A575,'2000 Pres Raw'!A:E,5,FALSE)</f>
        <v>Bethel #1</v>
      </c>
      <c r="E575" t="s">
        <v>1008</v>
      </c>
      <c r="F575" t="s">
        <v>1749</v>
      </c>
      <c r="G575" t="str">
        <f>VLOOKUP(E575,'1996 Pres Raw'!A:E,5,FALSE)</f>
        <v>NEWTOK</v>
      </c>
      <c r="I575" t="s">
        <v>1070</v>
      </c>
      <c r="J575" t="s">
        <v>1099</v>
      </c>
      <c r="K575" t="str">
        <f>VLOOKUP(I575,VTD!G:H,2,FALSE)</f>
        <v>Bethel # 1</v>
      </c>
    </row>
    <row r="576" spans="1:11" x14ac:dyDescent="0.3">
      <c r="A576" t="s">
        <v>1071</v>
      </c>
      <c r="B576" t="s">
        <v>1100</v>
      </c>
      <c r="C576" t="str">
        <f>VLOOKUP(A576,'2000 Pres Raw'!A:E,5,FALSE)</f>
        <v>Bethel #2</v>
      </c>
      <c r="E576" t="s">
        <v>1009</v>
      </c>
      <c r="F576" t="s">
        <v>1750</v>
      </c>
      <c r="G576" t="str">
        <f>VLOOKUP(E576,'1996 Pres Raw'!A:E,5,FALSE)</f>
        <v>NIGHTMUTE</v>
      </c>
      <c r="I576" t="s">
        <v>1071</v>
      </c>
      <c r="J576" t="s">
        <v>1100</v>
      </c>
      <c r="K576" t="str">
        <f>VLOOKUP(I576,VTD!G:H,2,FALSE)</f>
        <v>Bethel # 2</v>
      </c>
    </row>
    <row r="577" spans="1:11" x14ac:dyDescent="0.3">
      <c r="A577" t="s">
        <v>1072</v>
      </c>
      <c r="B577" t="s">
        <v>1101</v>
      </c>
      <c r="C577" t="str">
        <f>VLOOKUP(A577,'2000 Pres Raw'!A:E,5,FALSE)</f>
        <v>Bethel #3</v>
      </c>
      <c r="E577" t="s">
        <v>1010</v>
      </c>
      <c r="F577" t="s">
        <v>1751</v>
      </c>
      <c r="G577" t="str">
        <f>VLOOKUP(E577,'1996 Pres Raw'!A:E,5,FALSE)</f>
        <v>NOME 1</v>
      </c>
      <c r="I577" t="s">
        <v>1072</v>
      </c>
      <c r="J577" t="s">
        <v>1101</v>
      </c>
      <c r="K577" t="str">
        <f>VLOOKUP(I577,VTD!G:H,2,FALSE)</f>
        <v>Bethel # 3</v>
      </c>
    </row>
    <row r="578" spans="1:11" x14ac:dyDescent="0.3">
      <c r="A578" t="s">
        <v>1073</v>
      </c>
      <c r="B578" t="s">
        <v>1102</v>
      </c>
      <c r="C578" t="str">
        <f>VLOOKUP(A578,'2000 Pres Raw'!A:E,5,FALSE)</f>
        <v>Chefornak</v>
      </c>
      <c r="E578" t="s">
        <v>1011</v>
      </c>
      <c r="F578" t="s">
        <v>1752</v>
      </c>
      <c r="G578" t="str">
        <f>VLOOKUP(E578,'1996 Pres Raw'!A:E,5,FALSE)</f>
        <v>NOME 2</v>
      </c>
      <c r="I578" t="s">
        <v>1073</v>
      </c>
      <c r="J578" t="s">
        <v>1102</v>
      </c>
      <c r="K578" t="str">
        <f>VLOOKUP(I578,VTD!G:H,2,FALSE)</f>
        <v>Chefornak</v>
      </c>
    </row>
    <row r="579" spans="1:11" x14ac:dyDescent="0.3">
      <c r="A579" t="s">
        <v>1074</v>
      </c>
      <c r="B579" t="s">
        <v>1103</v>
      </c>
      <c r="C579" t="str">
        <f>VLOOKUP(A579,'2000 Pres Raw'!A:E,5,FALSE)</f>
        <v>Clark’s Point</v>
      </c>
      <c r="E579" t="s">
        <v>1014</v>
      </c>
      <c r="F579" t="s">
        <v>1753</v>
      </c>
      <c r="G579" t="str">
        <f>VLOOKUP(E579,'1996 Pres Raw'!A:E,5,FALSE)</f>
        <v>PITKAS POINT</v>
      </c>
      <c r="I579" t="s">
        <v>1074</v>
      </c>
      <c r="J579" t="s">
        <v>1103</v>
      </c>
      <c r="K579" t="str">
        <f>VLOOKUP(I579,VTD!G:H,2,FALSE)</f>
        <v>Clarks Point</v>
      </c>
    </row>
    <row r="580" spans="1:11" x14ac:dyDescent="0.3">
      <c r="A580" t="s">
        <v>1075</v>
      </c>
      <c r="B580" t="s">
        <v>1104</v>
      </c>
      <c r="C580" t="str">
        <f>VLOOKUP(A580,'2000 Pres Raw'!A:E,5,FALSE)</f>
        <v>Dillingham</v>
      </c>
      <c r="E580" t="s">
        <v>1015</v>
      </c>
      <c r="F580" t="s">
        <v>1050</v>
      </c>
      <c r="G580" t="str">
        <f>VLOOKUP(E580,'1996 Pres Raw'!A:E,5,FALSE)</f>
        <v>SAVOONGA</v>
      </c>
      <c r="I580" t="s">
        <v>1075</v>
      </c>
      <c r="J580" t="s">
        <v>1104</v>
      </c>
      <c r="K580" t="str">
        <f>VLOOKUP(I580,VTD!G:H,2,FALSE)</f>
        <v>Dillingham</v>
      </c>
    </row>
    <row r="581" spans="1:11" x14ac:dyDescent="0.3">
      <c r="A581" t="s">
        <v>1076</v>
      </c>
      <c r="B581" t="s">
        <v>1063</v>
      </c>
      <c r="C581" t="str">
        <f>VLOOKUP(A581,'2000 Pres Raw'!A:E,5,FALSE)</f>
        <v>Eek</v>
      </c>
      <c r="E581" t="s">
        <v>1016</v>
      </c>
      <c r="F581" t="s">
        <v>1051</v>
      </c>
      <c r="G581" t="str">
        <f>VLOOKUP(E581,'1996 Pres Raw'!A:E,5,FALSE)</f>
        <v>SCAMMON BAY</v>
      </c>
      <c r="I581" t="s">
        <v>1076</v>
      </c>
      <c r="J581" t="s">
        <v>1063</v>
      </c>
      <c r="K581" t="str">
        <f>VLOOKUP(I581,VTD!G:H,2,FALSE)</f>
        <v>Eek</v>
      </c>
    </row>
    <row r="582" spans="1:11" x14ac:dyDescent="0.3">
      <c r="A582" t="s">
        <v>1077</v>
      </c>
      <c r="B582" t="s">
        <v>1064</v>
      </c>
      <c r="C582" t="str">
        <f>VLOOKUP(A582,'2000 Pres Raw'!A:E,5,FALSE)</f>
        <v>Ekwok</v>
      </c>
      <c r="E582" t="s">
        <v>1017</v>
      </c>
      <c r="F582" t="s">
        <v>1052</v>
      </c>
      <c r="G582" t="str">
        <f>VLOOKUP(E582,'1996 Pres Raw'!A:E,5,FALSE)</f>
        <v>SHAKTOOLIK</v>
      </c>
      <c r="I582" t="s">
        <v>1077</v>
      </c>
      <c r="J582" t="s">
        <v>1064</v>
      </c>
      <c r="K582" t="str">
        <f>VLOOKUP(I582,VTD!G:H,2,FALSE)</f>
        <v>Ekwok</v>
      </c>
    </row>
    <row r="583" spans="1:11" x14ac:dyDescent="0.3">
      <c r="A583" t="s">
        <v>1078</v>
      </c>
      <c r="B583" t="s">
        <v>1105</v>
      </c>
      <c r="C583" t="str">
        <f>VLOOKUP(A583,'2000 Pres Raw'!A:E,5,FALSE)</f>
        <v>Goodnews Bay</v>
      </c>
      <c r="E583" t="s">
        <v>1018</v>
      </c>
      <c r="F583" t="s">
        <v>1754</v>
      </c>
      <c r="G583" t="str">
        <f>VLOOKUP(E583,'1996 Pres Raw'!A:E,5,FALSE)</f>
        <v>SHELDON POINT</v>
      </c>
      <c r="I583" t="s">
        <v>1078</v>
      </c>
      <c r="J583" t="s">
        <v>1105</v>
      </c>
      <c r="K583" t="str">
        <f>VLOOKUP(I583,VTD!G:H,2,FALSE)</f>
        <v>Goodnews Bay</v>
      </c>
    </row>
    <row r="584" spans="1:11" x14ac:dyDescent="0.3">
      <c r="A584" t="s">
        <v>1079</v>
      </c>
      <c r="B584" t="s">
        <v>1106</v>
      </c>
      <c r="C584" t="str">
        <f>VLOOKUP(A584,'2000 Pres Raw'!A:E,5,FALSE)</f>
        <v>Kasigluk</v>
      </c>
      <c r="E584" t="s">
        <v>1019</v>
      </c>
      <c r="F584" t="s">
        <v>1054</v>
      </c>
      <c r="G584" t="str">
        <f>VLOOKUP(E584,'1996 Pres Raw'!A:E,5,FALSE)</f>
        <v>ST. MARY'S</v>
      </c>
      <c r="I584" t="s">
        <v>1079</v>
      </c>
      <c r="J584" t="s">
        <v>1106</v>
      </c>
      <c r="K584" t="str">
        <f>VLOOKUP(I584,VTD!G:H,2,FALSE)</f>
        <v>Kasigluk</v>
      </c>
    </row>
    <row r="585" spans="1:11" x14ac:dyDescent="0.3">
      <c r="A585" t="s">
        <v>1080</v>
      </c>
      <c r="B585" t="s">
        <v>1065</v>
      </c>
      <c r="C585" t="str">
        <f>VLOOKUP(A585,'2000 Pres Raw'!A:E,5,FALSE)</f>
        <v>Kipnuk</v>
      </c>
      <c r="E585" t="s">
        <v>1020</v>
      </c>
      <c r="F585" t="s">
        <v>1055</v>
      </c>
      <c r="G585" t="str">
        <f>VLOOKUP(E585,'1996 Pres Raw'!A:E,5,FALSE)</f>
        <v>ST. MICHAEL</v>
      </c>
      <c r="I585" t="s">
        <v>1080</v>
      </c>
      <c r="J585" t="s">
        <v>1065</v>
      </c>
      <c r="K585" t="str">
        <f>VLOOKUP(I585,VTD!G:H,2,FALSE)</f>
        <v>Kipnuk</v>
      </c>
    </row>
    <row r="586" spans="1:11" x14ac:dyDescent="0.3">
      <c r="A586" t="s">
        <v>1081</v>
      </c>
      <c r="B586" t="s">
        <v>1107</v>
      </c>
      <c r="C586" t="str">
        <f>VLOOKUP(A586,'2000 Pres Raw'!A:E,5,FALSE)</f>
        <v>Koliganek</v>
      </c>
      <c r="E586" t="s">
        <v>1021</v>
      </c>
      <c r="F586" t="s">
        <v>1056</v>
      </c>
      <c r="G586" t="str">
        <f>VLOOKUP(E586,'1996 Pres Raw'!A:E,5,FALSE)</f>
        <v>STEBBINS</v>
      </c>
      <c r="I586" t="s">
        <v>1081</v>
      </c>
      <c r="J586" t="s">
        <v>1107</v>
      </c>
      <c r="K586" t="str">
        <f>VLOOKUP(I586,VTD!G:H,2,FALSE)</f>
        <v>Koliganak</v>
      </c>
    </row>
    <row r="587" spans="1:11" x14ac:dyDescent="0.3">
      <c r="A587" t="s">
        <v>1083</v>
      </c>
      <c r="B587" t="s">
        <v>1108</v>
      </c>
      <c r="C587" t="str">
        <f>VLOOKUP(A587,'2000 Pres Raw'!A:E,5,FALSE)</f>
        <v>Kongiganak</v>
      </c>
      <c r="E587" t="s">
        <v>1022</v>
      </c>
      <c r="F587" t="s">
        <v>1057</v>
      </c>
      <c r="G587" t="str">
        <f>VLOOKUP(E587,'1996 Pres Raw'!A:E,5,FALSE)</f>
        <v>TELLER</v>
      </c>
      <c r="I587" t="s">
        <v>1083</v>
      </c>
      <c r="J587" t="s">
        <v>1108</v>
      </c>
      <c r="K587" t="str">
        <f>VLOOKUP(I587,VTD!G:H,2,FALSE)</f>
        <v>Kongiganak</v>
      </c>
    </row>
    <row r="588" spans="1:11" x14ac:dyDescent="0.3">
      <c r="A588" t="s">
        <v>1084</v>
      </c>
      <c r="B588" t="s">
        <v>1109</v>
      </c>
      <c r="C588" t="str">
        <f>VLOOKUP(A588,'2000 Pres Raw'!A:E,5,FALSE)</f>
        <v>Kwethluk</v>
      </c>
      <c r="E588" t="s">
        <v>1023</v>
      </c>
      <c r="F588" t="s">
        <v>1058</v>
      </c>
      <c r="G588" t="str">
        <f>VLOOKUP(E588,'1996 Pres Raw'!A:E,5,FALSE)</f>
        <v>TOKSOOK BAY</v>
      </c>
      <c r="I588" t="s">
        <v>1084</v>
      </c>
      <c r="J588" t="s">
        <v>1109</v>
      </c>
      <c r="K588" t="str">
        <f>VLOOKUP(I588,VTD!G:H,2,FALSE)</f>
        <v>Kwethluk</v>
      </c>
    </row>
    <row r="589" spans="1:11" x14ac:dyDescent="0.3">
      <c r="A589" t="s">
        <v>1085</v>
      </c>
      <c r="B589" t="s">
        <v>1110</v>
      </c>
      <c r="C589" t="str">
        <f>VLOOKUP(A589,'2000 Pres Raw'!A:E,5,FALSE)</f>
        <v>Kwigillingok</v>
      </c>
      <c r="E589" t="s">
        <v>1024</v>
      </c>
      <c r="F589" t="s">
        <v>1059</v>
      </c>
      <c r="G589" t="str">
        <f>VLOOKUP(E589,'1996 Pres Raw'!A:E,5,FALSE)</f>
        <v>TUNUNAK</v>
      </c>
      <c r="I589" t="s">
        <v>1085</v>
      </c>
      <c r="J589" t="s">
        <v>1110</v>
      </c>
      <c r="K589" t="str">
        <f>VLOOKUP(I589,VTD!G:H,2,FALSE)</f>
        <v>Kwigillingok</v>
      </c>
    </row>
    <row r="590" spans="1:11" x14ac:dyDescent="0.3">
      <c r="A590" t="s">
        <v>1086</v>
      </c>
      <c r="B590" t="s">
        <v>1111</v>
      </c>
      <c r="C590" t="str">
        <f>VLOOKUP(A590,'2000 Pres Raw'!A:E,5,FALSE)</f>
        <v>Manokotak</v>
      </c>
      <c r="E590" t="s">
        <v>1025</v>
      </c>
      <c r="F590" t="s">
        <v>1060</v>
      </c>
      <c r="G590" t="str">
        <f>VLOOKUP(E590,'1996 Pres Raw'!A:E,5,FALSE)</f>
        <v>UNALAKLEET</v>
      </c>
      <c r="I590" t="s">
        <v>1086</v>
      </c>
      <c r="J590" t="s">
        <v>1111</v>
      </c>
      <c r="K590" t="str">
        <f>VLOOKUP(I590,VTD!G:H,2,FALSE)</f>
        <v>Manokotak</v>
      </c>
    </row>
    <row r="591" spans="1:11" x14ac:dyDescent="0.3">
      <c r="A591" t="s">
        <v>1087</v>
      </c>
      <c r="B591" t="s">
        <v>1112</v>
      </c>
      <c r="C591" t="str">
        <f>VLOOKUP(A591,'2000 Pres Raw'!A:E,5,FALSE)</f>
        <v>Napakiak</v>
      </c>
      <c r="E591" t="s">
        <v>1026</v>
      </c>
      <c r="F591" t="s">
        <v>1061</v>
      </c>
      <c r="G591" t="str">
        <f>VLOOKUP(E591,'1996 Pres Raw'!A:E,5,FALSE)</f>
        <v>WHITE MOUNTAIN</v>
      </c>
      <c r="I591" t="s">
        <v>1087</v>
      </c>
      <c r="J591" t="s">
        <v>1112</v>
      </c>
      <c r="K591" t="str">
        <f>VLOOKUP(I591,VTD!G:H,2,FALSE)</f>
        <v>Napakiak</v>
      </c>
    </row>
    <row r="592" spans="1:11" x14ac:dyDescent="0.3">
      <c r="A592" t="s">
        <v>1088</v>
      </c>
      <c r="B592" t="s">
        <v>1113</v>
      </c>
      <c r="C592" t="str">
        <f>VLOOKUP(A592,'2000 Pres Raw'!A:E,5,FALSE)</f>
        <v>Napaskiak</v>
      </c>
      <c r="E592" t="s">
        <v>1755</v>
      </c>
      <c r="F592" t="s">
        <v>1756</v>
      </c>
      <c r="G592" t="e">
        <f>VLOOKUP(E592,'1996 Pres Raw'!A:E,5,FALSE)</f>
        <v>#N/A</v>
      </c>
      <c r="I592" t="s">
        <v>1088</v>
      </c>
      <c r="J592" t="s">
        <v>1113</v>
      </c>
      <c r="K592" t="str">
        <f>VLOOKUP(I592,VTD!G:H,2,FALSE)</f>
        <v>Napaskiak</v>
      </c>
    </row>
    <row r="593" spans="1:13" x14ac:dyDescent="0.3">
      <c r="A593" t="s">
        <v>1089</v>
      </c>
      <c r="B593" t="s">
        <v>1114</v>
      </c>
      <c r="C593" t="str">
        <f>VLOOKUP(A593,'2000 Pres Raw'!A:E,5,FALSE)</f>
        <v>New Stuyahok</v>
      </c>
      <c r="E593" t="s">
        <v>1757</v>
      </c>
      <c r="F593" t="s">
        <v>1758</v>
      </c>
      <c r="G593" t="e">
        <f>VLOOKUP(E593,'1996 Pres Raw'!A:E,5,FALSE)</f>
        <v>#N/A</v>
      </c>
      <c r="I593" t="s">
        <v>1089</v>
      </c>
      <c r="J593" t="s">
        <v>1114</v>
      </c>
      <c r="K593" t="str">
        <f>VLOOKUP(I593,VTD!G:H,2,FALSE)</f>
        <v>New Stuyahok</v>
      </c>
    </row>
    <row r="594" spans="1:13" x14ac:dyDescent="0.3">
      <c r="A594" t="s">
        <v>1090</v>
      </c>
      <c r="B594" t="s">
        <v>1115</v>
      </c>
      <c r="C594" t="str">
        <f>VLOOKUP(A594,'2000 Pres Raw'!A:E,5,FALSE)</f>
        <v>Nunapitchuk</v>
      </c>
      <c r="E594" t="s">
        <v>1759</v>
      </c>
      <c r="F594" t="s">
        <v>1210</v>
      </c>
      <c r="G594" t="e">
        <f>VLOOKUP(E594,'1996 Pres Raw'!A:E,5,FALSE)</f>
        <v>#N/A</v>
      </c>
      <c r="I594" t="s">
        <v>1090</v>
      </c>
      <c r="J594" t="s">
        <v>1115</v>
      </c>
      <c r="K594" t="str">
        <f>VLOOKUP(I594,VTD!G:H,2,FALSE)</f>
        <v>Nunapitchuk</v>
      </c>
    </row>
    <row r="595" spans="1:13" x14ac:dyDescent="0.3">
      <c r="A595" t="s">
        <v>1091</v>
      </c>
      <c r="B595" t="s">
        <v>1116</v>
      </c>
      <c r="C595" t="str">
        <f>VLOOKUP(A595,'2000 Pres Raw'!A:E,5,FALSE)</f>
        <v>Quinhagak</v>
      </c>
      <c r="E595" t="s">
        <v>1048</v>
      </c>
      <c r="F595" t="s">
        <v>97</v>
      </c>
      <c r="G595" t="str">
        <f>VLOOKUP(E595,'1996 Pres Raw'!A:E,5,FALSE)</f>
        <v>TOTALS</v>
      </c>
      <c r="I595" t="s">
        <v>1091</v>
      </c>
      <c r="J595" t="s">
        <v>1116</v>
      </c>
      <c r="K595" t="str">
        <f>VLOOKUP(I595,VTD!G:H,2,FALSE)</f>
        <v>Quinhagak</v>
      </c>
    </row>
    <row r="596" spans="1:13" x14ac:dyDescent="0.3">
      <c r="A596" t="s">
        <v>1092</v>
      </c>
      <c r="B596" t="s">
        <v>1082</v>
      </c>
      <c r="C596" t="str">
        <f>VLOOKUP(A596,'2000 Pres Raw'!A:E,5,FALSE)</f>
        <v>Togiak</v>
      </c>
      <c r="G596" t="e">
        <f>VLOOKUP(E596,'1996 Pres Raw'!A:E,5,FALSE)</f>
        <v>#N/A</v>
      </c>
      <c r="I596" t="s">
        <v>1092</v>
      </c>
      <c r="J596" t="s">
        <v>1082</v>
      </c>
      <c r="K596" t="str">
        <f>VLOOKUP(I596,VTD!G:H,2,FALSE)</f>
        <v>Togiak</v>
      </c>
    </row>
    <row r="597" spans="1:13" x14ac:dyDescent="0.3">
      <c r="A597" t="s">
        <v>1093</v>
      </c>
      <c r="B597" t="s">
        <v>1117</v>
      </c>
      <c r="C597" t="str">
        <f>VLOOKUP(A597,'2000 Pres Raw'!A:E,5,FALSE)</f>
        <v>Tuntutuliak</v>
      </c>
      <c r="E597" t="s">
        <v>1066</v>
      </c>
      <c r="F597" t="s">
        <v>1760</v>
      </c>
      <c r="G597" t="str">
        <f>VLOOKUP(E597,'1996 Pres Raw'!A:E,5,FALSE)</f>
        <v>AKIACHAK</v>
      </c>
      <c r="I597" t="s">
        <v>1093</v>
      </c>
      <c r="J597" t="s">
        <v>1117</v>
      </c>
      <c r="K597" t="str">
        <f>VLOOKUP(I597,VTD!G:H,2,FALSE)</f>
        <v>Tuntutuliak</v>
      </c>
    </row>
    <row r="598" spans="1:13" x14ac:dyDescent="0.3">
      <c r="A598" t="s">
        <v>1094</v>
      </c>
      <c r="B598" t="s">
        <v>20</v>
      </c>
      <c r="C598" t="e">
        <f>VLOOKUP(A598,'2000 Pres Raw'!A:E,5,FALSE)</f>
        <v>#N/A</v>
      </c>
      <c r="E598" t="s">
        <v>1067</v>
      </c>
      <c r="F598" t="s">
        <v>1761</v>
      </c>
      <c r="G598" t="str">
        <f>VLOOKUP(E598,'1996 Pres Raw'!A:E,5,FALSE)</f>
        <v>AKIAK</v>
      </c>
      <c r="I598" t="s">
        <v>1094</v>
      </c>
      <c r="J598" t="s">
        <v>20</v>
      </c>
      <c r="K598" t="e">
        <f>VLOOKUP(I598,VTD!G:H,2,FALSE)</f>
        <v>#N/A</v>
      </c>
    </row>
    <row r="599" spans="1:13" x14ac:dyDescent="0.3">
      <c r="A599" t="s">
        <v>1095</v>
      </c>
      <c r="B599" t="s">
        <v>21</v>
      </c>
      <c r="C599" t="e">
        <f>VLOOKUP(A599,'2000 Pres Raw'!A:E,5,FALSE)</f>
        <v>#N/A</v>
      </c>
      <c r="E599" t="s">
        <v>1068</v>
      </c>
      <c r="F599" t="s">
        <v>1762</v>
      </c>
      <c r="G599" t="str">
        <f>VLOOKUP(E599,'1996 Pres Raw'!A:E,5,FALSE)</f>
        <v>ALEKNAGIK</v>
      </c>
      <c r="I599" t="s">
        <v>1095</v>
      </c>
      <c r="J599" t="s">
        <v>21</v>
      </c>
      <c r="K599" t="e">
        <f>VLOOKUP(I599,VTD!G:H,2,FALSE)</f>
        <v>#N/A</v>
      </c>
    </row>
    <row r="600" spans="1:13" x14ac:dyDescent="0.3">
      <c r="A600" t="s">
        <v>1118</v>
      </c>
      <c r="B600" t="s">
        <v>22</v>
      </c>
      <c r="C600" t="str">
        <f>VLOOKUP(A600,'2000 Pres Raw'!A:E,5,FALSE)</f>
        <v>Total</v>
      </c>
      <c r="E600" t="s">
        <v>1069</v>
      </c>
      <c r="F600" t="s">
        <v>1763</v>
      </c>
      <c r="G600" t="str">
        <f>VLOOKUP(E600,'1996 Pres Raw'!A:E,5,FALSE)</f>
        <v>ATMAUTLUAK</v>
      </c>
      <c r="I600" t="s">
        <v>1118</v>
      </c>
      <c r="J600" t="s">
        <v>22</v>
      </c>
      <c r="K600" t="e">
        <f>VLOOKUP(I600,VTD!G:H,2,FALSE)</f>
        <v>#N/A</v>
      </c>
    </row>
    <row r="601" spans="1:13" x14ac:dyDescent="0.3">
      <c r="C601" t="e">
        <f>VLOOKUP(A601,'2000 Pres Raw'!A:E,5,FALSE)</f>
        <v>#N/A</v>
      </c>
      <c r="E601" t="s">
        <v>1070</v>
      </c>
      <c r="F601" t="s">
        <v>1764</v>
      </c>
      <c r="G601" t="str">
        <f>VLOOKUP(E601,'1996 Pres Raw'!A:E,5,FALSE)</f>
        <v>BETHEL 1</v>
      </c>
      <c r="K601" t="e">
        <f>VLOOKUP(I601,VTD!G:H,2,FALSE)</f>
        <v>#N/A</v>
      </c>
    </row>
    <row r="602" spans="1:13" x14ac:dyDescent="0.3">
      <c r="A602" t="s">
        <v>1126</v>
      </c>
      <c r="B602" t="s">
        <v>1124</v>
      </c>
      <c r="C602" t="str">
        <f>VLOOKUP(A602,'2000 Pres Raw'!A:E,5,FALSE)</f>
        <v>Akutan</v>
      </c>
      <c r="E602" t="s">
        <v>1071</v>
      </c>
      <c r="F602" t="s">
        <v>1765</v>
      </c>
      <c r="G602" t="str">
        <f>VLOOKUP(E602,'1996 Pres Raw'!A:E,5,FALSE)</f>
        <v>BETHEL 2</v>
      </c>
      <c r="I602" t="s">
        <v>1126</v>
      </c>
      <c r="J602" t="s">
        <v>1124</v>
      </c>
      <c r="K602" t="str">
        <f>VLOOKUP(I602,VTD!G:H,2,FALSE)</f>
        <v>Akutan</v>
      </c>
    </row>
    <row r="603" spans="1:13" x14ac:dyDescent="0.3">
      <c r="A603" t="s">
        <v>1127</v>
      </c>
      <c r="B603" t="s">
        <v>1151</v>
      </c>
      <c r="C603" t="str">
        <f>VLOOKUP(A603,'2000 Pres Raw'!A:E,5,FALSE)</f>
        <v>Aleutians #1</v>
      </c>
      <c r="E603" t="s">
        <v>1072</v>
      </c>
      <c r="F603" t="s">
        <v>1766</v>
      </c>
      <c r="G603" t="str">
        <f>VLOOKUP(E603,'1996 Pres Raw'!A:E,5,FALSE)</f>
        <v>BETHEL 3</v>
      </c>
      <c r="I603" t="s">
        <v>1127</v>
      </c>
      <c r="J603" t="s">
        <v>1151</v>
      </c>
      <c r="K603" t="str">
        <f>VLOOKUP(I603,VTD!G:H,2,FALSE)</f>
        <v>Aleutians #1</v>
      </c>
    </row>
    <row r="604" spans="1:13" x14ac:dyDescent="0.3">
      <c r="A604" t="s">
        <v>1128</v>
      </c>
      <c r="B604" t="s">
        <v>1152</v>
      </c>
      <c r="C604" t="str">
        <f>VLOOKUP(A604,'2000 Pres Raw'!A:E,5,FALSE)</f>
        <v>Chigniks</v>
      </c>
      <c r="E604" t="s">
        <v>1073</v>
      </c>
      <c r="F604" t="s">
        <v>1767</v>
      </c>
      <c r="G604" t="str">
        <f>VLOOKUP(E604,'1996 Pres Raw'!A:E,5,FALSE)</f>
        <v>CHEFORNAK</v>
      </c>
      <c r="I604" t="s">
        <v>1128</v>
      </c>
      <c r="J604" t="s">
        <v>1152</v>
      </c>
      <c r="K604" t="str">
        <f>VLOOKUP(I604,VTD!G:H,2,FALSE)</f>
        <v>Chigniks</v>
      </c>
    </row>
    <row r="605" spans="1:13" x14ac:dyDescent="0.3">
      <c r="A605" t="s">
        <v>1129</v>
      </c>
      <c r="B605" t="s">
        <v>1153</v>
      </c>
      <c r="C605" t="str">
        <f>VLOOKUP(A605,'2000 Pres Raw'!A:E,5,FALSE)</f>
        <v>Cold Bay</v>
      </c>
      <c r="E605" t="s">
        <v>1074</v>
      </c>
      <c r="F605" t="s">
        <v>1768</v>
      </c>
      <c r="G605" t="str">
        <f>VLOOKUP(E605,'1996 Pres Raw'!A:E,5,FALSE)</f>
        <v>CLARK'S PONT</v>
      </c>
      <c r="I605" t="s">
        <v>1129</v>
      </c>
      <c r="J605" t="s">
        <v>1153</v>
      </c>
      <c r="K605" t="str">
        <f>VLOOKUP(I605,VTD!G:H,2,FALSE)</f>
        <v>Cold Bay</v>
      </c>
    </row>
    <row r="606" spans="1:13" x14ac:dyDescent="0.3">
      <c r="A606" t="s">
        <v>1130</v>
      </c>
      <c r="B606" t="s">
        <v>1154</v>
      </c>
      <c r="C606" t="str">
        <f>VLOOKUP(A606,'2000 Pres Raw'!A:E,5,FALSE)</f>
        <v>Egegik/Pilot Point</v>
      </c>
      <c r="E606" t="s">
        <v>1075</v>
      </c>
      <c r="F606" t="s">
        <v>1122</v>
      </c>
      <c r="G606" t="str">
        <f>VLOOKUP(E606,'1996 Pres Raw'!A:E,5,FALSE)</f>
        <v>DILLINGAM</v>
      </c>
      <c r="I606" t="s">
        <v>1130</v>
      </c>
      <c r="J606" t="s">
        <v>1154</v>
      </c>
      <c r="K606" t="str">
        <f>VLOOKUP(I606,VTD!G:H,2,FALSE)</f>
        <v>Egegik-Pilot Point</v>
      </c>
    </row>
    <row r="607" spans="1:13" x14ac:dyDescent="0.3">
      <c r="A607" t="s">
        <v>1131</v>
      </c>
      <c r="B607" t="s">
        <v>1155</v>
      </c>
      <c r="C607" t="str">
        <f>VLOOKUP(A607,'2000 Pres Raw'!A:E,5,FALSE)</f>
        <v>Iliamna/Newhalen</v>
      </c>
      <c r="E607" t="s">
        <v>1076</v>
      </c>
      <c r="F607" t="s">
        <v>1769</v>
      </c>
      <c r="G607" t="str">
        <f>VLOOKUP(E607,'1996 Pres Raw'!A:E,5,FALSE)</f>
        <v>EEK</v>
      </c>
      <c r="I607" t="s">
        <v>1131</v>
      </c>
      <c r="J607" t="s">
        <v>1155</v>
      </c>
      <c r="K607" t="str">
        <f>VLOOKUP(I607,VTD!G:H,2,FALSE)</f>
        <v>Iliamna-Newhalen</v>
      </c>
      <c r="M607" t="s">
        <v>1994</v>
      </c>
    </row>
    <row r="608" spans="1:13" x14ac:dyDescent="0.3">
      <c r="A608" t="s">
        <v>1132</v>
      </c>
      <c r="B608" t="s">
        <v>1156</v>
      </c>
      <c r="C608" t="str">
        <f>VLOOKUP(A608,'2000 Pres Raw'!A:E,5,FALSE)</f>
        <v>King Cove</v>
      </c>
      <c r="E608" t="s">
        <v>1077</v>
      </c>
      <c r="F608" t="s">
        <v>1770</v>
      </c>
      <c r="G608" t="str">
        <f>VLOOKUP(E608,'1996 Pres Raw'!A:E,5,FALSE)</f>
        <v>EKWOK</v>
      </c>
      <c r="I608" t="s">
        <v>1132</v>
      </c>
      <c r="J608" t="s">
        <v>1156</v>
      </c>
      <c r="K608" t="str">
        <f>VLOOKUP(I608,VTD!G:H,2,FALSE)</f>
        <v>King Cove</v>
      </c>
    </row>
    <row r="609" spans="1:13" x14ac:dyDescent="0.3">
      <c r="A609" t="s">
        <v>1133</v>
      </c>
      <c r="B609" t="s">
        <v>1157</v>
      </c>
      <c r="C609" t="str">
        <f>VLOOKUP(A609,'2000 Pres Raw'!A:E,5,FALSE)</f>
        <v>King Salmon</v>
      </c>
      <c r="E609" t="s">
        <v>1078</v>
      </c>
      <c r="F609" t="s">
        <v>1771</v>
      </c>
      <c r="G609" t="str">
        <f>VLOOKUP(E609,'1996 Pres Raw'!A:E,5,FALSE)</f>
        <v>GOODNEWS BAY</v>
      </c>
      <c r="I609" t="s">
        <v>1133</v>
      </c>
      <c r="J609" t="s">
        <v>1157</v>
      </c>
      <c r="K609" t="str">
        <f>VLOOKUP(I609,VTD!G:H,2,FALSE)</f>
        <v>King Salmon</v>
      </c>
    </row>
    <row r="610" spans="1:13" x14ac:dyDescent="0.3">
      <c r="A610" t="s">
        <v>1134</v>
      </c>
      <c r="B610" t="s">
        <v>1158</v>
      </c>
      <c r="C610" t="str">
        <f>VLOOKUP(A610,'2000 Pres Raw'!A:E,5,FALSE)</f>
        <v>Kokhanok/Igiugig</v>
      </c>
      <c r="E610" t="s">
        <v>1079</v>
      </c>
      <c r="F610" t="s">
        <v>1772</v>
      </c>
      <c r="G610" t="str">
        <f>VLOOKUP(E610,'1996 Pres Raw'!A:E,5,FALSE)</f>
        <v>KASIGLUK</v>
      </c>
      <c r="I610" t="s">
        <v>1134</v>
      </c>
      <c r="J610" t="s">
        <v>1158</v>
      </c>
      <c r="K610" t="str">
        <f>VLOOKUP(I610,VTD!G:H,2,FALSE)</f>
        <v>Kokhanok-Igiugig</v>
      </c>
      <c r="M610" t="s">
        <v>1995</v>
      </c>
    </row>
    <row r="611" spans="1:13" x14ac:dyDescent="0.3">
      <c r="A611" t="s">
        <v>1135</v>
      </c>
      <c r="B611" t="s">
        <v>1159</v>
      </c>
      <c r="C611" t="str">
        <f>VLOOKUP(A611,'2000 Pres Raw'!A:E,5,FALSE)</f>
        <v>Levelock</v>
      </c>
      <c r="E611" t="s">
        <v>1080</v>
      </c>
      <c r="F611" t="s">
        <v>1773</v>
      </c>
      <c r="G611" t="str">
        <f>VLOOKUP(E611,'1996 Pres Raw'!A:E,5,FALSE)</f>
        <v>KIPNUK</v>
      </c>
      <c r="I611" t="s">
        <v>1135</v>
      </c>
      <c r="J611" t="s">
        <v>1159</v>
      </c>
      <c r="K611" t="str">
        <f>VLOOKUP(I611,VTD!G:H,2,FALSE)</f>
        <v>Levelock</v>
      </c>
    </row>
    <row r="612" spans="1:13" x14ac:dyDescent="0.3">
      <c r="A612" t="s">
        <v>1136</v>
      </c>
      <c r="B612" t="s">
        <v>1125</v>
      </c>
      <c r="C612" t="str">
        <f>VLOOKUP(A612,'2000 Pres Raw'!A:E,5,FALSE)</f>
        <v>Naknek</v>
      </c>
      <c r="E612" t="s">
        <v>1081</v>
      </c>
      <c r="F612" t="s">
        <v>1774</v>
      </c>
      <c r="G612" t="str">
        <f>VLOOKUP(E612,'1996 Pres Raw'!A:E,5,FALSE)</f>
        <v>KOLIGANEK</v>
      </c>
      <c r="I612" t="s">
        <v>1136</v>
      </c>
      <c r="J612" t="s">
        <v>1125</v>
      </c>
      <c r="K612" t="str">
        <f>VLOOKUP(I612,VTD!G:H,2,FALSE)</f>
        <v>Naknek</v>
      </c>
    </row>
    <row r="613" spans="1:13" x14ac:dyDescent="0.3">
      <c r="A613" t="s">
        <v>1137</v>
      </c>
      <c r="B613" t="s">
        <v>1160</v>
      </c>
      <c r="C613" t="str">
        <f>VLOOKUP(A613,'2000 Pres Raw'!A:E,5,FALSE)</f>
        <v>Nondalton</v>
      </c>
      <c r="E613" t="s">
        <v>1083</v>
      </c>
      <c r="F613" t="s">
        <v>1775</v>
      </c>
      <c r="G613" t="str">
        <f>VLOOKUP(E613,'1996 Pres Raw'!A:E,5,FALSE)</f>
        <v>KONGIGANAK</v>
      </c>
      <c r="I613" t="s">
        <v>1137</v>
      </c>
      <c r="J613" t="s">
        <v>1160</v>
      </c>
      <c r="K613" t="str">
        <f>VLOOKUP(I613,VTD!G:H,2,FALSE)</f>
        <v>Nondalton</v>
      </c>
    </row>
    <row r="614" spans="1:13" x14ac:dyDescent="0.3">
      <c r="A614" t="s">
        <v>1138</v>
      </c>
      <c r="B614" t="s">
        <v>1161</v>
      </c>
      <c r="C614" t="str">
        <f>VLOOKUP(A614,'2000 Pres Raw'!A:E,5,FALSE)</f>
        <v>Pedro Bay</v>
      </c>
      <c r="E614" t="s">
        <v>1084</v>
      </c>
      <c r="F614" t="s">
        <v>1776</v>
      </c>
      <c r="G614" t="str">
        <f>VLOOKUP(E614,'1996 Pres Raw'!A:E,5,FALSE)</f>
        <v>KWETHLUK</v>
      </c>
      <c r="I614" t="s">
        <v>1138</v>
      </c>
      <c r="J614" t="s">
        <v>1161</v>
      </c>
      <c r="K614" t="e">
        <f>VLOOKUP(I614,VTD!G:H,2,FALSE)</f>
        <v>#N/A</v>
      </c>
    </row>
    <row r="615" spans="1:13" x14ac:dyDescent="0.3">
      <c r="A615" t="s">
        <v>1139</v>
      </c>
      <c r="B615" t="s">
        <v>1162</v>
      </c>
      <c r="C615" t="str">
        <f>VLOOKUP(A615,'2000 Pres Raw'!A:E,5,FALSE)</f>
        <v>Port Heiden</v>
      </c>
      <c r="E615" t="s">
        <v>1085</v>
      </c>
      <c r="F615" t="s">
        <v>1777</v>
      </c>
      <c r="G615" t="str">
        <f>VLOOKUP(E615,'1996 Pres Raw'!A:E,5,FALSE)</f>
        <v>KWIGILLINGOK</v>
      </c>
      <c r="I615" t="s">
        <v>1139</v>
      </c>
      <c r="J615" t="s">
        <v>1162</v>
      </c>
      <c r="K615" t="str">
        <f>VLOOKUP(I615,VTD!G:H,2,FALSE)</f>
        <v>Port Heiden</v>
      </c>
    </row>
    <row r="616" spans="1:13" x14ac:dyDescent="0.3">
      <c r="A616" t="s">
        <v>1140</v>
      </c>
      <c r="B616" t="s">
        <v>1163</v>
      </c>
      <c r="C616" t="str">
        <f>VLOOKUP(A616,'2000 Pres Raw'!A:E,5,FALSE)</f>
        <v>Sand Point</v>
      </c>
      <c r="E616" t="s">
        <v>1086</v>
      </c>
      <c r="F616" t="s">
        <v>1778</v>
      </c>
      <c r="G616" t="str">
        <f>VLOOKUP(E616,'1996 Pres Raw'!A:E,5,FALSE)</f>
        <v>MANOKOTAK</v>
      </c>
      <c r="I616" t="s">
        <v>1140</v>
      </c>
      <c r="J616" t="s">
        <v>1163</v>
      </c>
      <c r="K616" t="str">
        <f>VLOOKUP(I616,VTD!G:H,2,FALSE)</f>
        <v>Sand Point</v>
      </c>
    </row>
    <row r="617" spans="1:13" x14ac:dyDescent="0.3">
      <c r="A617" t="s">
        <v>1141</v>
      </c>
      <c r="B617" t="s">
        <v>1164</v>
      </c>
      <c r="C617" t="str">
        <f>VLOOKUP(A617,'2000 Pres Raw'!A:E,5,FALSE)</f>
        <v>South Naknek</v>
      </c>
      <c r="E617" t="s">
        <v>1087</v>
      </c>
      <c r="F617" t="s">
        <v>1779</v>
      </c>
      <c r="G617" t="str">
        <f>VLOOKUP(E617,'1996 Pres Raw'!A:E,5,FALSE)</f>
        <v>NAPAKIAK</v>
      </c>
      <c r="I617" t="s">
        <v>1141</v>
      </c>
      <c r="J617" t="s">
        <v>1164</v>
      </c>
      <c r="K617" t="str">
        <f>VLOOKUP(I617,VTD!G:H,2,FALSE)</f>
        <v>South Naknek</v>
      </c>
    </row>
    <row r="618" spans="1:13" x14ac:dyDescent="0.3">
      <c r="A618" t="s">
        <v>1142</v>
      </c>
      <c r="B618" t="s">
        <v>1147</v>
      </c>
      <c r="C618" t="str">
        <f>VLOOKUP(A618,'2000 Pres Raw'!A:E,5,FALSE)</f>
        <v>St. George</v>
      </c>
      <c r="E618" t="s">
        <v>1088</v>
      </c>
      <c r="F618" t="s">
        <v>1780</v>
      </c>
      <c r="G618" t="str">
        <f>VLOOKUP(E618,'1996 Pres Raw'!A:E,5,FALSE)</f>
        <v>NAPASKIAK</v>
      </c>
      <c r="I618" t="s">
        <v>1142</v>
      </c>
      <c r="J618" t="s">
        <v>1147</v>
      </c>
      <c r="K618" t="str">
        <f>VLOOKUP(I618,VTD!G:H,2,FALSE)</f>
        <v>St. George Island</v>
      </c>
    </row>
    <row r="619" spans="1:13" x14ac:dyDescent="0.3">
      <c r="A619" t="s">
        <v>1143</v>
      </c>
      <c r="B619" t="s">
        <v>1148</v>
      </c>
      <c r="C619" t="str">
        <f>VLOOKUP(A619,'2000 Pres Raw'!A:E,5,FALSE)</f>
        <v>St. Paul</v>
      </c>
      <c r="E619" t="s">
        <v>1089</v>
      </c>
      <c r="F619" t="s">
        <v>1781</v>
      </c>
      <c r="G619" t="str">
        <f>VLOOKUP(E619,'1996 Pres Raw'!A:E,5,FALSE)</f>
        <v>NEW STUYAHOK</v>
      </c>
      <c r="I619" t="s">
        <v>1143</v>
      </c>
      <c r="J619" t="s">
        <v>1148</v>
      </c>
      <c r="K619" t="str">
        <f>VLOOKUP(I619,VTD!G:H,2,FALSE)</f>
        <v>St. Paul Island</v>
      </c>
    </row>
    <row r="620" spans="1:13" x14ac:dyDescent="0.3">
      <c r="A620" t="s">
        <v>1144</v>
      </c>
      <c r="B620" t="s">
        <v>1149</v>
      </c>
      <c r="C620" t="str">
        <f>VLOOKUP(A620,'2000 Pres Raw'!A:E,5,FALSE)</f>
        <v>Aleutians #2</v>
      </c>
      <c r="E620" t="s">
        <v>1090</v>
      </c>
      <c r="F620" t="s">
        <v>1782</v>
      </c>
      <c r="G620" t="str">
        <f>VLOOKUP(E620,'1996 Pres Raw'!A:E,5,FALSE)</f>
        <v>NUNAPITCHUCK</v>
      </c>
      <c r="I620" t="s">
        <v>1144</v>
      </c>
      <c r="J620" t="s">
        <v>1149</v>
      </c>
      <c r="K620" t="str">
        <f>VLOOKUP(I620,VTD!G:H,2,FALSE)</f>
        <v>Aleutians #2</v>
      </c>
    </row>
    <row r="621" spans="1:13" x14ac:dyDescent="0.3">
      <c r="A621" t="s">
        <v>1145</v>
      </c>
      <c r="B621" t="s">
        <v>20</v>
      </c>
      <c r="C621" t="e">
        <f>VLOOKUP(A621,'2000 Pres Raw'!A:E,5,FALSE)</f>
        <v>#N/A</v>
      </c>
      <c r="E621" t="s">
        <v>1091</v>
      </c>
      <c r="F621" t="s">
        <v>1783</v>
      </c>
      <c r="G621" t="str">
        <f>VLOOKUP(E621,'1996 Pres Raw'!A:E,5,FALSE)</f>
        <v>QUINHAGAK</v>
      </c>
      <c r="I621" t="s">
        <v>1145</v>
      </c>
      <c r="J621" t="s">
        <v>20</v>
      </c>
      <c r="K621" t="e">
        <f>VLOOKUP(I621,VTD!G:H,2,FALSE)</f>
        <v>#N/A</v>
      </c>
    </row>
    <row r="622" spans="1:13" x14ac:dyDescent="0.3">
      <c r="A622" t="s">
        <v>1146</v>
      </c>
      <c r="B622" t="s">
        <v>21</v>
      </c>
      <c r="C622" t="e">
        <f>VLOOKUP(A622,'2000 Pres Raw'!A:E,5,FALSE)</f>
        <v>#N/A</v>
      </c>
      <c r="E622" t="s">
        <v>1092</v>
      </c>
      <c r="F622" t="s">
        <v>1784</v>
      </c>
      <c r="G622" t="str">
        <f>VLOOKUP(E622,'1996 Pres Raw'!A:E,5,FALSE)</f>
        <v>TOGIAK</v>
      </c>
      <c r="I622" t="s">
        <v>1146</v>
      </c>
      <c r="J622" t="s">
        <v>21</v>
      </c>
      <c r="K622" t="e">
        <f>VLOOKUP(I622,VTD!G:H,2,FALSE)</f>
        <v>#N/A</v>
      </c>
    </row>
    <row r="623" spans="1:13" x14ac:dyDescent="0.3">
      <c r="A623" t="s">
        <v>1165</v>
      </c>
      <c r="B623" t="s">
        <v>22</v>
      </c>
      <c r="C623" t="str">
        <f>VLOOKUP(A623,'2000 Pres Raw'!A:E,5,FALSE)</f>
        <v>Total</v>
      </c>
      <c r="E623" t="s">
        <v>1093</v>
      </c>
      <c r="F623" t="s">
        <v>1785</v>
      </c>
      <c r="G623" t="str">
        <f>VLOOKUP(E623,'1996 Pres Raw'!A:E,5,FALSE)</f>
        <v>TUNTUTULIAK</v>
      </c>
      <c r="I623" t="s">
        <v>1165</v>
      </c>
      <c r="J623" t="s">
        <v>22</v>
      </c>
      <c r="K623" t="e">
        <f>VLOOKUP(I623,VTD!G:H,2,FALSE)</f>
        <v>#N/A</v>
      </c>
    </row>
    <row r="624" spans="1:13" x14ac:dyDescent="0.3">
      <c r="E624" t="s">
        <v>1786</v>
      </c>
      <c r="F624" t="s">
        <v>1787</v>
      </c>
      <c r="G624" t="e">
        <f>VLOOKUP(E624,'1996 Pres Raw'!A:E,5,FALSE)</f>
        <v>#N/A</v>
      </c>
    </row>
    <row r="625" spans="5:7" x14ac:dyDescent="0.3">
      <c r="E625" t="s">
        <v>1788</v>
      </c>
      <c r="F625" t="s">
        <v>1789</v>
      </c>
      <c r="G625" t="e">
        <f>VLOOKUP(E625,'1996 Pres Raw'!A:E,5,FALSE)</f>
        <v>#N/A</v>
      </c>
    </row>
    <row r="626" spans="5:7" x14ac:dyDescent="0.3">
      <c r="E626" t="s">
        <v>1790</v>
      </c>
      <c r="F626" t="s">
        <v>1210</v>
      </c>
      <c r="G626" t="e">
        <f>VLOOKUP(E626,'1996 Pres Raw'!A:E,5,FALSE)</f>
        <v>#N/A</v>
      </c>
    </row>
    <row r="627" spans="5:7" x14ac:dyDescent="0.3">
      <c r="E627" t="s">
        <v>1118</v>
      </c>
      <c r="F627" t="s">
        <v>97</v>
      </c>
      <c r="G627" t="str">
        <f>VLOOKUP(E627,'1996 Pres Raw'!A:E,5,FALSE)</f>
        <v>TOTALS</v>
      </c>
    </row>
    <row r="628" spans="5:7" x14ac:dyDescent="0.3">
      <c r="G628" t="e">
        <f>VLOOKUP(E628,'1996 Pres Raw'!A:E,5,FALSE)</f>
        <v>#N/A</v>
      </c>
    </row>
    <row r="629" spans="5:7" x14ac:dyDescent="0.3">
      <c r="E629" t="s">
        <v>1126</v>
      </c>
      <c r="F629" t="s">
        <v>1791</v>
      </c>
      <c r="G629" t="str">
        <f>VLOOKUP(E629,'1996 Pres Raw'!A:E,5,FALSE)</f>
        <v>AKUTAN</v>
      </c>
    </row>
    <row r="630" spans="5:7" x14ac:dyDescent="0.3">
      <c r="E630" t="s">
        <v>1127</v>
      </c>
      <c r="F630" t="s">
        <v>1792</v>
      </c>
      <c r="G630" t="str">
        <f>VLOOKUP(E630,'1996 Pres Raw'!A:E,5,FALSE)</f>
        <v>ALEUTIANS 1</v>
      </c>
    </row>
    <row r="631" spans="5:7" x14ac:dyDescent="0.3">
      <c r="E631" t="s">
        <v>1128</v>
      </c>
      <c r="F631" t="s">
        <v>1794</v>
      </c>
      <c r="G631" t="str">
        <f>VLOOKUP(E631,'1996 Pres Raw'!A:E,5,FALSE)</f>
        <v>CHIGNIKS</v>
      </c>
    </row>
    <row r="632" spans="5:7" x14ac:dyDescent="0.3">
      <c r="E632" t="s">
        <v>1129</v>
      </c>
      <c r="F632" t="s">
        <v>1795</v>
      </c>
      <c r="G632" t="str">
        <f>VLOOKUP(E632,'1996 Pres Raw'!A:E,5,FALSE)</f>
        <v>COLD BAY</v>
      </c>
    </row>
    <row r="633" spans="5:7" x14ac:dyDescent="0.3">
      <c r="E633" t="s">
        <v>1130</v>
      </c>
      <c r="F633" t="s">
        <v>1796</v>
      </c>
      <c r="G633" t="str">
        <f>VLOOKUP(E633,'1996 Pres Raw'!A:E,5,FALSE)</f>
        <v>EGEGIK-PILOT PT</v>
      </c>
    </row>
    <row r="634" spans="5:7" x14ac:dyDescent="0.3">
      <c r="E634" t="s">
        <v>1131</v>
      </c>
      <c r="F634" t="s">
        <v>1797</v>
      </c>
      <c r="G634" t="str">
        <f>VLOOKUP(E634,'1996 Pres Raw'!A:E,5,FALSE)</f>
        <v>ILIAMNA NEWHALEN</v>
      </c>
    </row>
    <row r="635" spans="5:7" x14ac:dyDescent="0.3">
      <c r="E635" t="s">
        <v>1132</v>
      </c>
      <c r="F635" t="s">
        <v>1798</v>
      </c>
      <c r="G635" t="str">
        <f>VLOOKUP(E635,'1996 Pres Raw'!A:E,5,FALSE)</f>
        <v>KING COVE</v>
      </c>
    </row>
    <row r="636" spans="5:7" x14ac:dyDescent="0.3">
      <c r="E636" t="s">
        <v>1133</v>
      </c>
      <c r="F636" t="s">
        <v>1799</v>
      </c>
      <c r="G636" t="str">
        <f>VLOOKUP(E636,'1996 Pres Raw'!A:E,5,FALSE)</f>
        <v>KING SALMON</v>
      </c>
    </row>
    <row r="637" spans="5:7" x14ac:dyDescent="0.3">
      <c r="E637" t="s">
        <v>1134</v>
      </c>
      <c r="F637" t="s">
        <v>1800</v>
      </c>
      <c r="G637" t="str">
        <f>VLOOKUP(E637,'1996 Pres Raw'!A:E,5,FALSE)</f>
        <v>KOKHANK IGIUGIG</v>
      </c>
    </row>
    <row r="638" spans="5:7" x14ac:dyDescent="0.3">
      <c r="E638" t="s">
        <v>1135</v>
      </c>
      <c r="F638" t="s">
        <v>1801</v>
      </c>
      <c r="G638" t="str">
        <f>VLOOKUP(E638,'1996 Pres Raw'!A:E,5,FALSE)</f>
        <v>LEVELOCK</v>
      </c>
    </row>
    <row r="639" spans="5:7" x14ac:dyDescent="0.3">
      <c r="E639" t="s">
        <v>1136</v>
      </c>
      <c r="F639" t="s">
        <v>1802</v>
      </c>
      <c r="G639" t="str">
        <f>VLOOKUP(E639,'1996 Pres Raw'!A:E,5,FALSE)</f>
        <v>NAKNEK</v>
      </c>
    </row>
    <row r="640" spans="5:7" x14ac:dyDescent="0.3">
      <c r="E640" t="s">
        <v>1137</v>
      </c>
      <c r="F640" t="s">
        <v>1803</v>
      </c>
      <c r="G640" t="str">
        <f>VLOOKUP(E640,'1996 Pres Raw'!A:E,5,FALSE)</f>
        <v>NONDALTON</v>
      </c>
    </row>
    <row r="641" spans="5:7" x14ac:dyDescent="0.3">
      <c r="E641" t="s">
        <v>1138</v>
      </c>
      <c r="F641" t="s">
        <v>1804</v>
      </c>
      <c r="G641" t="str">
        <f>VLOOKUP(E641,'1996 Pres Raw'!A:E,5,FALSE)</f>
        <v>PEDRO BAY</v>
      </c>
    </row>
    <row r="642" spans="5:7" x14ac:dyDescent="0.3">
      <c r="E642" t="s">
        <v>1139</v>
      </c>
      <c r="F642" t="s">
        <v>1805</v>
      </c>
      <c r="G642" t="str">
        <f>VLOOKUP(E642,'1996 Pres Raw'!A:E,5,FALSE)</f>
        <v>PORT HEIDEN</v>
      </c>
    </row>
    <row r="643" spans="5:7" x14ac:dyDescent="0.3">
      <c r="E643" t="s">
        <v>1140</v>
      </c>
      <c r="F643" t="s">
        <v>1806</v>
      </c>
      <c r="G643" t="str">
        <f>VLOOKUP(E643,'1996 Pres Raw'!A:E,5,FALSE)</f>
        <v>SAND POINT</v>
      </c>
    </row>
    <row r="644" spans="5:7" x14ac:dyDescent="0.3">
      <c r="E644" t="s">
        <v>1141</v>
      </c>
      <c r="F644" t="s">
        <v>1807</v>
      </c>
      <c r="G644" t="str">
        <f>VLOOKUP(E644,'1996 Pres Raw'!A:E,5,FALSE)</f>
        <v>SOUTH NAKNEK</v>
      </c>
    </row>
    <row r="645" spans="5:7" x14ac:dyDescent="0.3">
      <c r="E645" t="s">
        <v>1142</v>
      </c>
      <c r="F645" t="s">
        <v>1808</v>
      </c>
      <c r="G645" t="str">
        <f>VLOOKUP(E645,'1996 Pres Raw'!A:E,5,FALSE)</f>
        <v>ST.GEO. ISLAND</v>
      </c>
    </row>
    <row r="646" spans="5:7" x14ac:dyDescent="0.3">
      <c r="E646" t="s">
        <v>1143</v>
      </c>
      <c r="F646" t="s">
        <v>1809</v>
      </c>
      <c r="G646" t="str">
        <f>VLOOKUP(E646,'1996 Pres Raw'!A:E,5,FALSE)</f>
        <v>ST. PAUL ISLAND</v>
      </c>
    </row>
    <row r="647" spans="5:7" x14ac:dyDescent="0.3">
      <c r="E647" t="s">
        <v>1144</v>
      </c>
      <c r="F647" t="s">
        <v>1810</v>
      </c>
      <c r="G647" t="str">
        <f>VLOOKUP(E647,'1996 Pres Raw'!A:E,5,FALSE)</f>
        <v>ALEUTIANS 2</v>
      </c>
    </row>
    <row r="648" spans="5:7" x14ac:dyDescent="0.3">
      <c r="E648" t="s">
        <v>1811</v>
      </c>
      <c r="F648" t="s">
        <v>1812</v>
      </c>
      <c r="G648" t="e">
        <f>VLOOKUP(E648,'1996 Pres Raw'!A:E,5,FALSE)</f>
        <v>#N/A</v>
      </c>
    </row>
    <row r="649" spans="5:7" x14ac:dyDescent="0.3">
      <c r="E649" t="s">
        <v>1813</v>
      </c>
      <c r="F649" t="s">
        <v>1814</v>
      </c>
      <c r="G649" t="e">
        <f>VLOOKUP(E649,'1996 Pres Raw'!A:E,5,FALSE)</f>
        <v>#N/A</v>
      </c>
    </row>
    <row r="650" spans="5:7" x14ac:dyDescent="0.3">
      <c r="E650" t="s">
        <v>1815</v>
      </c>
      <c r="F650" t="s">
        <v>1210</v>
      </c>
      <c r="G650" t="e">
        <f>VLOOKUP(E650,'1996 Pres Raw'!A:E,5,FALSE)</f>
        <v>#N/A</v>
      </c>
    </row>
    <row r="651" spans="5:7" x14ac:dyDescent="0.3">
      <c r="E651" t="s">
        <v>1165</v>
      </c>
      <c r="F651" t="s">
        <v>97</v>
      </c>
      <c r="G651" t="str">
        <f>VLOOKUP(E651,'1996 Pres Raw'!A:E,5,FALSE)</f>
        <v>TOTALS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BAEB-DAFD-4DC6-8428-D0ADCFBA5B27}">
  <dimension ref="A1:K584"/>
  <sheetViews>
    <sheetView workbookViewId="0"/>
  </sheetViews>
  <sheetFormatPr defaultRowHeight="14.4" x14ac:dyDescent="0.3"/>
  <sheetData>
    <row r="1" spans="1:11" x14ac:dyDescent="0.3">
      <c r="A1" t="s">
        <v>55</v>
      </c>
      <c r="B1" t="s">
        <v>97</v>
      </c>
      <c r="C1" t="s">
        <v>2031</v>
      </c>
      <c r="D1" t="s">
        <v>1183</v>
      </c>
      <c r="E1" t="s">
        <v>2030</v>
      </c>
      <c r="F1" t="s">
        <v>1185</v>
      </c>
      <c r="G1" t="s">
        <v>2032</v>
      </c>
      <c r="H1" t="s">
        <v>1187</v>
      </c>
      <c r="I1" t="s">
        <v>1188</v>
      </c>
      <c r="J1" t="s">
        <v>2033</v>
      </c>
      <c r="K1" t="s">
        <v>1189</v>
      </c>
    </row>
    <row r="2" spans="1:11" x14ac:dyDescent="0.3">
      <c r="A2" t="s">
        <v>3</v>
      </c>
      <c r="B2">
        <v>400</v>
      </c>
      <c r="C2">
        <v>0.6875</v>
      </c>
      <c r="D2">
        <v>2.5000000000000001E-2</v>
      </c>
      <c r="E2">
        <v>0.14749999999999999</v>
      </c>
      <c r="F2">
        <v>5.0000000000000001E-3</v>
      </c>
      <c r="G2">
        <v>0.13</v>
      </c>
      <c r="H2">
        <v>2.5000000000000001E-3</v>
      </c>
      <c r="I2">
        <v>0</v>
      </c>
      <c r="J2">
        <v>2.5000000000000001E-3</v>
      </c>
      <c r="K2">
        <v>0.6875</v>
      </c>
    </row>
    <row r="3" spans="1:11" x14ac:dyDescent="0.3">
      <c r="A3" t="s">
        <v>4</v>
      </c>
      <c r="B3">
        <v>45</v>
      </c>
      <c r="C3">
        <v>0.51111111111111107</v>
      </c>
      <c r="D3">
        <v>2.2222222222222223E-2</v>
      </c>
      <c r="E3">
        <v>0.15555555555555556</v>
      </c>
      <c r="F3">
        <v>0</v>
      </c>
      <c r="G3">
        <v>0.24444444444444444</v>
      </c>
      <c r="H3">
        <v>0</v>
      </c>
      <c r="I3">
        <v>6.6666666666666666E-2</v>
      </c>
      <c r="J3">
        <v>0</v>
      </c>
      <c r="K3">
        <v>0.51111111111111107</v>
      </c>
    </row>
    <row r="4" spans="1:11" x14ac:dyDescent="0.3">
      <c r="A4" t="s">
        <v>5</v>
      </c>
      <c r="B4">
        <v>241</v>
      </c>
      <c r="C4">
        <v>0.49792531120331951</v>
      </c>
      <c r="D4">
        <v>1.2448132780082987E-2</v>
      </c>
      <c r="E4">
        <v>0.31950207468879666</v>
      </c>
      <c r="F4">
        <v>2.0746887966804978E-2</v>
      </c>
      <c r="G4">
        <v>0.13692946058091288</v>
      </c>
      <c r="H4">
        <v>0</v>
      </c>
      <c r="I4">
        <v>0</v>
      </c>
      <c r="J4">
        <v>1.2448132780082987E-2</v>
      </c>
      <c r="K4">
        <v>0.49792531120331951</v>
      </c>
    </row>
    <row r="5" spans="1:11" x14ac:dyDescent="0.3">
      <c r="A5" t="s">
        <v>6</v>
      </c>
      <c r="B5">
        <v>459</v>
      </c>
      <c r="C5">
        <v>0.52941176470588236</v>
      </c>
      <c r="D5">
        <v>2.8322440087145968E-2</v>
      </c>
      <c r="E5">
        <v>0.27668845315904139</v>
      </c>
      <c r="F5">
        <v>1.0893246187363835E-2</v>
      </c>
      <c r="G5">
        <v>0.13943355119825709</v>
      </c>
      <c r="H5">
        <v>2.1786492374727671E-3</v>
      </c>
      <c r="I5">
        <v>8.7145969498910684E-3</v>
      </c>
      <c r="J5">
        <v>4.3572984749455342E-3</v>
      </c>
      <c r="K5">
        <v>0.52941176470588236</v>
      </c>
    </row>
    <row r="6" spans="1:11" x14ac:dyDescent="0.3">
      <c r="A6" t="s">
        <v>7</v>
      </c>
      <c r="B6">
        <v>267</v>
      </c>
      <c r="C6">
        <v>0.52434456928838946</v>
      </c>
      <c r="D6">
        <v>2.6217228464419477E-2</v>
      </c>
      <c r="E6">
        <v>0.32209737827715357</v>
      </c>
      <c r="F6">
        <v>0</v>
      </c>
      <c r="G6">
        <v>0.10486891385767791</v>
      </c>
      <c r="H6">
        <v>3.7453183520599251E-3</v>
      </c>
      <c r="I6">
        <v>0</v>
      </c>
      <c r="J6">
        <v>1.8726591760299626E-2</v>
      </c>
      <c r="K6">
        <v>0.52434456928838946</v>
      </c>
    </row>
    <row r="7" spans="1:11" x14ac:dyDescent="0.3">
      <c r="A7" t="s">
        <v>8</v>
      </c>
      <c r="B7">
        <v>178</v>
      </c>
      <c r="C7">
        <v>0.5</v>
      </c>
      <c r="D7">
        <v>4.49438202247191E-2</v>
      </c>
      <c r="E7">
        <v>0.30337078651685395</v>
      </c>
      <c r="F7">
        <v>5.6179775280898875E-3</v>
      </c>
      <c r="G7">
        <v>0.1348314606741573</v>
      </c>
      <c r="H7">
        <v>0</v>
      </c>
      <c r="I7">
        <v>5.6179775280898875E-3</v>
      </c>
      <c r="J7">
        <v>5.6179775280898875E-3</v>
      </c>
      <c r="K7">
        <v>0.5</v>
      </c>
    </row>
    <row r="8" spans="1:11" x14ac:dyDescent="0.3">
      <c r="A8" t="s">
        <v>9</v>
      </c>
      <c r="B8">
        <v>253</v>
      </c>
      <c r="C8">
        <v>0.57707509881422925</v>
      </c>
      <c r="D8">
        <v>1.9762845849802372E-2</v>
      </c>
      <c r="E8">
        <v>0.25296442687747034</v>
      </c>
      <c r="F8">
        <v>1.5810276679841896E-2</v>
      </c>
      <c r="G8">
        <v>0.1225296442687747</v>
      </c>
      <c r="H8">
        <v>3.952569169960474E-3</v>
      </c>
      <c r="I8">
        <v>0</v>
      </c>
      <c r="J8">
        <v>7.9051383399209481E-3</v>
      </c>
      <c r="K8">
        <v>0.57707509881422925</v>
      </c>
    </row>
    <row r="9" spans="1:11" x14ac:dyDescent="0.3">
      <c r="A9" t="s">
        <v>10</v>
      </c>
      <c r="B9">
        <v>333</v>
      </c>
      <c r="C9">
        <v>0.63663663663663661</v>
      </c>
      <c r="D9">
        <v>1.2012012012012012E-2</v>
      </c>
      <c r="E9">
        <v>0.23423423423423423</v>
      </c>
      <c r="F9">
        <v>0</v>
      </c>
      <c r="G9">
        <v>0.1021021021021021</v>
      </c>
      <c r="H9">
        <v>3.003003003003003E-3</v>
      </c>
      <c r="I9">
        <v>3.003003003003003E-3</v>
      </c>
      <c r="J9">
        <v>9.0090090090090089E-3</v>
      </c>
      <c r="K9">
        <v>0.63663663663663661</v>
      </c>
    </row>
    <row r="10" spans="1:11" x14ac:dyDescent="0.3">
      <c r="A10" t="s">
        <v>11</v>
      </c>
      <c r="B10">
        <v>492</v>
      </c>
      <c r="C10">
        <v>0.67073170731707321</v>
      </c>
      <c r="D10">
        <v>2.4390243902439025E-2</v>
      </c>
      <c r="E10">
        <v>0.22154471544715448</v>
      </c>
      <c r="F10">
        <v>1.016260162601626E-2</v>
      </c>
      <c r="G10">
        <v>6.3008130081300809E-2</v>
      </c>
      <c r="H10">
        <v>6.0975609756097563E-3</v>
      </c>
      <c r="I10">
        <v>2.0325203252032522E-3</v>
      </c>
      <c r="J10">
        <v>2.0325203252032522E-3</v>
      </c>
      <c r="K10">
        <v>0.67073170731707321</v>
      </c>
    </row>
    <row r="11" spans="1:11" x14ac:dyDescent="0.3">
      <c r="A11" t="s">
        <v>12</v>
      </c>
      <c r="B11">
        <v>676</v>
      </c>
      <c r="C11">
        <v>0.69082840236686394</v>
      </c>
      <c r="D11">
        <v>1.1834319526627219E-2</v>
      </c>
      <c r="E11">
        <v>0.21301775147928995</v>
      </c>
      <c r="F11">
        <v>5.9171597633136093E-3</v>
      </c>
      <c r="G11">
        <v>7.1005917159763315E-2</v>
      </c>
      <c r="H11">
        <v>1.4792899408284023E-3</v>
      </c>
      <c r="I11">
        <v>5.9171597633136093E-3</v>
      </c>
      <c r="J11">
        <v>0</v>
      </c>
      <c r="K11">
        <v>0.69082840236686394</v>
      </c>
    </row>
    <row r="12" spans="1:11" x14ac:dyDescent="0.3">
      <c r="A12" t="s">
        <v>13</v>
      </c>
      <c r="B12">
        <v>13</v>
      </c>
      <c r="C12">
        <v>0.53846153846153844</v>
      </c>
      <c r="D12">
        <v>0</v>
      </c>
      <c r="E12">
        <v>0.30769230769230771</v>
      </c>
      <c r="F12">
        <v>7.6923076923076927E-2</v>
      </c>
      <c r="G12">
        <v>7.6923076923076927E-2</v>
      </c>
      <c r="H12">
        <v>0</v>
      </c>
      <c r="I12">
        <v>0</v>
      </c>
      <c r="J12">
        <v>0</v>
      </c>
      <c r="K12">
        <v>0.53846153846153844</v>
      </c>
    </row>
    <row r="13" spans="1:11" x14ac:dyDescent="0.3">
      <c r="A13" t="s">
        <v>14</v>
      </c>
      <c r="B13">
        <v>304</v>
      </c>
      <c r="C13">
        <v>0.67434210526315785</v>
      </c>
      <c r="D13">
        <v>2.6315789473684209E-2</v>
      </c>
      <c r="E13">
        <v>0.20394736842105263</v>
      </c>
      <c r="F13">
        <v>0</v>
      </c>
      <c r="G13">
        <v>9.5394736842105268E-2</v>
      </c>
      <c r="H13">
        <v>0</v>
      </c>
      <c r="I13">
        <v>0</v>
      </c>
      <c r="J13">
        <v>0</v>
      </c>
      <c r="K13">
        <v>0.67434210526315785</v>
      </c>
    </row>
    <row r="14" spans="1:11" x14ac:dyDescent="0.3">
      <c r="A14" t="s">
        <v>15</v>
      </c>
      <c r="B14">
        <v>627</v>
      </c>
      <c r="C14">
        <v>0.73843700159489634</v>
      </c>
      <c r="D14">
        <v>1.5948963317384369E-2</v>
      </c>
      <c r="E14">
        <v>0.13875598086124402</v>
      </c>
      <c r="F14">
        <v>9.5693779904306216E-3</v>
      </c>
      <c r="G14">
        <v>7.8149920255183414E-2</v>
      </c>
      <c r="H14">
        <v>1.2759170653907496E-2</v>
      </c>
      <c r="I14">
        <v>3.189792663476874E-3</v>
      </c>
      <c r="J14">
        <v>3.189792663476874E-3</v>
      </c>
      <c r="K14">
        <v>0.73843700159489634</v>
      </c>
    </row>
    <row r="15" spans="1:11" x14ac:dyDescent="0.3">
      <c r="A15" t="s">
        <v>16</v>
      </c>
      <c r="B15">
        <v>30</v>
      </c>
      <c r="C15">
        <v>0.53333333333333333</v>
      </c>
      <c r="D15">
        <v>6.6666666666666666E-2</v>
      </c>
      <c r="E15">
        <v>0.26666666666666666</v>
      </c>
      <c r="F15">
        <v>0</v>
      </c>
      <c r="G15">
        <v>0.13333333333333333</v>
      </c>
      <c r="H15">
        <v>0</v>
      </c>
      <c r="I15">
        <v>0</v>
      </c>
      <c r="J15">
        <v>0</v>
      </c>
      <c r="K15">
        <v>0.53333333333333333</v>
      </c>
    </row>
    <row r="16" spans="1:11" x14ac:dyDescent="0.3">
      <c r="A16" t="s">
        <v>17</v>
      </c>
      <c r="B16">
        <v>585</v>
      </c>
      <c r="C16">
        <v>0.60854700854700849</v>
      </c>
      <c r="D16">
        <v>3.5897435897435895E-2</v>
      </c>
      <c r="E16">
        <v>0.22393162393162394</v>
      </c>
      <c r="F16">
        <v>6.8376068376068376E-3</v>
      </c>
      <c r="G16">
        <v>0.1076923076923077</v>
      </c>
      <c r="H16">
        <v>3.4188034188034188E-3</v>
      </c>
      <c r="I16">
        <v>1.0256410256410256E-2</v>
      </c>
      <c r="J16">
        <v>3.4188034188034188E-3</v>
      </c>
      <c r="K16">
        <v>0.60854700854700849</v>
      </c>
    </row>
    <row r="17" spans="1:11" x14ac:dyDescent="0.3">
      <c r="A17" t="s">
        <v>18</v>
      </c>
      <c r="B17">
        <v>158</v>
      </c>
      <c r="C17">
        <v>0.70253164556962022</v>
      </c>
      <c r="D17">
        <v>1.8987341772151899E-2</v>
      </c>
      <c r="E17">
        <v>0.16455696202531644</v>
      </c>
      <c r="F17">
        <v>6.3291139240506328E-3</v>
      </c>
      <c r="G17">
        <v>0.10759493670886076</v>
      </c>
      <c r="H17">
        <v>0</v>
      </c>
      <c r="I17">
        <v>0</v>
      </c>
      <c r="J17">
        <v>0</v>
      </c>
      <c r="K17">
        <v>0.70253164556962022</v>
      </c>
    </row>
    <row r="18" spans="1:11" x14ac:dyDescent="0.3">
      <c r="A18" t="s">
        <v>23</v>
      </c>
      <c r="B18">
        <v>165</v>
      </c>
      <c r="C18">
        <v>0.73333333333333328</v>
      </c>
      <c r="D18">
        <v>6.0606060606060606E-3</v>
      </c>
      <c r="E18">
        <v>0.16969696969696971</v>
      </c>
      <c r="F18">
        <v>0</v>
      </c>
      <c r="G18">
        <v>9.0909090909090912E-2</v>
      </c>
      <c r="H18">
        <v>0</v>
      </c>
      <c r="I18">
        <v>0</v>
      </c>
      <c r="J18">
        <v>0</v>
      </c>
      <c r="K18">
        <v>0.73333333333333328</v>
      </c>
    </row>
    <row r="19" spans="1:11" x14ac:dyDescent="0.3">
      <c r="A19" t="s">
        <v>24</v>
      </c>
      <c r="B19">
        <v>976</v>
      </c>
      <c r="C19">
        <v>0.63217213114754101</v>
      </c>
      <c r="D19">
        <v>2.4590163934426229E-2</v>
      </c>
      <c r="E19">
        <v>0.24180327868852458</v>
      </c>
      <c r="F19">
        <v>9.2213114754098359E-3</v>
      </c>
      <c r="G19">
        <v>8.299180327868852E-2</v>
      </c>
      <c r="H19">
        <v>1.0245901639344263E-3</v>
      </c>
      <c r="I19">
        <v>1.0245901639344263E-3</v>
      </c>
      <c r="J19">
        <v>7.1721311475409838E-3</v>
      </c>
      <c r="K19">
        <v>0.63217213114754101</v>
      </c>
    </row>
    <row r="20" spans="1:11" x14ac:dyDescent="0.3">
      <c r="A20" t="s">
        <v>25</v>
      </c>
      <c r="B20">
        <v>465</v>
      </c>
      <c r="C20">
        <v>0.57634408602150533</v>
      </c>
      <c r="D20">
        <v>3.4408602150537634E-2</v>
      </c>
      <c r="E20">
        <v>0.2</v>
      </c>
      <c r="F20">
        <v>4.3010752688172043E-3</v>
      </c>
      <c r="G20">
        <v>0.17419354838709677</v>
      </c>
      <c r="H20">
        <v>4.3010752688172043E-3</v>
      </c>
      <c r="I20">
        <v>6.4516129032258064E-3</v>
      </c>
      <c r="J20">
        <v>0</v>
      </c>
      <c r="K20">
        <v>0.57634408602150533</v>
      </c>
    </row>
    <row r="21" spans="1:11" x14ac:dyDescent="0.3">
      <c r="A21" t="s">
        <v>62</v>
      </c>
      <c r="B21">
        <v>6667</v>
      </c>
      <c r="C21">
        <v>0.63131843407829613</v>
      </c>
      <c r="D21">
        <v>2.3398830058497074E-2</v>
      </c>
      <c r="E21">
        <v>0.22198890055497225</v>
      </c>
      <c r="F21">
        <v>7.3496325183740815E-3</v>
      </c>
      <c r="G21">
        <v>0.10439478026098695</v>
      </c>
      <c r="H21">
        <v>3.2998350082495873E-3</v>
      </c>
      <c r="I21">
        <v>3.8998050097495125E-3</v>
      </c>
      <c r="J21">
        <v>4.3497825108744564E-3</v>
      </c>
      <c r="K21">
        <v>0.63131843407829613</v>
      </c>
    </row>
    <row r="22" spans="1:11" x14ac:dyDescent="0.3">
      <c r="A22" t="s">
        <v>65</v>
      </c>
      <c r="B22">
        <v>11</v>
      </c>
      <c r="C22">
        <v>0.27272727272727271</v>
      </c>
      <c r="D22">
        <v>9.0909090909090912E-2</v>
      </c>
      <c r="E22">
        <v>0.63636363636363635</v>
      </c>
      <c r="F22">
        <v>0</v>
      </c>
      <c r="G22">
        <v>0</v>
      </c>
      <c r="H22">
        <v>0</v>
      </c>
      <c r="I22">
        <v>0</v>
      </c>
      <c r="J22">
        <v>0</v>
      </c>
      <c r="K22">
        <v>2.6363636363636362</v>
      </c>
    </row>
    <row r="23" spans="1:11" x14ac:dyDescent="0.3">
      <c r="A23" t="s">
        <v>66</v>
      </c>
      <c r="B23">
        <v>485</v>
      </c>
      <c r="C23">
        <v>0.45773195876288658</v>
      </c>
      <c r="D23">
        <v>5.3608247422680409E-2</v>
      </c>
      <c r="E23">
        <v>0.36082474226804123</v>
      </c>
      <c r="F23">
        <v>0</v>
      </c>
      <c r="G23">
        <v>0.12577319587628866</v>
      </c>
      <c r="H23">
        <v>2.0618556701030928E-3</v>
      </c>
      <c r="I23">
        <v>0</v>
      </c>
      <c r="J23">
        <v>0</v>
      </c>
      <c r="K23">
        <v>0.45773195876288658</v>
      </c>
    </row>
    <row r="24" spans="1:11" x14ac:dyDescent="0.3">
      <c r="A24" t="s">
        <v>67</v>
      </c>
      <c r="B24">
        <v>500</v>
      </c>
      <c r="C24">
        <v>0.42599999999999999</v>
      </c>
      <c r="D24">
        <v>0.05</v>
      </c>
      <c r="E24">
        <v>0.36799999999999999</v>
      </c>
      <c r="F24">
        <v>8.0000000000000002E-3</v>
      </c>
      <c r="G24">
        <v>0.13600000000000001</v>
      </c>
      <c r="H24">
        <v>6.0000000000000001E-3</v>
      </c>
      <c r="I24">
        <v>4.0000000000000001E-3</v>
      </c>
      <c r="J24">
        <v>2E-3</v>
      </c>
      <c r="K24">
        <v>0.42599999999999999</v>
      </c>
    </row>
    <row r="25" spans="1:11" x14ac:dyDescent="0.3">
      <c r="A25" t="s">
        <v>68</v>
      </c>
      <c r="B25">
        <v>274</v>
      </c>
      <c r="C25">
        <v>0.47080291970802918</v>
      </c>
      <c r="D25">
        <v>6.569343065693431E-2</v>
      </c>
      <c r="E25">
        <v>0.33576642335766421</v>
      </c>
      <c r="F25">
        <v>1.824817518248175E-2</v>
      </c>
      <c r="G25">
        <v>0.10583941605839416</v>
      </c>
      <c r="H25">
        <v>3.6496350364963502E-3</v>
      </c>
      <c r="I25">
        <v>0</v>
      </c>
      <c r="J25">
        <v>0</v>
      </c>
      <c r="K25">
        <v>0.47080291970802918</v>
      </c>
    </row>
    <row r="26" spans="1:11" x14ac:dyDescent="0.3">
      <c r="A26" t="s">
        <v>69</v>
      </c>
      <c r="B26">
        <v>324</v>
      </c>
      <c r="C26">
        <v>0.5771604938271605</v>
      </c>
      <c r="D26">
        <v>1.2345679012345678E-2</v>
      </c>
      <c r="E26">
        <v>0.24074074074074073</v>
      </c>
      <c r="F26">
        <v>6.1728395061728392E-3</v>
      </c>
      <c r="G26">
        <v>0.15123456790123457</v>
      </c>
      <c r="H26">
        <v>0</v>
      </c>
      <c r="I26">
        <v>1.2345679012345678E-2</v>
      </c>
      <c r="J26">
        <v>0</v>
      </c>
      <c r="K26">
        <v>0.5771604938271605</v>
      </c>
    </row>
    <row r="27" spans="1:11" x14ac:dyDescent="0.3">
      <c r="A27" t="s">
        <v>70</v>
      </c>
      <c r="B27">
        <v>633</v>
      </c>
      <c r="C27">
        <v>0.56556082148499209</v>
      </c>
      <c r="D27">
        <v>3.6334913112164295E-2</v>
      </c>
      <c r="E27">
        <v>0.18483412322274881</v>
      </c>
      <c r="F27">
        <v>6.3191153238546603E-3</v>
      </c>
      <c r="G27">
        <v>0.1990521327014218</v>
      </c>
      <c r="H27">
        <v>1.5797788309636651E-3</v>
      </c>
      <c r="I27">
        <v>4.7393364928909956E-3</v>
      </c>
      <c r="J27">
        <v>1.5797788309636651E-3</v>
      </c>
      <c r="K27">
        <v>0.56556082148499209</v>
      </c>
    </row>
    <row r="28" spans="1:11" x14ac:dyDescent="0.3">
      <c r="A28" t="s">
        <v>71</v>
      </c>
      <c r="B28">
        <v>580</v>
      </c>
      <c r="C28">
        <v>0.46551724137931033</v>
      </c>
      <c r="D28">
        <v>2.7586206896551724E-2</v>
      </c>
      <c r="E28">
        <v>0.36896551724137933</v>
      </c>
      <c r="F28">
        <v>8.6206896551724137E-3</v>
      </c>
      <c r="G28">
        <v>0.12241379310344827</v>
      </c>
      <c r="H28">
        <v>1.7241379310344827E-3</v>
      </c>
      <c r="I28">
        <v>1.7241379310344827E-3</v>
      </c>
      <c r="J28">
        <v>3.4482758620689655E-3</v>
      </c>
      <c r="K28">
        <v>0.46551724137931033</v>
      </c>
    </row>
    <row r="29" spans="1:11" x14ac:dyDescent="0.3">
      <c r="A29" t="s">
        <v>72</v>
      </c>
      <c r="B29">
        <v>589</v>
      </c>
      <c r="C29">
        <v>0.40237691001697795</v>
      </c>
      <c r="D29">
        <v>5.4329371816638369E-2</v>
      </c>
      <c r="E29">
        <v>0.39728353140916806</v>
      </c>
      <c r="F29">
        <v>1.1884550084889643E-2</v>
      </c>
      <c r="G29">
        <v>0.12563667232597622</v>
      </c>
      <c r="H29">
        <v>5.0933786078098476E-3</v>
      </c>
      <c r="I29">
        <v>1.697792869269949E-3</v>
      </c>
      <c r="J29">
        <v>1.697792869269949E-3</v>
      </c>
      <c r="K29">
        <v>0.40237691001697795</v>
      </c>
    </row>
    <row r="30" spans="1:11" x14ac:dyDescent="0.3">
      <c r="A30" t="s">
        <v>73</v>
      </c>
      <c r="B30">
        <v>96</v>
      </c>
      <c r="C30">
        <v>0.54166666666666663</v>
      </c>
      <c r="D30">
        <v>2.0833333333333332E-2</v>
      </c>
      <c r="E30">
        <v>0.34375</v>
      </c>
      <c r="F30">
        <v>1.0416666666666666E-2</v>
      </c>
      <c r="G30">
        <v>8.3333333333333329E-2</v>
      </c>
      <c r="H30">
        <v>0</v>
      </c>
      <c r="I30">
        <v>0</v>
      </c>
      <c r="J30">
        <v>0</v>
      </c>
      <c r="K30">
        <v>0.54166666666666663</v>
      </c>
    </row>
    <row r="31" spans="1:11" x14ac:dyDescent="0.3">
      <c r="A31" t="s">
        <v>74</v>
      </c>
      <c r="B31">
        <v>208</v>
      </c>
      <c r="C31">
        <v>0.35576923076923078</v>
      </c>
      <c r="D31">
        <v>4.3269230769230768E-2</v>
      </c>
      <c r="E31">
        <v>0.44230769230769229</v>
      </c>
      <c r="F31">
        <v>4.807692307692308E-3</v>
      </c>
      <c r="G31">
        <v>0.14423076923076922</v>
      </c>
      <c r="H31">
        <v>0</v>
      </c>
      <c r="I31">
        <v>4.807692307692308E-3</v>
      </c>
      <c r="J31">
        <v>4.807692307692308E-3</v>
      </c>
      <c r="K31">
        <v>2.4423076923076925</v>
      </c>
    </row>
    <row r="32" spans="1:11" x14ac:dyDescent="0.3">
      <c r="A32" t="s">
        <v>75</v>
      </c>
      <c r="B32">
        <v>519</v>
      </c>
      <c r="C32">
        <v>0.38150289017341038</v>
      </c>
      <c r="D32">
        <v>5.9730250481695571E-2</v>
      </c>
      <c r="E32">
        <v>0.42196531791907516</v>
      </c>
      <c r="F32">
        <v>5.7803468208092483E-3</v>
      </c>
      <c r="G32">
        <v>0.11368015414258188</v>
      </c>
      <c r="H32">
        <v>5.7803468208092483E-3</v>
      </c>
      <c r="I32">
        <v>5.7803468208092483E-3</v>
      </c>
      <c r="J32">
        <v>5.7803468208092483E-3</v>
      </c>
      <c r="K32">
        <v>2.4219653179190752</v>
      </c>
    </row>
    <row r="33" spans="1:11" x14ac:dyDescent="0.3">
      <c r="A33" t="s">
        <v>76</v>
      </c>
      <c r="B33">
        <v>571</v>
      </c>
      <c r="C33">
        <v>0.42907180385288968</v>
      </c>
      <c r="D33">
        <v>2.4518388791593695E-2</v>
      </c>
      <c r="E33">
        <v>0.41506129597197899</v>
      </c>
      <c r="F33">
        <v>3.5026269702276708E-3</v>
      </c>
      <c r="G33">
        <v>0.11383537653239929</v>
      </c>
      <c r="H33">
        <v>3.5026269702276708E-3</v>
      </c>
      <c r="I33">
        <v>8.7565674255691769E-3</v>
      </c>
      <c r="J33">
        <v>1.7513134851138354E-3</v>
      </c>
      <c r="K33">
        <v>0.42907180385288968</v>
      </c>
    </row>
    <row r="34" spans="1:11" x14ac:dyDescent="0.3">
      <c r="A34" t="s">
        <v>77</v>
      </c>
      <c r="B34">
        <v>435</v>
      </c>
      <c r="C34">
        <v>0.4091954022988506</v>
      </c>
      <c r="D34">
        <v>7.3563218390804597E-2</v>
      </c>
      <c r="E34">
        <v>0.41609195402298849</v>
      </c>
      <c r="F34">
        <v>6.8965517241379309E-3</v>
      </c>
      <c r="G34">
        <v>8.9655172413793102E-2</v>
      </c>
      <c r="H34">
        <v>4.5977011494252873E-3</v>
      </c>
      <c r="I34">
        <v>0</v>
      </c>
      <c r="J34">
        <v>0</v>
      </c>
      <c r="K34">
        <v>2.4160919540229884</v>
      </c>
    </row>
    <row r="35" spans="1:11" x14ac:dyDescent="0.3">
      <c r="A35" t="s">
        <v>78</v>
      </c>
      <c r="B35">
        <v>390</v>
      </c>
      <c r="C35">
        <v>0.43076923076923079</v>
      </c>
      <c r="D35">
        <v>1.7948717948717947E-2</v>
      </c>
      <c r="E35">
        <v>0.37435897435897436</v>
      </c>
      <c r="F35">
        <v>2.3076923076923078E-2</v>
      </c>
      <c r="G35">
        <v>0.14615384615384616</v>
      </c>
      <c r="H35">
        <v>2.5641025641025641E-3</v>
      </c>
      <c r="I35">
        <v>2.5641025641025641E-3</v>
      </c>
      <c r="J35">
        <v>2.5641025641025641E-3</v>
      </c>
      <c r="K35">
        <v>0.43076923076923079</v>
      </c>
    </row>
    <row r="36" spans="1:11" x14ac:dyDescent="0.3">
      <c r="A36" t="s">
        <v>79</v>
      </c>
      <c r="B36">
        <v>1224</v>
      </c>
      <c r="C36">
        <v>0.4812091503267974</v>
      </c>
      <c r="D36">
        <v>5.2287581699346407E-2</v>
      </c>
      <c r="E36">
        <v>0.34885620915032678</v>
      </c>
      <c r="F36">
        <v>8.1699346405228763E-3</v>
      </c>
      <c r="G36">
        <v>9.7222222222222224E-2</v>
      </c>
      <c r="H36">
        <v>3.2679738562091504E-3</v>
      </c>
      <c r="I36">
        <v>4.0849673202614381E-3</v>
      </c>
      <c r="J36">
        <v>4.9019607843137254E-3</v>
      </c>
      <c r="K36">
        <v>0.4812091503267974</v>
      </c>
    </row>
    <row r="37" spans="1:11" x14ac:dyDescent="0.3">
      <c r="A37" t="s">
        <v>80</v>
      </c>
      <c r="B37">
        <v>337</v>
      </c>
      <c r="C37">
        <v>0.36795252225519287</v>
      </c>
      <c r="D37">
        <v>5.3412462908011868E-2</v>
      </c>
      <c r="E37">
        <v>0.37685459940652821</v>
      </c>
      <c r="F37">
        <v>2.0771513353115726E-2</v>
      </c>
      <c r="G37">
        <v>0.16913946587537093</v>
      </c>
      <c r="H37">
        <v>5.9347181008902079E-3</v>
      </c>
      <c r="I37">
        <v>5.9347181008902079E-3</v>
      </c>
      <c r="J37">
        <v>0</v>
      </c>
      <c r="K37">
        <v>2.3768545994065282</v>
      </c>
    </row>
    <row r="38" spans="1:11" x14ac:dyDescent="0.3">
      <c r="A38" t="s">
        <v>94</v>
      </c>
      <c r="B38">
        <v>7176</v>
      </c>
      <c r="C38">
        <v>0.45248049052396877</v>
      </c>
      <c r="D38">
        <v>4.4871794871794872E-2</v>
      </c>
      <c r="E38">
        <v>0.35716276477146042</v>
      </c>
      <c r="F38">
        <v>8.7792642140468221E-3</v>
      </c>
      <c r="G38">
        <v>0.12709030100334448</v>
      </c>
      <c r="H38">
        <v>3.3444816053511705E-3</v>
      </c>
      <c r="I38">
        <v>3.9018952062430325E-3</v>
      </c>
      <c r="J38">
        <v>2.3690078037904125E-3</v>
      </c>
      <c r="K38">
        <v>0.45248049052396877</v>
      </c>
    </row>
    <row r="39" spans="1:11" x14ac:dyDescent="0.3">
      <c r="A39" t="s">
        <v>101</v>
      </c>
      <c r="B39">
        <v>848</v>
      </c>
      <c r="C39">
        <v>0.33372641509433965</v>
      </c>
      <c r="D39">
        <v>5.1886792452830191E-2</v>
      </c>
      <c r="E39">
        <v>0.49410377358490565</v>
      </c>
      <c r="F39">
        <v>1.4150943396226415E-2</v>
      </c>
      <c r="G39">
        <v>9.6698113207547176E-2</v>
      </c>
      <c r="H39">
        <v>2.3584905660377358E-3</v>
      </c>
      <c r="I39">
        <v>2.3584905660377358E-3</v>
      </c>
      <c r="J39">
        <v>4.7169811320754715E-3</v>
      </c>
      <c r="K39">
        <v>2.4941037735849054</v>
      </c>
    </row>
    <row r="40" spans="1:11" x14ac:dyDescent="0.3">
      <c r="A40" t="s">
        <v>102</v>
      </c>
      <c r="B40">
        <v>462</v>
      </c>
      <c r="C40">
        <v>0.26406926406926406</v>
      </c>
      <c r="D40">
        <v>0.12770562770562771</v>
      </c>
      <c r="E40">
        <v>0.48701298701298701</v>
      </c>
      <c r="F40">
        <v>1.2987012987012988E-2</v>
      </c>
      <c r="G40">
        <v>9.9567099567099568E-2</v>
      </c>
      <c r="H40">
        <v>0</v>
      </c>
      <c r="I40">
        <v>0</v>
      </c>
      <c r="J40">
        <v>8.658008658008658E-3</v>
      </c>
      <c r="K40">
        <v>2.4870129870129869</v>
      </c>
    </row>
    <row r="41" spans="1:11" x14ac:dyDescent="0.3">
      <c r="A41" t="s">
        <v>103</v>
      </c>
      <c r="B41">
        <v>492</v>
      </c>
      <c r="C41">
        <v>0.1910569105691057</v>
      </c>
      <c r="D41">
        <v>0.1910569105691057</v>
      </c>
      <c r="E41">
        <v>0.55691056910569103</v>
      </c>
      <c r="F41">
        <v>1.016260162601626E-2</v>
      </c>
      <c r="G41">
        <v>4.6747967479674794E-2</v>
      </c>
      <c r="H41">
        <v>4.0650406504065045E-3</v>
      </c>
      <c r="I41">
        <v>0</v>
      </c>
      <c r="J41">
        <v>0</v>
      </c>
      <c r="K41">
        <v>2.5569105691056908</v>
      </c>
    </row>
    <row r="42" spans="1:11" x14ac:dyDescent="0.3">
      <c r="A42" t="s">
        <v>104</v>
      </c>
      <c r="B42">
        <v>383</v>
      </c>
      <c r="C42">
        <v>0.27154046997389036</v>
      </c>
      <c r="D42">
        <v>0.12271540469973891</v>
      </c>
      <c r="E42">
        <v>0.51958224543080944</v>
      </c>
      <c r="F42">
        <v>2.6109660574412533E-3</v>
      </c>
      <c r="G42">
        <v>7.5718015665796348E-2</v>
      </c>
      <c r="H42">
        <v>2.6109660574412533E-3</v>
      </c>
      <c r="I42">
        <v>2.6109660574412533E-3</v>
      </c>
      <c r="J42">
        <v>2.6109660574412533E-3</v>
      </c>
      <c r="K42">
        <v>2.5195822454308097</v>
      </c>
    </row>
    <row r="43" spans="1:11" x14ac:dyDescent="0.3">
      <c r="A43" t="s">
        <v>105</v>
      </c>
      <c r="B43">
        <v>479</v>
      </c>
      <c r="C43">
        <v>0.28392484342379959</v>
      </c>
      <c r="D43">
        <v>0.13569937369519833</v>
      </c>
      <c r="E43">
        <v>0.51148225469728603</v>
      </c>
      <c r="F43">
        <v>8.350730688935281E-3</v>
      </c>
      <c r="G43">
        <v>5.4279749478079335E-2</v>
      </c>
      <c r="H43">
        <v>0</v>
      </c>
      <c r="I43">
        <v>0</v>
      </c>
      <c r="J43">
        <v>6.2630480167014616E-3</v>
      </c>
      <c r="K43">
        <v>2.5114822546972859</v>
      </c>
    </row>
    <row r="44" spans="1:11" x14ac:dyDescent="0.3">
      <c r="A44" t="s">
        <v>106</v>
      </c>
      <c r="B44">
        <v>538</v>
      </c>
      <c r="C44">
        <v>0.36988847583643125</v>
      </c>
      <c r="D44">
        <v>6.8773234200743494E-2</v>
      </c>
      <c r="E44">
        <v>0.47211895910780671</v>
      </c>
      <c r="F44">
        <v>5.5762081784386614E-3</v>
      </c>
      <c r="G44">
        <v>7.9925650557620811E-2</v>
      </c>
      <c r="H44">
        <v>1.8587360594795538E-3</v>
      </c>
      <c r="I44">
        <v>1.8587360594795538E-3</v>
      </c>
      <c r="J44">
        <v>0</v>
      </c>
      <c r="K44">
        <v>2.4721189591078065</v>
      </c>
    </row>
    <row r="45" spans="1:11" x14ac:dyDescent="0.3">
      <c r="A45" t="s">
        <v>107</v>
      </c>
      <c r="B45">
        <v>635</v>
      </c>
      <c r="C45">
        <v>0.44881889763779526</v>
      </c>
      <c r="D45">
        <v>3.6220472440944881E-2</v>
      </c>
      <c r="E45">
        <v>0.39527559055118111</v>
      </c>
      <c r="F45">
        <v>3.1496062992125984E-3</v>
      </c>
      <c r="G45">
        <v>0.10236220472440945</v>
      </c>
      <c r="H45">
        <v>4.7244094488188976E-3</v>
      </c>
      <c r="I45">
        <v>3.1496062992125984E-3</v>
      </c>
      <c r="J45">
        <v>6.2992125984251968E-3</v>
      </c>
      <c r="K45">
        <v>0.44881889763779526</v>
      </c>
    </row>
    <row r="46" spans="1:11" x14ac:dyDescent="0.3">
      <c r="A46" t="s">
        <v>108</v>
      </c>
      <c r="B46">
        <v>708</v>
      </c>
      <c r="C46">
        <v>0.4307909604519774</v>
      </c>
      <c r="D46">
        <v>3.3898305084745763E-2</v>
      </c>
      <c r="E46">
        <v>0.40819209039548021</v>
      </c>
      <c r="F46">
        <v>5.6497175141242938E-3</v>
      </c>
      <c r="G46">
        <v>0.10451977401129943</v>
      </c>
      <c r="H46">
        <v>4.2372881355932203E-3</v>
      </c>
      <c r="I46">
        <v>8.4745762711864406E-3</v>
      </c>
      <c r="J46">
        <v>4.2372881355932203E-3</v>
      </c>
      <c r="K46">
        <v>0.4307909604519774</v>
      </c>
    </row>
    <row r="47" spans="1:11" x14ac:dyDescent="0.3">
      <c r="A47" t="s">
        <v>109</v>
      </c>
      <c r="B47">
        <v>671</v>
      </c>
      <c r="C47">
        <v>0.28614008941877794</v>
      </c>
      <c r="D47">
        <v>0.10581222056631892</v>
      </c>
      <c r="E47">
        <v>0.52459016393442626</v>
      </c>
      <c r="F47">
        <v>1.1922503725782414E-2</v>
      </c>
      <c r="G47">
        <v>6.5573770491803282E-2</v>
      </c>
      <c r="H47">
        <v>1.4903129657228018E-3</v>
      </c>
      <c r="I47">
        <v>0</v>
      </c>
      <c r="J47">
        <v>4.4709388971684054E-3</v>
      </c>
      <c r="K47">
        <v>2.5245901639344264</v>
      </c>
    </row>
    <row r="48" spans="1:11" x14ac:dyDescent="0.3">
      <c r="A48" t="s">
        <v>110</v>
      </c>
      <c r="B48">
        <v>461</v>
      </c>
      <c r="C48">
        <v>0.36659436008676788</v>
      </c>
      <c r="D48">
        <v>5.4229934924078092E-2</v>
      </c>
      <c r="E48">
        <v>0.47505422993492408</v>
      </c>
      <c r="F48">
        <v>6.5075921908893707E-3</v>
      </c>
      <c r="G48">
        <v>8.8937093275488072E-2</v>
      </c>
      <c r="H48">
        <v>8.6767895878524948E-3</v>
      </c>
      <c r="I48">
        <v>0</v>
      </c>
      <c r="J48">
        <v>0</v>
      </c>
      <c r="K48">
        <v>2.4750542299349241</v>
      </c>
    </row>
    <row r="49" spans="1:11" x14ac:dyDescent="0.3">
      <c r="A49" t="s">
        <v>111</v>
      </c>
      <c r="B49">
        <v>411</v>
      </c>
      <c r="C49">
        <v>0.42579075425790752</v>
      </c>
      <c r="D49">
        <v>4.3795620437956206E-2</v>
      </c>
      <c r="E49">
        <v>0.41119221411192214</v>
      </c>
      <c r="F49">
        <v>2.4330900243309003E-3</v>
      </c>
      <c r="G49">
        <v>0.11192214111922141</v>
      </c>
      <c r="H49">
        <v>2.4330900243309003E-3</v>
      </c>
      <c r="I49">
        <v>0</v>
      </c>
      <c r="J49">
        <v>2.4330900243309003E-3</v>
      </c>
      <c r="K49">
        <v>0.42579075425790752</v>
      </c>
    </row>
    <row r="50" spans="1:11" x14ac:dyDescent="0.3">
      <c r="A50" t="s">
        <v>112</v>
      </c>
      <c r="B50">
        <v>1239</v>
      </c>
      <c r="C50">
        <v>0.36238902340597257</v>
      </c>
      <c r="D50">
        <v>5.569007263922518E-2</v>
      </c>
      <c r="E50">
        <v>0.49959644874899112</v>
      </c>
      <c r="F50">
        <v>8.0710250201775618E-3</v>
      </c>
      <c r="G50">
        <v>6.6989507667473774E-2</v>
      </c>
      <c r="H50">
        <v>4.0355125100887809E-3</v>
      </c>
      <c r="I50">
        <v>1.6142050040355124E-3</v>
      </c>
      <c r="J50">
        <v>1.6142050040355124E-3</v>
      </c>
      <c r="K50">
        <v>2.4995964487489912</v>
      </c>
    </row>
    <row r="51" spans="1:11" x14ac:dyDescent="0.3">
      <c r="A51" t="s">
        <v>113</v>
      </c>
      <c r="B51">
        <v>463</v>
      </c>
      <c r="C51">
        <v>0.34125269978401729</v>
      </c>
      <c r="D51">
        <v>6.4794816414686832E-2</v>
      </c>
      <c r="E51">
        <v>0.45140388768898487</v>
      </c>
      <c r="F51">
        <v>1.2958963282937365E-2</v>
      </c>
      <c r="G51">
        <v>0.11231101511879049</v>
      </c>
      <c r="H51">
        <v>8.6393088552915772E-3</v>
      </c>
      <c r="I51">
        <v>4.3196544276457886E-3</v>
      </c>
      <c r="J51">
        <v>4.3196544276457886E-3</v>
      </c>
      <c r="K51">
        <v>2.451403887688985</v>
      </c>
    </row>
    <row r="52" spans="1:11" x14ac:dyDescent="0.3">
      <c r="A52" t="s">
        <v>124</v>
      </c>
      <c r="B52">
        <v>7790</v>
      </c>
      <c r="C52">
        <v>0.34287548138639279</v>
      </c>
      <c r="D52">
        <v>7.7792041078305521E-2</v>
      </c>
      <c r="E52">
        <v>0.47804878048780486</v>
      </c>
      <c r="F52">
        <v>8.3440308087291398E-3</v>
      </c>
      <c r="G52">
        <v>8.3953786906290115E-2</v>
      </c>
      <c r="H52">
        <v>3.4659820282413349E-3</v>
      </c>
      <c r="I52">
        <v>2.0539152759948653E-3</v>
      </c>
      <c r="J52">
        <v>3.4659820282413349E-3</v>
      </c>
      <c r="K52">
        <v>2.4780487804878049</v>
      </c>
    </row>
    <row r="53" spans="1:11" x14ac:dyDescent="0.3">
      <c r="A53" t="s">
        <v>126</v>
      </c>
      <c r="B53">
        <v>805</v>
      </c>
      <c r="C53">
        <v>0.45714285714285713</v>
      </c>
      <c r="D53">
        <v>4.8447204968944099E-2</v>
      </c>
      <c r="E53">
        <v>0.39130434782608697</v>
      </c>
      <c r="F53">
        <v>1.2422360248447204E-2</v>
      </c>
      <c r="G53">
        <v>8.0745341614906832E-2</v>
      </c>
      <c r="H53">
        <v>3.7267080745341614E-3</v>
      </c>
      <c r="I53">
        <v>2.4844720496894411E-3</v>
      </c>
      <c r="J53">
        <v>3.7267080745341614E-3</v>
      </c>
      <c r="K53">
        <v>0.45714285714285713</v>
      </c>
    </row>
    <row r="54" spans="1:11" x14ac:dyDescent="0.3">
      <c r="A54" t="s">
        <v>127</v>
      </c>
      <c r="B54">
        <v>734</v>
      </c>
      <c r="C54">
        <v>0.43460490463215257</v>
      </c>
      <c r="D54">
        <v>3.8147138964577658E-2</v>
      </c>
      <c r="E54">
        <v>0.44414168937329701</v>
      </c>
      <c r="F54">
        <v>4.0871934604904629E-3</v>
      </c>
      <c r="G54">
        <v>7.0844686648501368E-2</v>
      </c>
      <c r="H54">
        <v>2.7247956403269754E-3</v>
      </c>
      <c r="I54">
        <v>4.0871934604904629E-3</v>
      </c>
      <c r="J54">
        <v>1.3623978201634877E-3</v>
      </c>
      <c r="K54">
        <v>2.4441416893732972</v>
      </c>
    </row>
    <row r="55" spans="1:11" x14ac:dyDescent="0.3">
      <c r="A55" t="s">
        <v>128</v>
      </c>
      <c r="B55">
        <v>496</v>
      </c>
      <c r="C55">
        <v>0.45564516129032256</v>
      </c>
      <c r="D55">
        <v>8.669354838709678E-2</v>
      </c>
      <c r="E55">
        <v>0.39516129032258063</v>
      </c>
      <c r="F55">
        <v>6.0483870967741934E-3</v>
      </c>
      <c r="G55">
        <v>5.040322580645161E-2</v>
      </c>
      <c r="H55">
        <v>2.0161290322580645E-3</v>
      </c>
      <c r="I55">
        <v>4.0322580645161289E-3</v>
      </c>
      <c r="J55">
        <v>0</v>
      </c>
      <c r="K55">
        <v>0.45564516129032256</v>
      </c>
    </row>
    <row r="56" spans="1:11" x14ac:dyDescent="0.3">
      <c r="A56" t="s">
        <v>129</v>
      </c>
      <c r="B56">
        <v>940</v>
      </c>
      <c r="C56">
        <v>0.45638297872340428</v>
      </c>
      <c r="D56">
        <v>2.8723404255319149E-2</v>
      </c>
      <c r="E56">
        <v>0.39255319148936169</v>
      </c>
      <c r="F56">
        <v>7.4468085106382982E-3</v>
      </c>
      <c r="G56">
        <v>0.11276595744680851</v>
      </c>
      <c r="H56">
        <v>0</v>
      </c>
      <c r="I56">
        <v>2.1276595744680851E-3</v>
      </c>
      <c r="J56">
        <v>0</v>
      </c>
      <c r="K56">
        <v>0.45638297872340428</v>
      </c>
    </row>
    <row r="57" spans="1:11" x14ac:dyDescent="0.3">
      <c r="A57" t="s">
        <v>130</v>
      </c>
      <c r="B57">
        <v>589</v>
      </c>
      <c r="C57">
        <v>0.4906621392190153</v>
      </c>
      <c r="D57">
        <v>3.0560271646859084E-2</v>
      </c>
      <c r="E57">
        <v>0.35653650254668928</v>
      </c>
      <c r="F57">
        <v>5.0933786078098476E-3</v>
      </c>
      <c r="G57">
        <v>0.11205432937181664</v>
      </c>
      <c r="H57">
        <v>3.3955857385398981E-3</v>
      </c>
      <c r="I57">
        <v>1.697792869269949E-3</v>
      </c>
      <c r="J57">
        <v>0</v>
      </c>
      <c r="K57">
        <v>0.4906621392190153</v>
      </c>
    </row>
    <row r="58" spans="1:11" x14ac:dyDescent="0.3">
      <c r="A58" t="s">
        <v>131</v>
      </c>
      <c r="B58">
        <v>502</v>
      </c>
      <c r="C58">
        <v>0.36454183266932272</v>
      </c>
      <c r="D58">
        <v>8.7649402390438252E-2</v>
      </c>
      <c r="E58">
        <v>0.46613545816733065</v>
      </c>
      <c r="F58">
        <v>3.9840637450199202E-3</v>
      </c>
      <c r="G58">
        <v>7.1713147410358571E-2</v>
      </c>
      <c r="H58">
        <v>3.9840637450199202E-3</v>
      </c>
      <c r="I58">
        <v>0</v>
      </c>
      <c r="J58">
        <v>1.9920318725099601E-3</v>
      </c>
      <c r="K58">
        <v>2.4661354581673307</v>
      </c>
    </row>
    <row r="59" spans="1:11" x14ac:dyDescent="0.3">
      <c r="A59" t="s">
        <v>132</v>
      </c>
      <c r="B59">
        <v>1182</v>
      </c>
      <c r="C59">
        <v>0.46446700507614214</v>
      </c>
      <c r="D59">
        <v>2.7918781725888325E-2</v>
      </c>
      <c r="E59">
        <v>0.39593908629441626</v>
      </c>
      <c r="F59">
        <v>2.5380710659898475E-3</v>
      </c>
      <c r="G59">
        <v>0.10575296108291032</v>
      </c>
      <c r="H59">
        <v>8.4602368866328254E-4</v>
      </c>
      <c r="I59">
        <v>8.4602368866328254E-4</v>
      </c>
      <c r="J59">
        <v>1.6920473773265651E-3</v>
      </c>
      <c r="K59">
        <v>0.46446700507614214</v>
      </c>
    </row>
    <row r="60" spans="1:11" x14ac:dyDescent="0.3">
      <c r="A60" t="s">
        <v>133</v>
      </c>
      <c r="B60">
        <v>621</v>
      </c>
      <c r="C60">
        <v>0.45249597423510468</v>
      </c>
      <c r="D60">
        <v>3.864734299516908E-2</v>
      </c>
      <c r="E60">
        <v>0.3719806763285024</v>
      </c>
      <c r="F60">
        <v>1.2882447665056361E-2</v>
      </c>
      <c r="G60">
        <v>0.12077294685990338</v>
      </c>
      <c r="H60">
        <v>3.2206119162640902E-3</v>
      </c>
      <c r="I60">
        <v>0</v>
      </c>
      <c r="J60">
        <v>0</v>
      </c>
      <c r="K60">
        <v>0.45249597423510468</v>
      </c>
    </row>
    <row r="61" spans="1:11" x14ac:dyDescent="0.3">
      <c r="A61" t="s">
        <v>134</v>
      </c>
      <c r="B61">
        <v>1137</v>
      </c>
      <c r="C61">
        <v>0.45646437994722955</v>
      </c>
      <c r="D61">
        <v>4.0457343887423045E-2</v>
      </c>
      <c r="E61">
        <v>0.42304309586631489</v>
      </c>
      <c r="F61">
        <v>4.3975373790677225E-3</v>
      </c>
      <c r="G61">
        <v>6.4204045734388746E-2</v>
      </c>
      <c r="H61">
        <v>1.7590149516270889E-3</v>
      </c>
      <c r="I61">
        <v>4.3975373790677225E-3</v>
      </c>
      <c r="J61">
        <v>5.2770448548812663E-3</v>
      </c>
      <c r="K61">
        <v>0.45646437994722955</v>
      </c>
    </row>
    <row r="62" spans="1:11" x14ac:dyDescent="0.3">
      <c r="A62" t="s">
        <v>135</v>
      </c>
      <c r="B62">
        <v>482</v>
      </c>
      <c r="C62">
        <v>0.35892116182572614</v>
      </c>
      <c r="D62">
        <v>4.1493775933609957E-2</v>
      </c>
      <c r="E62">
        <v>0.42946058091286304</v>
      </c>
      <c r="F62">
        <v>1.0373443983402489E-2</v>
      </c>
      <c r="G62">
        <v>0.14730290456431536</v>
      </c>
      <c r="H62">
        <v>6.2240663900414933E-3</v>
      </c>
      <c r="I62">
        <v>2.0746887966804979E-3</v>
      </c>
      <c r="J62">
        <v>4.1493775933609959E-3</v>
      </c>
      <c r="K62">
        <v>2.4294605809128629</v>
      </c>
    </row>
    <row r="63" spans="1:11" x14ac:dyDescent="0.3">
      <c r="A63" t="s">
        <v>144</v>
      </c>
      <c r="B63">
        <v>7488</v>
      </c>
      <c r="C63">
        <v>0.44551282051282054</v>
      </c>
      <c r="D63">
        <v>4.3002136752136752E-2</v>
      </c>
      <c r="E63">
        <v>0.40558226495726496</v>
      </c>
      <c r="F63">
        <v>6.543803418803419E-3</v>
      </c>
      <c r="G63">
        <v>9.2681623931623935E-2</v>
      </c>
      <c r="H63">
        <v>2.403846153846154E-3</v>
      </c>
      <c r="I63">
        <v>2.2702991452991455E-3</v>
      </c>
      <c r="J63">
        <v>2.003205128205128E-3</v>
      </c>
      <c r="K63">
        <v>0.44551282051282054</v>
      </c>
    </row>
    <row r="64" spans="1:11" x14ac:dyDescent="0.3">
      <c r="A64" t="s">
        <v>153</v>
      </c>
      <c r="B64">
        <v>231</v>
      </c>
      <c r="C64">
        <v>0.23809523809523808</v>
      </c>
      <c r="D64">
        <v>3.0303030303030304E-2</v>
      </c>
      <c r="E64">
        <v>0.61904761904761907</v>
      </c>
      <c r="F64">
        <v>1.2987012987012988E-2</v>
      </c>
      <c r="G64">
        <v>9.0909090909090912E-2</v>
      </c>
      <c r="H64">
        <v>0</v>
      </c>
      <c r="I64">
        <v>8.658008658008658E-3</v>
      </c>
      <c r="J64">
        <v>0</v>
      </c>
      <c r="K64">
        <v>2.6190476190476191</v>
      </c>
    </row>
    <row r="65" spans="1:11" x14ac:dyDescent="0.3">
      <c r="A65" t="s">
        <v>154</v>
      </c>
      <c r="B65">
        <v>92</v>
      </c>
      <c r="C65">
        <v>0.4891304347826087</v>
      </c>
      <c r="D65">
        <v>4.3478260869565216E-2</v>
      </c>
      <c r="E65">
        <v>0.36956521739130432</v>
      </c>
      <c r="F65">
        <v>0</v>
      </c>
      <c r="G65">
        <v>7.6086956521739135E-2</v>
      </c>
      <c r="H65">
        <v>0</v>
      </c>
      <c r="I65">
        <v>1.0869565217391304E-2</v>
      </c>
      <c r="J65">
        <v>1.0869565217391304E-2</v>
      </c>
      <c r="K65">
        <v>0.4891304347826087</v>
      </c>
    </row>
    <row r="66" spans="1:11" x14ac:dyDescent="0.3">
      <c r="A66" t="s">
        <v>155</v>
      </c>
      <c r="B66">
        <v>92</v>
      </c>
      <c r="C66">
        <v>0.78260869565217395</v>
      </c>
      <c r="D66">
        <v>0</v>
      </c>
      <c r="E66">
        <v>9.7826086956521743E-2</v>
      </c>
      <c r="F66">
        <v>0</v>
      </c>
      <c r="G66">
        <v>0.11956521739130435</v>
      </c>
      <c r="H66">
        <v>0</v>
      </c>
      <c r="I66">
        <v>0</v>
      </c>
      <c r="J66">
        <v>0</v>
      </c>
      <c r="K66">
        <v>0.78260869565217395</v>
      </c>
    </row>
    <row r="67" spans="1:11" x14ac:dyDescent="0.3">
      <c r="A67" t="s">
        <v>156</v>
      </c>
      <c r="B67">
        <v>465</v>
      </c>
      <c r="C67">
        <v>0.45376344086021503</v>
      </c>
      <c r="D67">
        <v>3.6559139784946237E-2</v>
      </c>
      <c r="E67">
        <v>0.28602150537634408</v>
      </c>
      <c r="F67">
        <v>6.4516129032258064E-3</v>
      </c>
      <c r="G67">
        <v>0.21075268817204301</v>
      </c>
      <c r="H67">
        <v>4.3010752688172043E-3</v>
      </c>
      <c r="I67">
        <v>2.1505376344086021E-3</v>
      </c>
      <c r="J67">
        <v>0</v>
      </c>
      <c r="K67">
        <v>0.45376344086021503</v>
      </c>
    </row>
    <row r="68" spans="1:11" x14ac:dyDescent="0.3">
      <c r="A68" t="s">
        <v>157</v>
      </c>
      <c r="B68">
        <v>177</v>
      </c>
      <c r="C68">
        <v>0.29943502824858759</v>
      </c>
      <c r="D68">
        <v>0.11864406779661017</v>
      </c>
      <c r="E68">
        <v>0.4632768361581921</v>
      </c>
      <c r="F68">
        <v>2.2598870056497175E-2</v>
      </c>
      <c r="G68">
        <v>7.909604519774012E-2</v>
      </c>
      <c r="H68">
        <v>0</v>
      </c>
      <c r="I68">
        <v>1.1299435028248588E-2</v>
      </c>
      <c r="J68">
        <v>5.6497175141242938E-3</v>
      </c>
      <c r="K68">
        <v>2.463276836158192</v>
      </c>
    </row>
    <row r="69" spans="1:11" x14ac:dyDescent="0.3">
      <c r="A69" t="s">
        <v>158</v>
      </c>
      <c r="B69">
        <v>131</v>
      </c>
      <c r="C69">
        <v>0.65648854961832059</v>
      </c>
      <c r="D69">
        <v>5.3435114503816793E-2</v>
      </c>
      <c r="E69">
        <v>0.22900763358778625</v>
      </c>
      <c r="F69">
        <v>2.2900763358778626E-2</v>
      </c>
      <c r="G69">
        <v>3.8167938931297711E-2</v>
      </c>
      <c r="H69">
        <v>0</v>
      </c>
      <c r="I69">
        <v>0</v>
      </c>
      <c r="J69">
        <v>0</v>
      </c>
      <c r="K69">
        <v>0.65648854961832059</v>
      </c>
    </row>
    <row r="70" spans="1:11" x14ac:dyDescent="0.3">
      <c r="A70" t="s">
        <v>159</v>
      </c>
      <c r="B70">
        <v>518</v>
      </c>
      <c r="C70">
        <v>0.51351351351351349</v>
      </c>
      <c r="D70">
        <v>5.2123552123552123E-2</v>
      </c>
      <c r="E70">
        <v>0.27220077220077221</v>
      </c>
      <c r="F70">
        <v>3.8610038610038611E-3</v>
      </c>
      <c r="G70">
        <v>0.14864864864864866</v>
      </c>
      <c r="H70">
        <v>1.9305019305019305E-3</v>
      </c>
      <c r="I70">
        <v>5.7915057915057912E-3</v>
      </c>
      <c r="J70">
        <v>1.9305019305019305E-3</v>
      </c>
      <c r="K70">
        <v>0.51351351351351349</v>
      </c>
    </row>
    <row r="71" spans="1:11" x14ac:dyDescent="0.3">
      <c r="A71" t="s">
        <v>160</v>
      </c>
      <c r="B71">
        <v>97</v>
      </c>
      <c r="C71">
        <v>9.2783505154639179E-2</v>
      </c>
      <c r="D71">
        <v>2.0618556701030927E-2</v>
      </c>
      <c r="E71">
        <v>0.73195876288659789</v>
      </c>
      <c r="F71">
        <v>0</v>
      </c>
      <c r="G71">
        <v>0.14432989690721648</v>
      </c>
      <c r="H71">
        <v>0</v>
      </c>
      <c r="I71">
        <v>1.0309278350515464E-2</v>
      </c>
      <c r="J71">
        <v>0</v>
      </c>
      <c r="K71">
        <v>2.731958762886598</v>
      </c>
    </row>
    <row r="72" spans="1:11" x14ac:dyDescent="0.3">
      <c r="A72" t="s">
        <v>161</v>
      </c>
      <c r="B72">
        <v>276</v>
      </c>
      <c r="C72">
        <v>0.33695652173913043</v>
      </c>
      <c r="D72">
        <v>2.5362318840579712E-2</v>
      </c>
      <c r="E72">
        <v>0.46739130434782611</v>
      </c>
      <c r="F72">
        <v>3.6231884057971015E-3</v>
      </c>
      <c r="G72">
        <v>0.16304347826086957</v>
      </c>
      <c r="H72">
        <v>3.6231884057971015E-3</v>
      </c>
      <c r="I72">
        <v>0</v>
      </c>
      <c r="J72">
        <v>0</v>
      </c>
      <c r="K72">
        <v>2.4673913043478262</v>
      </c>
    </row>
    <row r="73" spans="1:11" x14ac:dyDescent="0.3">
      <c r="A73" t="s">
        <v>162</v>
      </c>
      <c r="B73">
        <v>14</v>
      </c>
      <c r="C73">
        <v>0.5</v>
      </c>
      <c r="D73">
        <v>0</v>
      </c>
      <c r="E73">
        <v>0.35714285714285715</v>
      </c>
      <c r="F73">
        <v>0</v>
      </c>
      <c r="G73">
        <v>0.14285714285714285</v>
      </c>
      <c r="H73">
        <v>0</v>
      </c>
      <c r="I73">
        <v>0</v>
      </c>
      <c r="J73">
        <v>0</v>
      </c>
      <c r="K73">
        <v>0.5</v>
      </c>
    </row>
    <row r="74" spans="1:11" x14ac:dyDescent="0.3">
      <c r="A74" t="s">
        <v>163</v>
      </c>
      <c r="B74">
        <v>289</v>
      </c>
      <c r="C74">
        <v>0.41522491349480967</v>
      </c>
      <c r="D74">
        <v>1.384083044982699E-2</v>
      </c>
      <c r="E74">
        <v>0.37370242214532873</v>
      </c>
      <c r="F74">
        <v>6.920415224913495E-3</v>
      </c>
      <c r="G74">
        <v>0.18339100346020762</v>
      </c>
      <c r="H74">
        <v>6.920415224913495E-3</v>
      </c>
      <c r="I74">
        <v>0</v>
      </c>
      <c r="J74">
        <v>0</v>
      </c>
      <c r="K74">
        <v>0.41522491349480967</v>
      </c>
    </row>
    <row r="75" spans="1:11" x14ac:dyDescent="0.3">
      <c r="A75" t="s">
        <v>164</v>
      </c>
      <c r="B75">
        <v>55</v>
      </c>
      <c r="C75">
        <v>0.29090909090909089</v>
      </c>
      <c r="D75">
        <v>0</v>
      </c>
      <c r="E75">
        <v>0.54545454545454541</v>
      </c>
      <c r="F75">
        <v>0</v>
      </c>
      <c r="G75">
        <v>0.16363636363636364</v>
      </c>
      <c r="H75">
        <v>0</v>
      </c>
      <c r="I75">
        <v>0</v>
      </c>
      <c r="J75">
        <v>0</v>
      </c>
      <c r="K75">
        <v>2.5454545454545454</v>
      </c>
    </row>
    <row r="76" spans="1:11" x14ac:dyDescent="0.3">
      <c r="A76" t="s">
        <v>165</v>
      </c>
      <c r="B76">
        <v>22</v>
      </c>
      <c r="C76">
        <v>0.40909090909090912</v>
      </c>
      <c r="D76">
        <v>0.27272727272727271</v>
      </c>
      <c r="E76">
        <v>0.13636363636363635</v>
      </c>
      <c r="F76">
        <v>4.5454545454545456E-2</v>
      </c>
      <c r="G76">
        <v>9.0909090909090912E-2</v>
      </c>
      <c r="H76">
        <v>0</v>
      </c>
      <c r="I76">
        <v>0</v>
      </c>
      <c r="J76">
        <v>4.5454545454545456E-2</v>
      </c>
      <c r="K76">
        <v>0.40909090909090912</v>
      </c>
    </row>
    <row r="77" spans="1:11" x14ac:dyDescent="0.3">
      <c r="A77" t="s">
        <v>166</v>
      </c>
      <c r="B77">
        <v>186</v>
      </c>
      <c r="C77">
        <v>0.36021505376344087</v>
      </c>
      <c r="D77">
        <v>0.23118279569892472</v>
      </c>
      <c r="E77">
        <v>0.26881720430107525</v>
      </c>
      <c r="F77">
        <v>1.0752688172043012E-2</v>
      </c>
      <c r="G77">
        <v>0.12365591397849462</v>
      </c>
      <c r="H77">
        <v>0</v>
      </c>
      <c r="I77">
        <v>0</v>
      </c>
      <c r="J77">
        <v>5.3763440860215058E-3</v>
      </c>
      <c r="K77">
        <v>0.36021505376344087</v>
      </c>
    </row>
    <row r="78" spans="1:11" x14ac:dyDescent="0.3">
      <c r="A78" t="s">
        <v>167</v>
      </c>
      <c r="B78">
        <v>27</v>
      </c>
      <c r="C78">
        <v>0.29629629629629628</v>
      </c>
      <c r="D78">
        <v>7.407407407407407E-2</v>
      </c>
      <c r="E78">
        <v>0.59259259259259256</v>
      </c>
      <c r="F78">
        <v>0</v>
      </c>
      <c r="G78">
        <v>3.7037037037037035E-2</v>
      </c>
      <c r="H78">
        <v>0</v>
      </c>
      <c r="I78">
        <v>0</v>
      </c>
      <c r="J78">
        <v>0</v>
      </c>
      <c r="K78">
        <v>2.5925925925925926</v>
      </c>
    </row>
    <row r="79" spans="1:11" x14ac:dyDescent="0.3">
      <c r="A79" t="s">
        <v>168</v>
      </c>
      <c r="B79">
        <v>346</v>
      </c>
      <c r="C79">
        <v>0.3554913294797688</v>
      </c>
      <c r="D79">
        <v>4.6242774566473986E-2</v>
      </c>
      <c r="E79">
        <v>0.40462427745664742</v>
      </c>
      <c r="F79">
        <v>1.1560693641618497E-2</v>
      </c>
      <c r="G79">
        <v>0.15895953757225434</v>
      </c>
      <c r="H79">
        <v>2.8901734104046241E-3</v>
      </c>
      <c r="I79">
        <v>8.670520231213872E-3</v>
      </c>
      <c r="J79">
        <v>1.1560693641618497E-2</v>
      </c>
      <c r="K79">
        <v>2.4046242774566475</v>
      </c>
    </row>
    <row r="80" spans="1:11" x14ac:dyDescent="0.3">
      <c r="A80" t="s">
        <v>181</v>
      </c>
      <c r="B80">
        <v>262</v>
      </c>
      <c r="C80">
        <v>0.59541984732824427</v>
      </c>
      <c r="D80">
        <v>1.9083969465648856E-2</v>
      </c>
      <c r="E80">
        <v>0.14122137404580154</v>
      </c>
      <c r="F80">
        <v>3.0534351145038167E-2</v>
      </c>
      <c r="G80">
        <v>0.20992366412213739</v>
      </c>
      <c r="H80">
        <v>0</v>
      </c>
      <c r="I80">
        <v>3.8167938931297708E-3</v>
      </c>
      <c r="J80">
        <v>0</v>
      </c>
      <c r="K80">
        <v>0.59541984732824427</v>
      </c>
    </row>
    <row r="81" spans="1:11" x14ac:dyDescent="0.3">
      <c r="A81" t="s">
        <v>182</v>
      </c>
      <c r="B81">
        <v>248</v>
      </c>
      <c r="C81">
        <v>0.36693548387096775</v>
      </c>
      <c r="D81">
        <v>2.0161290322580645E-2</v>
      </c>
      <c r="E81">
        <v>0.46774193548387094</v>
      </c>
      <c r="F81">
        <v>0</v>
      </c>
      <c r="G81">
        <v>0.14112903225806453</v>
      </c>
      <c r="H81">
        <v>4.0322580645161289E-3</v>
      </c>
      <c r="I81">
        <v>0</v>
      </c>
      <c r="J81">
        <v>0</v>
      </c>
      <c r="K81">
        <v>2.467741935483871</v>
      </c>
    </row>
    <row r="82" spans="1:11" x14ac:dyDescent="0.3">
      <c r="A82" t="s">
        <v>183</v>
      </c>
      <c r="B82">
        <v>325</v>
      </c>
      <c r="C82">
        <v>0.33538461538461539</v>
      </c>
      <c r="D82">
        <v>2.7692307692307693E-2</v>
      </c>
      <c r="E82">
        <v>0.47692307692307695</v>
      </c>
      <c r="F82">
        <v>3.0769230769230769E-3</v>
      </c>
      <c r="G82">
        <v>0.15384615384615385</v>
      </c>
      <c r="H82">
        <v>0</v>
      </c>
      <c r="I82">
        <v>3.0769230769230769E-3</v>
      </c>
      <c r="J82">
        <v>0</v>
      </c>
      <c r="K82">
        <v>2.476923076923077</v>
      </c>
    </row>
    <row r="83" spans="1:11" x14ac:dyDescent="0.3">
      <c r="A83" t="s">
        <v>184</v>
      </c>
      <c r="B83">
        <v>520</v>
      </c>
      <c r="C83">
        <v>0.5788461538461539</v>
      </c>
      <c r="D83">
        <v>7.6923076923076927E-3</v>
      </c>
      <c r="E83">
        <v>0.31346153846153846</v>
      </c>
      <c r="F83">
        <v>1.9230769230769232E-3</v>
      </c>
      <c r="G83">
        <v>9.6153846153846159E-2</v>
      </c>
      <c r="H83">
        <v>1.9230769230769232E-3</v>
      </c>
      <c r="I83">
        <v>0</v>
      </c>
      <c r="J83">
        <v>0</v>
      </c>
      <c r="K83">
        <v>0.5788461538461539</v>
      </c>
    </row>
    <row r="84" spans="1:11" x14ac:dyDescent="0.3">
      <c r="A84" t="s">
        <v>185</v>
      </c>
      <c r="B84">
        <v>86</v>
      </c>
      <c r="C84">
        <v>0.2441860465116279</v>
      </c>
      <c r="D84">
        <v>4.6511627906976744E-2</v>
      </c>
      <c r="E84">
        <v>0.44186046511627908</v>
      </c>
      <c r="F84">
        <v>2.3255813953488372E-2</v>
      </c>
      <c r="G84">
        <v>0.23255813953488372</v>
      </c>
      <c r="H84">
        <v>0</v>
      </c>
      <c r="I84">
        <v>1.1627906976744186E-2</v>
      </c>
      <c r="J84">
        <v>0</v>
      </c>
      <c r="K84">
        <v>2.441860465116279</v>
      </c>
    </row>
    <row r="85" spans="1:11" x14ac:dyDescent="0.3">
      <c r="A85" t="s">
        <v>186</v>
      </c>
      <c r="B85">
        <v>31</v>
      </c>
      <c r="C85">
        <v>9.6774193548387094E-2</v>
      </c>
      <c r="D85">
        <v>0.16129032258064516</v>
      </c>
      <c r="E85">
        <v>0.61290322580645162</v>
      </c>
      <c r="F85">
        <v>3.2258064516129031E-2</v>
      </c>
      <c r="G85">
        <v>9.6774193548387094E-2</v>
      </c>
      <c r="H85">
        <v>0</v>
      </c>
      <c r="I85">
        <v>0</v>
      </c>
      <c r="J85">
        <v>0</v>
      </c>
      <c r="K85">
        <v>2.6129032258064515</v>
      </c>
    </row>
    <row r="86" spans="1:11" x14ac:dyDescent="0.3">
      <c r="A86" t="s">
        <v>187</v>
      </c>
      <c r="B86">
        <v>27</v>
      </c>
      <c r="C86">
        <v>0.29629629629629628</v>
      </c>
      <c r="D86">
        <v>0</v>
      </c>
      <c r="E86">
        <v>0.59259259259259256</v>
      </c>
      <c r="F86">
        <v>3.7037037037037035E-2</v>
      </c>
      <c r="G86">
        <v>7.407407407407407E-2</v>
      </c>
      <c r="H86">
        <v>0</v>
      </c>
      <c r="I86">
        <v>0</v>
      </c>
      <c r="J86">
        <v>0</v>
      </c>
      <c r="K86">
        <v>2.5925925925925926</v>
      </c>
    </row>
    <row r="87" spans="1:11" x14ac:dyDescent="0.3">
      <c r="A87" t="s">
        <v>188</v>
      </c>
      <c r="B87">
        <v>53</v>
      </c>
      <c r="C87">
        <v>0.24528301886792453</v>
      </c>
      <c r="D87">
        <v>0.30188679245283018</v>
      </c>
      <c r="E87">
        <v>0.32075471698113206</v>
      </c>
      <c r="F87">
        <v>0</v>
      </c>
      <c r="G87">
        <v>0.11320754716981132</v>
      </c>
      <c r="H87">
        <v>0</v>
      </c>
      <c r="I87">
        <v>0</v>
      </c>
      <c r="J87">
        <v>1.8867924528301886E-2</v>
      </c>
      <c r="K87">
        <v>2.3207547169811322</v>
      </c>
    </row>
    <row r="88" spans="1:11" x14ac:dyDescent="0.3">
      <c r="A88" t="s">
        <v>189</v>
      </c>
      <c r="B88">
        <v>1146</v>
      </c>
      <c r="C88">
        <v>0.46509598603839442</v>
      </c>
      <c r="D88">
        <v>5.5846422338568937E-2</v>
      </c>
      <c r="E88">
        <v>0.34642233856893545</v>
      </c>
      <c r="F88">
        <v>9.5986038394415361E-3</v>
      </c>
      <c r="G88">
        <v>0.11605584642233857</v>
      </c>
      <c r="H88">
        <v>8.7260034904013963E-4</v>
      </c>
      <c r="I88">
        <v>3.4904013961605585E-3</v>
      </c>
      <c r="J88">
        <v>2.617801047120419E-3</v>
      </c>
      <c r="K88">
        <v>0.46509598603839442</v>
      </c>
    </row>
    <row r="89" spans="1:11" x14ac:dyDescent="0.3">
      <c r="A89" t="s">
        <v>190</v>
      </c>
      <c r="B89">
        <v>209</v>
      </c>
      <c r="C89">
        <v>0.42583732057416268</v>
      </c>
      <c r="D89">
        <v>6.6985645933014357E-2</v>
      </c>
      <c r="E89">
        <v>0.31578947368421051</v>
      </c>
      <c r="F89">
        <v>2.3923444976076555E-2</v>
      </c>
      <c r="G89">
        <v>0.1674641148325359</v>
      </c>
      <c r="H89">
        <v>0</v>
      </c>
      <c r="I89">
        <v>0</v>
      </c>
      <c r="J89">
        <v>0</v>
      </c>
      <c r="K89">
        <v>0.42583732057416268</v>
      </c>
    </row>
    <row r="90" spans="1:11" x14ac:dyDescent="0.3">
      <c r="A90" t="s">
        <v>195</v>
      </c>
      <c r="B90">
        <v>5925</v>
      </c>
      <c r="C90">
        <v>0.4327426160337553</v>
      </c>
      <c r="D90">
        <v>4.8776371308016875E-2</v>
      </c>
      <c r="E90">
        <v>0.36253164556962025</v>
      </c>
      <c r="F90">
        <v>9.282700421940928E-3</v>
      </c>
      <c r="G90">
        <v>0.13940928270042194</v>
      </c>
      <c r="H90">
        <v>1.6877637130801688E-3</v>
      </c>
      <c r="I90">
        <v>3.3755274261603376E-3</v>
      </c>
      <c r="J90">
        <v>2.1940928270042194E-3</v>
      </c>
      <c r="K90">
        <v>0.4327426160337553</v>
      </c>
    </row>
    <row r="91" spans="1:11" x14ac:dyDescent="0.3">
      <c r="A91" t="s">
        <v>217</v>
      </c>
      <c r="B91">
        <v>79</v>
      </c>
      <c r="C91">
        <v>0.17721518987341772</v>
      </c>
      <c r="D91">
        <v>0</v>
      </c>
      <c r="E91">
        <v>0.63291139240506333</v>
      </c>
      <c r="F91">
        <v>0</v>
      </c>
      <c r="G91">
        <v>0.17721518987341772</v>
      </c>
      <c r="H91">
        <v>0</v>
      </c>
      <c r="I91">
        <v>1.2658227848101266E-2</v>
      </c>
      <c r="J91">
        <v>0</v>
      </c>
      <c r="K91">
        <v>2.6329113924050631</v>
      </c>
    </row>
    <row r="92" spans="1:11" x14ac:dyDescent="0.3">
      <c r="A92" t="s">
        <v>218</v>
      </c>
      <c r="B92">
        <v>88</v>
      </c>
      <c r="C92">
        <v>0.30681818181818182</v>
      </c>
      <c r="D92">
        <v>0</v>
      </c>
      <c r="E92">
        <v>0.5</v>
      </c>
      <c r="F92">
        <v>0</v>
      </c>
      <c r="G92">
        <v>0.125</v>
      </c>
      <c r="H92">
        <v>0</v>
      </c>
      <c r="I92">
        <v>6.8181818181818177E-2</v>
      </c>
      <c r="J92">
        <v>0</v>
      </c>
      <c r="K92">
        <v>2.5</v>
      </c>
    </row>
    <row r="93" spans="1:11" x14ac:dyDescent="0.3">
      <c r="A93" t="s">
        <v>219</v>
      </c>
      <c r="B93">
        <v>29</v>
      </c>
      <c r="C93">
        <v>0.31034482758620691</v>
      </c>
      <c r="D93">
        <v>0</v>
      </c>
      <c r="E93">
        <v>0.58620689655172409</v>
      </c>
      <c r="F93">
        <v>0</v>
      </c>
      <c r="G93">
        <v>0.10344827586206896</v>
      </c>
      <c r="H93">
        <v>0</v>
      </c>
      <c r="I93">
        <v>0</v>
      </c>
      <c r="J93">
        <v>0</v>
      </c>
      <c r="K93">
        <v>2.5862068965517242</v>
      </c>
    </row>
    <row r="94" spans="1:11" x14ac:dyDescent="0.3">
      <c r="A94" t="s">
        <v>220</v>
      </c>
      <c r="B94">
        <v>64</v>
      </c>
      <c r="C94">
        <v>0.390625</v>
      </c>
      <c r="D94">
        <v>7.8125E-2</v>
      </c>
      <c r="E94">
        <v>0.296875</v>
      </c>
      <c r="F94">
        <v>3.125E-2</v>
      </c>
      <c r="G94">
        <v>0.125</v>
      </c>
      <c r="H94">
        <v>1.5625E-2</v>
      </c>
      <c r="I94">
        <v>4.6875E-2</v>
      </c>
      <c r="J94">
        <v>1.5625E-2</v>
      </c>
      <c r="K94">
        <v>0.390625</v>
      </c>
    </row>
    <row r="95" spans="1:11" x14ac:dyDescent="0.3">
      <c r="A95" t="s">
        <v>221</v>
      </c>
      <c r="B95">
        <v>687</v>
      </c>
      <c r="C95">
        <v>0.59534206695778746</v>
      </c>
      <c r="D95">
        <v>2.1834061135371178E-2</v>
      </c>
      <c r="E95">
        <v>0.25036390101892286</v>
      </c>
      <c r="F95">
        <v>7.2780203784570596E-3</v>
      </c>
      <c r="G95">
        <v>0.11499272197962154</v>
      </c>
      <c r="H95">
        <v>2.911208151382824E-3</v>
      </c>
      <c r="I95">
        <v>5.822416302765648E-3</v>
      </c>
      <c r="J95">
        <v>1.455604075691412E-3</v>
      </c>
      <c r="K95">
        <v>0.59534206695778746</v>
      </c>
    </row>
    <row r="96" spans="1:11" x14ac:dyDescent="0.3">
      <c r="A96" t="s">
        <v>222</v>
      </c>
      <c r="B96">
        <v>16</v>
      </c>
      <c r="C96">
        <v>0.5</v>
      </c>
      <c r="D96">
        <v>0</v>
      </c>
      <c r="E96">
        <v>0.375</v>
      </c>
      <c r="F96">
        <v>0</v>
      </c>
      <c r="G96">
        <v>0.125</v>
      </c>
      <c r="H96">
        <v>0</v>
      </c>
      <c r="I96">
        <v>0</v>
      </c>
      <c r="J96">
        <v>0</v>
      </c>
      <c r="K96">
        <v>0.5</v>
      </c>
    </row>
    <row r="97" spans="1:11" x14ac:dyDescent="0.3">
      <c r="A97" t="s">
        <v>223</v>
      </c>
      <c r="B97">
        <v>758</v>
      </c>
      <c r="C97">
        <v>0.52770448548812665</v>
      </c>
      <c r="D97">
        <v>1.8469656992084433E-2</v>
      </c>
      <c r="E97">
        <v>0.31398416886543534</v>
      </c>
      <c r="F97">
        <v>1.8469656992084433E-2</v>
      </c>
      <c r="G97">
        <v>0.11345646437994723</v>
      </c>
      <c r="H97">
        <v>3.9577836411609502E-3</v>
      </c>
      <c r="I97">
        <v>0</v>
      </c>
      <c r="J97">
        <v>3.9577836411609502E-3</v>
      </c>
      <c r="K97">
        <v>0.52770448548812665</v>
      </c>
    </row>
    <row r="98" spans="1:11" x14ac:dyDescent="0.3">
      <c r="A98" t="s">
        <v>224</v>
      </c>
      <c r="B98">
        <v>363</v>
      </c>
      <c r="C98">
        <v>0.51515151515151514</v>
      </c>
      <c r="D98">
        <v>2.7548209366391185E-2</v>
      </c>
      <c r="E98">
        <v>0.33608815426997246</v>
      </c>
      <c r="F98">
        <v>1.3774104683195593E-2</v>
      </c>
      <c r="G98">
        <v>9.9173553719008267E-2</v>
      </c>
      <c r="H98">
        <v>2.7548209366391185E-3</v>
      </c>
      <c r="I98">
        <v>2.7548209366391185E-3</v>
      </c>
      <c r="J98">
        <v>2.7548209366391185E-3</v>
      </c>
      <c r="K98">
        <v>0.51515151515151514</v>
      </c>
    </row>
    <row r="99" spans="1:11" x14ac:dyDescent="0.3">
      <c r="A99" t="s">
        <v>225</v>
      </c>
      <c r="B99">
        <v>553</v>
      </c>
      <c r="C99">
        <v>0.56600361663652798</v>
      </c>
      <c r="D99">
        <v>3.074141048824593E-2</v>
      </c>
      <c r="E99">
        <v>0.29475587703435807</v>
      </c>
      <c r="F99">
        <v>1.0849909584086799E-2</v>
      </c>
      <c r="G99">
        <v>9.2224231464737794E-2</v>
      </c>
      <c r="H99">
        <v>1.8083182640144665E-3</v>
      </c>
      <c r="I99">
        <v>1.8083182640144665E-3</v>
      </c>
      <c r="J99">
        <v>1.8083182640144665E-3</v>
      </c>
      <c r="K99">
        <v>0.56600361663652798</v>
      </c>
    </row>
    <row r="100" spans="1:11" x14ac:dyDescent="0.3">
      <c r="A100" t="s">
        <v>226</v>
      </c>
      <c r="B100">
        <v>42</v>
      </c>
      <c r="C100">
        <v>0.42857142857142855</v>
      </c>
      <c r="D100">
        <v>2.3809523809523808E-2</v>
      </c>
      <c r="E100">
        <v>0.40476190476190477</v>
      </c>
      <c r="F100">
        <v>2.3809523809523808E-2</v>
      </c>
      <c r="G100">
        <v>0.11904761904761904</v>
      </c>
      <c r="H100">
        <v>0</v>
      </c>
      <c r="I100">
        <v>0</v>
      </c>
      <c r="J100">
        <v>0</v>
      </c>
      <c r="K100">
        <v>0.42857142857142855</v>
      </c>
    </row>
    <row r="101" spans="1:11" x14ac:dyDescent="0.3">
      <c r="A101" t="s">
        <v>227</v>
      </c>
      <c r="B101">
        <v>965</v>
      </c>
      <c r="C101">
        <v>0.49740932642487046</v>
      </c>
      <c r="D101">
        <v>3.8341968911917101E-2</v>
      </c>
      <c r="E101">
        <v>0.32124352331606215</v>
      </c>
      <c r="F101">
        <v>1.4507772020725389E-2</v>
      </c>
      <c r="G101">
        <v>0.12124352331606218</v>
      </c>
      <c r="H101">
        <v>4.1450777202072537E-3</v>
      </c>
      <c r="I101">
        <v>2.0725388601036268E-3</v>
      </c>
      <c r="J101">
        <v>1.0362694300518134E-3</v>
      </c>
      <c r="K101">
        <v>0.49740932642487046</v>
      </c>
    </row>
    <row r="102" spans="1:11" x14ac:dyDescent="0.3">
      <c r="A102" t="s">
        <v>228</v>
      </c>
      <c r="B102">
        <v>68</v>
      </c>
      <c r="C102">
        <v>0.33823529411764708</v>
      </c>
      <c r="D102">
        <v>1.4705882352941176E-2</v>
      </c>
      <c r="E102">
        <v>0.57352941176470584</v>
      </c>
      <c r="F102">
        <v>0</v>
      </c>
      <c r="G102">
        <v>7.3529411764705885E-2</v>
      </c>
      <c r="H102">
        <v>0</v>
      </c>
      <c r="I102">
        <v>0</v>
      </c>
      <c r="J102">
        <v>0</v>
      </c>
      <c r="K102">
        <v>2.5735294117647056</v>
      </c>
    </row>
    <row r="103" spans="1:11" x14ac:dyDescent="0.3">
      <c r="A103" t="s">
        <v>229</v>
      </c>
      <c r="B103">
        <v>1067</v>
      </c>
      <c r="C103">
        <v>0.59418931583880041</v>
      </c>
      <c r="D103">
        <v>2.9990627928772259E-2</v>
      </c>
      <c r="E103">
        <v>0.27179006560449859</v>
      </c>
      <c r="F103">
        <v>1.1246485473289597E-2</v>
      </c>
      <c r="G103">
        <v>8.1537019681349576E-2</v>
      </c>
      <c r="H103">
        <v>2.8116213683223993E-3</v>
      </c>
      <c r="I103">
        <v>3.7488284910965324E-3</v>
      </c>
      <c r="J103">
        <v>4.6860356138706651E-3</v>
      </c>
      <c r="K103">
        <v>0.59418931583880041</v>
      </c>
    </row>
    <row r="104" spans="1:11" x14ac:dyDescent="0.3">
      <c r="A104" t="s">
        <v>230</v>
      </c>
      <c r="B104">
        <v>321</v>
      </c>
      <c r="C104">
        <v>0.49844236760124611</v>
      </c>
      <c r="D104">
        <v>3.1152647975077882E-2</v>
      </c>
      <c r="E104">
        <v>0.27725856697819312</v>
      </c>
      <c r="F104">
        <v>2.1806853582554516E-2</v>
      </c>
      <c r="G104">
        <v>0.16510903426791276</v>
      </c>
      <c r="H104">
        <v>0</v>
      </c>
      <c r="I104">
        <v>0</v>
      </c>
      <c r="J104">
        <v>6.2305295950155761E-3</v>
      </c>
      <c r="K104">
        <v>0.49844236760124611</v>
      </c>
    </row>
    <row r="105" spans="1:11" x14ac:dyDescent="0.3">
      <c r="A105" t="s">
        <v>240</v>
      </c>
      <c r="B105">
        <v>5100</v>
      </c>
      <c r="C105">
        <v>0.53078431372549018</v>
      </c>
      <c r="D105">
        <v>2.7843137254901961E-2</v>
      </c>
      <c r="E105">
        <v>0.30901960784313726</v>
      </c>
      <c r="F105">
        <v>1.2941176470588235E-2</v>
      </c>
      <c r="G105">
        <v>0.10921568627450981</v>
      </c>
      <c r="H105">
        <v>2.9411764705882353E-3</v>
      </c>
      <c r="I105">
        <v>4.3137254901960782E-3</v>
      </c>
      <c r="J105">
        <v>2.9411764705882353E-3</v>
      </c>
      <c r="K105">
        <v>0.53078431372549018</v>
      </c>
    </row>
    <row r="106" spans="1:11" x14ac:dyDescent="0.3">
      <c r="A106" t="s">
        <v>244</v>
      </c>
      <c r="B106">
        <v>59</v>
      </c>
      <c r="C106">
        <v>0.13559322033898305</v>
      </c>
      <c r="D106">
        <v>1.6949152542372881E-2</v>
      </c>
      <c r="E106">
        <v>0.74576271186440679</v>
      </c>
      <c r="F106">
        <v>0</v>
      </c>
      <c r="G106">
        <v>0.10169491525423729</v>
      </c>
      <c r="H106">
        <v>0</v>
      </c>
      <c r="I106">
        <v>0</v>
      </c>
      <c r="J106">
        <v>0</v>
      </c>
      <c r="K106">
        <v>2.7457627118644066</v>
      </c>
    </row>
    <row r="107" spans="1:11" x14ac:dyDescent="0.3">
      <c r="A107" t="s">
        <v>245</v>
      </c>
      <c r="B107">
        <v>69</v>
      </c>
      <c r="C107">
        <v>0.34782608695652173</v>
      </c>
      <c r="D107">
        <v>0</v>
      </c>
      <c r="E107">
        <v>0.56521739130434778</v>
      </c>
      <c r="F107">
        <v>0</v>
      </c>
      <c r="G107">
        <v>8.6956521739130432E-2</v>
      </c>
      <c r="H107">
        <v>0</v>
      </c>
      <c r="I107">
        <v>0</v>
      </c>
      <c r="J107">
        <v>0</v>
      </c>
      <c r="K107">
        <v>2.5652173913043477</v>
      </c>
    </row>
    <row r="108" spans="1:11" x14ac:dyDescent="0.3">
      <c r="A108" t="s">
        <v>246</v>
      </c>
      <c r="B108">
        <v>661</v>
      </c>
      <c r="C108">
        <v>0.58698940998487137</v>
      </c>
      <c r="D108">
        <v>4.5385779122541603E-2</v>
      </c>
      <c r="E108">
        <v>0.20121028744326777</v>
      </c>
      <c r="F108">
        <v>1.2102874432677761E-2</v>
      </c>
      <c r="G108">
        <v>0.1346444780635401</v>
      </c>
      <c r="H108">
        <v>6.0514372163388806E-3</v>
      </c>
      <c r="I108">
        <v>9.0771558245083209E-3</v>
      </c>
      <c r="J108">
        <v>4.5385779122541605E-3</v>
      </c>
      <c r="K108">
        <v>0.58698940998487137</v>
      </c>
    </row>
    <row r="109" spans="1:11" x14ac:dyDescent="0.3">
      <c r="A109" t="s">
        <v>247</v>
      </c>
      <c r="B109">
        <v>575</v>
      </c>
      <c r="C109">
        <v>0.41739130434782606</v>
      </c>
      <c r="D109">
        <v>9.2173913043478259E-2</v>
      </c>
      <c r="E109">
        <v>0.3339130434782609</v>
      </c>
      <c r="F109">
        <v>1.5652173913043479E-2</v>
      </c>
      <c r="G109">
        <v>0.13565217391304349</v>
      </c>
      <c r="H109">
        <v>3.4782608695652175E-3</v>
      </c>
      <c r="I109">
        <v>1.7391304347826088E-3</v>
      </c>
      <c r="J109">
        <v>0</v>
      </c>
      <c r="K109">
        <v>0.41739130434782606</v>
      </c>
    </row>
    <row r="110" spans="1:11" x14ac:dyDescent="0.3">
      <c r="A110" t="s">
        <v>248</v>
      </c>
      <c r="B110">
        <v>614</v>
      </c>
      <c r="C110">
        <v>0.39413680781758959</v>
      </c>
      <c r="D110">
        <v>0.11237785016286644</v>
      </c>
      <c r="E110">
        <v>0.35504885993485341</v>
      </c>
      <c r="F110">
        <v>1.6286644951140065E-2</v>
      </c>
      <c r="G110">
        <v>0.11237785016286644</v>
      </c>
      <c r="H110">
        <v>8.1433224755700327E-3</v>
      </c>
      <c r="I110">
        <v>1.6286644951140066E-3</v>
      </c>
      <c r="J110">
        <v>0</v>
      </c>
      <c r="K110">
        <v>0.39413680781758959</v>
      </c>
    </row>
    <row r="111" spans="1:11" x14ac:dyDescent="0.3">
      <c r="A111" t="s">
        <v>249</v>
      </c>
      <c r="B111">
        <v>161</v>
      </c>
      <c r="C111">
        <v>0.43478260869565216</v>
      </c>
      <c r="D111">
        <v>4.9689440993788817E-2</v>
      </c>
      <c r="E111">
        <v>0.38509316770186336</v>
      </c>
      <c r="F111">
        <v>0</v>
      </c>
      <c r="G111">
        <v>9.9378881987577633E-2</v>
      </c>
      <c r="H111">
        <v>6.2111801242236021E-3</v>
      </c>
      <c r="I111">
        <v>1.8633540372670808E-2</v>
      </c>
      <c r="J111">
        <v>6.2111801242236021E-3</v>
      </c>
      <c r="K111">
        <v>0.43478260869565216</v>
      </c>
    </row>
    <row r="112" spans="1:11" x14ac:dyDescent="0.3">
      <c r="A112" t="s">
        <v>250</v>
      </c>
      <c r="B112">
        <v>512</v>
      </c>
      <c r="C112">
        <v>0.453125</v>
      </c>
      <c r="D112">
        <v>5.46875E-2</v>
      </c>
      <c r="E112">
        <v>0.361328125</v>
      </c>
      <c r="F112">
        <v>1.171875E-2</v>
      </c>
      <c r="G112">
        <v>0.1171875</v>
      </c>
      <c r="H112">
        <v>1.953125E-3</v>
      </c>
      <c r="I112">
        <v>0</v>
      </c>
      <c r="J112">
        <v>0</v>
      </c>
      <c r="K112">
        <v>0.453125</v>
      </c>
    </row>
    <row r="113" spans="1:11" x14ac:dyDescent="0.3">
      <c r="A113" t="s">
        <v>251</v>
      </c>
      <c r="B113">
        <v>530</v>
      </c>
      <c r="C113">
        <v>0.48490566037735849</v>
      </c>
      <c r="D113">
        <v>5.6603773584905662E-2</v>
      </c>
      <c r="E113">
        <v>0.33584905660377357</v>
      </c>
      <c r="F113">
        <v>7.5471698113207548E-3</v>
      </c>
      <c r="G113">
        <v>0.10566037735849057</v>
      </c>
      <c r="H113">
        <v>5.6603773584905656E-3</v>
      </c>
      <c r="I113">
        <v>1.8867924528301887E-3</v>
      </c>
      <c r="J113">
        <v>1.8867924528301887E-3</v>
      </c>
      <c r="K113">
        <v>0.48490566037735849</v>
      </c>
    </row>
    <row r="114" spans="1:11" x14ac:dyDescent="0.3">
      <c r="A114" t="s">
        <v>252</v>
      </c>
      <c r="B114">
        <v>470</v>
      </c>
      <c r="C114">
        <v>0.4297872340425532</v>
      </c>
      <c r="D114">
        <v>7.6595744680851063E-2</v>
      </c>
      <c r="E114">
        <v>0.32127659574468087</v>
      </c>
      <c r="F114">
        <v>1.7021276595744681E-2</v>
      </c>
      <c r="G114">
        <v>0.14680851063829786</v>
      </c>
      <c r="H114">
        <v>6.382978723404255E-3</v>
      </c>
      <c r="I114">
        <v>2.1276595744680851E-3</v>
      </c>
      <c r="J114">
        <v>0</v>
      </c>
      <c r="K114">
        <v>0.4297872340425532</v>
      </c>
    </row>
    <row r="115" spans="1:11" x14ac:dyDescent="0.3">
      <c r="A115" t="s">
        <v>253</v>
      </c>
      <c r="B115">
        <v>697</v>
      </c>
      <c r="C115">
        <v>0.55954088952654235</v>
      </c>
      <c r="D115">
        <v>3.2998565279770443E-2</v>
      </c>
      <c r="E115">
        <v>0.24533715925394547</v>
      </c>
      <c r="F115">
        <v>1.2912482065997131E-2</v>
      </c>
      <c r="G115">
        <v>0.14777618364418937</v>
      </c>
      <c r="H115">
        <v>0</v>
      </c>
      <c r="I115">
        <v>0</v>
      </c>
      <c r="J115">
        <v>1.4347202295552368E-3</v>
      </c>
      <c r="K115">
        <v>0.55954088952654235</v>
      </c>
    </row>
    <row r="116" spans="1:11" x14ac:dyDescent="0.3">
      <c r="A116" t="s">
        <v>254</v>
      </c>
      <c r="B116">
        <v>593</v>
      </c>
      <c r="C116">
        <v>0.52276559865092753</v>
      </c>
      <c r="D116">
        <v>5.733558178752108E-2</v>
      </c>
      <c r="E116">
        <v>0.23608768971332209</v>
      </c>
      <c r="F116">
        <v>2.0236087689713321E-2</v>
      </c>
      <c r="G116">
        <v>0.15345699831365936</v>
      </c>
      <c r="H116">
        <v>3.3726812816188868E-3</v>
      </c>
      <c r="I116">
        <v>3.3726812816188868E-3</v>
      </c>
      <c r="J116">
        <v>3.3726812816188868E-3</v>
      </c>
      <c r="K116">
        <v>0.52276559865092753</v>
      </c>
    </row>
    <row r="117" spans="1:11" x14ac:dyDescent="0.3">
      <c r="A117" t="s">
        <v>255</v>
      </c>
      <c r="B117">
        <v>359</v>
      </c>
      <c r="C117">
        <v>0.50974930362116988</v>
      </c>
      <c r="D117">
        <v>3.6211699164345405E-2</v>
      </c>
      <c r="E117">
        <v>0.28133704735376047</v>
      </c>
      <c r="F117">
        <v>2.7855153203342618E-3</v>
      </c>
      <c r="G117">
        <v>0.15877437325905291</v>
      </c>
      <c r="H117">
        <v>2.7855153203342618E-3</v>
      </c>
      <c r="I117">
        <v>5.5710306406685237E-3</v>
      </c>
      <c r="J117">
        <v>2.7855153203342618E-3</v>
      </c>
      <c r="K117">
        <v>0.50974930362116988</v>
      </c>
    </row>
    <row r="118" spans="1:11" x14ac:dyDescent="0.3">
      <c r="A118" t="s">
        <v>256</v>
      </c>
      <c r="B118">
        <v>185</v>
      </c>
      <c r="C118">
        <v>0.48648648648648651</v>
      </c>
      <c r="D118">
        <v>4.3243243243243246E-2</v>
      </c>
      <c r="E118">
        <v>0.31351351351351353</v>
      </c>
      <c r="F118">
        <v>1.0810810810810811E-2</v>
      </c>
      <c r="G118">
        <v>0.14594594594594595</v>
      </c>
      <c r="H118">
        <v>0</v>
      </c>
      <c r="I118">
        <v>0</v>
      </c>
      <c r="J118">
        <v>0</v>
      </c>
      <c r="K118">
        <v>0.48648648648648651</v>
      </c>
    </row>
    <row r="119" spans="1:11" x14ac:dyDescent="0.3">
      <c r="A119" t="s">
        <v>257</v>
      </c>
      <c r="B119">
        <v>1307</v>
      </c>
      <c r="C119">
        <v>0.54016832440703899</v>
      </c>
      <c r="D119">
        <v>6.426931905126243E-2</v>
      </c>
      <c r="E119">
        <v>0.29303749043611321</v>
      </c>
      <c r="F119">
        <v>1.1476664116296864E-2</v>
      </c>
      <c r="G119">
        <v>8.0336648814078038E-2</v>
      </c>
      <c r="H119">
        <v>4.5906656465187455E-3</v>
      </c>
      <c r="I119">
        <v>4.5906656465187455E-3</v>
      </c>
      <c r="J119">
        <v>1.530221882172915E-3</v>
      </c>
      <c r="K119">
        <v>0.54016832440703899</v>
      </c>
    </row>
    <row r="120" spans="1:11" x14ac:dyDescent="0.3">
      <c r="A120" t="s">
        <v>258</v>
      </c>
      <c r="B120">
        <v>422</v>
      </c>
      <c r="C120">
        <v>0.41469194312796209</v>
      </c>
      <c r="D120">
        <v>8.2938388625592413E-2</v>
      </c>
      <c r="E120">
        <v>0.2890995260663507</v>
      </c>
      <c r="F120">
        <v>7.1090047393364926E-3</v>
      </c>
      <c r="G120">
        <v>0.17772511848341233</v>
      </c>
      <c r="H120">
        <v>1.4218009478672985E-2</v>
      </c>
      <c r="I120">
        <v>1.1848341232227487E-2</v>
      </c>
      <c r="J120">
        <v>2.3696682464454978E-3</v>
      </c>
      <c r="K120">
        <v>0.41469194312796209</v>
      </c>
    </row>
    <row r="121" spans="1:11" x14ac:dyDescent="0.3">
      <c r="A121" t="s">
        <v>272</v>
      </c>
      <c r="B121">
        <v>7214</v>
      </c>
      <c r="C121">
        <v>0.48752425838647073</v>
      </c>
      <c r="D121">
        <v>6.2655946770169113E-2</v>
      </c>
      <c r="E121">
        <v>0.30177432769614637</v>
      </c>
      <c r="F121">
        <v>1.205988355974494E-2</v>
      </c>
      <c r="G121">
        <v>0.12572775159412253</v>
      </c>
      <c r="H121">
        <v>4.7130579428888274E-3</v>
      </c>
      <c r="I121">
        <v>3.8813418353202105E-3</v>
      </c>
      <c r="J121">
        <v>1.6634322151372332E-3</v>
      </c>
      <c r="K121">
        <v>0.48752425838647073</v>
      </c>
    </row>
    <row r="122" spans="1:11" x14ac:dyDescent="0.3">
      <c r="A122" t="s">
        <v>276</v>
      </c>
      <c r="B122">
        <v>459</v>
      </c>
      <c r="C122">
        <v>0.44444444444444442</v>
      </c>
      <c r="D122">
        <v>3.7037037037037035E-2</v>
      </c>
      <c r="E122">
        <v>0.33333333333333331</v>
      </c>
      <c r="F122">
        <v>1.0893246187363835E-2</v>
      </c>
      <c r="G122">
        <v>0.17429193899782136</v>
      </c>
      <c r="H122">
        <v>0</v>
      </c>
      <c r="I122">
        <v>0</v>
      </c>
      <c r="J122">
        <v>0</v>
      </c>
      <c r="K122">
        <v>0.44444444444444442</v>
      </c>
    </row>
    <row r="123" spans="1:11" x14ac:dyDescent="0.3">
      <c r="A123" t="s">
        <v>277</v>
      </c>
      <c r="B123">
        <v>148</v>
      </c>
      <c r="C123">
        <v>0.52702702702702697</v>
      </c>
      <c r="D123">
        <v>6.7567567567567571E-3</v>
      </c>
      <c r="E123">
        <v>0.26351351351351349</v>
      </c>
      <c r="F123">
        <v>6.7567567567567571E-3</v>
      </c>
      <c r="G123">
        <v>0.19594594594594594</v>
      </c>
      <c r="H123">
        <v>0</v>
      </c>
      <c r="I123">
        <v>0</v>
      </c>
      <c r="J123">
        <v>0</v>
      </c>
      <c r="K123">
        <v>0.52702702702702697</v>
      </c>
    </row>
    <row r="124" spans="1:11" x14ac:dyDescent="0.3">
      <c r="A124" t="s">
        <v>278</v>
      </c>
      <c r="B124">
        <v>128</v>
      </c>
      <c r="C124">
        <v>0.3984375</v>
      </c>
      <c r="D124">
        <v>0.125</v>
      </c>
      <c r="E124">
        <v>0.3984375</v>
      </c>
      <c r="F124">
        <v>1.5625E-2</v>
      </c>
      <c r="G124">
        <v>6.25E-2</v>
      </c>
      <c r="H124">
        <v>0</v>
      </c>
      <c r="I124">
        <v>0</v>
      </c>
      <c r="J124">
        <v>0</v>
      </c>
      <c r="K124">
        <v>9</v>
      </c>
    </row>
    <row r="125" spans="1:11" x14ac:dyDescent="0.3">
      <c r="A125" t="s">
        <v>279</v>
      </c>
      <c r="B125">
        <v>886</v>
      </c>
      <c r="C125">
        <v>0.60722347629796836</v>
      </c>
      <c r="D125">
        <v>2.8216704288939052E-2</v>
      </c>
      <c r="E125">
        <v>0.21783295711060949</v>
      </c>
      <c r="F125">
        <v>1.1286681715575621E-2</v>
      </c>
      <c r="G125">
        <v>0.12866817155756208</v>
      </c>
      <c r="H125">
        <v>0</v>
      </c>
      <c r="I125">
        <v>6.7720090293453723E-3</v>
      </c>
      <c r="J125">
        <v>0</v>
      </c>
      <c r="K125">
        <v>0.60722347629796836</v>
      </c>
    </row>
    <row r="126" spans="1:11" x14ac:dyDescent="0.3">
      <c r="A126" t="s">
        <v>280</v>
      </c>
      <c r="B126">
        <v>807</v>
      </c>
      <c r="C126">
        <v>0.41016109045848825</v>
      </c>
      <c r="D126">
        <v>5.7001239157372985E-2</v>
      </c>
      <c r="E126">
        <v>0.37794299876084264</v>
      </c>
      <c r="F126">
        <v>1.2391573729863693E-2</v>
      </c>
      <c r="G126">
        <v>0.13754646840148699</v>
      </c>
      <c r="H126">
        <v>2.4783147459727386E-3</v>
      </c>
      <c r="I126">
        <v>2.4783147459727386E-3</v>
      </c>
      <c r="J126">
        <v>0</v>
      </c>
      <c r="K126">
        <v>0.41016109045848825</v>
      </c>
    </row>
    <row r="127" spans="1:11" x14ac:dyDescent="0.3">
      <c r="A127" t="s">
        <v>281</v>
      </c>
      <c r="B127">
        <v>744</v>
      </c>
      <c r="C127">
        <v>0.60215053763440862</v>
      </c>
      <c r="D127">
        <v>9.4086021505376347E-3</v>
      </c>
      <c r="E127">
        <v>0.27016129032258063</v>
      </c>
      <c r="F127">
        <v>9.4086021505376347E-3</v>
      </c>
      <c r="G127">
        <v>0.10080645161290322</v>
      </c>
      <c r="H127">
        <v>1.3440860215053765E-3</v>
      </c>
      <c r="I127">
        <v>5.3763440860215058E-3</v>
      </c>
      <c r="J127">
        <v>1.3440860215053765E-3</v>
      </c>
      <c r="K127">
        <v>0.60215053763440862</v>
      </c>
    </row>
    <row r="128" spans="1:11" x14ac:dyDescent="0.3">
      <c r="A128" t="s">
        <v>282</v>
      </c>
      <c r="B128">
        <v>466</v>
      </c>
      <c r="C128">
        <v>0.59227467811158796</v>
      </c>
      <c r="D128">
        <v>2.3605150214592276E-2</v>
      </c>
      <c r="E128">
        <v>0.24678111587982832</v>
      </c>
      <c r="F128">
        <v>0</v>
      </c>
      <c r="G128">
        <v>0.12017167381974249</v>
      </c>
      <c r="H128">
        <v>4.2918454935622317E-3</v>
      </c>
      <c r="I128">
        <v>1.0729613733905579E-2</v>
      </c>
      <c r="J128">
        <v>2.1459227467811159E-3</v>
      </c>
      <c r="K128">
        <v>0.59227467811158796</v>
      </c>
    </row>
    <row r="129" spans="1:11" x14ac:dyDescent="0.3">
      <c r="A129" t="s">
        <v>283</v>
      </c>
      <c r="B129">
        <v>536</v>
      </c>
      <c r="C129">
        <v>0.65671641791044777</v>
      </c>
      <c r="D129">
        <v>9.3283582089552231E-3</v>
      </c>
      <c r="E129">
        <v>0.18470149253731344</v>
      </c>
      <c r="F129">
        <v>7.462686567164179E-3</v>
      </c>
      <c r="G129">
        <v>0.13432835820895522</v>
      </c>
      <c r="H129">
        <v>1.8656716417910447E-3</v>
      </c>
      <c r="I129">
        <v>3.7313432835820895E-3</v>
      </c>
      <c r="J129">
        <v>1.8656716417910447E-3</v>
      </c>
      <c r="K129">
        <v>0.65671641791044777</v>
      </c>
    </row>
    <row r="130" spans="1:11" x14ac:dyDescent="0.3">
      <c r="A130" t="s">
        <v>284</v>
      </c>
      <c r="B130">
        <v>738</v>
      </c>
      <c r="C130">
        <v>0.63956639566395668</v>
      </c>
      <c r="D130">
        <v>2.5745257452574527E-2</v>
      </c>
      <c r="E130">
        <v>0.17615176151761516</v>
      </c>
      <c r="F130">
        <v>1.4905149051490514E-2</v>
      </c>
      <c r="G130">
        <v>0.13550135501355012</v>
      </c>
      <c r="H130">
        <v>2.7100271002710027E-3</v>
      </c>
      <c r="I130">
        <v>4.0650406504065045E-3</v>
      </c>
      <c r="J130">
        <v>1.3550135501355014E-3</v>
      </c>
      <c r="K130">
        <v>0.63956639566395668</v>
      </c>
    </row>
    <row r="131" spans="1:11" x14ac:dyDescent="0.3">
      <c r="A131" t="s">
        <v>285</v>
      </c>
      <c r="B131">
        <v>63</v>
      </c>
      <c r="C131">
        <v>0.46031746031746029</v>
      </c>
      <c r="D131">
        <v>6.3492063492063489E-2</v>
      </c>
      <c r="E131">
        <v>0.30158730158730157</v>
      </c>
      <c r="F131">
        <v>4.7619047619047616E-2</v>
      </c>
      <c r="G131">
        <v>0.1111111111111111</v>
      </c>
      <c r="H131">
        <v>1.5873015873015872E-2</v>
      </c>
      <c r="I131">
        <v>0</v>
      </c>
      <c r="J131">
        <v>0</v>
      </c>
      <c r="K131">
        <v>0.46031746031746029</v>
      </c>
    </row>
    <row r="132" spans="1:11" x14ac:dyDescent="0.3">
      <c r="A132" t="s">
        <v>286</v>
      </c>
      <c r="B132">
        <v>1118</v>
      </c>
      <c r="C132">
        <v>0.6091234347048301</v>
      </c>
      <c r="D132">
        <v>2.8622540250447227E-2</v>
      </c>
      <c r="E132">
        <v>0.24955277280858676</v>
      </c>
      <c r="F132">
        <v>9.8389982110912346E-3</v>
      </c>
      <c r="G132">
        <v>9.4812164579606437E-2</v>
      </c>
      <c r="H132">
        <v>3.5778175313059034E-3</v>
      </c>
      <c r="I132">
        <v>3.5778175313059034E-3</v>
      </c>
      <c r="J132">
        <v>8.9445438282647585E-4</v>
      </c>
      <c r="K132">
        <v>0.6091234347048301</v>
      </c>
    </row>
    <row r="133" spans="1:11" x14ac:dyDescent="0.3">
      <c r="A133" t="s">
        <v>287</v>
      </c>
      <c r="B133">
        <v>305</v>
      </c>
      <c r="C133">
        <v>0.53770491803278686</v>
      </c>
      <c r="D133">
        <v>3.6065573770491806E-2</v>
      </c>
      <c r="E133">
        <v>0.19344262295081968</v>
      </c>
      <c r="F133">
        <v>3.2786885245901639E-3</v>
      </c>
      <c r="G133">
        <v>0.22295081967213115</v>
      </c>
      <c r="H133">
        <v>3.2786885245901639E-3</v>
      </c>
      <c r="I133">
        <v>0</v>
      </c>
      <c r="J133">
        <v>3.2786885245901639E-3</v>
      </c>
      <c r="K133">
        <v>0.53770491803278686</v>
      </c>
    </row>
    <row r="134" spans="1:11" x14ac:dyDescent="0.3">
      <c r="A134" t="s">
        <v>296</v>
      </c>
      <c r="B134">
        <v>6398</v>
      </c>
      <c r="C134">
        <v>0.56642700844013749</v>
      </c>
      <c r="D134">
        <v>3.0321975617380433E-2</v>
      </c>
      <c r="E134">
        <v>0.25679899968740233</v>
      </c>
      <c r="F134">
        <v>1.015942482025633E-2</v>
      </c>
      <c r="G134">
        <v>0.12910284463894967</v>
      </c>
      <c r="H134">
        <v>2.1881838074398249E-3</v>
      </c>
      <c r="I134">
        <v>4.0637699281025324E-3</v>
      </c>
      <c r="J134">
        <v>9.3779306033135354E-4</v>
      </c>
      <c r="K134">
        <v>0.56642700844013749</v>
      </c>
    </row>
    <row r="135" spans="1:11" x14ac:dyDescent="0.3">
      <c r="A135" t="s">
        <v>298</v>
      </c>
      <c r="B135">
        <v>959</v>
      </c>
      <c r="C135">
        <v>0.62460896767466112</v>
      </c>
      <c r="D135">
        <v>2.3983315954118872E-2</v>
      </c>
      <c r="E135">
        <v>0.22210636079249219</v>
      </c>
      <c r="F135">
        <v>6.2565172054223151E-3</v>
      </c>
      <c r="G135">
        <v>0.11574556830031282</v>
      </c>
      <c r="H135">
        <v>4.1710114702815434E-3</v>
      </c>
      <c r="I135">
        <v>1.0427528675703858E-3</v>
      </c>
      <c r="J135">
        <v>2.0855057351407717E-3</v>
      </c>
      <c r="K135">
        <v>0.62460896767466112</v>
      </c>
    </row>
    <row r="136" spans="1:11" x14ac:dyDescent="0.3">
      <c r="A136" t="s">
        <v>299</v>
      </c>
      <c r="B136">
        <v>582</v>
      </c>
      <c r="C136">
        <v>0.56013745704467355</v>
      </c>
      <c r="D136">
        <v>1.7182130584192441E-2</v>
      </c>
      <c r="E136">
        <v>0.28522336769759449</v>
      </c>
      <c r="F136">
        <v>8.5910652920962206E-3</v>
      </c>
      <c r="G136">
        <v>0.12199312714776632</v>
      </c>
      <c r="H136">
        <v>3.4364261168384879E-3</v>
      </c>
      <c r="I136">
        <v>0</v>
      </c>
      <c r="J136">
        <v>3.4364261168384879E-3</v>
      </c>
      <c r="K136">
        <v>0.56013745704467355</v>
      </c>
    </row>
    <row r="137" spans="1:11" x14ac:dyDescent="0.3">
      <c r="A137" t="s">
        <v>300</v>
      </c>
      <c r="B137">
        <v>740</v>
      </c>
      <c r="C137">
        <v>0.57702702702702702</v>
      </c>
      <c r="D137">
        <v>1.7567567567567569E-2</v>
      </c>
      <c r="E137">
        <v>0.26081081081081081</v>
      </c>
      <c r="F137">
        <v>8.1081081081081086E-3</v>
      </c>
      <c r="G137">
        <v>0.12837837837837837</v>
      </c>
      <c r="H137">
        <v>4.0540540540540543E-3</v>
      </c>
      <c r="I137">
        <v>1.3513513513513514E-3</v>
      </c>
      <c r="J137">
        <v>2.7027027027027029E-3</v>
      </c>
      <c r="K137">
        <v>0.57702702702702702</v>
      </c>
    </row>
    <row r="138" spans="1:11" x14ac:dyDescent="0.3">
      <c r="A138" t="s">
        <v>301</v>
      </c>
      <c r="B138">
        <v>467</v>
      </c>
      <c r="C138">
        <v>0.58244111349036398</v>
      </c>
      <c r="D138">
        <v>2.3554603854389723E-2</v>
      </c>
      <c r="E138">
        <v>0.23768736616702354</v>
      </c>
      <c r="F138">
        <v>6.4239828693790149E-3</v>
      </c>
      <c r="G138">
        <v>0.13918629550321199</v>
      </c>
      <c r="H138">
        <v>2.1413276231263384E-3</v>
      </c>
      <c r="I138">
        <v>8.5653104925053538E-3</v>
      </c>
      <c r="J138">
        <v>0</v>
      </c>
      <c r="K138">
        <v>0.58244111349036398</v>
      </c>
    </row>
    <row r="139" spans="1:11" x14ac:dyDescent="0.3">
      <c r="A139" t="s">
        <v>302</v>
      </c>
      <c r="B139">
        <v>317</v>
      </c>
      <c r="C139">
        <v>0.56151419558359617</v>
      </c>
      <c r="D139">
        <v>2.2082018927444796E-2</v>
      </c>
      <c r="E139">
        <v>0.24290220820189273</v>
      </c>
      <c r="F139">
        <v>1.2618296529968454E-2</v>
      </c>
      <c r="G139">
        <v>0.14826498422712933</v>
      </c>
      <c r="H139">
        <v>6.3091482649842269E-3</v>
      </c>
      <c r="I139">
        <v>0</v>
      </c>
      <c r="J139">
        <v>6.3091482649842269E-3</v>
      </c>
      <c r="K139">
        <v>0.56151419558359617</v>
      </c>
    </row>
    <row r="140" spans="1:11" x14ac:dyDescent="0.3">
      <c r="A140" t="s">
        <v>303</v>
      </c>
      <c r="B140">
        <v>301</v>
      </c>
      <c r="C140">
        <v>0.66112956810631229</v>
      </c>
      <c r="D140">
        <v>3.3222591362126247E-3</v>
      </c>
      <c r="E140">
        <v>0.16279069767441862</v>
      </c>
      <c r="F140">
        <v>1.6611295681063124E-2</v>
      </c>
      <c r="G140">
        <v>0.14285714285714285</v>
      </c>
      <c r="H140">
        <v>0</v>
      </c>
      <c r="I140">
        <v>9.9667774086378731E-3</v>
      </c>
      <c r="J140">
        <v>3.3222591362126247E-3</v>
      </c>
      <c r="K140">
        <v>0.66112956810631229</v>
      </c>
    </row>
    <row r="141" spans="1:11" x14ac:dyDescent="0.3">
      <c r="A141" t="s">
        <v>304</v>
      </c>
      <c r="B141">
        <v>713</v>
      </c>
      <c r="C141">
        <v>0.60589060308555398</v>
      </c>
      <c r="D141">
        <v>1.82328190743338E-2</v>
      </c>
      <c r="E141">
        <v>0.2061711079943899</v>
      </c>
      <c r="F141">
        <v>2.5245441795231416E-2</v>
      </c>
      <c r="G141">
        <v>0.13604488078541374</v>
      </c>
      <c r="H141">
        <v>2.8050490883590462E-3</v>
      </c>
      <c r="I141">
        <v>5.6100981767180924E-3</v>
      </c>
      <c r="J141">
        <v>0</v>
      </c>
      <c r="K141">
        <v>0.60589060308555398</v>
      </c>
    </row>
    <row r="142" spans="1:11" x14ac:dyDescent="0.3">
      <c r="A142" t="s">
        <v>305</v>
      </c>
      <c r="B142">
        <v>523</v>
      </c>
      <c r="C142">
        <v>0.65200764818355639</v>
      </c>
      <c r="D142">
        <v>1.1472275334608031E-2</v>
      </c>
      <c r="E142">
        <v>0.17590822179732313</v>
      </c>
      <c r="F142">
        <v>1.338432122370937E-2</v>
      </c>
      <c r="G142">
        <v>0.14340344168260039</v>
      </c>
      <c r="H142">
        <v>0</v>
      </c>
      <c r="I142">
        <v>0</v>
      </c>
      <c r="J142">
        <v>3.8240917782026767E-3</v>
      </c>
      <c r="K142">
        <v>0.65200764818355639</v>
      </c>
    </row>
    <row r="143" spans="1:11" x14ac:dyDescent="0.3">
      <c r="A143" t="s">
        <v>306</v>
      </c>
      <c r="B143">
        <v>851</v>
      </c>
      <c r="C143">
        <v>0.6216216216216216</v>
      </c>
      <c r="D143">
        <v>2.3501762632197415E-2</v>
      </c>
      <c r="E143">
        <v>0.25381903642773207</v>
      </c>
      <c r="F143">
        <v>8.2256169212690956E-3</v>
      </c>
      <c r="G143">
        <v>8.8131609870740299E-2</v>
      </c>
      <c r="H143">
        <v>2.3501762632197414E-3</v>
      </c>
      <c r="I143">
        <v>2.3501762632197414E-3</v>
      </c>
      <c r="J143">
        <v>0</v>
      </c>
      <c r="K143">
        <v>0.6216216216216216</v>
      </c>
    </row>
    <row r="144" spans="1:11" x14ac:dyDescent="0.3">
      <c r="A144" t="s">
        <v>307</v>
      </c>
      <c r="B144">
        <v>280</v>
      </c>
      <c r="C144">
        <v>0.55714285714285716</v>
      </c>
      <c r="D144">
        <v>7.1428571428571426E-3</v>
      </c>
      <c r="E144">
        <v>0.25</v>
      </c>
      <c r="F144">
        <v>1.0714285714285714E-2</v>
      </c>
      <c r="G144">
        <v>0.17142857142857143</v>
      </c>
      <c r="H144">
        <v>0</v>
      </c>
      <c r="I144">
        <v>3.5714285714285713E-3</v>
      </c>
      <c r="J144">
        <v>0</v>
      </c>
      <c r="K144">
        <v>0.55714285714285716</v>
      </c>
    </row>
    <row r="145" spans="1:11" x14ac:dyDescent="0.3">
      <c r="A145" t="s">
        <v>315</v>
      </c>
      <c r="B145">
        <v>5733</v>
      </c>
      <c r="C145">
        <v>0.60334903192046052</v>
      </c>
      <c r="D145">
        <v>1.8489447060875634E-2</v>
      </c>
      <c r="E145">
        <v>0.23268794697366127</v>
      </c>
      <c r="F145">
        <v>1.1163439734868306E-2</v>
      </c>
      <c r="G145">
        <v>0.12680969823826968</v>
      </c>
      <c r="H145">
        <v>2.7908599337170764E-3</v>
      </c>
      <c r="I145">
        <v>2.7908599337170764E-3</v>
      </c>
      <c r="J145">
        <v>1.9187162044304901E-3</v>
      </c>
      <c r="K145">
        <v>0.60334903192046052</v>
      </c>
    </row>
    <row r="146" spans="1:11" x14ac:dyDescent="0.3">
      <c r="A146" t="s">
        <v>316</v>
      </c>
      <c r="B146">
        <v>799</v>
      </c>
      <c r="C146">
        <v>0.59824780976220271</v>
      </c>
      <c r="D146">
        <v>1.6270337922403004E-2</v>
      </c>
      <c r="E146">
        <v>0.29662077596996245</v>
      </c>
      <c r="F146">
        <v>3.7546933667083854E-3</v>
      </c>
      <c r="G146">
        <v>8.0100125156445559E-2</v>
      </c>
      <c r="H146">
        <v>1.2515644555694619E-3</v>
      </c>
      <c r="I146">
        <v>2.5031289111389237E-3</v>
      </c>
      <c r="J146">
        <v>1.2515644555694619E-3</v>
      </c>
      <c r="K146">
        <v>0.59824780976220271</v>
      </c>
    </row>
    <row r="147" spans="1:11" x14ac:dyDescent="0.3">
      <c r="A147" t="s">
        <v>317</v>
      </c>
      <c r="B147">
        <v>428</v>
      </c>
      <c r="C147">
        <v>0.55140186915887845</v>
      </c>
      <c r="D147">
        <v>3.0373831775700934E-2</v>
      </c>
      <c r="E147">
        <v>0.26401869158878505</v>
      </c>
      <c r="F147">
        <v>2.3364485981308409E-3</v>
      </c>
      <c r="G147">
        <v>0.13317757009345793</v>
      </c>
      <c r="H147">
        <v>9.3457943925233638E-3</v>
      </c>
      <c r="I147">
        <v>4.6728971962616819E-3</v>
      </c>
      <c r="J147">
        <v>4.6728971962616819E-3</v>
      </c>
      <c r="K147">
        <v>0.55140186915887845</v>
      </c>
    </row>
    <row r="148" spans="1:11" x14ac:dyDescent="0.3">
      <c r="A148" t="s">
        <v>318</v>
      </c>
      <c r="B148">
        <v>827</v>
      </c>
      <c r="C148">
        <v>0.6070133010882709</v>
      </c>
      <c r="D148">
        <v>1.8137847642079808E-2</v>
      </c>
      <c r="E148">
        <v>0.28657799274486095</v>
      </c>
      <c r="F148">
        <v>6.0459492140266021E-3</v>
      </c>
      <c r="G148">
        <v>8.1015719467956465E-2</v>
      </c>
      <c r="H148">
        <v>1.2091898428053204E-3</v>
      </c>
      <c r="I148">
        <v>0</v>
      </c>
      <c r="J148">
        <v>0</v>
      </c>
      <c r="K148">
        <v>0.6070133010882709</v>
      </c>
    </row>
    <row r="149" spans="1:11" x14ac:dyDescent="0.3">
      <c r="A149" t="s">
        <v>319</v>
      </c>
      <c r="B149">
        <v>790</v>
      </c>
      <c r="C149">
        <v>0.52911392405063296</v>
      </c>
      <c r="D149">
        <v>2.1518987341772152E-2</v>
      </c>
      <c r="E149">
        <v>0.32784810126582281</v>
      </c>
      <c r="F149">
        <v>8.8607594936708865E-3</v>
      </c>
      <c r="G149">
        <v>0.10506329113924051</v>
      </c>
      <c r="H149">
        <v>0</v>
      </c>
      <c r="I149">
        <v>7.5949367088607592E-3</v>
      </c>
      <c r="J149">
        <v>0</v>
      </c>
      <c r="K149">
        <v>0.52911392405063296</v>
      </c>
    </row>
    <row r="150" spans="1:11" x14ac:dyDescent="0.3">
      <c r="A150" t="s">
        <v>320</v>
      </c>
      <c r="B150">
        <v>688</v>
      </c>
      <c r="C150">
        <v>0.54651162790697672</v>
      </c>
      <c r="D150">
        <v>2.0348837209302327E-2</v>
      </c>
      <c r="E150">
        <v>0.3125</v>
      </c>
      <c r="F150">
        <v>1.0174418604651164E-2</v>
      </c>
      <c r="G150">
        <v>9.7383720930232565E-2</v>
      </c>
      <c r="H150">
        <v>2.9069767441860465E-3</v>
      </c>
      <c r="I150">
        <v>5.8139534883720929E-3</v>
      </c>
      <c r="J150">
        <v>4.3604651162790697E-3</v>
      </c>
      <c r="K150">
        <v>0.54651162790697672</v>
      </c>
    </row>
    <row r="151" spans="1:11" x14ac:dyDescent="0.3">
      <c r="A151" t="s">
        <v>321</v>
      </c>
      <c r="B151">
        <v>941</v>
      </c>
      <c r="C151">
        <v>0.5887353878852285</v>
      </c>
      <c r="D151">
        <v>1.487778958554729E-2</v>
      </c>
      <c r="E151">
        <v>0.30499468650371947</v>
      </c>
      <c r="F151">
        <v>5.3134962805526037E-3</v>
      </c>
      <c r="G151">
        <v>7.8639744952178528E-2</v>
      </c>
      <c r="H151">
        <v>2.1253985122210413E-3</v>
      </c>
      <c r="I151">
        <v>3.188097768331562E-3</v>
      </c>
      <c r="J151">
        <v>2.1253985122210413E-3</v>
      </c>
      <c r="K151">
        <v>0.5887353878852285</v>
      </c>
    </row>
    <row r="152" spans="1:11" x14ac:dyDescent="0.3">
      <c r="A152" t="s">
        <v>322</v>
      </c>
      <c r="B152">
        <v>311</v>
      </c>
      <c r="C152">
        <v>0.54340836012861737</v>
      </c>
      <c r="D152">
        <v>2.8938906752411574E-2</v>
      </c>
      <c r="E152">
        <v>0.32475884244372988</v>
      </c>
      <c r="F152">
        <v>0</v>
      </c>
      <c r="G152">
        <v>9.9678456591639875E-2</v>
      </c>
      <c r="H152">
        <v>3.2154340836012861E-3</v>
      </c>
      <c r="I152">
        <v>0</v>
      </c>
      <c r="J152">
        <v>0</v>
      </c>
      <c r="K152">
        <v>0.54340836012861737</v>
      </c>
    </row>
    <row r="153" spans="1:11" x14ac:dyDescent="0.3">
      <c r="A153" t="s">
        <v>323</v>
      </c>
      <c r="B153">
        <v>571</v>
      </c>
      <c r="C153">
        <v>0.59369527145359025</v>
      </c>
      <c r="D153">
        <v>2.6269702276707531E-2</v>
      </c>
      <c r="E153">
        <v>0.29947460595446584</v>
      </c>
      <c r="F153">
        <v>7.0052539404553416E-3</v>
      </c>
      <c r="G153">
        <v>6.6549912434325745E-2</v>
      </c>
      <c r="H153">
        <v>1.7513134851138354E-3</v>
      </c>
      <c r="I153">
        <v>3.5026269702276708E-3</v>
      </c>
      <c r="J153">
        <v>1.7513134851138354E-3</v>
      </c>
      <c r="K153">
        <v>0.59369527145359025</v>
      </c>
    </row>
    <row r="154" spans="1:11" x14ac:dyDescent="0.3">
      <c r="A154" t="s">
        <v>324</v>
      </c>
      <c r="B154">
        <v>648</v>
      </c>
      <c r="C154">
        <v>0.55401234567901236</v>
      </c>
      <c r="D154">
        <v>1.8518518518518517E-2</v>
      </c>
      <c r="E154">
        <v>0.33796296296296297</v>
      </c>
      <c r="F154">
        <v>1.5432098765432098E-3</v>
      </c>
      <c r="G154">
        <v>8.3333333333333329E-2</v>
      </c>
      <c r="H154">
        <v>0</v>
      </c>
      <c r="I154">
        <v>3.0864197530864196E-3</v>
      </c>
      <c r="J154">
        <v>1.5432098765432098E-3</v>
      </c>
      <c r="K154">
        <v>0.55401234567901236</v>
      </c>
    </row>
    <row r="155" spans="1:11" x14ac:dyDescent="0.3">
      <c r="A155" t="s">
        <v>325</v>
      </c>
      <c r="B155">
        <v>897</v>
      </c>
      <c r="C155">
        <v>0.61204013377926425</v>
      </c>
      <c r="D155">
        <v>2.3411371237458192E-2</v>
      </c>
      <c r="E155">
        <v>0.28651059085841696</v>
      </c>
      <c r="F155">
        <v>8.918617614269788E-3</v>
      </c>
      <c r="G155">
        <v>6.354515050167224E-2</v>
      </c>
      <c r="H155">
        <v>0</v>
      </c>
      <c r="I155">
        <v>4.459308807134894E-3</v>
      </c>
      <c r="J155">
        <v>1.1148272017837235E-3</v>
      </c>
      <c r="K155">
        <v>0.61204013377926425</v>
      </c>
    </row>
    <row r="156" spans="1:11" x14ac:dyDescent="0.3">
      <c r="A156" t="s">
        <v>326</v>
      </c>
      <c r="B156">
        <v>372</v>
      </c>
      <c r="C156">
        <v>0.54838709677419351</v>
      </c>
      <c r="D156">
        <v>1.3440860215053764E-2</v>
      </c>
      <c r="E156">
        <v>0.28763440860215056</v>
      </c>
      <c r="F156">
        <v>1.0752688172043012E-2</v>
      </c>
      <c r="G156">
        <v>0.13440860215053763</v>
      </c>
      <c r="H156">
        <v>0</v>
      </c>
      <c r="I156">
        <v>0</v>
      </c>
      <c r="J156">
        <v>5.3763440860215058E-3</v>
      </c>
      <c r="K156">
        <v>0.54838709677419351</v>
      </c>
    </row>
    <row r="157" spans="1:11" x14ac:dyDescent="0.3">
      <c r="A157" t="s">
        <v>336</v>
      </c>
      <c r="B157">
        <v>7272</v>
      </c>
      <c r="C157">
        <v>0.5753575357535754</v>
      </c>
      <c r="D157">
        <v>2.0352035203520351E-2</v>
      </c>
      <c r="E157">
        <v>0.30294279427942794</v>
      </c>
      <c r="F157">
        <v>6.1881188118811884E-3</v>
      </c>
      <c r="G157">
        <v>8.8283828382838284E-2</v>
      </c>
      <c r="H157">
        <v>1.6501650165016502E-3</v>
      </c>
      <c r="I157">
        <v>3.437843784378438E-3</v>
      </c>
      <c r="J157">
        <v>1.7876787678767878E-3</v>
      </c>
      <c r="K157">
        <v>0.5753575357535754</v>
      </c>
    </row>
    <row r="158" spans="1:11" x14ac:dyDescent="0.3">
      <c r="A158" t="s">
        <v>338</v>
      </c>
      <c r="B158">
        <v>513</v>
      </c>
      <c r="C158">
        <v>0.54191033138401556</v>
      </c>
      <c r="D158">
        <v>1.7543859649122806E-2</v>
      </c>
      <c r="E158">
        <v>0.34697855750487328</v>
      </c>
      <c r="F158">
        <v>3.8986354775828458E-3</v>
      </c>
      <c r="G158">
        <v>7.9922027290448339E-2</v>
      </c>
      <c r="H158">
        <v>0</v>
      </c>
      <c r="I158">
        <v>5.8479532163742687E-3</v>
      </c>
      <c r="J158">
        <v>3.8986354775828458E-3</v>
      </c>
      <c r="K158">
        <v>0.54191033138401556</v>
      </c>
    </row>
    <row r="159" spans="1:11" x14ac:dyDescent="0.3">
      <c r="A159" t="s">
        <v>339</v>
      </c>
      <c r="B159">
        <v>438</v>
      </c>
      <c r="C159">
        <v>0.4908675799086758</v>
      </c>
      <c r="D159">
        <v>4.7945205479452052E-2</v>
      </c>
      <c r="E159">
        <v>0.33561643835616439</v>
      </c>
      <c r="F159">
        <v>1.1415525114155251E-2</v>
      </c>
      <c r="G159">
        <v>0.1050228310502283</v>
      </c>
      <c r="H159">
        <v>2.2831050228310501E-3</v>
      </c>
      <c r="I159">
        <v>4.5662100456621002E-3</v>
      </c>
      <c r="J159">
        <v>2.2831050228310501E-3</v>
      </c>
      <c r="K159">
        <v>0.4908675799086758</v>
      </c>
    </row>
    <row r="160" spans="1:11" x14ac:dyDescent="0.3">
      <c r="A160" t="s">
        <v>340</v>
      </c>
      <c r="B160">
        <v>640</v>
      </c>
      <c r="C160">
        <v>0.46406249999999999</v>
      </c>
      <c r="D160">
        <v>3.7499999999999999E-2</v>
      </c>
      <c r="E160">
        <v>0.37343749999999998</v>
      </c>
      <c r="F160">
        <v>2.0312500000000001E-2</v>
      </c>
      <c r="G160">
        <v>0.1015625</v>
      </c>
      <c r="H160">
        <v>0</v>
      </c>
      <c r="I160">
        <v>3.1250000000000002E-3</v>
      </c>
      <c r="J160">
        <v>0</v>
      </c>
      <c r="K160">
        <v>0.46406249999999999</v>
      </c>
    </row>
    <row r="161" spans="1:11" x14ac:dyDescent="0.3">
      <c r="A161" t="s">
        <v>341</v>
      </c>
      <c r="B161">
        <v>754</v>
      </c>
      <c r="C161">
        <v>0.52387267904509283</v>
      </c>
      <c r="D161">
        <v>2.2546419098143235E-2</v>
      </c>
      <c r="E161">
        <v>0.3183023872679045</v>
      </c>
      <c r="F161">
        <v>2.6525198938992041E-3</v>
      </c>
      <c r="G161">
        <v>0.1220159151193634</v>
      </c>
      <c r="H161">
        <v>1.3262599469496021E-3</v>
      </c>
      <c r="I161">
        <v>5.3050397877984082E-3</v>
      </c>
      <c r="J161">
        <v>3.9787798408488064E-3</v>
      </c>
      <c r="K161">
        <v>0.52387267904509283</v>
      </c>
    </row>
    <row r="162" spans="1:11" x14ac:dyDescent="0.3">
      <c r="A162" t="s">
        <v>342</v>
      </c>
      <c r="B162">
        <v>682</v>
      </c>
      <c r="C162">
        <v>0.54545454545454541</v>
      </c>
      <c r="D162">
        <v>1.466275659824047E-2</v>
      </c>
      <c r="E162">
        <v>0.31818181818181818</v>
      </c>
      <c r="F162">
        <v>2.9325513196480938E-3</v>
      </c>
      <c r="G162">
        <v>0.11436950146627566</v>
      </c>
      <c r="H162">
        <v>0</v>
      </c>
      <c r="I162">
        <v>0</v>
      </c>
      <c r="J162">
        <v>4.3988269794721412E-3</v>
      </c>
      <c r="K162">
        <v>0.54545454545454541</v>
      </c>
    </row>
    <row r="163" spans="1:11" x14ac:dyDescent="0.3">
      <c r="A163" t="s">
        <v>343</v>
      </c>
      <c r="B163">
        <v>729</v>
      </c>
      <c r="C163">
        <v>0.57338820301783266</v>
      </c>
      <c r="D163">
        <v>3.4293552812071332E-2</v>
      </c>
      <c r="E163">
        <v>0.30041152263374488</v>
      </c>
      <c r="F163">
        <v>1.0973936899862825E-2</v>
      </c>
      <c r="G163">
        <v>7.6817558299039787E-2</v>
      </c>
      <c r="H163">
        <v>1.3717421124828531E-3</v>
      </c>
      <c r="I163">
        <v>0</v>
      </c>
      <c r="J163">
        <v>2.7434842249657062E-3</v>
      </c>
      <c r="K163">
        <v>0.57338820301783266</v>
      </c>
    </row>
    <row r="164" spans="1:11" x14ac:dyDescent="0.3">
      <c r="A164" t="s">
        <v>344</v>
      </c>
      <c r="B164">
        <v>954</v>
      </c>
      <c r="C164">
        <v>0.51991614255765195</v>
      </c>
      <c r="D164">
        <v>2.4109014675052411E-2</v>
      </c>
      <c r="E164">
        <v>0.32389937106918237</v>
      </c>
      <c r="F164">
        <v>1.0482180293501049E-2</v>
      </c>
      <c r="G164">
        <v>0.11425576519916142</v>
      </c>
      <c r="H164">
        <v>3.1446540880503146E-3</v>
      </c>
      <c r="I164">
        <v>3.1446540880503146E-3</v>
      </c>
      <c r="J164">
        <v>1.0482180293501049E-3</v>
      </c>
      <c r="K164">
        <v>0.51991614255765195</v>
      </c>
    </row>
    <row r="165" spans="1:11" x14ac:dyDescent="0.3">
      <c r="A165" t="s">
        <v>345</v>
      </c>
      <c r="B165">
        <v>798</v>
      </c>
      <c r="C165">
        <v>0.54385964912280704</v>
      </c>
      <c r="D165">
        <v>2.5062656641604009E-2</v>
      </c>
      <c r="E165">
        <v>0.33959899749373434</v>
      </c>
      <c r="F165">
        <v>8.771929824561403E-3</v>
      </c>
      <c r="G165">
        <v>7.6441102756892226E-2</v>
      </c>
      <c r="H165">
        <v>2.5062656641604009E-3</v>
      </c>
      <c r="I165">
        <v>1.2531328320802004E-3</v>
      </c>
      <c r="J165">
        <v>2.5062656641604009E-3</v>
      </c>
      <c r="K165">
        <v>0.54385964912280704</v>
      </c>
    </row>
    <row r="166" spans="1:11" x14ac:dyDescent="0.3">
      <c r="A166" t="s">
        <v>346</v>
      </c>
      <c r="B166">
        <v>369</v>
      </c>
      <c r="C166">
        <v>0.45528455284552843</v>
      </c>
      <c r="D166">
        <v>2.4390243902439025E-2</v>
      </c>
      <c r="E166">
        <v>0.34146341463414637</v>
      </c>
      <c r="F166">
        <v>1.0840108401084011E-2</v>
      </c>
      <c r="G166">
        <v>0.14905149051490515</v>
      </c>
      <c r="H166">
        <v>5.4200542005420054E-3</v>
      </c>
      <c r="I166">
        <v>0</v>
      </c>
      <c r="J166">
        <v>1.3550135501355014E-2</v>
      </c>
      <c r="K166">
        <v>0.45528455284552843</v>
      </c>
    </row>
    <row r="167" spans="1:11" x14ac:dyDescent="0.3">
      <c r="A167" t="s">
        <v>354</v>
      </c>
      <c r="B167">
        <v>5877</v>
      </c>
      <c r="C167">
        <v>0.5228858261017526</v>
      </c>
      <c r="D167">
        <v>2.6884464863025353E-2</v>
      </c>
      <c r="E167">
        <v>0.33112132040156544</v>
      </c>
      <c r="F167">
        <v>9.0182065679768591E-3</v>
      </c>
      <c r="G167">
        <v>0.10260336906584992</v>
      </c>
      <c r="H167">
        <v>1.7015484090522376E-3</v>
      </c>
      <c r="I167">
        <v>2.5523226135783562E-3</v>
      </c>
      <c r="J167">
        <v>3.2329419771992512E-3</v>
      </c>
      <c r="K167">
        <v>0.5228858261017526</v>
      </c>
    </row>
    <row r="168" spans="1:11" x14ac:dyDescent="0.3">
      <c r="A168" t="s">
        <v>365</v>
      </c>
      <c r="B168">
        <v>814</v>
      </c>
      <c r="C168">
        <v>0.61302211302211307</v>
      </c>
      <c r="D168">
        <v>2.8255528255528257E-2</v>
      </c>
      <c r="E168">
        <v>0.28009828009828008</v>
      </c>
      <c r="F168">
        <v>3.6855036855036856E-3</v>
      </c>
      <c r="G168">
        <v>7.125307125307126E-2</v>
      </c>
      <c r="H168">
        <v>0</v>
      </c>
      <c r="I168">
        <v>1.2285012285012285E-3</v>
      </c>
      <c r="J168">
        <v>2.4570024570024569E-3</v>
      </c>
      <c r="K168">
        <v>0.61302211302211307</v>
      </c>
    </row>
    <row r="169" spans="1:11" x14ac:dyDescent="0.3">
      <c r="A169" t="s">
        <v>366</v>
      </c>
      <c r="B169">
        <v>847</v>
      </c>
      <c r="C169">
        <v>0.57497048406139317</v>
      </c>
      <c r="D169">
        <v>2.833530106257379E-2</v>
      </c>
      <c r="E169">
        <v>0.30696576151121607</v>
      </c>
      <c r="F169">
        <v>2.3612750885478157E-3</v>
      </c>
      <c r="G169">
        <v>8.2644628099173556E-2</v>
      </c>
      <c r="H169">
        <v>0</v>
      </c>
      <c r="I169">
        <v>3.5419126328217238E-3</v>
      </c>
      <c r="J169">
        <v>1.1806375442739079E-3</v>
      </c>
      <c r="K169">
        <v>0.57497048406139317</v>
      </c>
    </row>
    <row r="170" spans="1:11" x14ac:dyDescent="0.3">
      <c r="A170" t="s">
        <v>367</v>
      </c>
      <c r="B170">
        <v>729</v>
      </c>
      <c r="C170">
        <v>0.57475994513031547</v>
      </c>
      <c r="D170">
        <v>1.5089163237311385E-2</v>
      </c>
      <c r="E170">
        <v>0.27023319615912206</v>
      </c>
      <c r="F170">
        <v>1.2345679012345678E-2</v>
      </c>
      <c r="G170">
        <v>0.11934156378600823</v>
      </c>
      <c r="H170">
        <v>4.11522633744856E-3</v>
      </c>
      <c r="I170">
        <v>1.3717421124828531E-3</v>
      </c>
      <c r="J170">
        <v>2.7434842249657062E-3</v>
      </c>
      <c r="K170">
        <v>0.57475994513031547</v>
      </c>
    </row>
    <row r="171" spans="1:11" x14ac:dyDescent="0.3">
      <c r="A171" t="s">
        <v>368</v>
      </c>
      <c r="B171">
        <v>714</v>
      </c>
      <c r="C171">
        <v>0.56022408963585435</v>
      </c>
      <c r="D171">
        <v>1.1204481792717087E-2</v>
      </c>
      <c r="E171">
        <v>0.32212885154061627</v>
      </c>
      <c r="F171">
        <v>4.2016806722689074E-3</v>
      </c>
      <c r="G171">
        <v>0.10084033613445378</v>
      </c>
      <c r="H171">
        <v>0</v>
      </c>
      <c r="I171">
        <v>0</v>
      </c>
      <c r="J171">
        <v>1.4005602240896359E-3</v>
      </c>
      <c r="K171">
        <v>0.56022408963585435</v>
      </c>
    </row>
    <row r="172" spans="1:11" x14ac:dyDescent="0.3">
      <c r="A172" t="s">
        <v>369</v>
      </c>
      <c r="B172">
        <v>421</v>
      </c>
      <c r="C172">
        <v>0.49406175771971494</v>
      </c>
      <c r="D172">
        <v>3.0878859857482184E-2</v>
      </c>
      <c r="E172">
        <v>0.35866983372921613</v>
      </c>
      <c r="F172">
        <v>9.5011876484560574E-3</v>
      </c>
      <c r="G172">
        <v>9.7387173396674589E-2</v>
      </c>
      <c r="H172">
        <v>2.3752969121140144E-3</v>
      </c>
      <c r="I172">
        <v>4.7505938242280287E-3</v>
      </c>
      <c r="J172">
        <v>2.3752969121140144E-3</v>
      </c>
      <c r="K172">
        <v>0.49406175771971494</v>
      </c>
    </row>
    <row r="173" spans="1:11" x14ac:dyDescent="0.3">
      <c r="A173" t="s">
        <v>370</v>
      </c>
      <c r="B173">
        <v>638</v>
      </c>
      <c r="C173">
        <v>0.61912225705329149</v>
      </c>
      <c r="D173">
        <v>2.664576802507837E-2</v>
      </c>
      <c r="E173">
        <v>0.27272727272727271</v>
      </c>
      <c r="F173">
        <v>3.134796238244514E-3</v>
      </c>
      <c r="G173">
        <v>7.5235109717868343E-2</v>
      </c>
      <c r="H173">
        <v>0</v>
      </c>
      <c r="I173">
        <v>3.134796238244514E-3</v>
      </c>
      <c r="J173">
        <v>0</v>
      </c>
      <c r="K173">
        <v>0.61912225705329149</v>
      </c>
    </row>
    <row r="174" spans="1:11" x14ac:dyDescent="0.3">
      <c r="A174" t="s">
        <v>371</v>
      </c>
      <c r="B174">
        <v>813</v>
      </c>
      <c r="C174">
        <v>0.59286592865928656</v>
      </c>
      <c r="D174">
        <v>3.0750307503075031E-2</v>
      </c>
      <c r="E174">
        <v>0.27798277982779829</v>
      </c>
      <c r="F174">
        <v>3.6900369003690036E-3</v>
      </c>
      <c r="G174">
        <v>8.8560885608856083E-2</v>
      </c>
      <c r="H174">
        <v>3.6900369003690036E-3</v>
      </c>
      <c r="I174">
        <v>0</v>
      </c>
      <c r="J174">
        <v>2.4600246002460025E-3</v>
      </c>
      <c r="K174">
        <v>0.59286592865928656</v>
      </c>
    </row>
    <row r="175" spans="1:11" x14ac:dyDescent="0.3">
      <c r="A175" t="s">
        <v>372</v>
      </c>
      <c r="B175">
        <v>709</v>
      </c>
      <c r="C175">
        <v>0.64033850493653033</v>
      </c>
      <c r="D175">
        <v>1.4104372355430184E-2</v>
      </c>
      <c r="E175">
        <v>0.27644569816643161</v>
      </c>
      <c r="F175">
        <v>8.4626234132581107E-3</v>
      </c>
      <c r="G175">
        <v>5.5007052186177713E-2</v>
      </c>
      <c r="H175">
        <v>0</v>
      </c>
      <c r="I175">
        <v>2.8208744710860366E-3</v>
      </c>
      <c r="J175">
        <v>2.8208744710860366E-3</v>
      </c>
      <c r="K175">
        <v>0.64033850493653033</v>
      </c>
    </row>
    <row r="176" spans="1:11" x14ac:dyDescent="0.3">
      <c r="A176" t="s">
        <v>373</v>
      </c>
      <c r="B176">
        <v>459</v>
      </c>
      <c r="C176">
        <v>0.48801742919389979</v>
      </c>
      <c r="D176">
        <v>2.3965141612200435E-2</v>
      </c>
      <c r="E176">
        <v>0.355119825708061</v>
      </c>
      <c r="F176">
        <v>2.1786492374727671E-3</v>
      </c>
      <c r="G176">
        <v>0.12200435729847495</v>
      </c>
      <c r="H176">
        <v>2.1786492374727671E-3</v>
      </c>
      <c r="I176">
        <v>2.1786492374727671E-3</v>
      </c>
      <c r="J176">
        <v>4.3572984749455342E-3</v>
      </c>
      <c r="K176">
        <v>0.48801742919389979</v>
      </c>
    </row>
    <row r="177" spans="1:11" x14ac:dyDescent="0.3">
      <c r="A177" t="s">
        <v>381</v>
      </c>
      <c r="B177">
        <v>6144</v>
      </c>
      <c r="C177">
        <v>0.58072916666666663</v>
      </c>
      <c r="D177">
        <v>2.3111979166666668E-2</v>
      </c>
      <c r="E177">
        <v>0.29703776041666669</v>
      </c>
      <c r="F177">
        <v>5.37109375E-3</v>
      </c>
      <c r="G177">
        <v>8.837890625E-2</v>
      </c>
      <c r="H177">
        <v>1.3020833333333333E-3</v>
      </c>
      <c r="I177">
        <v>1.953125E-3</v>
      </c>
      <c r="J177">
        <v>2.1158854166666665E-3</v>
      </c>
      <c r="K177">
        <v>0.58072916666666663</v>
      </c>
    </row>
    <row r="178" spans="1:11" x14ac:dyDescent="0.3">
      <c r="A178" t="s">
        <v>382</v>
      </c>
      <c r="B178">
        <v>364</v>
      </c>
      <c r="C178">
        <v>0.4532967032967033</v>
      </c>
      <c r="D178">
        <v>2.4725274725274724E-2</v>
      </c>
      <c r="E178">
        <v>0.35164835164835168</v>
      </c>
      <c r="F178">
        <v>1.098901098901099E-2</v>
      </c>
      <c r="G178">
        <v>0.14285714285714285</v>
      </c>
      <c r="H178">
        <v>5.4945054945054949E-3</v>
      </c>
      <c r="I178">
        <v>5.4945054945054949E-3</v>
      </c>
      <c r="J178">
        <v>5.4945054945054949E-3</v>
      </c>
      <c r="K178">
        <v>0.4532967032967033</v>
      </c>
    </row>
    <row r="179" spans="1:11" x14ac:dyDescent="0.3">
      <c r="A179" t="s">
        <v>383</v>
      </c>
      <c r="B179">
        <v>380</v>
      </c>
      <c r="C179">
        <v>0.36842105263157893</v>
      </c>
      <c r="D179">
        <v>4.2105263157894736E-2</v>
      </c>
      <c r="E179">
        <v>0.49473684210526314</v>
      </c>
      <c r="F179">
        <v>5.263157894736842E-3</v>
      </c>
      <c r="G179">
        <v>7.8947368421052627E-2</v>
      </c>
      <c r="H179">
        <v>5.263157894736842E-3</v>
      </c>
      <c r="I179">
        <v>0</v>
      </c>
      <c r="J179">
        <v>5.263157894736842E-3</v>
      </c>
      <c r="K179">
        <v>2.4947368421052634</v>
      </c>
    </row>
    <row r="180" spans="1:11" x14ac:dyDescent="0.3">
      <c r="A180" t="s">
        <v>384</v>
      </c>
      <c r="B180">
        <v>744</v>
      </c>
      <c r="C180">
        <v>0.41532258064516131</v>
      </c>
      <c r="D180">
        <v>5.3763440860215055E-2</v>
      </c>
      <c r="E180">
        <v>0.46102150537634407</v>
      </c>
      <c r="F180">
        <v>9.4086021505376347E-3</v>
      </c>
      <c r="G180">
        <v>5.3763440860215055E-2</v>
      </c>
      <c r="H180">
        <v>4.0322580645161289E-3</v>
      </c>
      <c r="I180">
        <v>0</v>
      </c>
      <c r="J180">
        <v>2.6881720430107529E-3</v>
      </c>
      <c r="K180">
        <v>2.461021505376344</v>
      </c>
    </row>
    <row r="181" spans="1:11" x14ac:dyDescent="0.3">
      <c r="A181" t="s">
        <v>385</v>
      </c>
      <c r="B181">
        <v>1034</v>
      </c>
      <c r="C181">
        <v>0.539651837524178</v>
      </c>
      <c r="D181">
        <v>3.2882011605415859E-2</v>
      </c>
      <c r="E181">
        <v>0.36073500967117988</v>
      </c>
      <c r="F181">
        <v>5.8027079303675051E-3</v>
      </c>
      <c r="G181">
        <v>5.4158607350096713E-2</v>
      </c>
      <c r="H181">
        <v>3.8684719535783366E-3</v>
      </c>
      <c r="I181">
        <v>9.6711798839458415E-4</v>
      </c>
      <c r="J181">
        <v>1.9342359767891683E-3</v>
      </c>
      <c r="K181">
        <v>0.539651837524178</v>
      </c>
    </row>
    <row r="182" spans="1:11" x14ac:dyDescent="0.3">
      <c r="A182" t="s">
        <v>386</v>
      </c>
      <c r="B182">
        <v>672</v>
      </c>
      <c r="C182">
        <v>0.48214285714285715</v>
      </c>
      <c r="D182">
        <v>6.3988095238095233E-2</v>
      </c>
      <c r="E182">
        <v>0.39583333333333331</v>
      </c>
      <c r="F182">
        <v>8.9285714285714281E-3</v>
      </c>
      <c r="G182">
        <v>4.1666666666666664E-2</v>
      </c>
      <c r="H182">
        <v>2.976190476190476E-3</v>
      </c>
      <c r="I182">
        <v>1.488095238095238E-3</v>
      </c>
      <c r="J182">
        <v>2.976190476190476E-3</v>
      </c>
      <c r="K182">
        <v>0.48214285714285715</v>
      </c>
    </row>
    <row r="183" spans="1:11" x14ac:dyDescent="0.3">
      <c r="A183" t="s">
        <v>387</v>
      </c>
      <c r="B183">
        <v>781</v>
      </c>
      <c r="C183">
        <v>0.48143405889884761</v>
      </c>
      <c r="D183">
        <v>3.2010243277848911E-2</v>
      </c>
      <c r="E183">
        <v>0.37003841229193341</v>
      </c>
      <c r="F183">
        <v>2.5608194622279128E-3</v>
      </c>
      <c r="G183">
        <v>0.10371318822023047</v>
      </c>
      <c r="H183">
        <v>3.8412291933418692E-3</v>
      </c>
      <c r="I183">
        <v>1.2804097311139564E-3</v>
      </c>
      <c r="J183">
        <v>5.1216389244558257E-3</v>
      </c>
      <c r="K183">
        <v>0.48143405889884761</v>
      </c>
    </row>
    <row r="184" spans="1:11" x14ac:dyDescent="0.3">
      <c r="A184" t="s">
        <v>388</v>
      </c>
      <c r="B184">
        <v>488</v>
      </c>
      <c r="C184">
        <v>0.47540983606557374</v>
      </c>
      <c r="D184">
        <v>1.6393442622950821E-2</v>
      </c>
      <c r="E184">
        <v>0.39549180327868855</v>
      </c>
      <c r="F184">
        <v>6.1475409836065573E-3</v>
      </c>
      <c r="G184">
        <v>0.10245901639344263</v>
      </c>
      <c r="H184">
        <v>2.0491803278688526E-3</v>
      </c>
      <c r="I184">
        <v>0</v>
      </c>
      <c r="J184">
        <v>2.0491803278688526E-3</v>
      </c>
      <c r="K184">
        <v>0.47540983606557374</v>
      </c>
    </row>
    <row r="185" spans="1:11" x14ac:dyDescent="0.3">
      <c r="A185" t="s">
        <v>389</v>
      </c>
      <c r="B185">
        <v>442</v>
      </c>
      <c r="C185">
        <v>0.40271493212669685</v>
      </c>
      <c r="D185">
        <v>4.5248868778280542E-2</v>
      </c>
      <c r="E185">
        <v>0.39592760180995473</v>
      </c>
      <c r="F185">
        <v>1.1312217194570135E-2</v>
      </c>
      <c r="G185">
        <v>0.13800904977375567</v>
      </c>
      <c r="H185">
        <v>2.2624434389140274E-3</v>
      </c>
      <c r="I185">
        <v>4.5248868778280547E-3</v>
      </c>
      <c r="J185">
        <v>0</v>
      </c>
      <c r="K185">
        <v>0.40271493212669685</v>
      </c>
    </row>
    <row r="186" spans="1:11" x14ac:dyDescent="0.3">
      <c r="A186" t="s">
        <v>390</v>
      </c>
      <c r="B186">
        <v>378</v>
      </c>
      <c r="C186">
        <v>0.50264550264550267</v>
      </c>
      <c r="D186">
        <v>4.2328042328042326E-2</v>
      </c>
      <c r="E186">
        <v>0.34126984126984128</v>
      </c>
      <c r="F186">
        <v>7.9365079365079361E-3</v>
      </c>
      <c r="G186">
        <v>9.2592592592592587E-2</v>
      </c>
      <c r="H186">
        <v>1.0582010582010581E-2</v>
      </c>
      <c r="I186">
        <v>0</v>
      </c>
      <c r="J186">
        <v>2.6455026455026454E-3</v>
      </c>
      <c r="K186">
        <v>0.50264550264550267</v>
      </c>
    </row>
    <row r="187" spans="1:11" x14ac:dyDescent="0.3">
      <c r="A187" t="s">
        <v>391</v>
      </c>
      <c r="B187">
        <v>372</v>
      </c>
      <c r="C187">
        <v>0.41666666666666669</v>
      </c>
      <c r="D187">
        <v>5.1075268817204304E-2</v>
      </c>
      <c r="E187">
        <v>0.37365591397849462</v>
      </c>
      <c r="F187">
        <v>1.0752688172043012E-2</v>
      </c>
      <c r="G187">
        <v>0.14784946236559141</v>
      </c>
      <c r="H187">
        <v>0</v>
      </c>
      <c r="I187">
        <v>0</v>
      </c>
      <c r="J187">
        <v>0</v>
      </c>
      <c r="K187">
        <v>0.41666666666666669</v>
      </c>
    </row>
    <row r="188" spans="1:11" x14ac:dyDescent="0.3">
      <c r="A188" t="s">
        <v>392</v>
      </c>
      <c r="B188">
        <v>900</v>
      </c>
      <c r="C188">
        <v>0.50444444444444447</v>
      </c>
      <c r="D188">
        <v>2.8888888888888888E-2</v>
      </c>
      <c r="E188">
        <v>0.39222222222222225</v>
      </c>
      <c r="F188">
        <v>4.4444444444444444E-3</v>
      </c>
      <c r="G188">
        <v>0.06</v>
      </c>
      <c r="H188">
        <v>4.4444444444444444E-3</v>
      </c>
      <c r="I188">
        <v>2.2222222222222222E-3</v>
      </c>
      <c r="J188">
        <v>3.3333333333333335E-3</v>
      </c>
      <c r="K188">
        <v>0.50444444444444447</v>
      </c>
    </row>
    <row r="189" spans="1:11" x14ac:dyDescent="0.3">
      <c r="A189" t="s">
        <v>393</v>
      </c>
      <c r="B189">
        <v>483</v>
      </c>
      <c r="C189">
        <v>0.39130434782608697</v>
      </c>
      <c r="D189">
        <v>3.1055900621118012E-2</v>
      </c>
      <c r="E189">
        <v>0.42236024844720499</v>
      </c>
      <c r="F189">
        <v>8.2815734989648039E-3</v>
      </c>
      <c r="G189">
        <v>0.13664596273291926</v>
      </c>
      <c r="H189">
        <v>8.2815734989648039E-3</v>
      </c>
      <c r="I189">
        <v>2.070393374741201E-3</v>
      </c>
      <c r="J189">
        <v>0</v>
      </c>
      <c r="K189">
        <v>2.4223602484472049</v>
      </c>
    </row>
    <row r="190" spans="1:11" x14ac:dyDescent="0.3">
      <c r="A190" t="s">
        <v>404</v>
      </c>
      <c r="B190">
        <v>7038</v>
      </c>
      <c r="C190">
        <v>0.46462063086104005</v>
      </c>
      <c r="D190">
        <v>3.8505257175333901E-2</v>
      </c>
      <c r="E190">
        <v>0.39499857914180164</v>
      </c>
      <c r="F190">
        <v>7.1042909917590222E-3</v>
      </c>
      <c r="G190">
        <v>8.6388178459789716E-2</v>
      </c>
      <c r="H190">
        <v>4.2625745950554137E-3</v>
      </c>
      <c r="I190">
        <v>1.4208581983518045E-3</v>
      </c>
      <c r="J190">
        <v>2.6996305768684286E-3</v>
      </c>
      <c r="K190">
        <v>0.46462063086104005</v>
      </c>
    </row>
    <row r="191" spans="1:11" x14ac:dyDescent="0.3">
      <c r="A191" t="s">
        <v>405</v>
      </c>
      <c r="B191">
        <v>495</v>
      </c>
      <c r="C191">
        <v>0.39191919191919194</v>
      </c>
      <c r="D191">
        <v>4.2424242424242427E-2</v>
      </c>
      <c r="E191">
        <v>0.43434343434343436</v>
      </c>
      <c r="F191">
        <v>1.4141414141414142E-2</v>
      </c>
      <c r="G191">
        <v>0.10707070707070707</v>
      </c>
      <c r="H191">
        <v>2.0202020202020202E-3</v>
      </c>
      <c r="I191">
        <v>4.0404040404040404E-3</v>
      </c>
      <c r="J191">
        <v>4.0404040404040404E-3</v>
      </c>
      <c r="K191">
        <v>2.4343434343434343</v>
      </c>
    </row>
    <row r="192" spans="1:11" x14ac:dyDescent="0.3">
      <c r="A192" t="s">
        <v>406</v>
      </c>
      <c r="B192">
        <v>1228</v>
      </c>
      <c r="C192">
        <v>0.70032573289902278</v>
      </c>
      <c r="D192">
        <v>8.1433224755700327E-3</v>
      </c>
      <c r="E192">
        <v>0.20928338762214985</v>
      </c>
      <c r="F192">
        <v>3.2573289902280132E-3</v>
      </c>
      <c r="G192">
        <v>7.3289902280130298E-2</v>
      </c>
      <c r="H192">
        <v>0</v>
      </c>
      <c r="I192">
        <v>1.6286644951140066E-3</v>
      </c>
      <c r="J192">
        <v>4.0716612377850164E-3</v>
      </c>
      <c r="K192">
        <v>0.70032573289902278</v>
      </c>
    </row>
    <row r="193" spans="1:11" x14ac:dyDescent="0.3">
      <c r="A193" t="s">
        <v>407</v>
      </c>
      <c r="B193">
        <v>648</v>
      </c>
      <c r="C193">
        <v>0.47530864197530864</v>
      </c>
      <c r="D193">
        <v>1.8518518518518517E-2</v>
      </c>
      <c r="E193">
        <v>0.37191358024691357</v>
      </c>
      <c r="F193">
        <v>6.1728395061728392E-3</v>
      </c>
      <c r="G193">
        <v>0.12654320987654322</v>
      </c>
      <c r="H193">
        <v>1.5432098765432098E-3</v>
      </c>
      <c r="I193">
        <v>0</v>
      </c>
      <c r="J193">
        <v>0</v>
      </c>
      <c r="K193">
        <v>0.47530864197530864</v>
      </c>
    </row>
    <row r="194" spans="1:11" x14ac:dyDescent="0.3">
      <c r="A194" t="s">
        <v>408</v>
      </c>
      <c r="B194">
        <v>798</v>
      </c>
      <c r="C194">
        <v>0.5</v>
      </c>
      <c r="D194">
        <v>1.1278195488721804E-2</v>
      </c>
      <c r="E194">
        <v>0.34711779448621555</v>
      </c>
      <c r="F194">
        <v>8.771929824561403E-3</v>
      </c>
      <c r="G194">
        <v>0.12531328320802004</v>
      </c>
      <c r="H194">
        <v>0</v>
      </c>
      <c r="I194">
        <v>1.2531328320802004E-3</v>
      </c>
      <c r="J194">
        <v>6.2656641604010022E-3</v>
      </c>
      <c r="K194">
        <v>0.5</v>
      </c>
    </row>
    <row r="195" spans="1:11" x14ac:dyDescent="0.3">
      <c r="A195" t="s">
        <v>409</v>
      </c>
      <c r="B195">
        <v>1274</v>
      </c>
      <c r="C195">
        <v>0.69858712715855575</v>
      </c>
      <c r="D195">
        <v>1.2558869701726845E-2</v>
      </c>
      <c r="E195">
        <v>0.22998430141287285</v>
      </c>
      <c r="F195">
        <v>3.1397174254317113E-3</v>
      </c>
      <c r="G195">
        <v>5.2590266875981159E-2</v>
      </c>
      <c r="H195">
        <v>7.8492935635792783E-4</v>
      </c>
      <c r="I195">
        <v>7.8492935635792783E-4</v>
      </c>
      <c r="J195">
        <v>1.5698587127158557E-3</v>
      </c>
      <c r="K195">
        <v>0.69858712715855575</v>
      </c>
    </row>
    <row r="196" spans="1:11" x14ac:dyDescent="0.3">
      <c r="A196" t="s">
        <v>410</v>
      </c>
      <c r="B196">
        <v>616</v>
      </c>
      <c r="C196">
        <v>0.57467532467532467</v>
      </c>
      <c r="D196">
        <v>4.87012987012987E-3</v>
      </c>
      <c r="E196">
        <v>0.30519480519480519</v>
      </c>
      <c r="F196">
        <v>4.87012987012987E-3</v>
      </c>
      <c r="G196">
        <v>0.10714285714285714</v>
      </c>
      <c r="H196">
        <v>0</v>
      </c>
      <c r="I196">
        <v>0</v>
      </c>
      <c r="J196">
        <v>3.246753246753247E-3</v>
      </c>
      <c r="K196">
        <v>0.57467532467532467</v>
      </c>
    </row>
    <row r="197" spans="1:11" x14ac:dyDescent="0.3">
      <c r="A197" t="s">
        <v>415</v>
      </c>
      <c r="B197">
        <v>5059</v>
      </c>
      <c r="C197">
        <v>0.59399090729393156</v>
      </c>
      <c r="D197">
        <v>1.4034394149041313E-2</v>
      </c>
      <c r="E197">
        <v>0.29076892666534887</v>
      </c>
      <c r="F197">
        <v>5.7323581735520858E-3</v>
      </c>
      <c r="G197">
        <v>9.0531725637477758E-2</v>
      </c>
      <c r="H197">
        <v>5.9300256967780192E-4</v>
      </c>
      <c r="I197">
        <v>1.1860051393556038E-3</v>
      </c>
      <c r="J197">
        <v>3.1626803716149439E-3</v>
      </c>
      <c r="K197">
        <v>0.59399090729393156</v>
      </c>
    </row>
    <row r="198" spans="1:11" x14ac:dyDescent="0.3">
      <c r="A198" t="s">
        <v>416</v>
      </c>
      <c r="B198">
        <v>214</v>
      </c>
      <c r="C198">
        <v>0.35046728971962615</v>
      </c>
      <c r="D198">
        <v>4.6728971962616821E-2</v>
      </c>
      <c r="E198">
        <v>0.3925233644859813</v>
      </c>
      <c r="F198">
        <v>4.6728971962616819E-3</v>
      </c>
      <c r="G198">
        <v>0.19626168224299065</v>
      </c>
      <c r="H198">
        <v>0</v>
      </c>
      <c r="I198">
        <v>4.6728971962616819E-3</v>
      </c>
      <c r="J198">
        <v>4.6728971962616819E-3</v>
      </c>
      <c r="K198">
        <v>2.3925233644859811</v>
      </c>
    </row>
    <row r="199" spans="1:11" x14ac:dyDescent="0.3">
      <c r="A199" t="s">
        <v>417</v>
      </c>
      <c r="B199">
        <v>802</v>
      </c>
      <c r="C199">
        <v>0.37406483790523692</v>
      </c>
      <c r="D199">
        <v>6.4837905236907731E-2</v>
      </c>
      <c r="E199">
        <v>0.47007481296758102</v>
      </c>
      <c r="F199">
        <v>1.1221945137157107E-2</v>
      </c>
      <c r="G199">
        <v>7.6059850374064833E-2</v>
      </c>
      <c r="H199">
        <v>3.740648379052369E-3</v>
      </c>
      <c r="I199">
        <v>0</v>
      </c>
      <c r="J199">
        <v>0</v>
      </c>
      <c r="K199">
        <v>2.4700748129675811</v>
      </c>
    </row>
    <row r="200" spans="1:11" x14ac:dyDescent="0.3">
      <c r="A200" t="s">
        <v>418</v>
      </c>
      <c r="B200">
        <v>587</v>
      </c>
      <c r="C200">
        <v>0.33901192504258942</v>
      </c>
      <c r="D200">
        <v>4.2589437819420782E-2</v>
      </c>
      <c r="E200">
        <v>0.47870528109028959</v>
      </c>
      <c r="F200">
        <v>1.8739352640545145E-2</v>
      </c>
      <c r="G200">
        <v>0.10902896081771721</v>
      </c>
      <c r="H200">
        <v>5.1107325383304937E-3</v>
      </c>
      <c r="I200">
        <v>1.7035775127768314E-3</v>
      </c>
      <c r="J200">
        <v>5.1107325383304937E-3</v>
      </c>
      <c r="K200">
        <v>2.4787052810902894</v>
      </c>
    </row>
    <row r="201" spans="1:11" x14ac:dyDescent="0.3">
      <c r="A201" t="s">
        <v>419</v>
      </c>
      <c r="B201">
        <v>537</v>
      </c>
      <c r="C201">
        <v>0.39478584729981381</v>
      </c>
      <c r="D201">
        <v>3.5381750465549346E-2</v>
      </c>
      <c r="E201">
        <v>0.44134078212290501</v>
      </c>
      <c r="F201">
        <v>7.4487895716945996E-3</v>
      </c>
      <c r="G201">
        <v>0.10800744878957169</v>
      </c>
      <c r="H201">
        <v>9.3109869646182501E-3</v>
      </c>
      <c r="I201">
        <v>0</v>
      </c>
      <c r="J201">
        <v>3.7243947858472998E-3</v>
      </c>
      <c r="K201">
        <v>2.441340782122905</v>
      </c>
    </row>
    <row r="202" spans="1:11" x14ac:dyDescent="0.3">
      <c r="A202" t="s">
        <v>420</v>
      </c>
      <c r="B202">
        <v>467</v>
      </c>
      <c r="C202">
        <v>0.43683083511777304</v>
      </c>
      <c r="D202">
        <v>5.9957173447537475E-2</v>
      </c>
      <c r="E202">
        <v>0.4068522483940043</v>
      </c>
      <c r="F202">
        <v>6.4239828693790149E-3</v>
      </c>
      <c r="G202">
        <v>7.4946466809421838E-2</v>
      </c>
      <c r="H202">
        <v>2.1413276231263384E-3</v>
      </c>
      <c r="I202">
        <v>6.4239828693790149E-3</v>
      </c>
      <c r="J202">
        <v>6.4239828693790149E-3</v>
      </c>
      <c r="K202">
        <v>0.43683083511777304</v>
      </c>
    </row>
    <row r="203" spans="1:11" x14ac:dyDescent="0.3">
      <c r="A203" t="s">
        <v>421</v>
      </c>
      <c r="B203">
        <v>422</v>
      </c>
      <c r="C203">
        <v>0.35545023696682465</v>
      </c>
      <c r="D203">
        <v>2.6066350710900472E-2</v>
      </c>
      <c r="E203">
        <v>0.41943127962085308</v>
      </c>
      <c r="F203">
        <v>1.1848341232227487E-2</v>
      </c>
      <c r="G203">
        <v>0.17061611374407584</v>
      </c>
      <c r="H203">
        <v>7.1090047393364926E-3</v>
      </c>
      <c r="I203">
        <v>4.7393364928909956E-3</v>
      </c>
      <c r="J203">
        <v>4.7393364928909956E-3</v>
      </c>
      <c r="K203">
        <v>2.419431279620853</v>
      </c>
    </row>
    <row r="204" spans="1:11" x14ac:dyDescent="0.3">
      <c r="A204" t="s">
        <v>422</v>
      </c>
      <c r="B204">
        <v>287</v>
      </c>
      <c r="C204">
        <v>0.40069686411149824</v>
      </c>
      <c r="D204">
        <v>2.7874564459930314E-2</v>
      </c>
      <c r="E204">
        <v>0.39721254355400698</v>
      </c>
      <c r="F204">
        <v>1.0452961672473868E-2</v>
      </c>
      <c r="G204">
        <v>0.14634146341463414</v>
      </c>
      <c r="H204">
        <v>3.4843205574912892E-3</v>
      </c>
      <c r="I204">
        <v>1.3937282229965157E-2</v>
      </c>
      <c r="J204">
        <v>0</v>
      </c>
      <c r="K204">
        <v>0.40069686411149824</v>
      </c>
    </row>
    <row r="205" spans="1:11" x14ac:dyDescent="0.3">
      <c r="A205" t="s">
        <v>423</v>
      </c>
      <c r="B205">
        <v>502</v>
      </c>
      <c r="C205">
        <v>0.44223107569721115</v>
      </c>
      <c r="D205">
        <v>2.1912350597609563E-2</v>
      </c>
      <c r="E205">
        <v>0.39641434262948205</v>
      </c>
      <c r="F205">
        <v>7.9681274900398405E-3</v>
      </c>
      <c r="G205">
        <v>0.12549800796812749</v>
      </c>
      <c r="H205">
        <v>3.9840637450199202E-3</v>
      </c>
      <c r="I205">
        <v>1.9920318725099601E-3</v>
      </c>
      <c r="J205">
        <v>0</v>
      </c>
      <c r="K205">
        <v>0.44223107569721115</v>
      </c>
    </row>
    <row r="206" spans="1:11" x14ac:dyDescent="0.3">
      <c r="A206" t="s">
        <v>424</v>
      </c>
      <c r="B206">
        <v>617</v>
      </c>
      <c r="C206">
        <v>0.47325769854132899</v>
      </c>
      <c r="D206">
        <v>3.7277147487844407E-2</v>
      </c>
      <c r="E206">
        <v>0.41004862236628847</v>
      </c>
      <c r="F206">
        <v>9.7244732576985422E-3</v>
      </c>
      <c r="G206">
        <v>6.6450567260940036E-2</v>
      </c>
      <c r="H206">
        <v>0</v>
      </c>
      <c r="I206">
        <v>0</v>
      </c>
      <c r="J206">
        <v>3.2414910858995136E-3</v>
      </c>
      <c r="K206">
        <v>0.47325769854132899</v>
      </c>
    </row>
    <row r="207" spans="1:11" x14ac:dyDescent="0.3">
      <c r="A207" t="s">
        <v>425</v>
      </c>
      <c r="B207">
        <v>604</v>
      </c>
      <c r="C207">
        <v>0.33940397350993379</v>
      </c>
      <c r="D207">
        <v>5.9602649006622516E-2</v>
      </c>
      <c r="E207">
        <v>0.44039735099337746</v>
      </c>
      <c r="F207">
        <v>1.4900662251655629E-2</v>
      </c>
      <c r="G207">
        <v>0.12251655629139073</v>
      </c>
      <c r="H207">
        <v>8.2781456953642391E-3</v>
      </c>
      <c r="I207">
        <v>6.6225165562913907E-3</v>
      </c>
      <c r="J207">
        <v>8.2781456953642391E-3</v>
      </c>
      <c r="K207">
        <v>2.4403973509933774</v>
      </c>
    </row>
    <row r="208" spans="1:11" x14ac:dyDescent="0.3">
      <c r="A208" t="s">
        <v>434</v>
      </c>
      <c r="B208">
        <v>5039</v>
      </c>
      <c r="C208">
        <v>0.39174439372891445</v>
      </c>
      <c r="D208">
        <v>4.4254812462790234E-2</v>
      </c>
      <c r="E208">
        <v>0.43222861678904545</v>
      </c>
      <c r="F208">
        <v>1.0914864060329431E-2</v>
      </c>
      <c r="G208">
        <v>0.10954554475094265</v>
      </c>
      <c r="H208">
        <v>4.5643976979559435E-3</v>
      </c>
      <c r="I208">
        <v>3.1752331811867435E-3</v>
      </c>
      <c r="J208">
        <v>3.5721373288350863E-3</v>
      </c>
      <c r="K208">
        <v>2.4322286167890455</v>
      </c>
    </row>
    <row r="209" spans="1:11" x14ac:dyDescent="0.3">
      <c r="A209" t="s">
        <v>435</v>
      </c>
      <c r="B209">
        <v>587</v>
      </c>
      <c r="C209">
        <v>0.31856899488926749</v>
      </c>
      <c r="D209">
        <v>4.0885860306643949E-2</v>
      </c>
      <c r="E209">
        <v>0.51788756388415669</v>
      </c>
      <c r="F209">
        <v>5.1107325383304937E-3</v>
      </c>
      <c r="G209">
        <v>0.11413969335604771</v>
      </c>
      <c r="H209">
        <v>1.7035775127768314E-3</v>
      </c>
      <c r="I209">
        <v>1.7035775127768314E-3</v>
      </c>
      <c r="J209">
        <v>0</v>
      </c>
      <c r="K209">
        <v>2.5178875638841567</v>
      </c>
    </row>
    <row r="210" spans="1:11" x14ac:dyDescent="0.3">
      <c r="A210" t="s">
        <v>436</v>
      </c>
      <c r="B210">
        <v>440</v>
      </c>
      <c r="C210">
        <v>0.27500000000000002</v>
      </c>
      <c r="D210">
        <v>5.4545454545454543E-2</v>
      </c>
      <c r="E210">
        <v>0.54772727272727273</v>
      </c>
      <c r="F210">
        <v>1.3636363636363636E-2</v>
      </c>
      <c r="G210">
        <v>8.8636363636363638E-2</v>
      </c>
      <c r="H210">
        <v>4.5454545454545452E-3</v>
      </c>
      <c r="I210">
        <v>4.5454545454545452E-3</v>
      </c>
      <c r="J210">
        <v>1.1363636363636364E-2</v>
      </c>
      <c r="K210">
        <v>2.5477272727272728</v>
      </c>
    </row>
    <row r="211" spans="1:11" x14ac:dyDescent="0.3">
      <c r="A211" t="s">
        <v>437</v>
      </c>
      <c r="B211">
        <v>478</v>
      </c>
      <c r="C211">
        <v>0.37447698744769875</v>
      </c>
      <c r="D211">
        <v>3.3472803347280332E-2</v>
      </c>
      <c r="E211">
        <v>0.43723849372384938</v>
      </c>
      <c r="F211">
        <v>1.0460251046025104E-2</v>
      </c>
      <c r="G211">
        <v>0.12552301255230125</v>
      </c>
      <c r="H211">
        <v>2.0920502092050207E-3</v>
      </c>
      <c r="I211">
        <v>8.368200836820083E-3</v>
      </c>
      <c r="J211">
        <v>8.368200836820083E-3</v>
      </c>
      <c r="K211">
        <v>2.4372384937238492</v>
      </c>
    </row>
    <row r="212" spans="1:11" x14ac:dyDescent="0.3">
      <c r="A212" t="s">
        <v>438</v>
      </c>
      <c r="B212">
        <v>519</v>
      </c>
      <c r="C212">
        <v>0.38150289017341038</v>
      </c>
      <c r="D212">
        <v>1.5414258188824663E-2</v>
      </c>
      <c r="E212">
        <v>0.45279383429672448</v>
      </c>
      <c r="F212">
        <v>9.6339113680154135E-3</v>
      </c>
      <c r="G212">
        <v>0.13487475915221581</v>
      </c>
      <c r="H212">
        <v>0</v>
      </c>
      <c r="I212">
        <v>3.8535645472061657E-3</v>
      </c>
      <c r="J212">
        <v>1.9267822736030828E-3</v>
      </c>
      <c r="K212">
        <v>2.4527938342967244</v>
      </c>
    </row>
    <row r="213" spans="1:11" x14ac:dyDescent="0.3">
      <c r="A213" t="s">
        <v>439</v>
      </c>
      <c r="B213">
        <v>419</v>
      </c>
      <c r="C213">
        <v>0.49164677804295942</v>
      </c>
      <c r="D213">
        <v>1.1933174224343675E-2</v>
      </c>
      <c r="E213">
        <v>0.33412887828162291</v>
      </c>
      <c r="F213">
        <v>9.5465393794749408E-3</v>
      </c>
      <c r="G213">
        <v>0.14081145584725538</v>
      </c>
      <c r="H213">
        <v>0</v>
      </c>
      <c r="I213">
        <v>1.1933174224343675E-2</v>
      </c>
      <c r="J213">
        <v>0</v>
      </c>
      <c r="K213">
        <v>0.49164677804295942</v>
      </c>
    </row>
    <row r="214" spans="1:11" x14ac:dyDescent="0.3">
      <c r="A214" t="s">
        <v>440</v>
      </c>
      <c r="B214">
        <v>382</v>
      </c>
      <c r="C214">
        <v>0.39790575916230364</v>
      </c>
      <c r="D214">
        <v>3.9267015706806283E-2</v>
      </c>
      <c r="E214">
        <v>0.4293193717277487</v>
      </c>
      <c r="F214">
        <v>1.3089005235602094E-2</v>
      </c>
      <c r="G214">
        <v>0.11780104712041885</v>
      </c>
      <c r="H214">
        <v>0</v>
      </c>
      <c r="I214">
        <v>2.617801047120419E-3</v>
      </c>
      <c r="J214">
        <v>0</v>
      </c>
      <c r="K214">
        <v>2.4293193717277486</v>
      </c>
    </row>
    <row r="215" spans="1:11" x14ac:dyDescent="0.3">
      <c r="A215" t="s">
        <v>441</v>
      </c>
      <c r="B215">
        <v>342</v>
      </c>
      <c r="C215">
        <v>0.43274853801169588</v>
      </c>
      <c r="D215">
        <v>3.8011695906432746E-2</v>
      </c>
      <c r="E215">
        <v>0.44444444444444442</v>
      </c>
      <c r="F215">
        <v>8.771929824561403E-3</v>
      </c>
      <c r="G215">
        <v>7.3099415204678359E-2</v>
      </c>
      <c r="H215">
        <v>0</v>
      </c>
      <c r="I215">
        <v>0</v>
      </c>
      <c r="J215">
        <v>2.9239766081871343E-3</v>
      </c>
      <c r="K215">
        <v>2.4444444444444446</v>
      </c>
    </row>
    <row r="216" spans="1:11" x14ac:dyDescent="0.3">
      <c r="A216" t="s">
        <v>442</v>
      </c>
      <c r="B216">
        <v>392</v>
      </c>
      <c r="C216">
        <v>0.34948979591836737</v>
      </c>
      <c r="D216">
        <v>2.8061224489795918E-2</v>
      </c>
      <c r="E216">
        <v>0.46938775510204084</v>
      </c>
      <c r="F216">
        <v>1.5306122448979591E-2</v>
      </c>
      <c r="G216">
        <v>0.125</v>
      </c>
      <c r="H216">
        <v>2.5510204081632651E-3</v>
      </c>
      <c r="I216">
        <v>5.1020408163265302E-3</v>
      </c>
      <c r="J216">
        <v>5.1020408163265302E-3</v>
      </c>
      <c r="K216">
        <v>2.4693877551020407</v>
      </c>
    </row>
    <row r="217" spans="1:11" x14ac:dyDescent="0.3">
      <c r="A217" t="s">
        <v>449</v>
      </c>
      <c r="B217">
        <v>3559</v>
      </c>
      <c r="C217">
        <v>0.37313852205675752</v>
      </c>
      <c r="D217">
        <v>3.2593425119415563E-2</v>
      </c>
      <c r="E217">
        <v>0.45771284068558582</v>
      </c>
      <c r="F217">
        <v>1.0396178701882551E-2</v>
      </c>
      <c r="G217">
        <v>0.11632481033998314</v>
      </c>
      <c r="H217">
        <v>1.4048890137679123E-3</v>
      </c>
      <c r="I217">
        <v>4.776622646810902E-3</v>
      </c>
      <c r="J217">
        <v>3.6527114357965719E-3</v>
      </c>
      <c r="K217">
        <v>2.4577128406855859</v>
      </c>
    </row>
    <row r="218" spans="1:11" x14ac:dyDescent="0.3">
      <c r="A218" t="s">
        <v>450</v>
      </c>
      <c r="B218">
        <v>536</v>
      </c>
      <c r="C218">
        <v>0.53171641791044777</v>
      </c>
      <c r="D218">
        <v>2.7985074626865673E-2</v>
      </c>
      <c r="E218">
        <v>0.29664179104477612</v>
      </c>
      <c r="F218">
        <v>5.597014925373134E-3</v>
      </c>
      <c r="G218">
        <v>0.1287313432835821</v>
      </c>
      <c r="H218">
        <v>5.597014925373134E-3</v>
      </c>
      <c r="I218">
        <v>0</v>
      </c>
      <c r="J218">
        <v>3.7313432835820895E-3</v>
      </c>
      <c r="K218">
        <v>0.53171641791044777</v>
      </c>
    </row>
    <row r="219" spans="1:11" x14ac:dyDescent="0.3">
      <c r="A219" t="s">
        <v>451</v>
      </c>
      <c r="B219">
        <v>463</v>
      </c>
      <c r="C219">
        <v>0.52267818574514036</v>
      </c>
      <c r="D219">
        <v>1.079913606911447E-2</v>
      </c>
      <c r="E219">
        <v>0.326133909287257</v>
      </c>
      <c r="F219">
        <v>4.3196544276457886E-3</v>
      </c>
      <c r="G219">
        <v>0.12742980561555076</v>
      </c>
      <c r="H219">
        <v>4.3196544276457886E-3</v>
      </c>
      <c r="I219">
        <v>2.1598272138228943E-3</v>
      </c>
      <c r="J219">
        <v>2.1598272138228943E-3</v>
      </c>
      <c r="K219">
        <v>0.52267818574514036</v>
      </c>
    </row>
    <row r="220" spans="1:11" x14ac:dyDescent="0.3">
      <c r="A220" t="s">
        <v>452</v>
      </c>
      <c r="B220">
        <v>569</v>
      </c>
      <c r="C220">
        <v>0.50439367311072059</v>
      </c>
      <c r="D220">
        <v>1.9332161687170474E-2</v>
      </c>
      <c r="E220">
        <v>0.28471001757469244</v>
      </c>
      <c r="F220">
        <v>1.4059753954305799E-2</v>
      </c>
      <c r="G220">
        <v>0.17047451669595781</v>
      </c>
      <c r="H220">
        <v>5.272407732864675E-3</v>
      </c>
      <c r="I220">
        <v>1.7574692442882249E-3</v>
      </c>
      <c r="J220">
        <v>0</v>
      </c>
      <c r="K220">
        <v>0.50439367311072059</v>
      </c>
    </row>
    <row r="221" spans="1:11" x14ac:dyDescent="0.3">
      <c r="A221" t="s">
        <v>453</v>
      </c>
      <c r="B221">
        <v>409</v>
      </c>
      <c r="C221">
        <v>0.55501222493887525</v>
      </c>
      <c r="D221">
        <v>2.6894865525672371E-2</v>
      </c>
      <c r="E221">
        <v>0.27872860635696822</v>
      </c>
      <c r="F221">
        <v>4.8899755501222494E-3</v>
      </c>
      <c r="G221">
        <v>0.1295843520782396</v>
      </c>
      <c r="H221">
        <v>2.4449877750611247E-3</v>
      </c>
      <c r="I221">
        <v>2.4449877750611247E-3</v>
      </c>
      <c r="J221">
        <v>0</v>
      </c>
      <c r="K221">
        <v>0.55501222493887525</v>
      </c>
    </row>
    <row r="222" spans="1:11" x14ac:dyDescent="0.3">
      <c r="A222" t="s">
        <v>454</v>
      </c>
      <c r="B222">
        <v>1114</v>
      </c>
      <c r="C222">
        <v>0.51974865350089772</v>
      </c>
      <c r="D222">
        <v>2.1543985637342909E-2</v>
      </c>
      <c r="E222">
        <v>0.36175942549371631</v>
      </c>
      <c r="F222">
        <v>4.4883303411131061E-3</v>
      </c>
      <c r="G222">
        <v>8.7971274685816878E-2</v>
      </c>
      <c r="H222">
        <v>1.7953321364452424E-3</v>
      </c>
      <c r="I222">
        <v>8.9766606822262122E-4</v>
      </c>
      <c r="J222">
        <v>1.7953321364452424E-3</v>
      </c>
      <c r="K222">
        <v>0.51974865350089772</v>
      </c>
    </row>
    <row r="223" spans="1:11" x14ac:dyDescent="0.3">
      <c r="A223" t="s">
        <v>455</v>
      </c>
      <c r="B223">
        <v>725</v>
      </c>
      <c r="C223">
        <v>0.54344827586206901</v>
      </c>
      <c r="D223">
        <v>1.9310344827586208E-2</v>
      </c>
      <c r="E223">
        <v>0.33241379310344826</v>
      </c>
      <c r="F223">
        <v>4.1379310344827587E-3</v>
      </c>
      <c r="G223">
        <v>8.9655172413793102E-2</v>
      </c>
      <c r="H223">
        <v>2.7586206896551722E-3</v>
      </c>
      <c r="I223">
        <v>4.1379310344827587E-3</v>
      </c>
      <c r="J223">
        <v>4.1379310344827587E-3</v>
      </c>
      <c r="K223">
        <v>0.54344827586206901</v>
      </c>
    </row>
    <row r="224" spans="1:11" x14ac:dyDescent="0.3">
      <c r="A224" t="s">
        <v>456</v>
      </c>
      <c r="B224">
        <v>943</v>
      </c>
      <c r="C224">
        <v>0.5821845174973489</v>
      </c>
      <c r="D224">
        <v>1.9088016967126194E-2</v>
      </c>
      <c r="E224">
        <v>0.31283138918345704</v>
      </c>
      <c r="F224">
        <v>3.1813361611876989E-3</v>
      </c>
      <c r="G224">
        <v>7.9533404029692473E-2</v>
      </c>
      <c r="H224">
        <v>1.0604453870625664E-3</v>
      </c>
      <c r="I224">
        <v>1.0604453870625664E-3</v>
      </c>
      <c r="J224">
        <v>1.0604453870625664E-3</v>
      </c>
      <c r="K224">
        <v>0.5821845174973489</v>
      </c>
    </row>
    <row r="225" spans="1:11" x14ac:dyDescent="0.3">
      <c r="A225" t="s">
        <v>457</v>
      </c>
      <c r="B225">
        <v>765</v>
      </c>
      <c r="C225">
        <v>0.60915032679738557</v>
      </c>
      <c r="D225">
        <v>1.4379084967320261E-2</v>
      </c>
      <c r="E225">
        <v>0.27320261437908494</v>
      </c>
      <c r="F225">
        <v>9.1503267973856214E-3</v>
      </c>
      <c r="G225">
        <v>8.7581699346405223E-2</v>
      </c>
      <c r="H225">
        <v>3.9215686274509803E-3</v>
      </c>
      <c r="I225">
        <v>1.30718954248366E-3</v>
      </c>
      <c r="J225">
        <v>1.30718954248366E-3</v>
      </c>
      <c r="K225">
        <v>0.60915032679738557</v>
      </c>
    </row>
    <row r="226" spans="1:11" x14ac:dyDescent="0.3">
      <c r="A226" t="s">
        <v>458</v>
      </c>
      <c r="B226">
        <v>465</v>
      </c>
      <c r="C226">
        <v>0.54838709677419351</v>
      </c>
      <c r="D226">
        <v>2.5806451612903226E-2</v>
      </c>
      <c r="E226">
        <v>0.28817204301075267</v>
      </c>
      <c r="F226">
        <v>1.0752688172043012E-2</v>
      </c>
      <c r="G226">
        <v>0.10752688172043011</v>
      </c>
      <c r="H226">
        <v>4.3010752688172043E-3</v>
      </c>
      <c r="I226">
        <v>4.3010752688172043E-3</v>
      </c>
      <c r="J226">
        <v>1.0752688172043012E-2</v>
      </c>
      <c r="K226">
        <v>0.54838709677419351</v>
      </c>
    </row>
    <row r="227" spans="1:11" x14ac:dyDescent="0.3">
      <c r="A227" t="s">
        <v>466</v>
      </c>
      <c r="B227">
        <v>5989</v>
      </c>
      <c r="C227">
        <v>0.54833862080480877</v>
      </c>
      <c r="D227">
        <v>2.0203706795792285E-2</v>
      </c>
      <c r="E227">
        <v>0.31190515945900821</v>
      </c>
      <c r="F227">
        <v>6.3449657705793956E-3</v>
      </c>
      <c r="G227">
        <v>0.10569377191517783</v>
      </c>
      <c r="H227">
        <v>3.1724828852896978E-3</v>
      </c>
      <c r="I227">
        <v>1.8367006177992986E-3</v>
      </c>
      <c r="J227">
        <v>2.5045917515444981E-3</v>
      </c>
      <c r="K227">
        <v>0.54833862080480877</v>
      </c>
    </row>
    <row r="228" spans="1:11" x14ac:dyDescent="0.3">
      <c r="A228" t="s">
        <v>468</v>
      </c>
      <c r="B228">
        <v>604</v>
      </c>
      <c r="C228">
        <v>0.29635761589403975</v>
      </c>
      <c r="D228">
        <v>0.12086092715231789</v>
      </c>
      <c r="E228">
        <v>0.40894039735099336</v>
      </c>
      <c r="F228">
        <v>1.6556291390728478E-2</v>
      </c>
      <c r="G228">
        <v>0.1490066225165563</v>
      </c>
      <c r="H228">
        <v>1.6556291390728477E-3</v>
      </c>
      <c r="I228">
        <v>1.6556291390728477E-3</v>
      </c>
      <c r="J228">
        <v>4.9668874172185433E-3</v>
      </c>
      <c r="K228">
        <v>2.4089403973509933</v>
      </c>
    </row>
    <row r="229" spans="1:11" x14ac:dyDescent="0.3">
      <c r="A229" t="s">
        <v>469</v>
      </c>
      <c r="B229">
        <v>145</v>
      </c>
      <c r="C229">
        <v>0.31724137931034485</v>
      </c>
      <c r="D229">
        <v>6.2068965517241378E-2</v>
      </c>
      <c r="E229">
        <v>0.43448275862068964</v>
      </c>
      <c r="F229">
        <v>2.0689655172413793E-2</v>
      </c>
      <c r="G229">
        <v>0.15172413793103448</v>
      </c>
      <c r="H229">
        <v>1.3793103448275862E-2</v>
      </c>
      <c r="I229">
        <v>0</v>
      </c>
      <c r="J229">
        <v>0</v>
      </c>
      <c r="K229">
        <v>2.4344827586206899</v>
      </c>
    </row>
    <row r="230" spans="1:11" x14ac:dyDescent="0.3">
      <c r="A230" t="s">
        <v>470</v>
      </c>
      <c r="B230">
        <v>811</v>
      </c>
      <c r="C230">
        <v>0.52034525277435262</v>
      </c>
      <c r="D230">
        <v>3.4525277435265102E-2</v>
      </c>
      <c r="E230">
        <v>0.36251541307028362</v>
      </c>
      <c r="F230">
        <v>4.9321824907521579E-3</v>
      </c>
      <c r="G230">
        <v>7.1516646115906288E-2</v>
      </c>
      <c r="H230">
        <v>2.4660912453760789E-3</v>
      </c>
      <c r="I230">
        <v>3.6991368680641184E-3</v>
      </c>
      <c r="J230">
        <v>0</v>
      </c>
      <c r="K230">
        <v>0.52034525277435262</v>
      </c>
    </row>
    <row r="231" spans="1:11" x14ac:dyDescent="0.3">
      <c r="A231" t="s">
        <v>471</v>
      </c>
      <c r="B231">
        <v>901</v>
      </c>
      <c r="C231">
        <v>0.51609322974472804</v>
      </c>
      <c r="D231">
        <v>2.8856825749167592E-2</v>
      </c>
      <c r="E231">
        <v>0.34073251942286348</v>
      </c>
      <c r="F231">
        <v>1.1098779134295227E-2</v>
      </c>
      <c r="G231">
        <v>9.4339622641509441E-2</v>
      </c>
      <c r="H231">
        <v>1.1098779134295228E-3</v>
      </c>
      <c r="I231">
        <v>6.6592674805771362E-3</v>
      </c>
      <c r="J231">
        <v>1.1098779134295228E-3</v>
      </c>
      <c r="K231">
        <v>0.51609322974472804</v>
      </c>
    </row>
    <row r="232" spans="1:11" x14ac:dyDescent="0.3">
      <c r="A232" t="s">
        <v>472</v>
      </c>
      <c r="B232">
        <v>979</v>
      </c>
      <c r="C232">
        <v>0.56792645556690502</v>
      </c>
      <c r="D232">
        <v>3.6772216547497447E-2</v>
      </c>
      <c r="E232">
        <v>0.29724208375893768</v>
      </c>
      <c r="F232">
        <v>7.1501532175689483E-3</v>
      </c>
      <c r="G232">
        <v>8.3758937691521956E-2</v>
      </c>
      <c r="H232">
        <v>1.0214504596527069E-3</v>
      </c>
      <c r="I232">
        <v>0</v>
      </c>
      <c r="J232">
        <v>6.1287027579162408E-3</v>
      </c>
      <c r="K232">
        <v>0.56792645556690502</v>
      </c>
    </row>
    <row r="233" spans="1:11" x14ac:dyDescent="0.3">
      <c r="A233" t="s">
        <v>473</v>
      </c>
      <c r="B233">
        <v>751</v>
      </c>
      <c r="C233">
        <v>0.57523302263648468</v>
      </c>
      <c r="D233">
        <v>3.0625832223701729E-2</v>
      </c>
      <c r="E233">
        <v>0.30093209054593872</v>
      </c>
      <c r="F233">
        <v>5.3262316910785623E-3</v>
      </c>
      <c r="G233">
        <v>7.9893475366178426E-2</v>
      </c>
      <c r="H233">
        <v>2.6631158455392811E-3</v>
      </c>
      <c r="I233">
        <v>3.9946737683089215E-3</v>
      </c>
      <c r="J233">
        <v>1.3315579227696406E-3</v>
      </c>
      <c r="K233">
        <v>0.57523302263648468</v>
      </c>
    </row>
    <row r="234" spans="1:11" x14ac:dyDescent="0.3">
      <c r="A234" t="s">
        <v>474</v>
      </c>
      <c r="B234">
        <v>777</v>
      </c>
      <c r="C234">
        <v>0.5495495495495496</v>
      </c>
      <c r="D234">
        <v>3.3462033462033462E-2</v>
      </c>
      <c r="E234">
        <v>0.32561132561132561</v>
      </c>
      <c r="F234">
        <v>9.0090090090090089E-3</v>
      </c>
      <c r="G234">
        <v>7.5933075933075939E-2</v>
      </c>
      <c r="H234">
        <v>1.287001287001287E-3</v>
      </c>
      <c r="I234">
        <v>1.287001287001287E-3</v>
      </c>
      <c r="J234">
        <v>3.8610038610038611E-3</v>
      </c>
      <c r="K234">
        <v>0.5495495495495496</v>
      </c>
    </row>
    <row r="235" spans="1:11" x14ac:dyDescent="0.3">
      <c r="A235" t="s">
        <v>475</v>
      </c>
      <c r="B235">
        <v>465</v>
      </c>
      <c r="C235">
        <v>0.43655913978494626</v>
      </c>
      <c r="D235">
        <v>5.5913978494623658E-2</v>
      </c>
      <c r="E235">
        <v>0.39784946236559138</v>
      </c>
      <c r="F235">
        <v>8.6021505376344086E-3</v>
      </c>
      <c r="G235">
        <v>9.0322580645161285E-2</v>
      </c>
      <c r="H235">
        <v>4.3010752688172043E-3</v>
      </c>
      <c r="I235">
        <v>4.3010752688172043E-3</v>
      </c>
      <c r="J235">
        <v>2.1505376344086021E-3</v>
      </c>
      <c r="K235">
        <v>0.43655913978494626</v>
      </c>
    </row>
    <row r="236" spans="1:11" x14ac:dyDescent="0.3">
      <c r="A236" t="s">
        <v>476</v>
      </c>
      <c r="B236">
        <v>713</v>
      </c>
      <c r="C236">
        <v>0.57924263674614307</v>
      </c>
      <c r="D236">
        <v>3.0855539971949508E-2</v>
      </c>
      <c r="E236">
        <v>0.31977559607293127</v>
      </c>
      <c r="F236">
        <v>8.4151472650771386E-3</v>
      </c>
      <c r="G236">
        <v>5.7503506311360447E-2</v>
      </c>
      <c r="H236">
        <v>2.8050490883590462E-3</v>
      </c>
      <c r="I236">
        <v>1.4025245441795231E-3</v>
      </c>
      <c r="J236">
        <v>0</v>
      </c>
      <c r="K236">
        <v>0.57924263674614307</v>
      </c>
    </row>
    <row r="237" spans="1:11" x14ac:dyDescent="0.3">
      <c r="A237" t="s">
        <v>477</v>
      </c>
      <c r="B237">
        <v>488</v>
      </c>
      <c r="C237">
        <v>0.54508196721311475</v>
      </c>
      <c r="D237">
        <v>3.2786885245901641E-2</v>
      </c>
      <c r="E237">
        <v>0.29713114754098363</v>
      </c>
      <c r="F237">
        <v>1.4344262295081968E-2</v>
      </c>
      <c r="G237">
        <v>0.10450819672131148</v>
      </c>
      <c r="H237">
        <v>4.0983606557377051E-3</v>
      </c>
      <c r="I237">
        <v>2.0491803278688526E-3</v>
      </c>
      <c r="J237">
        <v>0</v>
      </c>
      <c r="K237">
        <v>0.54508196721311475</v>
      </c>
    </row>
    <row r="238" spans="1:11" x14ac:dyDescent="0.3">
      <c r="A238" t="s">
        <v>478</v>
      </c>
      <c r="B238">
        <v>1195</v>
      </c>
      <c r="C238">
        <v>0.58075313807531381</v>
      </c>
      <c r="D238">
        <v>3.682008368200837E-2</v>
      </c>
      <c r="E238">
        <v>0.31046025104602509</v>
      </c>
      <c r="F238">
        <v>8.368200836820083E-3</v>
      </c>
      <c r="G238">
        <v>5.8577405857740586E-2</v>
      </c>
      <c r="H238">
        <v>8.3682008368200832E-4</v>
      </c>
      <c r="I238">
        <v>8.3682008368200832E-4</v>
      </c>
      <c r="J238">
        <v>3.3472803347280333E-3</v>
      </c>
      <c r="K238">
        <v>0.58075313807531381</v>
      </c>
    </row>
    <row r="239" spans="1:11" x14ac:dyDescent="0.3">
      <c r="A239" t="s">
        <v>479</v>
      </c>
      <c r="B239">
        <v>299</v>
      </c>
      <c r="C239">
        <v>0.47491638795986624</v>
      </c>
      <c r="D239">
        <v>7.0234113712374577E-2</v>
      </c>
      <c r="E239">
        <v>0.32775919732441472</v>
      </c>
      <c r="F239">
        <v>6.688963210702341E-3</v>
      </c>
      <c r="G239">
        <v>0.11371237458193979</v>
      </c>
      <c r="H239">
        <v>6.688963210702341E-3</v>
      </c>
      <c r="I239">
        <v>0</v>
      </c>
      <c r="J239">
        <v>0</v>
      </c>
      <c r="K239">
        <v>0.47491638795986624</v>
      </c>
    </row>
    <row r="240" spans="1:11" x14ac:dyDescent="0.3">
      <c r="A240" t="s">
        <v>489</v>
      </c>
      <c r="B240">
        <v>8128</v>
      </c>
      <c r="C240">
        <v>0.52226870078740162</v>
      </c>
      <c r="D240">
        <v>4.3061023622047244E-2</v>
      </c>
      <c r="E240">
        <v>0.3331692913385827</v>
      </c>
      <c r="F240">
        <v>9.1043307086614168E-3</v>
      </c>
      <c r="G240">
        <v>8.5383858267716536E-2</v>
      </c>
      <c r="H240">
        <v>2.3375984251968506E-3</v>
      </c>
      <c r="I240">
        <v>2.3375984251968506E-3</v>
      </c>
      <c r="J240">
        <v>2.3375984251968506E-3</v>
      </c>
      <c r="K240">
        <v>0.52226870078740162</v>
      </c>
    </row>
    <row r="241" spans="1:11" x14ac:dyDescent="0.3">
      <c r="A241" t="s">
        <v>490</v>
      </c>
      <c r="B241">
        <v>892</v>
      </c>
      <c r="C241">
        <v>0.5347533632286996</v>
      </c>
      <c r="D241">
        <v>2.5784753363228701E-2</v>
      </c>
      <c r="E241">
        <v>0.35201793721973096</v>
      </c>
      <c r="F241">
        <v>4.4843049327354259E-3</v>
      </c>
      <c r="G241">
        <v>7.2869955156950675E-2</v>
      </c>
      <c r="H241">
        <v>2.242152466367713E-3</v>
      </c>
      <c r="I241">
        <v>5.6053811659192822E-3</v>
      </c>
      <c r="J241">
        <v>2.242152466367713E-3</v>
      </c>
      <c r="K241">
        <v>0.5347533632286996</v>
      </c>
    </row>
    <row r="242" spans="1:11" x14ac:dyDescent="0.3">
      <c r="A242" t="s">
        <v>491</v>
      </c>
      <c r="B242">
        <v>414</v>
      </c>
      <c r="C242">
        <v>0.53381642512077299</v>
      </c>
      <c r="D242">
        <v>2.1739130434782608E-2</v>
      </c>
      <c r="E242">
        <v>0.35507246376811596</v>
      </c>
      <c r="F242">
        <v>7.246376811594203E-3</v>
      </c>
      <c r="G242">
        <v>6.5217391304347824E-2</v>
      </c>
      <c r="H242">
        <v>4.830917874396135E-3</v>
      </c>
      <c r="I242">
        <v>4.830917874396135E-3</v>
      </c>
      <c r="J242">
        <v>7.246376811594203E-3</v>
      </c>
      <c r="K242">
        <v>0.53381642512077299</v>
      </c>
    </row>
    <row r="243" spans="1:11" x14ac:dyDescent="0.3">
      <c r="A243" t="s">
        <v>492</v>
      </c>
      <c r="B243">
        <v>512</v>
      </c>
      <c r="C243">
        <v>0.46484375</v>
      </c>
      <c r="D243">
        <v>2.34375E-2</v>
      </c>
      <c r="E243">
        <v>0.373046875</v>
      </c>
      <c r="F243">
        <v>1.171875E-2</v>
      </c>
      <c r="G243">
        <v>0.119140625</v>
      </c>
      <c r="H243">
        <v>1.953125E-3</v>
      </c>
      <c r="I243">
        <v>5.859375E-3</v>
      </c>
      <c r="J243">
        <v>0</v>
      </c>
      <c r="K243">
        <v>0.46484375</v>
      </c>
    </row>
    <row r="244" spans="1:11" x14ac:dyDescent="0.3">
      <c r="A244" t="s">
        <v>493</v>
      </c>
      <c r="B244">
        <v>360</v>
      </c>
      <c r="C244">
        <v>0.41666666666666669</v>
      </c>
      <c r="D244">
        <v>4.4444444444444446E-2</v>
      </c>
      <c r="E244">
        <v>0.36666666666666664</v>
      </c>
      <c r="F244">
        <v>5.5555555555555558E-3</v>
      </c>
      <c r="G244">
        <v>0.15555555555555556</v>
      </c>
      <c r="H244">
        <v>2.7777777777777779E-3</v>
      </c>
      <c r="I244">
        <v>2.7777777777777779E-3</v>
      </c>
      <c r="J244">
        <v>5.5555555555555558E-3</v>
      </c>
      <c r="K244">
        <v>0.41666666666666669</v>
      </c>
    </row>
    <row r="245" spans="1:11" x14ac:dyDescent="0.3">
      <c r="A245" t="s">
        <v>494</v>
      </c>
      <c r="B245">
        <v>419</v>
      </c>
      <c r="C245">
        <v>0.52028639618138428</v>
      </c>
      <c r="D245">
        <v>2.8639618138424822E-2</v>
      </c>
      <c r="E245">
        <v>0.30787589498806683</v>
      </c>
      <c r="F245">
        <v>7.1599045346062056E-3</v>
      </c>
      <c r="G245">
        <v>0.12887828162291171</v>
      </c>
      <c r="H245">
        <v>4.7732696897374704E-3</v>
      </c>
      <c r="I245">
        <v>0</v>
      </c>
      <c r="J245">
        <v>2.3866348448687352E-3</v>
      </c>
      <c r="K245">
        <v>0.52028639618138428</v>
      </c>
    </row>
    <row r="246" spans="1:11" x14ac:dyDescent="0.3">
      <c r="A246" t="s">
        <v>495</v>
      </c>
      <c r="B246">
        <v>644</v>
      </c>
      <c r="C246">
        <v>0.49534161490683232</v>
      </c>
      <c r="D246">
        <v>2.3291925465838508E-2</v>
      </c>
      <c r="E246">
        <v>0.34472049689440992</v>
      </c>
      <c r="F246">
        <v>1.2422360248447204E-2</v>
      </c>
      <c r="G246">
        <v>0.11801242236024845</v>
      </c>
      <c r="H246">
        <v>1.5527950310559005E-3</v>
      </c>
      <c r="I246">
        <v>1.5527950310559005E-3</v>
      </c>
      <c r="J246">
        <v>3.105590062111801E-3</v>
      </c>
      <c r="K246">
        <v>0.49534161490683232</v>
      </c>
    </row>
    <row r="247" spans="1:11" x14ac:dyDescent="0.3">
      <c r="A247" t="s">
        <v>496</v>
      </c>
      <c r="B247">
        <v>1057</v>
      </c>
      <c r="C247">
        <v>0.54304635761589404</v>
      </c>
      <c r="D247">
        <v>1.9867549668874173E-2</v>
      </c>
      <c r="E247">
        <v>0.32261116367076631</v>
      </c>
      <c r="F247">
        <v>5.6764427625354778E-3</v>
      </c>
      <c r="G247">
        <v>0.10312204351939451</v>
      </c>
      <c r="H247">
        <v>0</v>
      </c>
      <c r="I247">
        <v>3.7842951750236518E-3</v>
      </c>
      <c r="J247">
        <v>1.8921475875118259E-3</v>
      </c>
      <c r="K247">
        <v>0.54304635761589404</v>
      </c>
    </row>
    <row r="248" spans="1:11" x14ac:dyDescent="0.3">
      <c r="A248" t="s">
        <v>497</v>
      </c>
      <c r="B248">
        <v>547</v>
      </c>
      <c r="C248">
        <v>0.56489945155393051</v>
      </c>
      <c r="D248">
        <v>2.376599634369287E-2</v>
      </c>
      <c r="E248">
        <v>0.27422303473491771</v>
      </c>
      <c r="F248">
        <v>7.3126142595978062E-3</v>
      </c>
      <c r="G248">
        <v>0.11517367458866545</v>
      </c>
      <c r="H248">
        <v>5.4844606946983544E-3</v>
      </c>
      <c r="I248">
        <v>9.140767824497258E-3</v>
      </c>
      <c r="J248">
        <v>0</v>
      </c>
      <c r="K248">
        <v>0.56489945155393051</v>
      </c>
    </row>
    <row r="249" spans="1:11" x14ac:dyDescent="0.3">
      <c r="A249" t="s">
        <v>498</v>
      </c>
      <c r="B249">
        <v>674</v>
      </c>
      <c r="C249">
        <v>0.58902077151335308</v>
      </c>
      <c r="D249">
        <v>1.7804154302670624E-2</v>
      </c>
      <c r="E249">
        <v>0.30267062314540061</v>
      </c>
      <c r="F249">
        <v>8.9020771513353119E-3</v>
      </c>
      <c r="G249">
        <v>6.9732937685459948E-2</v>
      </c>
      <c r="H249">
        <v>4.4510385756676559E-3</v>
      </c>
      <c r="I249">
        <v>2.967359050445104E-3</v>
      </c>
      <c r="J249">
        <v>4.4510385756676559E-3</v>
      </c>
      <c r="K249">
        <v>0.58902077151335308</v>
      </c>
    </row>
    <row r="250" spans="1:11" x14ac:dyDescent="0.3">
      <c r="A250" t="s">
        <v>499</v>
      </c>
      <c r="B250">
        <v>549</v>
      </c>
      <c r="C250">
        <v>0.4663023679417122</v>
      </c>
      <c r="D250">
        <v>3.825136612021858E-2</v>
      </c>
      <c r="E250">
        <v>0.33515482695810567</v>
      </c>
      <c r="F250">
        <v>7.2859744990892532E-3</v>
      </c>
      <c r="G250">
        <v>0.14207650273224043</v>
      </c>
      <c r="H250">
        <v>1.8214936247723133E-3</v>
      </c>
      <c r="I250">
        <v>3.6429872495446266E-3</v>
      </c>
      <c r="J250">
        <v>5.4644808743169399E-3</v>
      </c>
      <c r="K250">
        <v>0.4663023679417122</v>
      </c>
    </row>
    <row r="251" spans="1:11" x14ac:dyDescent="0.3">
      <c r="A251" t="s">
        <v>508</v>
      </c>
      <c r="B251">
        <v>6068</v>
      </c>
      <c r="C251">
        <v>0.5205998681608438</v>
      </c>
      <c r="D251">
        <v>2.5379037574159526E-2</v>
      </c>
      <c r="E251">
        <v>0.33190507580751483</v>
      </c>
      <c r="F251">
        <v>7.5807514831905077E-3</v>
      </c>
      <c r="G251">
        <v>0.10481212920237311</v>
      </c>
      <c r="H251">
        <v>2.6367831245880024E-3</v>
      </c>
      <c r="I251">
        <v>4.1199736321687538E-3</v>
      </c>
      <c r="J251">
        <v>2.9663810151615028E-3</v>
      </c>
      <c r="K251">
        <v>0.5205998681608438</v>
      </c>
    </row>
    <row r="252" spans="1:11" x14ac:dyDescent="0.3">
      <c r="A252" t="s">
        <v>509</v>
      </c>
      <c r="B252">
        <v>1039</v>
      </c>
      <c r="C252">
        <v>0.4773820981713186</v>
      </c>
      <c r="D252">
        <v>3.7536092396535131E-2</v>
      </c>
      <c r="E252">
        <v>0.38883541867179983</v>
      </c>
      <c r="F252">
        <v>6.7372473532242537E-3</v>
      </c>
      <c r="G252">
        <v>8.3734359961501442E-2</v>
      </c>
      <c r="H252">
        <v>2.8873917228103944E-3</v>
      </c>
      <c r="I252">
        <v>1.9249278152069298E-3</v>
      </c>
      <c r="J252">
        <v>9.6246390760346492E-4</v>
      </c>
      <c r="K252">
        <v>0.4773820981713186</v>
      </c>
    </row>
    <row r="253" spans="1:11" x14ac:dyDescent="0.3">
      <c r="A253" t="s">
        <v>510</v>
      </c>
      <c r="B253">
        <v>327</v>
      </c>
      <c r="C253">
        <v>0.44954128440366975</v>
      </c>
      <c r="D253">
        <v>2.4464831804281346E-2</v>
      </c>
      <c r="E253">
        <v>0.35168195718654433</v>
      </c>
      <c r="F253">
        <v>2.1406727828746176E-2</v>
      </c>
      <c r="G253">
        <v>0.14373088685015289</v>
      </c>
      <c r="H253">
        <v>3.0581039755351682E-3</v>
      </c>
      <c r="I253">
        <v>0</v>
      </c>
      <c r="J253">
        <v>6.1162079510703364E-3</v>
      </c>
      <c r="K253">
        <v>0.44954128440366975</v>
      </c>
    </row>
    <row r="254" spans="1:11" x14ac:dyDescent="0.3">
      <c r="A254" t="s">
        <v>511</v>
      </c>
      <c r="B254">
        <v>790</v>
      </c>
      <c r="C254">
        <v>0.49746835443037973</v>
      </c>
      <c r="D254">
        <v>2.911392405063291E-2</v>
      </c>
      <c r="E254">
        <v>0.35949367088607592</v>
      </c>
      <c r="F254">
        <v>1.5189873417721518E-2</v>
      </c>
      <c r="G254">
        <v>8.9873417721518981E-2</v>
      </c>
      <c r="H254">
        <v>0</v>
      </c>
      <c r="I254">
        <v>5.0632911392405064E-3</v>
      </c>
      <c r="J254">
        <v>3.7974683544303796E-3</v>
      </c>
      <c r="K254">
        <v>0.49746835443037973</v>
      </c>
    </row>
    <row r="255" spans="1:11" x14ac:dyDescent="0.3">
      <c r="A255" t="s">
        <v>512</v>
      </c>
      <c r="B255">
        <v>858</v>
      </c>
      <c r="C255">
        <v>0.5466200466200466</v>
      </c>
      <c r="D255">
        <v>3.0303030303030304E-2</v>
      </c>
      <c r="E255">
        <v>0.35547785547785549</v>
      </c>
      <c r="F255">
        <v>6.993006993006993E-3</v>
      </c>
      <c r="G255">
        <v>5.3613053613053616E-2</v>
      </c>
      <c r="H255">
        <v>5.8275058275058279E-3</v>
      </c>
      <c r="I255">
        <v>0</v>
      </c>
      <c r="J255">
        <v>1.1655011655011655E-3</v>
      </c>
      <c r="K255">
        <v>0.5466200466200466</v>
      </c>
    </row>
    <row r="256" spans="1:11" x14ac:dyDescent="0.3">
      <c r="A256" t="s">
        <v>513</v>
      </c>
      <c r="B256">
        <v>703</v>
      </c>
      <c r="C256">
        <v>0.51635846372688476</v>
      </c>
      <c r="D256">
        <v>2.2759601706970129E-2</v>
      </c>
      <c r="E256">
        <v>0.35988620199146515</v>
      </c>
      <c r="F256">
        <v>9.9573257467994308E-3</v>
      </c>
      <c r="G256">
        <v>8.8193456614509252E-2</v>
      </c>
      <c r="H256">
        <v>1.4224751066856331E-3</v>
      </c>
      <c r="I256">
        <v>0</v>
      </c>
      <c r="J256">
        <v>1.4224751066856331E-3</v>
      </c>
      <c r="K256">
        <v>0.51635846372688476</v>
      </c>
    </row>
    <row r="257" spans="1:11" x14ac:dyDescent="0.3">
      <c r="A257" t="s">
        <v>514</v>
      </c>
      <c r="B257">
        <v>1105</v>
      </c>
      <c r="C257">
        <v>0.51945701357466068</v>
      </c>
      <c r="D257">
        <v>3.8914027149321267E-2</v>
      </c>
      <c r="E257">
        <v>0.33755656108597287</v>
      </c>
      <c r="F257">
        <v>3.6199095022624436E-3</v>
      </c>
      <c r="G257">
        <v>9.7737556561085973E-2</v>
      </c>
      <c r="H257">
        <v>9.049773755656109E-4</v>
      </c>
      <c r="I257">
        <v>9.049773755656109E-4</v>
      </c>
      <c r="J257">
        <v>9.049773755656109E-4</v>
      </c>
      <c r="K257">
        <v>0.51945701357466068</v>
      </c>
    </row>
    <row r="258" spans="1:11" x14ac:dyDescent="0.3">
      <c r="A258" t="s">
        <v>515</v>
      </c>
      <c r="B258">
        <v>778</v>
      </c>
      <c r="C258">
        <v>0.52185089974293064</v>
      </c>
      <c r="D258">
        <v>3.2133676092544985E-2</v>
      </c>
      <c r="E258">
        <v>0.35604113110539848</v>
      </c>
      <c r="F258">
        <v>1.4138817480719794E-2</v>
      </c>
      <c r="G258">
        <v>7.0694087403598976E-2</v>
      </c>
      <c r="H258">
        <v>0</v>
      </c>
      <c r="I258">
        <v>0</v>
      </c>
      <c r="J258">
        <v>5.1413881748071976E-3</v>
      </c>
      <c r="K258">
        <v>0.52185089974293064</v>
      </c>
    </row>
    <row r="259" spans="1:11" x14ac:dyDescent="0.3">
      <c r="A259" t="s">
        <v>516</v>
      </c>
      <c r="B259">
        <v>403</v>
      </c>
      <c r="C259">
        <v>0.43920595533498757</v>
      </c>
      <c r="D259">
        <v>4.4665012406947889E-2</v>
      </c>
      <c r="E259">
        <v>0.33002481389578164</v>
      </c>
      <c r="F259">
        <v>1.488833746898263E-2</v>
      </c>
      <c r="G259">
        <v>0.17121588089330025</v>
      </c>
      <c r="H259">
        <v>0</v>
      </c>
      <c r="I259">
        <v>0</v>
      </c>
      <c r="J259">
        <v>0</v>
      </c>
      <c r="K259">
        <v>0.43920595533498757</v>
      </c>
    </row>
    <row r="260" spans="1:11" x14ac:dyDescent="0.3">
      <c r="A260" t="s">
        <v>523</v>
      </c>
      <c r="B260">
        <v>6003</v>
      </c>
      <c r="C260">
        <v>0.50391470931201066</v>
      </c>
      <c r="D260">
        <v>3.2983508245877063E-2</v>
      </c>
      <c r="E260">
        <v>0.35715475595535567</v>
      </c>
      <c r="F260">
        <v>9.9950024987506252E-3</v>
      </c>
      <c r="G260">
        <v>9.078793936365151E-2</v>
      </c>
      <c r="H260">
        <v>1.8324171247709479E-3</v>
      </c>
      <c r="I260">
        <v>1.1660836248542396E-3</v>
      </c>
      <c r="J260">
        <v>2.165583874729302E-3</v>
      </c>
      <c r="K260">
        <v>0.50391470931201066</v>
      </c>
    </row>
    <row r="261" spans="1:11" x14ac:dyDescent="0.3">
      <c r="A261" t="s">
        <v>524</v>
      </c>
      <c r="B261">
        <v>622</v>
      </c>
      <c r="C261">
        <v>0.41639871382636656</v>
      </c>
      <c r="D261">
        <v>3.5369774919614148E-2</v>
      </c>
      <c r="E261">
        <v>0.42282958199356913</v>
      </c>
      <c r="F261">
        <v>1.1254019292604502E-2</v>
      </c>
      <c r="G261">
        <v>0.10610932475884244</v>
      </c>
      <c r="H261">
        <v>3.2154340836012861E-3</v>
      </c>
      <c r="I261">
        <v>1.6077170418006431E-3</v>
      </c>
      <c r="J261">
        <v>3.2154340836012861E-3</v>
      </c>
      <c r="K261">
        <v>2.422829581993569</v>
      </c>
    </row>
    <row r="262" spans="1:11" x14ac:dyDescent="0.3">
      <c r="A262" t="s">
        <v>525</v>
      </c>
      <c r="B262">
        <v>807</v>
      </c>
      <c r="C262">
        <v>0.38785625774473359</v>
      </c>
      <c r="D262">
        <v>4.2131350681536554E-2</v>
      </c>
      <c r="E262">
        <v>0.46592317224287483</v>
      </c>
      <c r="F262">
        <v>6.1957868649318466E-3</v>
      </c>
      <c r="G262">
        <v>8.9219330855018583E-2</v>
      </c>
      <c r="H262">
        <v>2.4783147459727386E-3</v>
      </c>
      <c r="I262">
        <v>4.9566294919454771E-3</v>
      </c>
      <c r="J262">
        <v>1.2391573729863693E-3</v>
      </c>
      <c r="K262">
        <v>2.4659231722428747</v>
      </c>
    </row>
    <row r="263" spans="1:11" x14ac:dyDescent="0.3">
      <c r="A263" t="s">
        <v>526</v>
      </c>
      <c r="B263">
        <v>195</v>
      </c>
      <c r="C263">
        <v>0.35897435897435898</v>
      </c>
      <c r="D263">
        <v>7.6923076923076927E-2</v>
      </c>
      <c r="E263">
        <v>0.4358974358974359</v>
      </c>
      <c r="F263">
        <v>5.1282051282051282E-3</v>
      </c>
      <c r="G263">
        <v>0.1076923076923077</v>
      </c>
      <c r="H263">
        <v>5.1282051282051282E-3</v>
      </c>
      <c r="I263">
        <v>5.1282051282051282E-3</v>
      </c>
      <c r="J263">
        <v>5.1282051282051282E-3</v>
      </c>
      <c r="K263">
        <v>2.4358974358974361</v>
      </c>
    </row>
    <row r="264" spans="1:11" x14ac:dyDescent="0.3">
      <c r="A264" t="s">
        <v>527</v>
      </c>
      <c r="B264">
        <v>538</v>
      </c>
      <c r="C264">
        <v>0.41449814126394052</v>
      </c>
      <c r="D264">
        <v>2.9739776951672861E-2</v>
      </c>
      <c r="E264">
        <v>0.42379182156133827</v>
      </c>
      <c r="F264">
        <v>9.2936802973977699E-3</v>
      </c>
      <c r="G264">
        <v>0.1171003717472119</v>
      </c>
      <c r="H264">
        <v>3.7174721189591076E-3</v>
      </c>
      <c r="I264">
        <v>0</v>
      </c>
      <c r="J264">
        <v>1.8587360594795538E-3</v>
      </c>
      <c r="K264">
        <v>2.4237918215613381</v>
      </c>
    </row>
    <row r="265" spans="1:11" x14ac:dyDescent="0.3">
      <c r="A265" t="s">
        <v>528</v>
      </c>
      <c r="B265">
        <v>353</v>
      </c>
      <c r="C265">
        <v>0.44475920679886688</v>
      </c>
      <c r="D265">
        <v>3.39943342776204E-2</v>
      </c>
      <c r="E265">
        <v>0.33711048158640228</v>
      </c>
      <c r="F265">
        <v>8.4985835694051E-3</v>
      </c>
      <c r="G265">
        <v>0.1643059490084986</v>
      </c>
      <c r="H265">
        <v>2.8328611898016999E-3</v>
      </c>
      <c r="I265">
        <v>5.6657223796033997E-3</v>
      </c>
      <c r="J265">
        <v>2.8328611898016999E-3</v>
      </c>
      <c r="K265">
        <v>0.44475920679886688</v>
      </c>
    </row>
    <row r="266" spans="1:11" x14ac:dyDescent="0.3">
      <c r="A266" t="s">
        <v>529</v>
      </c>
      <c r="B266">
        <v>493</v>
      </c>
      <c r="C266">
        <v>0.36308316430020282</v>
      </c>
      <c r="D266">
        <v>4.4624746450304259E-2</v>
      </c>
      <c r="E266">
        <v>0.45436105476673427</v>
      </c>
      <c r="F266">
        <v>1.0141987829614604E-2</v>
      </c>
      <c r="G266">
        <v>0.11561866125760649</v>
      </c>
      <c r="H266">
        <v>4.0567951318458417E-3</v>
      </c>
      <c r="I266">
        <v>2.0283975659229209E-3</v>
      </c>
      <c r="J266">
        <v>6.0851926977687626E-3</v>
      </c>
      <c r="K266">
        <v>2.4543610547667343</v>
      </c>
    </row>
    <row r="267" spans="1:11" x14ac:dyDescent="0.3">
      <c r="A267" t="s">
        <v>530</v>
      </c>
      <c r="B267">
        <v>916</v>
      </c>
      <c r="C267">
        <v>0.54694323144104806</v>
      </c>
      <c r="D267">
        <v>1.2008733624454149E-2</v>
      </c>
      <c r="E267">
        <v>0.34388646288209607</v>
      </c>
      <c r="F267">
        <v>5.4585152838427945E-3</v>
      </c>
      <c r="G267">
        <v>7.4235807860262015E-2</v>
      </c>
      <c r="H267">
        <v>1.0917030567685589E-3</v>
      </c>
      <c r="I267">
        <v>8.7336244541484712E-3</v>
      </c>
      <c r="J267">
        <v>7.6419213973799123E-3</v>
      </c>
      <c r="K267">
        <v>0.54694323144104806</v>
      </c>
    </row>
    <row r="268" spans="1:11" x14ac:dyDescent="0.3">
      <c r="A268" t="s">
        <v>531</v>
      </c>
      <c r="B268">
        <v>575</v>
      </c>
      <c r="C268">
        <v>0.56521739130434778</v>
      </c>
      <c r="D268">
        <v>1.391304347826087E-2</v>
      </c>
      <c r="E268">
        <v>0.30956521739130433</v>
      </c>
      <c r="F268">
        <v>6.956521739130435E-3</v>
      </c>
      <c r="G268">
        <v>8.8695652173913037E-2</v>
      </c>
      <c r="H268">
        <v>3.4782608695652175E-3</v>
      </c>
      <c r="I268">
        <v>5.2173913043478265E-3</v>
      </c>
      <c r="J268">
        <v>6.956521739130435E-3</v>
      </c>
      <c r="K268">
        <v>0.56521739130434778</v>
      </c>
    </row>
    <row r="269" spans="1:11" x14ac:dyDescent="0.3">
      <c r="A269" t="s">
        <v>532</v>
      </c>
      <c r="B269">
        <v>610</v>
      </c>
      <c r="C269">
        <v>0.51147540983606554</v>
      </c>
      <c r="D269">
        <v>2.7868852459016394E-2</v>
      </c>
      <c r="E269">
        <v>0.36885245901639346</v>
      </c>
      <c r="F269">
        <v>1.1475409836065573E-2</v>
      </c>
      <c r="G269">
        <v>6.7213114754098358E-2</v>
      </c>
      <c r="H269">
        <v>8.1967213114754103E-3</v>
      </c>
      <c r="I269">
        <v>1.639344262295082E-3</v>
      </c>
      <c r="J269">
        <v>3.2786885245901639E-3</v>
      </c>
      <c r="K269">
        <v>0.51147540983606554</v>
      </c>
    </row>
    <row r="270" spans="1:11" x14ac:dyDescent="0.3">
      <c r="A270" t="s">
        <v>533</v>
      </c>
      <c r="B270">
        <v>515</v>
      </c>
      <c r="C270">
        <v>0.41553398058252428</v>
      </c>
      <c r="D270">
        <v>3.1067961165048542E-2</v>
      </c>
      <c r="E270">
        <v>0.41747572815533979</v>
      </c>
      <c r="F270">
        <v>1.3592233009708738E-2</v>
      </c>
      <c r="G270">
        <v>0.11650485436893204</v>
      </c>
      <c r="H270">
        <v>3.8834951456310678E-3</v>
      </c>
      <c r="I270">
        <v>1.9417475728155339E-3</v>
      </c>
      <c r="J270">
        <v>0</v>
      </c>
      <c r="K270">
        <v>2.4174757281553396</v>
      </c>
    </row>
    <row r="271" spans="1:11" x14ac:dyDescent="0.3">
      <c r="A271" t="s">
        <v>542</v>
      </c>
      <c r="B271">
        <v>5624</v>
      </c>
      <c r="C271">
        <v>0.45394736842105265</v>
      </c>
      <c r="D271">
        <v>3.0761024182076813E-2</v>
      </c>
      <c r="E271">
        <v>0.3961593172119488</v>
      </c>
      <c r="F271">
        <v>8.712660028449502E-3</v>
      </c>
      <c r="G271">
        <v>9.9039829302987201E-2</v>
      </c>
      <c r="H271">
        <v>3.5561877667140826E-3</v>
      </c>
      <c r="I271">
        <v>3.9118065433854906E-3</v>
      </c>
      <c r="J271">
        <v>3.9118065433854906E-3</v>
      </c>
      <c r="K271">
        <v>0.45394736842105265</v>
      </c>
    </row>
    <row r="272" spans="1:11" x14ac:dyDescent="0.3">
      <c r="A272" t="s">
        <v>543</v>
      </c>
      <c r="B272">
        <v>512</v>
      </c>
      <c r="C272">
        <v>0.51171875</v>
      </c>
      <c r="D272">
        <v>2.1484375E-2</v>
      </c>
      <c r="E272">
        <v>0.35546875</v>
      </c>
      <c r="F272">
        <v>3.90625E-3</v>
      </c>
      <c r="G272">
        <v>0.10546875</v>
      </c>
      <c r="H272">
        <v>0</v>
      </c>
      <c r="I272">
        <v>0</v>
      </c>
      <c r="J272">
        <v>1.953125E-3</v>
      </c>
      <c r="K272">
        <v>0.51171875</v>
      </c>
    </row>
    <row r="273" spans="1:11" x14ac:dyDescent="0.3">
      <c r="A273" t="s">
        <v>544</v>
      </c>
      <c r="B273">
        <v>838</v>
      </c>
      <c r="C273">
        <v>0.51909307875894983</v>
      </c>
      <c r="D273">
        <v>2.8639618138424822E-2</v>
      </c>
      <c r="E273">
        <v>0.36754176610978523</v>
      </c>
      <c r="F273">
        <v>1.1933174224343675E-2</v>
      </c>
      <c r="G273">
        <v>6.3245823389021474E-2</v>
      </c>
      <c r="H273">
        <v>4.7732696897374704E-3</v>
      </c>
      <c r="I273">
        <v>2.3866348448687352E-3</v>
      </c>
      <c r="J273">
        <v>2.3866348448687352E-3</v>
      </c>
      <c r="K273">
        <v>0.51909307875894983</v>
      </c>
    </row>
    <row r="274" spans="1:11" x14ac:dyDescent="0.3">
      <c r="A274" t="s">
        <v>545</v>
      </c>
      <c r="B274">
        <v>1094</v>
      </c>
      <c r="C274">
        <v>0.51736745886654478</v>
      </c>
      <c r="D274">
        <v>2.7422303473491772E-2</v>
      </c>
      <c r="E274">
        <v>0.34643510054844606</v>
      </c>
      <c r="F274">
        <v>7.3126142595978062E-3</v>
      </c>
      <c r="G274">
        <v>9.7806215722120657E-2</v>
      </c>
      <c r="H274">
        <v>0</v>
      </c>
      <c r="I274">
        <v>2.7422303473491772E-3</v>
      </c>
      <c r="J274">
        <v>9.1407678244972577E-4</v>
      </c>
      <c r="K274">
        <v>0.51736745886654478</v>
      </c>
    </row>
    <row r="275" spans="1:11" x14ac:dyDescent="0.3">
      <c r="A275" t="s">
        <v>546</v>
      </c>
      <c r="B275">
        <v>1134</v>
      </c>
      <c r="C275">
        <v>0.52116402116402116</v>
      </c>
      <c r="D275">
        <v>1.5873015873015872E-2</v>
      </c>
      <c r="E275">
        <v>0.35449735449735448</v>
      </c>
      <c r="F275">
        <v>7.0546737213403876E-3</v>
      </c>
      <c r="G275">
        <v>9.5238095238095233E-2</v>
      </c>
      <c r="H275">
        <v>1.7636684303350969E-3</v>
      </c>
      <c r="I275">
        <v>3.5273368606701938E-3</v>
      </c>
      <c r="J275">
        <v>8.8183421516754845E-4</v>
      </c>
      <c r="K275">
        <v>0.52116402116402116</v>
      </c>
    </row>
    <row r="276" spans="1:11" x14ac:dyDescent="0.3">
      <c r="A276" t="s">
        <v>547</v>
      </c>
      <c r="B276">
        <v>719</v>
      </c>
      <c r="C276">
        <v>0.56467315716272604</v>
      </c>
      <c r="D276">
        <v>2.5034770514603615E-2</v>
      </c>
      <c r="E276">
        <v>0.30458970792767731</v>
      </c>
      <c r="F276">
        <v>6.954102920723227E-3</v>
      </c>
      <c r="G276">
        <v>9.4575799721835885E-2</v>
      </c>
      <c r="H276">
        <v>2.7816411682892906E-3</v>
      </c>
      <c r="I276">
        <v>1.3908205841446453E-3</v>
      </c>
      <c r="J276">
        <v>0</v>
      </c>
      <c r="K276">
        <v>0.56467315716272604</v>
      </c>
    </row>
    <row r="277" spans="1:11" x14ac:dyDescent="0.3">
      <c r="A277" t="s">
        <v>548</v>
      </c>
      <c r="B277">
        <v>515</v>
      </c>
      <c r="C277">
        <v>0.50873786407766985</v>
      </c>
      <c r="D277">
        <v>1.1650485436893204E-2</v>
      </c>
      <c r="E277">
        <v>0.36504854368932038</v>
      </c>
      <c r="F277">
        <v>1.9417475728155339E-3</v>
      </c>
      <c r="G277">
        <v>0.11262135922330097</v>
      </c>
      <c r="H277">
        <v>0</v>
      </c>
      <c r="I277">
        <v>0</v>
      </c>
      <c r="J277">
        <v>0</v>
      </c>
      <c r="K277">
        <v>0.50873786407766985</v>
      </c>
    </row>
    <row r="278" spans="1:11" x14ac:dyDescent="0.3">
      <c r="A278" t="s">
        <v>549</v>
      </c>
      <c r="B278">
        <v>990</v>
      </c>
      <c r="C278">
        <v>0.52222222222222225</v>
      </c>
      <c r="D278">
        <v>2.3232323232323233E-2</v>
      </c>
      <c r="E278">
        <v>0.36868686868686867</v>
      </c>
      <c r="F278">
        <v>5.0505050505050509E-3</v>
      </c>
      <c r="G278">
        <v>7.0707070707070704E-2</v>
      </c>
      <c r="H278">
        <v>4.0404040404040404E-3</v>
      </c>
      <c r="I278">
        <v>3.0303030303030303E-3</v>
      </c>
      <c r="J278">
        <v>3.0303030303030303E-3</v>
      </c>
      <c r="K278">
        <v>0.52222222222222225</v>
      </c>
    </row>
    <row r="279" spans="1:11" x14ac:dyDescent="0.3">
      <c r="A279" t="s">
        <v>550</v>
      </c>
      <c r="B279">
        <v>1055</v>
      </c>
      <c r="C279">
        <v>0.58388625592417065</v>
      </c>
      <c r="D279">
        <v>2.843601895734597E-2</v>
      </c>
      <c r="E279">
        <v>0.30616113744075829</v>
      </c>
      <c r="F279">
        <v>6.6350710900473934E-3</v>
      </c>
      <c r="G279">
        <v>6.4454976303317535E-2</v>
      </c>
      <c r="H279">
        <v>5.6872037914691941E-3</v>
      </c>
      <c r="I279">
        <v>3.7914691943127963E-3</v>
      </c>
      <c r="J279">
        <v>9.4786729857819908E-4</v>
      </c>
      <c r="K279">
        <v>0.58388625592417065</v>
      </c>
    </row>
    <row r="280" spans="1:11" x14ac:dyDescent="0.3">
      <c r="A280" t="s">
        <v>551</v>
      </c>
      <c r="B280">
        <v>431</v>
      </c>
      <c r="C280">
        <v>0.53828306264501158</v>
      </c>
      <c r="D280">
        <v>1.6241299303944315E-2</v>
      </c>
      <c r="E280">
        <v>0.33642691415313225</v>
      </c>
      <c r="F280">
        <v>0</v>
      </c>
      <c r="G280">
        <v>8.8167053364269138E-2</v>
      </c>
      <c r="H280">
        <v>9.2807424593967514E-3</v>
      </c>
      <c r="I280">
        <v>0</v>
      </c>
      <c r="J280">
        <v>1.1600928074245939E-2</v>
      </c>
      <c r="K280">
        <v>0.53828306264501158</v>
      </c>
    </row>
    <row r="281" spans="1:11" x14ac:dyDescent="0.3">
      <c r="A281" t="s">
        <v>559</v>
      </c>
      <c r="B281">
        <v>7288</v>
      </c>
      <c r="C281">
        <v>0.5333424807903403</v>
      </c>
      <c r="D281">
        <v>2.2914379802414928E-2</v>
      </c>
      <c r="E281">
        <v>0.34453896816684959</v>
      </c>
      <c r="F281">
        <v>6.3117453347969268E-3</v>
      </c>
      <c r="G281">
        <v>8.5620197585071348E-2</v>
      </c>
      <c r="H281">
        <v>3.0186608122941823E-3</v>
      </c>
      <c r="I281">
        <v>2.332601536772777E-3</v>
      </c>
      <c r="J281">
        <v>1.9209659714599342E-3</v>
      </c>
      <c r="K281">
        <v>0.5333424807903403</v>
      </c>
    </row>
    <row r="282" spans="1:11" x14ac:dyDescent="0.3">
      <c r="A282" t="s">
        <v>560</v>
      </c>
      <c r="B282">
        <v>797</v>
      </c>
      <c r="C282">
        <v>0.59974905897114184</v>
      </c>
      <c r="D282">
        <v>7.5282308657465494E-3</v>
      </c>
      <c r="E282">
        <v>0.29360100376411541</v>
      </c>
      <c r="F282">
        <v>0</v>
      </c>
      <c r="G282">
        <v>9.5357590966122965E-2</v>
      </c>
      <c r="H282">
        <v>0</v>
      </c>
      <c r="I282">
        <v>2.509410288582183E-3</v>
      </c>
      <c r="J282">
        <v>1.2547051442910915E-3</v>
      </c>
      <c r="K282">
        <v>0.59974905897114184</v>
      </c>
    </row>
    <row r="283" spans="1:11" x14ac:dyDescent="0.3">
      <c r="A283" t="s">
        <v>561</v>
      </c>
      <c r="B283">
        <v>804</v>
      </c>
      <c r="C283">
        <v>0.54228855721393032</v>
      </c>
      <c r="D283">
        <v>2.736318407960199E-2</v>
      </c>
      <c r="E283">
        <v>0.28606965174129351</v>
      </c>
      <c r="F283">
        <v>4.9751243781094526E-3</v>
      </c>
      <c r="G283">
        <v>0.12686567164179105</v>
      </c>
      <c r="H283">
        <v>2.4875621890547263E-3</v>
      </c>
      <c r="I283">
        <v>6.2189054726368162E-3</v>
      </c>
      <c r="J283">
        <v>3.7313432835820895E-3</v>
      </c>
      <c r="K283">
        <v>0.54228855721393032</v>
      </c>
    </row>
    <row r="284" spans="1:11" x14ac:dyDescent="0.3">
      <c r="A284" t="s">
        <v>562</v>
      </c>
      <c r="B284">
        <v>981</v>
      </c>
      <c r="C284">
        <v>0.5321100917431193</v>
      </c>
      <c r="D284">
        <v>2.3445463812436288E-2</v>
      </c>
      <c r="E284">
        <v>0.31396534148827726</v>
      </c>
      <c r="F284">
        <v>5.0968399592252805E-3</v>
      </c>
      <c r="G284">
        <v>0.12028542303771661</v>
      </c>
      <c r="H284">
        <v>1.0193679918450561E-3</v>
      </c>
      <c r="I284">
        <v>3.0581039755351682E-3</v>
      </c>
      <c r="J284">
        <v>1.0193679918450561E-3</v>
      </c>
      <c r="K284">
        <v>0.5321100917431193</v>
      </c>
    </row>
    <row r="285" spans="1:11" x14ac:dyDescent="0.3">
      <c r="A285" t="s">
        <v>563</v>
      </c>
      <c r="B285">
        <v>729</v>
      </c>
      <c r="C285">
        <v>0.68998628257887518</v>
      </c>
      <c r="D285">
        <v>5.4869684499314125E-3</v>
      </c>
      <c r="E285">
        <v>0.23868312757201646</v>
      </c>
      <c r="F285">
        <v>1.3717421124828531E-3</v>
      </c>
      <c r="G285">
        <v>6.1728395061728392E-2</v>
      </c>
      <c r="H285">
        <v>1.3717421124828531E-3</v>
      </c>
      <c r="I285">
        <v>0</v>
      </c>
      <c r="J285">
        <v>1.3717421124828531E-3</v>
      </c>
      <c r="K285">
        <v>0.68998628257887518</v>
      </c>
    </row>
    <row r="286" spans="1:11" x14ac:dyDescent="0.3">
      <c r="A286" t="s">
        <v>564</v>
      </c>
      <c r="B286">
        <v>374</v>
      </c>
      <c r="C286">
        <v>0.50267379679144386</v>
      </c>
      <c r="D286">
        <v>2.1390374331550801E-2</v>
      </c>
      <c r="E286">
        <v>0.33422459893048129</v>
      </c>
      <c r="F286">
        <v>8.0213903743315516E-3</v>
      </c>
      <c r="G286">
        <v>0.12566844919786097</v>
      </c>
      <c r="H286">
        <v>0</v>
      </c>
      <c r="I286">
        <v>8.0213903743315516E-3</v>
      </c>
      <c r="J286">
        <v>0</v>
      </c>
      <c r="K286">
        <v>0.50267379679144386</v>
      </c>
    </row>
    <row r="287" spans="1:11" x14ac:dyDescent="0.3">
      <c r="A287" t="s">
        <v>568</v>
      </c>
      <c r="B287">
        <v>3685</v>
      </c>
      <c r="C287">
        <v>0.57720488466757125</v>
      </c>
      <c r="D287">
        <v>1.7096336499321574E-2</v>
      </c>
      <c r="E287">
        <v>0.29063772048846676</v>
      </c>
      <c r="F287">
        <v>3.5278154681139757E-3</v>
      </c>
      <c r="G287">
        <v>0.10529172320217096</v>
      </c>
      <c r="H287">
        <v>1.085481682496608E-3</v>
      </c>
      <c r="I287">
        <v>3.5278154681139757E-3</v>
      </c>
      <c r="J287">
        <v>1.6282225237449117E-3</v>
      </c>
      <c r="K287">
        <v>0.57720488466757125</v>
      </c>
    </row>
    <row r="288" spans="1:11" x14ac:dyDescent="0.3">
      <c r="A288" t="s">
        <v>569</v>
      </c>
      <c r="B288">
        <v>831</v>
      </c>
      <c r="C288">
        <v>0.59205776173285196</v>
      </c>
      <c r="D288">
        <v>1.9253910950661854E-2</v>
      </c>
      <c r="E288">
        <v>0.28880866425992779</v>
      </c>
      <c r="F288">
        <v>8.4235860409145602E-3</v>
      </c>
      <c r="G288">
        <v>8.7845968712394709E-2</v>
      </c>
      <c r="H288">
        <v>2.4067388688327317E-3</v>
      </c>
      <c r="I288">
        <v>0</v>
      </c>
      <c r="J288">
        <v>1.2033694344163659E-3</v>
      </c>
      <c r="K288">
        <v>0.59205776173285196</v>
      </c>
    </row>
    <row r="289" spans="1:11" x14ac:dyDescent="0.3">
      <c r="A289" t="s">
        <v>570</v>
      </c>
      <c r="B289">
        <v>683</v>
      </c>
      <c r="C289">
        <v>0.57686676427525618</v>
      </c>
      <c r="D289">
        <v>2.3426061493411421E-2</v>
      </c>
      <c r="E289">
        <v>0.30600292825768666</v>
      </c>
      <c r="F289">
        <v>5.8565153733528552E-3</v>
      </c>
      <c r="G289">
        <v>8.3455344070278187E-2</v>
      </c>
      <c r="H289">
        <v>1.4641288433382138E-3</v>
      </c>
      <c r="I289">
        <v>0</v>
      </c>
      <c r="J289">
        <v>2.9282576866764276E-3</v>
      </c>
      <c r="K289">
        <v>0.57686676427525618</v>
      </c>
    </row>
    <row r="290" spans="1:11" x14ac:dyDescent="0.3">
      <c r="A290" t="s">
        <v>571</v>
      </c>
      <c r="B290">
        <v>1122</v>
      </c>
      <c r="C290">
        <v>0.64795008912655971</v>
      </c>
      <c r="D290">
        <v>2.2281639928698752E-2</v>
      </c>
      <c r="E290">
        <v>0.24153297682709449</v>
      </c>
      <c r="F290">
        <v>8.0213903743315516E-3</v>
      </c>
      <c r="G290">
        <v>7.130124777183601E-2</v>
      </c>
      <c r="H290">
        <v>5.3475935828877002E-3</v>
      </c>
      <c r="I290">
        <v>2.6737967914438501E-3</v>
      </c>
      <c r="J290">
        <v>8.9126559714795004E-4</v>
      </c>
      <c r="K290">
        <v>0.64795008912655971</v>
      </c>
    </row>
    <row r="291" spans="1:11" x14ac:dyDescent="0.3">
      <c r="A291" t="s">
        <v>572</v>
      </c>
      <c r="B291">
        <v>589</v>
      </c>
      <c r="C291">
        <v>0.5534804753820034</v>
      </c>
      <c r="D291">
        <v>2.037351443123939E-2</v>
      </c>
      <c r="E291">
        <v>0.32427843803056028</v>
      </c>
      <c r="F291">
        <v>5.0933786078098476E-3</v>
      </c>
      <c r="G291">
        <v>7.979626485568761E-2</v>
      </c>
      <c r="H291">
        <v>0</v>
      </c>
      <c r="I291">
        <v>1.3582342954159592E-2</v>
      </c>
      <c r="J291">
        <v>3.3955857385398981E-3</v>
      </c>
      <c r="K291">
        <v>0.5534804753820034</v>
      </c>
    </row>
    <row r="292" spans="1:11" x14ac:dyDescent="0.3">
      <c r="A292" t="s">
        <v>573</v>
      </c>
      <c r="B292">
        <v>944</v>
      </c>
      <c r="C292">
        <v>0.48516949152542371</v>
      </c>
      <c r="D292">
        <v>2.4364406779661018E-2</v>
      </c>
      <c r="E292">
        <v>0.38559322033898308</v>
      </c>
      <c r="F292">
        <v>5.2966101694915252E-3</v>
      </c>
      <c r="G292">
        <v>9.3220338983050849E-2</v>
      </c>
      <c r="H292">
        <v>0</v>
      </c>
      <c r="I292">
        <v>4.2372881355932203E-3</v>
      </c>
      <c r="J292">
        <v>2.1186440677966102E-3</v>
      </c>
      <c r="K292">
        <v>0.48516949152542371</v>
      </c>
    </row>
    <row r="293" spans="1:11" x14ac:dyDescent="0.3">
      <c r="A293" t="s">
        <v>574</v>
      </c>
      <c r="B293">
        <v>833</v>
      </c>
      <c r="C293">
        <v>0.52340936374549818</v>
      </c>
      <c r="D293">
        <v>1.920768307322929E-2</v>
      </c>
      <c r="E293">
        <v>0.33133253301320525</v>
      </c>
      <c r="F293">
        <v>3.6014405762304922E-3</v>
      </c>
      <c r="G293">
        <v>0.11524609843937575</v>
      </c>
      <c r="H293">
        <v>0</v>
      </c>
      <c r="I293">
        <v>4.8019207683073226E-3</v>
      </c>
      <c r="J293">
        <v>2.4009603841536613E-3</v>
      </c>
      <c r="K293">
        <v>0.52340936374549818</v>
      </c>
    </row>
    <row r="294" spans="1:11" x14ac:dyDescent="0.3">
      <c r="A294" t="s">
        <v>575</v>
      </c>
      <c r="B294">
        <v>915</v>
      </c>
      <c r="C294">
        <v>0.67650273224043711</v>
      </c>
      <c r="D294">
        <v>1.4207650273224045E-2</v>
      </c>
      <c r="E294">
        <v>0.24371584699453552</v>
      </c>
      <c r="F294">
        <v>8.7431693989071038E-3</v>
      </c>
      <c r="G294">
        <v>4.9180327868852458E-2</v>
      </c>
      <c r="H294">
        <v>0</v>
      </c>
      <c r="I294">
        <v>6.5573770491803279E-3</v>
      </c>
      <c r="J294">
        <v>1.092896174863388E-3</v>
      </c>
      <c r="K294">
        <v>0.67650273224043711</v>
      </c>
    </row>
    <row r="295" spans="1:11" x14ac:dyDescent="0.3">
      <c r="A295" t="s">
        <v>576</v>
      </c>
      <c r="B295">
        <v>418</v>
      </c>
      <c r="C295">
        <v>0.48086124401913877</v>
      </c>
      <c r="D295">
        <v>1.6746411483253589E-2</v>
      </c>
      <c r="E295">
        <v>0.3349282296650718</v>
      </c>
      <c r="F295">
        <v>1.4354066985645933E-2</v>
      </c>
      <c r="G295">
        <v>0.14832535885167464</v>
      </c>
      <c r="H295">
        <v>2.3923444976076554E-3</v>
      </c>
      <c r="I295">
        <v>2.3923444976076554E-3</v>
      </c>
      <c r="J295">
        <v>0</v>
      </c>
      <c r="K295">
        <v>0.48086124401913877</v>
      </c>
    </row>
    <row r="296" spans="1:11" x14ac:dyDescent="0.3">
      <c r="A296" t="s">
        <v>583</v>
      </c>
      <c r="B296">
        <v>6335</v>
      </c>
      <c r="C296">
        <v>0.57663772691396997</v>
      </c>
      <c r="D296">
        <v>2.0205209155485397E-2</v>
      </c>
      <c r="E296">
        <v>0.3021310181531176</v>
      </c>
      <c r="F296">
        <v>7.1033938437253356E-3</v>
      </c>
      <c r="G296">
        <v>8.6503551696921865E-2</v>
      </c>
      <c r="H296">
        <v>1.5785319652722968E-3</v>
      </c>
      <c r="I296">
        <v>4.1041831097079718E-3</v>
      </c>
      <c r="J296">
        <v>1.7363851617995265E-3</v>
      </c>
      <c r="K296">
        <v>0.57663772691396997</v>
      </c>
    </row>
    <row r="297" spans="1:11" x14ac:dyDescent="0.3">
      <c r="A297" t="s">
        <v>584</v>
      </c>
      <c r="B297">
        <v>1028</v>
      </c>
      <c r="C297">
        <v>0.60408560311284043</v>
      </c>
      <c r="D297">
        <v>1.4591439688715954E-2</v>
      </c>
      <c r="E297">
        <v>0.23346303501945526</v>
      </c>
      <c r="F297">
        <v>1.264591439688716E-2</v>
      </c>
      <c r="G297">
        <v>0.1245136186770428</v>
      </c>
      <c r="H297">
        <v>3.8910505836575876E-3</v>
      </c>
      <c r="I297">
        <v>2.9182879377431907E-3</v>
      </c>
      <c r="J297">
        <v>3.8910505836575876E-3</v>
      </c>
      <c r="K297">
        <v>0.60408560311284043</v>
      </c>
    </row>
    <row r="298" spans="1:11" x14ac:dyDescent="0.3">
      <c r="A298" t="s">
        <v>585</v>
      </c>
      <c r="B298">
        <v>573</v>
      </c>
      <c r="C298">
        <v>0.59685863874345546</v>
      </c>
      <c r="D298">
        <v>2.4432809773123908E-2</v>
      </c>
      <c r="E298">
        <v>0.24083769633507854</v>
      </c>
      <c r="F298">
        <v>8.7260034904013961E-3</v>
      </c>
      <c r="G298">
        <v>0.12216404886561955</v>
      </c>
      <c r="H298">
        <v>1.7452006980802793E-3</v>
      </c>
      <c r="I298">
        <v>3.4904013961605585E-3</v>
      </c>
      <c r="J298">
        <v>1.7452006980802793E-3</v>
      </c>
      <c r="K298">
        <v>0.59685863874345546</v>
      </c>
    </row>
    <row r="299" spans="1:11" x14ac:dyDescent="0.3">
      <c r="A299" t="s">
        <v>586</v>
      </c>
      <c r="B299">
        <v>951</v>
      </c>
      <c r="C299">
        <v>0.62145110410094639</v>
      </c>
      <c r="D299">
        <v>1.2618296529968454E-2</v>
      </c>
      <c r="E299">
        <v>0.24921135646687698</v>
      </c>
      <c r="F299">
        <v>3.1545741324921135E-3</v>
      </c>
      <c r="G299">
        <v>0.10620399579390116</v>
      </c>
      <c r="H299">
        <v>0</v>
      </c>
      <c r="I299">
        <v>1.0515247108307045E-3</v>
      </c>
      <c r="J299">
        <v>6.3091482649842269E-3</v>
      </c>
      <c r="K299">
        <v>0.62145110410094639</v>
      </c>
    </row>
    <row r="300" spans="1:11" x14ac:dyDescent="0.3">
      <c r="A300" t="s">
        <v>587</v>
      </c>
      <c r="B300">
        <v>577</v>
      </c>
      <c r="C300">
        <v>0.62391681109185437</v>
      </c>
      <c r="D300">
        <v>2.2530329289428077E-2</v>
      </c>
      <c r="E300">
        <v>0.27383015597920279</v>
      </c>
      <c r="F300">
        <v>5.1993067590987872E-3</v>
      </c>
      <c r="G300">
        <v>6.9324090121317156E-2</v>
      </c>
      <c r="H300">
        <v>0</v>
      </c>
      <c r="I300">
        <v>3.4662045060658577E-3</v>
      </c>
      <c r="J300">
        <v>1.7331022530329288E-3</v>
      </c>
      <c r="K300">
        <v>0.62391681109185437</v>
      </c>
    </row>
    <row r="301" spans="1:11" x14ac:dyDescent="0.3">
      <c r="A301" t="s">
        <v>588</v>
      </c>
      <c r="B301">
        <v>960</v>
      </c>
      <c r="C301">
        <v>0.6020833333333333</v>
      </c>
      <c r="D301">
        <v>1.4583333333333334E-2</v>
      </c>
      <c r="E301">
        <v>0.25208333333333333</v>
      </c>
      <c r="F301">
        <v>4.1666666666666666E-3</v>
      </c>
      <c r="G301">
        <v>0.12083333333333333</v>
      </c>
      <c r="H301">
        <v>4.1666666666666666E-3</v>
      </c>
      <c r="I301">
        <v>2.0833333333333333E-3</v>
      </c>
      <c r="J301">
        <v>0</v>
      </c>
      <c r="K301">
        <v>0.6020833333333333</v>
      </c>
    </row>
    <row r="302" spans="1:11" x14ac:dyDescent="0.3">
      <c r="A302" t="s">
        <v>589</v>
      </c>
      <c r="B302">
        <v>1382</v>
      </c>
      <c r="C302">
        <v>0.61505065123010128</v>
      </c>
      <c r="D302">
        <v>1.9536903039073805E-2</v>
      </c>
      <c r="E302">
        <v>0.24819102749638206</v>
      </c>
      <c r="F302">
        <v>7.2358900144717797E-3</v>
      </c>
      <c r="G302">
        <v>0.10274963820549927</v>
      </c>
      <c r="H302">
        <v>2.8943560057887118E-3</v>
      </c>
      <c r="I302">
        <v>1.4471780028943559E-3</v>
      </c>
      <c r="J302">
        <v>2.8943560057887118E-3</v>
      </c>
      <c r="K302">
        <v>0.61505065123010128</v>
      </c>
    </row>
    <row r="303" spans="1:11" x14ac:dyDescent="0.3">
      <c r="A303" t="s">
        <v>590</v>
      </c>
      <c r="B303">
        <v>818</v>
      </c>
      <c r="C303">
        <v>0.67970660146699269</v>
      </c>
      <c r="D303">
        <v>2.4449877750611249E-2</v>
      </c>
      <c r="E303">
        <v>0.22249388753056235</v>
      </c>
      <c r="F303">
        <v>7.3349633251833741E-3</v>
      </c>
      <c r="G303">
        <v>5.7457212713936431E-2</v>
      </c>
      <c r="H303">
        <v>2.4449877750611247E-3</v>
      </c>
      <c r="I303">
        <v>3.667481662591687E-3</v>
      </c>
      <c r="J303">
        <v>2.4449877750611247E-3</v>
      </c>
      <c r="K303">
        <v>0.67970660146699269</v>
      </c>
    </row>
    <row r="304" spans="1:11" x14ac:dyDescent="0.3">
      <c r="A304" t="s">
        <v>591</v>
      </c>
      <c r="B304">
        <v>354</v>
      </c>
      <c r="C304">
        <v>0.56779661016949157</v>
      </c>
      <c r="D304">
        <v>1.977401129943503E-2</v>
      </c>
      <c r="E304">
        <v>0.25141242937853109</v>
      </c>
      <c r="F304">
        <v>1.4124293785310734E-2</v>
      </c>
      <c r="G304">
        <v>0.1327683615819209</v>
      </c>
      <c r="H304">
        <v>0</v>
      </c>
      <c r="I304">
        <v>8.4745762711864406E-3</v>
      </c>
      <c r="J304">
        <v>5.6497175141242938E-3</v>
      </c>
      <c r="K304">
        <v>0.56779661016949157</v>
      </c>
    </row>
    <row r="305" spans="1:11" x14ac:dyDescent="0.3">
      <c r="A305" t="s">
        <v>598</v>
      </c>
      <c r="B305">
        <v>6643</v>
      </c>
      <c r="C305">
        <v>0.61704049375282255</v>
      </c>
      <c r="D305">
        <v>1.8365196447388227E-2</v>
      </c>
      <c r="E305">
        <v>0.24522053289176576</v>
      </c>
      <c r="F305">
        <v>7.3761854583772393E-3</v>
      </c>
      <c r="G305">
        <v>0.10401926840283005</v>
      </c>
      <c r="H305">
        <v>2.2580159566460934E-3</v>
      </c>
      <c r="I305">
        <v>2.7096191479753125E-3</v>
      </c>
      <c r="J305">
        <v>3.0106879421947915E-3</v>
      </c>
      <c r="K305">
        <v>0.61704049375282255</v>
      </c>
    </row>
    <row r="306" spans="1:11" x14ac:dyDescent="0.3">
      <c r="A306" t="s">
        <v>599</v>
      </c>
      <c r="B306">
        <v>965</v>
      </c>
      <c r="C306">
        <v>0.62383419689119168</v>
      </c>
      <c r="D306">
        <v>1.8652849740932641E-2</v>
      </c>
      <c r="E306">
        <v>0.21968911917098446</v>
      </c>
      <c r="F306">
        <v>9.3264248704663204E-3</v>
      </c>
      <c r="G306">
        <v>0.12020725388601036</v>
      </c>
      <c r="H306">
        <v>0</v>
      </c>
      <c r="I306">
        <v>6.2176165803108805E-3</v>
      </c>
      <c r="J306">
        <v>2.0725388601036268E-3</v>
      </c>
      <c r="K306">
        <v>0.62383419689119168</v>
      </c>
    </row>
    <row r="307" spans="1:11" x14ac:dyDescent="0.3">
      <c r="A307" t="s">
        <v>600</v>
      </c>
      <c r="B307">
        <v>637</v>
      </c>
      <c r="C307">
        <v>0.6248037676609105</v>
      </c>
      <c r="D307">
        <v>2.9827315541601257E-2</v>
      </c>
      <c r="E307">
        <v>0.17896389324960754</v>
      </c>
      <c r="F307">
        <v>3.1397174254317113E-3</v>
      </c>
      <c r="G307">
        <v>0.15698587127158556</v>
      </c>
      <c r="H307">
        <v>1.5698587127158557E-3</v>
      </c>
      <c r="I307">
        <v>3.1397174254317113E-3</v>
      </c>
      <c r="J307">
        <v>1.5698587127158557E-3</v>
      </c>
      <c r="K307">
        <v>0.6248037676609105</v>
      </c>
    </row>
    <row r="308" spans="1:11" x14ac:dyDescent="0.3">
      <c r="A308" t="s">
        <v>601</v>
      </c>
      <c r="B308">
        <v>499</v>
      </c>
      <c r="C308">
        <v>0.59118236472945895</v>
      </c>
      <c r="D308">
        <v>1.4028056112224449E-2</v>
      </c>
      <c r="E308">
        <v>0.25250501002004005</v>
      </c>
      <c r="F308">
        <v>6.0120240480961923E-3</v>
      </c>
      <c r="G308">
        <v>0.12825651302605209</v>
      </c>
      <c r="H308">
        <v>2.004008016032064E-3</v>
      </c>
      <c r="I308">
        <v>2.004008016032064E-3</v>
      </c>
      <c r="J308">
        <v>4.0080160320641279E-3</v>
      </c>
      <c r="K308">
        <v>0.59118236472945895</v>
      </c>
    </row>
    <row r="309" spans="1:11" x14ac:dyDescent="0.3">
      <c r="A309" t="s">
        <v>602</v>
      </c>
      <c r="B309">
        <v>799</v>
      </c>
      <c r="C309">
        <v>0.58448060075093866</v>
      </c>
      <c r="D309">
        <v>1.7521902377972465E-2</v>
      </c>
      <c r="E309">
        <v>0.2227784730913642</v>
      </c>
      <c r="F309">
        <v>8.7609511889862324E-3</v>
      </c>
      <c r="G309">
        <v>0.15519399249061328</v>
      </c>
      <c r="H309">
        <v>2.5031289111389237E-3</v>
      </c>
      <c r="I309">
        <v>7.5093867334167707E-3</v>
      </c>
      <c r="J309">
        <v>1.2515644555694619E-3</v>
      </c>
      <c r="K309">
        <v>0.58448060075093866</v>
      </c>
    </row>
    <row r="310" spans="1:11" x14ac:dyDescent="0.3">
      <c r="A310" t="s">
        <v>603</v>
      </c>
      <c r="B310">
        <v>709</v>
      </c>
      <c r="C310">
        <v>0.58956276445698164</v>
      </c>
      <c r="D310">
        <v>1.2693935119887164E-2</v>
      </c>
      <c r="E310">
        <v>0.22849083215796898</v>
      </c>
      <c r="F310">
        <v>8.4626234132581107E-3</v>
      </c>
      <c r="G310">
        <v>0.15373765867418901</v>
      </c>
      <c r="H310">
        <v>0</v>
      </c>
      <c r="I310">
        <v>5.6417489421720732E-3</v>
      </c>
      <c r="J310">
        <v>1.4104372355430183E-3</v>
      </c>
      <c r="K310">
        <v>0.58956276445698164</v>
      </c>
    </row>
    <row r="311" spans="1:11" x14ac:dyDescent="0.3">
      <c r="A311" t="s">
        <v>604</v>
      </c>
      <c r="B311">
        <v>837</v>
      </c>
      <c r="C311">
        <v>0.60931899641577059</v>
      </c>
      <c r="D311">
        <v>1.1947431302270013E-2</v>
      </c>
      <c r="E311">
        <v>0.21863799283154123</v>
      </c>
      <c r="F311">
        <v>9.557945041816009E-3</v>
      </c>
      <c r="G311">
        <v>0.13381123058542413</v>
      </c>
      <c r="H311">
        <v>2.3894862604540022E-3</v>
      </c>
      <c r="I311">
        <v>1.1947431302270013E-2</v>
      </c>
      <c r="J311">
        <v>2.3894862604540022E-3</v>
      </c>
      <c r="K311">
        <v>0.60931899641577059</v>
      </c>
    </row>
    <row r="312" spans="1:11" x14ac:dyDescent="0.3">
      <c r="A312" t="s">
        <v>605</v>
      </c>
      <c r="B312">
        <v>819</v>
      </c>
      <c r="C312">
        <v>0.5433455433455433</v>
      </c>
      <c r="D312">
        <v>2.9304029304029304E-2</v>
      </c>
      <c r="E312">
        <v>0.2893772893772894</v>
      </c>
      <c r="F312">
        <v>1.098901098901099E-2</v>
      </c>
      <c r="G312">
        <v>0.11965811965811966</v>
      </c>
      <c r="H312">
        <v>3.663003663003663E-3</v>
      </c>
      <c r="I312">
        <v>1.221001221001221E-3</v>
      </c>
      <c r="J312">
        <v>2.442002442002442E-3</v>
      </c>
      <c r="K312">
        <v>0.5433455433455433</v>
      </c>
    </row>
    <row r="313" spans="1:11" x14ac:dyDescent="0.3">
      <c r="A313" t="s">
        <v>606</v>
      </c>
      <c r="B313">
        <v>774</v>
      </c>
      <c r="C313">
        <v>0.63565891472868219</v>
      </c>
      <c r="D313">
        <v>1.2919896640826873E-2</v>
      </c>
      <c r="E313">
        <v>0.23643410852713179</v>
      </c>
      <c r="F313">
        <v>6.4599483204134363E-3</v>
      </c>
      <c r="G313">
        <v>9.5607235142118857E-2</v>
      </c>
      <c r="H313">
        <v>1.2919896640826874E-3</v>
      </c>
      <c r="I313">
        <v>1.1627906976744186E-2</v>
      </c>
      <c r="J313">
        <v>0</v>
      </c>
      <c r="K313">
        <v>0.63565891472868219</v>
      </c>
    </row>
    <row r="314" spans="1:11" x14ac:dyDescent="0.3">
      <c r="A314" t="s">
        <v>607</v>
      </c>
      <c r="B314">
        <v>517</v>
      </c>
      <c r="C314">
        <v>0.55319148936170215</v>
      </c>
      <c r="D314">
        <v>1.9342359767891684E-2</v>
      </c>
      <c r="E314">
        <v>0.23984526112185686</v>
      </c>
      <c r="F314">
        <v>7.7369439071566732E-3</v>
      </c>
      <c r="G314">
        <v>0.16634429400386846</v>
      </c>
      <c r="H314">
        <v>3.8684719535783366E-3</v>
      </c>
      <c r="I314">
        <v>7.7369439071566732E-3</v>
      </c>
      <c r="J314">
        <v>1.9342359767891683E-3</v>
      </c>
      <c r="K314">
        <v>0.55319148936170215</v>
      </c>
    </row>
    <row r="315" spans="1:11" x14ac:dyDescent="0.3">
      <c r="A315" t="s">
        <v>615</v>
      </c>
      <c r="B315">
        <v>6556</v>
      </c>
      <c r="C315">
        <v>0.59685784014643073</v>
      </c>
      <c r="D315">
        <v>1.8456375838926176E-2</v>
      </c>
      <c r="E315">
        <v>0.23169615619280048</v>
      </c>
      <c r="F315">
        <v>8.0841976815131181E-3</v>
      </c>
      <c r="G315">
        <v>0.13468578401464307</v>
      </c>
      <c r="H315">
        <v>1.8303843807199512E-3</v>
      </c>
      <c r="I315">
        <v>6.5588773642464918E-3</v>
      </c>
      <c r="J315">
        <v>1.8303843807199512E-3</v>
      </c>
      <c r="K315">
        <v>0.59685784014643073</v>
      </c>
    </row>
    <row r="316" spans="1:11" x14ac:dyDescent="0.3">
      <c r="A316" t="s">
        <v>621</v>
      </c>
      <c r="B316">
        <v>753</v>
      </c>
      <c r="C316">
        <v>0.54847277556440899</v>
      </c>
      <c r="D316">
        <v>1.0624169986719787E-2</v>
      </c>
      <c r="E316">
        <v>0.24568393094289509</v>
      </c>
      <c r="F316">
        <v>1.4608233731739707E-2</v>
      </c>
      <c r="G316">
        <v>0.17795484727755645</v>
      </c>
      <c r="H316">
        <v>0</v>
      </c>
      <c r="I316">
        <v>1.3280212483399733E-3</v>
      </c>
      <c r="J316">
        <v>1.3280212483399733E-3</v>
      </c>
      <c r="K316">
        <v>0.54847277556440899</v>
      </c>
    </row>
    <row r="317" spans="1:11" x14ac:dyDescent="0.3">
      <c r="A317" t="s">
        <v>622</v>
      </c>
      <c r="B317">
        <v>292</v>
      </c>
      <c r="C317">
        <v>0.53082191780821919</v>
      </c>
      <c r="D317">
        <v>3.7671232876712327E-2</v>
      </c>
      <c r="E317">
        <v>0.25342465753424659</v>
      </c>
      <c r="F317">
        <v>6.8493150684931503E-3</v>
      </c>
      <c r="G317">
        <v>0.16095890410958905</v>
      </c>
      <c r="H317">
        <v>6.8493150684931503E-3</v>
      </c>
      <c r="I317">
        <v>3.4246575342465752E-3</v>
      </c>
      <c r="J317">
        <v>0</v>
      </c>
      <c r="K317">
        <v>0.53082191780821919</v>
      </c>
    </row>
    <row r="318" spans="1:11" x14ac:dyDescent="0.3">
      <c r="A318" t="s">
        <v>623</v>
      </c>
      <c r="B318">
        <v>1335</v>
      </c>
      <c r="C318">
        <v>0.60898876404494384</v>
      </c>
      <c r="D318">
        <v>2.247191011235955E-2</v>
      </c>
      <c r="E318">
        <v>0.21273408239700375</v>
      </c>
      <c r="F318">
        <v>1.4232209737827715E-2</v>
      </c>
      <c r="G318">
        <v>0.13408239700374533</v>
      </c>
      <c r="H318">
        <v>2.2471910112359553E-3</v>
      </c>
      <c r="I318">
        <v>4.4943820224719105E-3</v>
      </c>
      <c r="J318">
        <v>7.4906367041198505E-4</v>
      </c>
      <c r="K318">
        <v>0.60898876404494384</v>
      </c>
    </row>
    <row r="319" spans="1:11" x14ac:dyDescent="0.3">
      <c r="A319" t="s">
        <v>624</v>
      </c>
      <c r="B319">
        <v>433</v>
      </c>
      <c r="C319">
        <v>0.57967667436489612</v>
      </c>
      <c r="D319">
        <v>2.0785219399538105E-2</v>
      </c>
      <c r="E319">
        <v>0.20092378752886836</v>
      </c>
      <c r="F319">
        <v>1.8475750577367205E-2</v>
      </c>
      <c r="G319">
        <v>0.16859122401847576</v>
      </c>
      <c r="H319">
        <v>6.9284064665127024E-3</v>
      </c>
      <c r="I319">
        <v>2.3094688221709007E-3</v>
      </c>
      <c r="J319">
        <v>2.3094688221709007E-3</v>
      </c>
      <c r="K319">
        <v>0.57967667436489612</v>
      </c>
    </row>
    <row r="320" spans="1:11" x14ac:dyDescent="0.3">
      <c r="A320" t="s">
        <v>625</v>
      </c>
      <c r="B320">
        <v>685</v>
      </c>
      <c r="C320">
        <v>0.59416058394160587</v>
      </c>
      <c r="D320">
        <v>3.5036496350364967E-2</v>
      </c>
      <c r="E320">
        <v>0.21605839416058395</v>
      </c>
      <c r="F320">
        <v>1.3138686131386862E-2</v>
      </c>
      <c r="G320">
        <v>0.1343065693430657</v>
      </c>
      <c r="H320">
        <v>1.4598540145985401E-3</v>
      </c>
      <c r="I320">
        <v>1.4598540145985401E-3</v>
      </c>
      <c r="J320">
        <v>4.3795620437956208E-3</v>
      </c>
      <c r="K320">
        <v>0.59416058394160587</v>
      </c>
    </row>
    <row r="321" spans="1:11" x14ac:dyDescent="0.3">
      <c r="A321" t="s">
        <v>626</v>
      </c>
      <c r="B321">
        <v>1288</v>
      </c>
      <c r="C321">
        <v>0.58462732919254656</v>
      </c>
      <c r="D321">
        <v>2.7950310559006212E-2</v>
      </c>
      <c r="E321">
        <v>0.24223602484472051</v>
      </c>
      <c r="F321">
        <v>7.763975155279503E-3</v>
      </c>
      <c r="G321">
        <v>0.12965838509316771</v>
      </c>
      <c r="H321">
        <v>1.5527950310559005E-3</v>
      </c>
      <c r="I321">
        <v>3.8819875776397515E-3</v>
      </c>
      <c r="J321">
        <v>2.329192546583851E-3</v>
      </c>
      <c r="K321">
        <v>0.58462732919254656</v>
      </c>
    </row>
    <row r="322" spans="1:11" x14ac:dyDescent="0.3">
      <c r="A322" t="s">
        <v>627</v>
      </c>
      <c r="B322">
        <v>1172</v>
      </c>
      <c r="C322">
        <v>0.49914675767918087</v>
      </c>
      <c r="D322">
        <v>2.1331058020477817E-2</v>
      </c>
      <c r="E322">
        <v>0.29863481228668942</v>
      </c>
      <c r="F322">
        <v>1.2798634812286689E-2</v>
      </c>
      <c r="G322">
        <v>0.15870307167235495</v>
      </c>
      <c r="H322">
        <v>3.4129692832764505E-3</v>
      </c>
      <c r="I322">
        <v>2.5597269624573378E-3</v>
      </c>
      <c r="J322">
        <v>3.4129692832764505E-3</v>
      </c>
      <c r="K322">
        <v>0.49914675767918087</v>
      </c>
    </row>
    <row r="323" spans="1:11" x14ac:dyDescent="0.3">
      <c r="A323" t="s">
        <v>628</v>
      </c>
      <c r="B323">
        <v>99</v>
      </c>
      <c r="C323">
        <v>0.75757575757575757</v>
      </c>
      <c r="D323">
        <v>2.0202020202020204E-2</v>
      </c>
      <c r="E323">
        <v>0.17171717171717171</v>
      </c>
      <c r="F323">
        <v>2.0202020202020204E-2</v>
      </c>
      <c r="G323">
        <v>2.0202020202020204E-2</v>
      </c>
      <c r="H323">
        <v>0</v>
      </c>
      <c r="I323">
        <v>1.0101010101010102E-2</v>
      </c>
      <c r="J323">
        <v>0</v>
      </c>
      <c r="K323">
        <v>0.75757575757575757</v>
      </c>
    </row>
    <row r="324" spans="1:11" x14ac:dyDescent="0.3">
      <c r="A324" t="s">
        <v>629</v>
      </c>
      <c r="B324">
        <v>293</v>
      </c>
      <c r="C324">
        <v>0.35836177474402731</v>
      </c>
      <c r="D324">
        <v>6.8259385665529013E-2</v>
      </c>
      <c r="E324">
        <v>0.30716723549488056</v>
      </c>
      <c r="F324">
        <v>3.0716723549488054E-2</v>
      </c>
      <c r="G324">
        <v>0.23208191126279865</v>
      </c>
      <c r="H324">
        <v>0</v>
      </c>
      <c r="I324">
        <v>0</v>
      </c>
      <c r="J324">
        <v>3.4129692832764505E-3</v>
      </c>
      <c r="K324">
        <v>0.35836177474402731</v>
      </c>
    </row>
    <row r="325" spans="1:11" x14ac:dyDescent="0.3">
      <c r="A325" t="s">
        <v>630</v>
      </c>
      <c r="B325">
        <v>954</v>
      </c>
      <c r="C325">
        <v>0.62997903563941304</v>
      </c>
      <c r="D325">
        <v>1.9916142557651992E-2</v>
      </c>
      <c r="E325">
        <v>0.25366876310272535</v>
      </c>
      <c r="F325">
        <v>4.1928721174004195E-3</v>
      </c>
      <c r="G325">
        <v>8.2809224318658281E-2</v>
      </c>
      <c r="H325">
        <v>3.1446540880503146E-3</v>
      </c>
      <c r="I325">
        <v>5.2410901467505244E-3</v>
      </c>
      <c r="J325">
        <v>1.0482180293501049E-3</v>
      </c>
      <c r="K325">
        <v>0.62997903563941304</v>
      </c>
    </row>
    <row r="326" spans="1:11" x14ac:dyDescent="0.3">
      <c r="A326" t="s">
        <v>631</v>
      </c>
      <c r="B326">
        <v>445</v>
      </c>
      <c r="C326">
        <v>0.50786516853932584</v>
      </c>
      <c r="D326">
        <v>3.1460674157303373E-2</v>
      </c>
      <c r="E326">
        <v>0.22022471910112359</v>
      </c>
      <c r="F326">
        <v>1.1235955056179775E-2</v>
      </c>
      <c r="G326">
        <v>0.21348314606741572</v>
      </c>
      <c r="H326">
        <v>6.7415730337078653E-3</v>
      </c>
      <c r="I326">
        <v>4.4943820224719105E-3</v>
      </c>
      <c r="J326">
        <v>4.4943820224719105E-3</v>
      </c>
      <c r="K326">
        <v>0.50786516853932584</v>
      </c>
    </row>
    <row r="327" spans="1:11" x14ac:dyDescent="0.3">
      <c r="A327" t="s">
        <v>637</v>
      </c>
      <c r="B327">
        <v>7749</v>
      </c>
      <c r="C327">
        <v>0.56575041940895598</v>
      </c>
      <c r="D327">
        <v>2.5551684088269456E-2</v>
      </c>
      <c r="E327">
        <v>0.24351529229578009</v>
      </c>
      <c r="F327">
        <v>1.2130597496451154E-2</v>
      </c>
      <c r="G327">
        <v>0.14479287650019357</v>
      </c>
      <c r="H327">
        <v>2.7100271002710027E-3</v>
      </c>
      <c r="I327">
        <v>3.3552716479545749E-3</v>
      </c>
      <c r="J327">
        <v>2.1938314621241452E-3</v>
      </c>
      <c r="K327">
        <v>0.56575041940895598</v>
      </c>
    </row>
    <row r="328" spans="1:11" x14ac:dyDescent="0.3">
      <c r="A328" t="s">
        <v>643</v>
      </c>
      <c r="B328">
        <v>697</v>
      </c>
      <c r="C328">
        <v>0.55093256814921088</v>
      </c>
      <c r="D328">
        <v>2.5824964131994262E-2</v>
      </c>
      <c r="E328">
        <v>0.20803443328550933</v>
      </c>
      <c r="F328">
        <v>1.5781922525107604E-2</v>
      </c>
      <c r="G328">
        <v>0.19799139167862267</v>
      </c>
      <c r="H328">
        <v>0</v>
      </c>
      <c r="I328">
        <v>1.4347202295552368E-3</v>
      </c>
      <c r="J328">
        <v>0</v>
      </c>
      <c r="K328">
        <v>0.55093256814921088</v>
      </c>
    </row>
    <row r="329" spans="1:11" x14ac:dyDescent="0.3">
      <c r="A329" t="s">
        <v>644</v>
      </c>
      <c r="B329">
        <v>354</v>
      </c>
      <c r="C329">
        <v>0.60169491525423724</v>
      </c>
      <c r="D329">
        <v>2.5423728813559324E-2</v>
      </c>
      <c r="E329">
        <v>0.23163841807909605</v>
      </c>
      <c r="F329">
        <v>1.6949152542372881E-2</v>
      </c>
      <c r="G329">
        <v>0.12429378531073447</v>
      </c>
      <c r="H329">
        <v>0</v>
      </c>
      <c r="I329">
        <v>0</v>
      </c>
      <c r="J329">
        <v>0</v>
      </c>
      <c r="K329">
        <v>0.60169491525423724</v>
      </c>
    </row>
    <row r="330" spans="1:11" x14ac:dyDescent="0.3">
      <c r="A330" t="s">
        <v>645</v>
      </c>
      <c r="B330">
        <v>309</v>
      </c>
      <c r="C330">
        <v>0.53398058252427183</v>
      </c>
      <c r="D330">
        <v>1.9417475728155338E-2</v>
      </c>
      <c r="E330">
        <v>0.17475728155339806</v>
      </c>
      <c r="F330">
        <v>9.7087378640776691E-3</v>
      </c>
      <c r="G330">
        <v>0.23948220064724918</v>
      </c>
      <c r="H330">
        <v>6.4724919093851136E-3</v>
      </c>
      <c r="I330">
        <v>6.4724919093851136E-3</v>
      </c>
      <c r="J330">
        <v>9.7087378640776691E-3</v>
      </c>
      <c r="K330">
        <v>0.53398058252427183</v>
      </c>
    </row>
    <row r="331" spans="1:11" x14ac:dyDescent="0.3">
      <c r="A331" t="s">
        <v>646</v>
      </c>
      <c r="B331">
        <v>1016</v>
      </c>
      <c r="C331">
        <v>0.55118110236220474</v>
      </c>
      <c r="D331">
        <v>2.0669291338582679E-2</v>
      </c>
      <c r="E331">
        <v>0.22047244094488189</v>
      </c>
      <c r="F331">
        <v>1.3779527559055118E-2</v>
      </c>
      <c r="G331">
        <v>0.18503937007874016</v>
      </c>
      <c r="H331">
        <v>0</v>
      </c>
      <c r="I331">
        <v>4.921259842519685E-3</v>
      </c>
      <c r="J331">
        <v>3.937007874015748E-3</v>
      </c>
      <c r="K331">
        <v>0.55118110236220474</v>
      </c>
    </row>
    <row r="332" spans="1:11" x14ac:dyDescent="0.3">
      <c r="A332" t="s">
        <v>647</v>
      </c>
      <c r="B332">
        <v>1009</v>
      </c>
      <c r="C332">
        <v>0.54707631318136773</v>
      </c>
      <c r="D332">
        <v>1.9821605550049554E-2</v>
      </c>
      <c r="E332">
        <v>0.21704658077304262</v>
      </c>
      <c r="F332">
        <v>1.1892963330029732E-2</v>
      </c>
      <c r="G332">
        <v>0.19127849355797819</v>
      </c>
      <c r="H332">
        <v>3.9643211100099107E-3</v>
      </c>
      <c r="I332">
        <v>4.9554013875123884E-3</v>
      </c>
      <c r="J332">
        <v>3.9643211100099107E-3</v>
      </c>
      <c r="K332">
        <v>0.54707631318136773</v>
      </c>
    </row>
    <row r="333" spans="1:11" x14ac:dyDescent="0.3">
      <c r="A333" t="s">
        <v>648</v>
      </c>
      <c r="B333">
        <v>1428</v>
      </c>
      <c r="C333">
        <v>0.59593837535014005</v>
      </c>
      <c r="D333">
        <v>1.2605042016806723E-2</v>
      </c>
      <c r="E333">
        <v>0.22198879551820727</v>
      </c>
      <c r="F333">
        <v>9.8039215686274508E-3</v>
      </c>
      <c r="G333">
        <v>0.1484593837535014</v>
      </c>
      <c r="H333">
        <v>2.8011204481792717E-3</v>
      </c>
      <c r="I333">
        <v>7.0028011204481795E-3</v>
      </c>
      <c r="J333">
        <v>1.4005602240896359E-3</v>
      </c>
      <c r="K333">
        <v>0.59593837535014005</v>
      </c>
    </row>
    <row r="334" spans="1:11" x14ac:dyDescent="0.3">
      <c r="A334" t="s">
        <v>649</v>
      </c>
      <c r="B334">
        <v>211</v>
      </c>
      <c r="C334">
        <v>0.48341232227488151</v>
      </c>
      <c r="D334">
        <v>3.3175355450236969E-2</v>
      </c>
      <c r="E334">
        <v>0.23696682464454977</v>
      </c>
      <c r="F334">
        <v>9.4786729857819912E-3</v>
      </c>
      <c r="G334">
        <v>0.20853080568720378</v>
      </c>
      <c r="H334">
        <v>0</v>
      </c>
      <c r="I334">
        <v>2.3696682464454975E-2</v>
      </c>
      <c r="J334">
        <v>4.7393364928909956E-3</v>
      </c>
      <c r="K334">
        <v>0.48341232227488151</v>
      </c>
    </row>
    <row r="335" spans="1:11" x14ac:dyDescent="0.3">
      <c r="A335" t="s">
        <v>650</v>
      </c>
      <c r="B335">
        <v>291</v>
      </c>
      <c r="C335">
        <v>0.3436426116838488</v>
      </c>
      <c r="D335">
        <v>0.14776632302405499</v>
      </c>
      <c r="E335">
        <v>0.32302405498281789</v>
      </c>
      <c r="F335">
        <v>2.0618556701030927E-2</v>
      </c>
      <c r="G335">
        <v>0.13402061855670103</v>
      </c>
      <c r="H335">
        <v>3.4364261168384879E-3</v>
      </c>
      <c r="I335">
        <v>2.7491408934707903E-2</v>
      </c>
      <c r="J335">
        <v>0</v>
      </c>
      <c r="K335">
        <v>0.3436426116838488</v>
      </c>
    </row>
    <row r="336" spans="1:11" x14ac:dyDescent="0.3">
      <c r="A336" t="s">
        <v>651</v>
      </c>
      <c r="B336">
        <v>137</v>
      </c>
      <c r="C336">
        <v>0.48175182481751827</v>
      </c>
      <c r="D336">
        <v>6.569343065693431E-2</v>
      </c>
      <c r="E336">
        <v>0.17518248175182483</v>
      </c>
      <c r="F336">
        <v>1.4598540145985401E-2</v>
      </c>
      <c r="G336">
        <v>0.24817518248175183</v>
      </c>
      <c r="H336">
        <v>7.2992700729927005E-3</v>
      </c>
      <c r="I336">
        <v>0</v>
      </c>
      <c r="J336">
        <v>7.2992700729927005E-3</v>
      </c>
      <c r="K336">
        <v>0.48175182481751827</v>
      </c>
    </row>
    <row r="337" spans="1:11" x14ac:dyDescent="0.3">
      <c r="A337" t="s">
        <v>652</v>
      </c>
      <c r="B337">
        <v>188</v>
      </c>
      <c r="C337">
        <v>0.54255319148936165</v>
      </c>
      <c r="D337">
        <v>3.1914893617021274E-2</v>
      </c>
      <c r="E337">
        <v>0.23936170212765959</v>
      </c>
      <c r="F337">
        <v>1.0638297872340425E-2</v>
      </c>
      <c r="G337">
        <v>0.15425531914893617</v>
      </c>
      <c r="H337">
        <v>5.3191489361702126E-3</v>
      </c>
      <c r="I337">
        <v>5.3191489361702126E-3</v>
      </c>
      <c r="J337">
        <v>1.0638297872340425E-2</v>
      </c>
      <c r="K337">
        <v>0.54255319148936165</v>
      </c>
    </row>
    <row r="338" spans="1:11" x14ac:dyDescent="0.3">
      <c r="A338" t="s">
        <v>653</v>
      </c>
      <c r="B338">
        <v>448</v>
      </c>
      <c r="C338">
        <v>0.5401785714285714</v>
      </c>
      <c r="D338">
        <v>4.0178571428571432E-2</v>
      </c>
      <c r="E338">
        <v>0.19642857142857142</v>
      </c>
      <c r="F338">
        <v>2.0089285714285716E-2</v>
      </c>
      <c r="G338">
        <v>0.19642857142857142</v>
      </c>
      <c r="H338">
        <v>2.232142857142857E-3</v>
      </c>
      <c r="I338">
        <v>2.232142857142857E-3</v>
      </c>
      <c r="J338">
        <v>2.232142857142857E-3</v>
      </c>
      <c r="K338">
        <v>0.5401785714285714</v>
      </c>
    </row>
    <row r="339" spans="1:11" x14ac:dyDescent="0.3">
      <c r="A339" t="s">
        <v>654</v>
      </c>
      <c r="B339">
        <v>1013</v>
      </c>
      <c r="C339">
        <v>0.59624876604146104</v>
      </c>
      <c r="D339">
        <v>3.9486673247778874E-2</v>
      </c>
      <c r="E339">
        <v>0.21520236920039487</v>
      </c>
      <c r="F339">
        <v>1.4807502467917079E-2</v>
      </c>
      <c r="G339">
        <v>0.12438302073050346</v>
      </c>
      <c r="H339">
        <v>9.871668311944718E-4</v>
      </c>
      <c r="I339">
        <v>2.9615004935834156E-3</v>
      </c>
      <c r="J339">
        <v>5.9230009871668312E-3</v>
      </c>
      <c r="K339">
        <v>0.59624876604146104</v>
      </c>
    </row>
    <row r="340" spans="1:11" x14ac:dyDescent="0.3">
      <c r="A340" t="s">
        <v>655</v>
      </c>
      <c r="B340">
        <v>491</v>
      </c>
      <c r="C340">
        <v>0.53156822810590632</v>
      </c>
      <c r="D340">
        <v>2.2403258655804479E-2</v>
      </c>
      <c r="E340">
        <v>0.17311608961303462</v>
      </c>
      <c r="F340">
        <v>8.1466395112016286E-3</v>
      </c>
      <c r="G340">
        <v>0.25254582484725052</v>
      </c>
      <c r="H340">
        <v>2.0366598778004071E-3</v>
      </c>
      <c r="I340">
        <v>6.1099796334012219E-3</v>
      </c>
      <c r="J340">
        <v>4.0733197556008143E-3</v>
      </c>
      <c r="K340">
        <v>0.53156822810590632</v>
      </c>
    </row>
    <row r="341" spans="1:11" x14ac:dyDescent="0.3">
      <c r="A341" t="s">
        <v>662</v>
      </c>
      <c r="B341">
        <v>7592</v>
      </c>
      <c r="C341">
        <v>0.55347734457323494</v>
      </c>
      <c r="D341">
        <v>2.9768177028451002E-2</v>
      </c>
      <c r="E341">
        <v>0.21667544783983139</v>
      </c>
      <c r="F341">
        <v>1.3171759747102213E-2</v>
      </c>
      <c r="G341">
        <v>0.17557955742887249</v>
      </c>
      <c r="H341">
        <v>2.1074815595363539E-3</v>
      </c>
      <c r="I341">
        <v>5.795574288724974E-3</v>
      </c>
      <c r="J341">
        <v>3.4246575342465752E-3</v>
      </c>
      <c r="K341">
        <v>0.55347734457323494</v>
      </c>
    </row>
    <row r="342" spans="1:11" x14ac:dyDescent="0.3">
      <c r="A342" t="s">
        <v>666</v>
      </c>
      <c r="B342">
        <v>1016</v>
      </c>
      <c r="C342">
        <v>0.43110236220472442</v>
      </c>
      <c r="D342">
        <v>8.366141732283465E-2</v>
      </c>
      <c r="E342">
        <v>0.39173228346456695</v>
      </c>
      <c r="F342">
        <v>1.2795275590551181E-2</v>
      </c>
      <c r="G342">
        <v>7.5787401574803154E-2</v>
      </c>
      <c r="H342">
        <v>1.968503937007874E-3</v>
      </c>
      <c r="I342">
        <v>9.8425196850393699E-4</v>
      </c>
      <c r="J342">
        <v>1.968503937007874E-3</v>
      </c>
      <c r="K342">
        <v>0.43110236220472442</v>
      </c>
    </row>
    <row r="343" spans="1:11" x14ac:dyDescent="0.3">
      <c r="A343" t="s">
        <v>667</v>
      </c>
      <c r="B343">
        <v>655</v>
      </c>
      <c r="C343">
        <v>0.32671755725190837</v>
      </c>
      <c r="D343">
        <v>0.1251908396946565</v>
      </c>
      <c r="E343">
        <v>0.38778625954198476</v>
      </c>
      <c r="F343">
        <v>3.9694656488549619E-2</v>
      </c>
      <c r="G343">
        <v>0.10381679389312977</v>
      </c>
      <c r="H343">
        <v>4.5801526717557254E-3</v>
      </c>
      <c r="I343">
        <v>3.0534351145038168E-3</v>
      </c>
      <c r="J343">
        <v>9.1603053435114507E-3</v>
      </c>
      <c r="K343">
        <v>2.3877862595419845</v>
      </c>
    </row>
    <row r="344" spans="1:11" x14ac:dyDescent="0.3">
      <c r="A344" t="s">
        <v>668</v>
      </c>
      <c r="B344">
        <v>835</v>
      </c>
      <c r="C344">
        <v>0.44910179640718562</v>
      </c>
      <c r="D344">
        <v>6.5868263473053898E-2</v>
      </c>
      <c r="E344">
        <v>0.38802395209580837</v>
      </c>
      <c r="F344">
        <v>8.3832335329341312E-3</v>
      </c>
      <c r="G344">
        <v>7.9041916167664678E-2</v>
      </c>
      <c r="H344">
        <v>3.592814371257485E-3</v>
      </c>
      <c r="I344">
        <v>4.7904191616766467E-3</v>
      </c>
      <c r="J344">
        <v>1.1976047904191617E-3</v>
      </c>
      <c r="K344">
        <v>0.44910179640718562</v>
      </c>
    </row>
    <row r="345" spans="1:11" x14ac:dyDescent="0.3">
      <c r="A345" t="s">
        <v>669</v>
      </c>
      <c r="B345">
        <v>427</v>
      </c>
      <c r="C345">
        <v>0.46604215456674475</v>
      </c>
      <c r="D345">
        <v>4.449648711943794E-2</v>
      </c>
      <c r="E345">
        <v>0.33723653395784542</v>
      </c>
      <c r="F345">
        <v>1.6393442622950821E-2</v>
      </c>
      <c r="G345">
        <v>0.12177985948477751</v>
      </c>
      <c r="H345">
        <v>4.6838407494145199E-3</v>
      </c>
      <c r="I345">
        <v>2.34192037470726E-3</v>
      </c>
      <c r="J345">
        <v>7.0257611241217799E-3</v>
      </c>
      <c r="K345">
        <v>0.46604215456674475</v>
      </c>
    </row>
    <row r="346" spans="1:11" x14ac:dyDescent="0.3">
      <c r="A346" t="s">
        <v>670</v>
      </c>
      <c r="B346">
        <v>1057</v>
      </c>
      <c r="C346">
        <v>0.34815515610217596</v>
      </c>
      <c r="D346">
        <v>9.5553453169347213E-2</v>
      </c>
      <c r="E346">
        <v>0.41721854304635764</v>
      </c>
      <c r="F346">
        <v>3.5950804162724691E-2</v>
      </c>
      <c r="G346">
        <v>8.6092715231788075E-2</v>
      </c>
      <c r="H346">
        <v>7.5685903500473037E-3</v>
      </c>
      <c r="I346">
        <v>7.5685903500473037E-3</v>
      </c>
      <c r="J346">
        <v>1.8921475875118259E-3</v>
      </c>
      <c r="K346">
        <v>2.4172185430463577</v>
      </c>
    </row>
    <row r="347" spans="1:11" x14ac:dyDescent="0.3">
      <c r="A347" t="s">
        <v>671</v>
      </c>
      <c r="B347">
        <v>435</v>
      </c>
      <c r="C347">
        <v>0.30344827586206896</v>
      </c>
      <c r="D347">
        <v>8.5057471264367815E-2</v>
      </c>
      <c r="E347">
        <v>0.43678160919540232</v>
      </c>
      <c r="F347">
        <v>2.0689655172413793E-2</v>
      </c>
      <c r="G347">
        <v>0.14022988505747128</v>
      </c>
      <c r="H347">
        <v>4.5977011494252873E-3</v>
      </c>
      <c r="I347">
        <v>2.2988505747126436E-3</v>
      </c>
      <c r="J347">
        <v>6.8965517241379309E-3</v>
      </c>
      <c r="K347">
        <v>2.4367816091954024</v>
      </c>
    </row>
    <row r="348" spans="1:11" x14ac:dyDescent="0.3">
      <c r="A348" t="s">
        <v>672</v>
      </c>
      <c r="B348">
        <v>605</v>
      </c>
      <c r="C348">
        <v>0.37190082644628097</v>
      </c>
      <c r="D348">
        <v>9.4214876033057851E-2</v>
      </c>
      <c r="E348">
        <v>0.43471074380165287</v>
      </c>
      <c r="F348">
        <v>9.9173553719008271E-3</v>
      </c>
      <c r="G348">
        <v>7.768595041322314E-2</v>
      </c>
      <c r="H348">
        <v>9.9173553719008271E-3</v>
      </c>
      <c r="I348">
        <v>0</v>
      </c>
      <c r="J348">
        <v>1.652892561983471E-3</v>
      </c>
      <c r="K348">
        <v>2.4347107438016531</v>
      </c>
    </row>
    <row r="349" spans="1:11" x14ac:dyDescent="0.3">
      <c r="A349" t="s">
        <v>673</v>
      </c>
      <c r="B349">
        <v>999</v>
      </c>
      <c r="C349">
        <v>0.50650650650650653</v>
      </c>
      <c r="D349">
        <v>3.6036036036036036E-2</v>
      </c>
      <c r="E349">
        <v>0.35435435435435436</v>
      </c>
      <c r="F349">
        <v>1.5015015015015015E-2</v>
      </c>
      <c r="G349">
        <v>7.9079079079079073E-2</v>
      </c>
      <c r="H349">
        <v>4.004004004004004E-3</v>
      </c>
      <c r="I349">
        <v>3.003003003003003E-3</v>
      </c>
      <c r="J349">
        <v>2.002002002002002E-3</v>
      </c>
      <c r="K349">
        <v>0.50650650650650653</v>
      </c>
    </row>
    <row r="350" spans="1:11" x14ac:dyDescent="0.3">
      <c r="A350" t="s">
        <v>674</v>
      </c>
      <c r="B350">
        <v>952</v>
      </c>
      <c r="C350">
        <v>0.39285714285714285</v>
      </c>
      <c r="D350">
        <v>5.2521008403361345E-2</v>
      </c>
      <c r="E350">
        <v>0.46953781512605042</v>
      </c>
      <c r="F350">
        <v>2.100840336134454E-2</v>
      </c>
      <c r="G350">
        <v>5.2521008403361345E-2</v>
      </c>
      <c r="H350">
        <v>5.2521008403361349E-3</v>
      </c>
      <c r="I350">
        <v>1.0504201680672268E-3</v>
      </c>
      <c r="J350">
        <v>5.2521008403361349E-3</v>
      </c>
      <c r="K350">
        <v>2.4695378151260505</v>
      </c>
    </row>
    <row r="351" spans="1:11" x14ac:dyDescent="0.3">
      <c r="A351" t="s">
        <v>675</v>
      </c>
      <c r="B351">
        <v>529</v>
      </c>
      <c r="C351">
        <v>0.34215500945179583</v>
      </c>
      <c r="D351">
        <v>0.10964083175803403</v>
      </c>
      <c r="E351">
        <v>0.3931947069943289</v>
      </c>
      <c r="F351">
        <v>1.7013232514177693E-2</v>
      </c>
      <c r="G351">
        <v>0.12665406427221171</v>
      </c>
      <c r="H351">
        <v>7.5614366729678641E-3</v>
      </c>
      <c r="I351">
        <v>1.890359168241966E-3</v>
      </c>
      <c r="J351">
        <v>1.890359168241966E-3</v>
      </c>
      <c r="K351">
        <v>2.3931947069943291</v>
      </c>
    </row>
    <row r="352" spans="1:11" x14ac:dyDescent="0.3">
      <c r="A352" t="s">
        <v>681</v>
      </c>
      <c r="B352">
        <v>7510</v>
      </c>
      <c r="C352">
        <v>0.40106524633821572</v>
      </c>
      <c r="D352">
        <v>7.7230359520639141E-2</v>
      </c>
      <c r="E352">
        <v>0.4025299600532623</v>
      </c>
      <c r="F352">
        <v>1.9973368841544607E-2</v>
      </c>
      <c r="G352">
        <v>8.7616511318242343E-2</v>
      </c>
      <c r="H352">
        <v>5.1930758988015975E-3</v>
      </c>
      <c r="I352">
        <v>2.9294274300932089E-3</v>
      </c>
      <c r="J352">
        <v>3.4620505992010654E-3</v>
      </c>
      <c r="K352">
        <v>2.4025299600532621</v>
      </c>
    </row>
    <row r="353" spans="1:11" x14ac:dyDescent="0.3">
      <c r="A353" t="s">
        <v>687</v>
      </c>
      <c r="B353">
        <v>583</v>
      </c>
      <c r="C353">
        <v>0.50257289879931388</v>
      </c>
      <c r="D353">
        <v>4.974271012006861E-2</v>
      </c>
      <c r="E353">
        <v>0.33104631217838765</v>
      </c>
      <c r="F353">
        <v>1.8867924528301886E-2</v>
      </c>
      <c r="G353">
        <v>8.9193825042881647E-2</v>
      </c>
      <c r="H353">
        <v>5.1457975986277877E-3</v>
      </c>
      <c r="I353">
        <v>3.4305317324185248E-3</v>
      </c>
      <c r="J353">
        <v>0</v>
      </c>
      <c r="K353">
        <v>0.50257289879931388</v>
      </c>
    </row>
    <row r="354" spans="1:11" x14ac:dyDescent="0.3">
      <c r="A354" t="s">
        <v>688</v>
      </c>
      <c r="B354">
        <v>889</v>
      </c>
      <c r="C354">
        <v>0.5219347581552306</v>
      </c>
      <c r="D354">
        <v>3.7120359955005622E-2</v>
      </c>
      <c r="E354">
        <v>0.33070866141732286</v>
      </c>
      <c r="F354">
        <v>8.9988751406074249E-3</v>
      </c>
      <c r="G354">
        <v>9.4488188976377951E-2</v>
      </c>
      <c r="H354">
        <v>2.2497187851518562E-3</v>
      </c>
      <c r="I354">
        <v>3.3745781777277839E-3</v>
      </c>
      <c r="J354">
        <v>1.1248593925759281E-3</v>
      </c>
      <c r="K354">
        <v>0.5219347581552306</v>
      </c>
    </row>
    <row r="355" spans="1:11" x14ac:dyDescent="0.3">
      <c r="A355" t="s">
        <v>689</v>
      </c>
      <c r="B355">
        <v>460</v>
      </c>
      <c r="C355">
        <v>0.45434782608695651</v>
      </c>
      <c r="D355">
        <v>3.4782608695652174E-2</v>
      </c>
      <c r="E355">
        <v>0.36086956521739133</v>
      </c>
      <c r="F355">
        <v>8.6956521739130436E-3</v>
      </c>
      <c r="G355">
        <v>0.13695652173913042</v>
      </c>
      <c r="H355">
        <v>0</v>
      </c>
      <c r="I355">
        <v>2.1739130434782609E-3</v>
      </c>
      <c r="J355">
        <v>2.1739130434782609E-3</v>
      </c>
      <c r="K355">
        <v>0.45434782608695651</v>
      </c>
    </row>
    <row r="356" spans="1:11" x14ac:dyDescent="0.3">
      <c r="A356" t="s">
        <v>690</v>
      </c>
      <c r="B356">
        <v>595</v>
      </c>
      <c r="C356">
        <v>0.6</v>
      </c>
      <c r="D356">
        <v>2.0168067226890758E-2</v>
      </c>
      <c r="E356">
        <v>0.27731092436974791</v>
      </c>
      <c r="F356">
        <v>5.0420168067226894E-3</v>
      </c>
      <c r="G356">
        <v>9.07563025210084E-2</v>
      </c>
      <c r="H356">
        <v>3.3613445378151263E-3</v>
      </c>
      <c r="I356">
        <v>1.6806722689075631E-3</v>
      </c>
      <c r="J356">
        <v>1.6806722689075631E-3</v>
      </c>
      <c r="K356">
        <v>0.6</v>
      </c>
    </row>
    <row r="357" spans="1:11" x14ac:dyDescent="0.3">
      <c r="A357" t="s">
        <v>691</v>
      </c>
      <c r="B357">
        <v>618</v>
      </c>
      <c r="C357">
        <v>0.50323624595469252</v>
      </c>
      <c r="D357">
        <v>2.2653721682847898E-2</v>
      </c>
      <c r="E357">
        <v>0.35113268608414239</v>
      </c>
      <c r="F357">
        <v>3.2362459546925568E-3</v>
      </c>
      <c r="G357">
        <v>0.10517799352750809</v>
      </c>
      <c r="H357">
        <v>1.6181229773462784E-3</v>
      </c>
      <c r="I357">
        <v>9.7087378640776691E-3</v>
      </c>
      <c r="J357">
        <v>3.2362459546925568E-3</v>
      </c>
      <c r="K357">
        <v>0.50323624595469252</v>
      </c>
    </row>
    <row r="358" spans="1:11" x14ac:dyDescent="0.3">
      <c r="A358" t="s">
        <v>692</v>
      </c>
      <c r="B358">
        <v>511</v>
      </c>
      <c r="C358">
        <v>0.47945205479452052</v>
      </c>
      <c r="D358">
        <v>2.5440313111545987E-2</v>
      </c>
      <c r="E358">
        <v>0.34246575342465752</v>
      </c>
      <c r="F358">
        <v>9.7847358121330719E-3</v>
      </c>
      <c r="G358">
        <v>0.14090019569471623</v>
      </c>
      <c r="H358">
        <v>0</v>
      </c>
      <c r="I358">
        <v>0</v>
      </c>
      <c r="J358">
        <v>1.9569471624266144E-3</v>
      </c>
      <c r="K358">
        <v>0.47945205479452052</v>
      </c>
    </row>
    <row r="359" spans="1:11" x14ac:dyDescent="0.3">
      <c r="A359" t="s">
        <v>693</v>
      </c>
      <c r="B359">
        <v>291</v>
      </c>
      <c r="C359">
        <v>0.53264604810996563</v>
      </c>
      <c r="D359">
        <v>3.4364261168384883E-2</v>
      </c>
      <c r="E359">
        <v>0.27835051546391754</v>
      </c>
      <c r="F359">
        <v>1.0309278350515464E-2</v>
      </c>
      <c r="G359">
        <v>0.12371134020618557</v>
      </c>
      <c r="H359">
        <v>3.4364261168384879E-3</v>
      </c>
      <c r="I359">
        <v>1.0309278350515464E-2</v>
      </c>
      <c r="J359">
        <v>6.8728522336769758E-3</v>
      </c>
      <c r="K359">
        <v>0.53264604810996563</v>
      </c>
    </row>
    <row r="360" spans="1:11" x14ac:dyDescent="0.3">
      <c r="A360" t="s">
        <v>694</v>
      </c>
      <c r="B360">
        <v>432</v>
      </c>
      <c r="C360">
        <v>0.44907407407407407</v>
      </c>
      <c r="D360">
        <v>5.7870370370370371E-2</v>
      </c>
      <c r="E360">
        <v>0.29166666666666669</v>
      </c>
      <c r="F360">
        <v>2.7777777777777776E-2</v>
      </c>
      <c r="G360">
        <v>0.15740740740740741</v>
      </c>
      <c r="H360">
        <v>6.9444444444444441E-3</v>
      </c>
      <c r="I360">
        <v>2.3148148148148147E-3</v>
      </c>
      <c r="J360">
        <v>6.9444444444444441E-3</v>
      </c>
      <c r="K360">
        <v>0.44907407407407407</v>
      </c>
    </row>
    <row r="361" spans="1:11" x14ac:dyDescent="0.3">
      <c r="A361" t="s">
        <v>695</v>
      </c>
      <c r="B361">
        <v>680</v>
      </c>
      <c r="C361">
        <v>0.52647058823529413</v>
      </c>
      <c r="D361">
        <v>1.6176470588235296E-2</v>
      </c>
      <c r="E361">
        <v>0.36470588235294116</v>
      </c>
      <c r="F361">
        <v>1.0294117647058823E-2</v>
      </c>
      <c r="G361">
        <v>7.4999999999999997E-2</v>
      </c>
      <c r="H361">
        <v>1.4705882352941176E-3</v>
      </c>
      <c r="I361">
        <v>2.9411764705882353E-3</v>
      </c>
      <c r="J361">
        <v>2.9411764705882353E-3</v>
      </c>
      <c r="K361">
        <v>0.52647058823529413</v>
      </c>
    </row>
    <row r="362" spans="1:11" x14ac:dyDescent="0.3">
      <c r="A362" t="s">
        <v>696</v>
      </c>
      <c r="B362">
        <v>416</v>
      </c>
      <c r="C362">
        <v>0.47836538461538464</v>
      </c>
      <c r="D362">
        <v>5.0480769230769232E-2</v>
      </c>
      <c r="E362">
        <v>0.31009615384615385</v>
      </c>
      <c r="F362">
        <v>1.4423076923076924E-2</v>
      </c>
      <c r="G362">
        <v>0.13461538461538461</v>
      </c>
      <c r="H362">
        <v>9.6153846153846159E-3</v>
      </c>
      <c r="I362">
        <v>2.403846153846154E-3</v>
      </c>
      <c r="J362">
        <v>0</v>
      </c>
      <c r="K362">
        <v>0.47836538461538464</v>
      </c>
    </row>
    <row r="363" spans="1:11" x14ac:dyDescent="0.3">
      <c r="A363" t="s">
        <v>700</v>
      </c>
      <c r="B363">
        <v>5475</v>
      </c>
      <c r="C363">
        <v>0.50867579908675797</v>
      </c>
      <c r="D363">
        <v>3.3607305936073056E-2</v>
      </c>
      <c r="E363">
        <v>0.32767123287671235</v>
      </c>
      <c r="F363">
        <v>1.1141552511415525E-2</v>
      </c>
      <c r="G363">
        <v>0.1097716894977169</v>
      </c>
      <c r="H363">
        <v>3.1050228310502285E-3</v>
      </c>
      <c r="I363">
        <v>3.6529680365296802E-3</v>
      </c>
      <c r="J363">
        <v>2.3744292237442921E-3</v>
      </c>
      <c r="K363">
        <v>0.50867579908675797</v>
      </c>
    </row>
    <row r="364" spans="1:11" x14ac:dyDescent="0.3">
      <c r="A364" t="s">
        <v>701</v>
      </c>
      <c r="B364">
        <v>311</v>
      </c>
      <c r="C364">
        <v>0.54662379421221863</v>
      </c>
      <c r="D364">
        <v>2.8938906752411574E-2</v>
      </c>
      <c r="E364">
        <v>0.28938906752411575</v>
      </c>
      <c r="F364">
        <v>1.607717041800643E-2</v>
      </c>
      <c r="G364">
        <v>0.1157556270096463</v>
      </c>
      <c r="H364">
        <v>0</v>
      </c>
      <c r="I364">
        <v>3.2154340836012861E-3</v>
      </c>
      <c r="J364">
        <v>0</v>
      </c>
      <c r="K364">
        <v>0.54662379421221863</v>
      </c>
    </row>
    <row r="365" spans="1:11" x14ac:dyDescent="0.3">
      <c r="A365" t="s">
        <v>702</v>
      </c>
      <c r="B365">
        <v>423</v>
      </c>
      <c r="C365">
        <v>0.38297872340425532</v>
      </c>
      <c r="D365">
        <v>3.7825059101654845E-2</v>
      </c>
      <c r="E365">
        <v>0.38534278959810875</v>
      </c>
      <c r="F365">
        <v>2.3640661938534278E-2</v>
      </c>
      <c r="G365">
        <v>0.15602836879432624</v>
      </c>
      <c r="H365">
        <v>4.7281323877068557E-3</v>
      </c>
      <c r="I365">
        <v>9.4562647754137114E-3</v>
      </c>
      <c r="J365">
        <v>0</v>
      </c>
      <c r="K365">
        <v>2.3853427895981087</v>
      </c>
    </row>
    <row r="366" spans="1:11" x14ac:dyDescent="0.3">
      <c r="A366" t="s">
        <v>703</v>
      </c>
      <c r="B366">
        <v>590</v>
      </c>
      <c r="C366">
        <v>0.50677966101694916</v>
      </c>
      <c r="D366">
        <v>2.3728813559322035E-2</v>
      </c>
      <c r="E366">
        <v>0.33728813559322035</v>
      </c>
      <c r="F366">
        <v>1.5254237288135594E-2</v>
      </c>
      <c r="G366">
        <v>9.6610169491525427E-2</v>
      </c>
      <c r="H366">
        <v>8.4745762711864406E-3</v>
      </c>
      <c r="I366">
        <v>8.4745762711864406E-3</v>
      </c>
      <c r="J366">
        <v>3.3898305084745762E-3</v>
      </c>
      <c r="K366">
        <v>0.50677966101694916</v>
      </c>
    </row>
    <row r="367" spans="1:11" x14ac:dyDescent="0.3">
      <c r="A367" t="s">
        <v>704</v>
      </c>
      <c r="B367">
        <v>653</v>
      </c>
      <c r="C367">
        <v>0.43644716692189894</v>
      </c>
      <c r="D367">
        <v>1.9908116385911178E-2</v>
      </c>
      <c r="E367">
        <v>0.41041347626339969</v>
      </c>
      <c r="F367">
        <v>4.5941807044410417E-3</v>
      </c>
      <c r="G367">
        <v>0.11485451761102604</v>
      </c>
      <c r="H367">
        <v>3.0627871362940277E-3</v>
      </c>
      <c r="I367">
        <v>7.656967840735069E-3</v>
      </c>
      <c r="J367">
        <v>3.0627871362940277E-3</v>
      </c>
      <c r="K367">
        <v>0.43644716692189894</v>
      </c>
    </row>
    <row r="368" spans="1:11" x14ac:dyDescent="0.3">
      <c r="A368" t="s">
        <v>705</v>
      </c>
      <c r="B368">
        <v>674</v>
      </c>
      <c r="C368">
        <v>0.43768545994065283</v>
      </c>
      <c r="D368">
        <v>1.9287833827893175E-2</v>
      </c>
      <c r="E368">
        <v>0.37537091988130566</v>
      </c>
      <c r="F368">
        <v>1.0385756676557863E-2</v>
      </c>
      <c r="G368">
        <v>0.14391691394658754</v>
      </c>
      <c r="H368">
        <v>4.4510385756676559E-3</v>
      </c>
      <c r="I368">
        <v>2.967359050445104E-3</v>
      </c>
      <c r="J368">
        <v>5.9347181008902079E-3</v>
      </c>
      <c r="K368">
        <v>0.43768545994065283</v>
      </c>
    </row>
    <row r="369" spans="1:11" x14ac:dyDescent="0.3">
      <c r="A369" t="s">
        <v>706</v>
      </c>
      <c r="B369">
        <v>928</v>
      </c>
      <c r="C369">
        <v>0.55495689655172409</v>
      </c>
      <c r="D369">
        <v>1.1853448275862068E-2</v>
      </c>
      <c r="E369">
        <v>0.30387931034482757</v>
      </c>
      <c r="F369">
        <v>6.4655172413793103E-3</v>
      </c>
      <c r="G369">
        <v>0.11530172413793104</v>
      </c>
      <c r="H369">
        <v>1.0775862068965517E-3</v>
      </c>
      <c r="I369">
        <v>2.1551724137931034E-3</v>
      </c>
      <c r="J369">
        <v>4.3103448275862068E-3</v>
      </c>
      <c r="K369">
        <v>0.55495689655172409</v>
      </c>
    </row>
    <row r="370" spans="1:11" x14ac:dyDescent="0.3">
      <c r="A370" t="s">
        <v>707</v>
      </c>
      <c r="B370">
        <v>841</v>
      </c>
      <c r="C370">
        <v>0.53983353151010705</v>
      </c>
      <c r="D370">
        <v>1.9024970273483946E-2</v>
      </c>
      <c r="E370">
        <v>0.2853745541022592</v>
      </c>
      <c r="F370">
        <v>1.5457788347205707E-2</v>
      </c>
      <c r="G370">
        <v>0.13198573127229488</v>
      </c>
      <c r="H370">
        <v>2.3781212841854932E-3</v>
      </c>
      <c r="I370">
        <v>1.1890606420927466E-3</v>
      </c>
      <c r="J370">
        <v>4.7562425683709865E-3</v>
      </c>
      <c r="K370">
        <v>0.53983353151010705</v>
      </c>
    </row>
    <row r="371" spans="1:11" x14ac:dyDescent="0.3">
      <c r="A371" t="s">
        <v>708</v>
      </c>
      <c r="B371">
        <v>616</v>
      </c>
      <c r="C371">
        <v>0.49512987012987014</v>
      </c>
      <c r="D371">
        <v>2.1103896103896104E-2</v>
      </c>
      <c r="E371">
        <v>0.37012987012987014</v>
      </c>
      <c r="F371">
        <v>1.2987012987012988E-2</v>
      </c>
      <c r="G371">
        <v>8.603896103896104E-2</v>
      </c>
      <c r="H371">
        <v>3.246753246753247E-3</v>
      </c>
      <c r="I371">
        <v>6.4935064935064939E-3</v>
      </c>
      <c r="J371">
        <v>4.87012987012987E-3</v>
      </c>
      <c r="K371">
        <v>0.49512987012987014</v>
      </c>
    </row>
    <row r="372" spans="1:11" x14ac:dyDescent="0.3">
      <c r="A372" t="s">
        <v>709</v>
      </c>
      <c r="B372">
        <v>521</v>
      </c>
      <c r="C372">
        <v>0.45297504798464494</v>
      </c>
      <c r="D372">
        <v>1.9193857965451054E-2</v>
      </c>
      <c r="E372">
        <v>0.34548944337811899</v>
      </c>
      <c r="F372">
        <v>1.3435700575815739E-2</v>
      </c>
      <c r="G372">
        <v>0.15738963531669867</v>
      </c>
      <c r="H372">
        <v>5.7581573896353169E-3</v>
      </c>
      <c r="I372">
        <v>5.7581573896353169E-3</v>
      </c>
      <c r="J372">
        <v>0</v>
      </c>
      <c r="K372">
        <v>0.45297504798464494</v>
      </c>
    </row>
    <row r="373" spans="1:11" x14ac:dyDescent="0.3">
      <c r="A373" t="s">
        <v>737</v>
      </c>
      <c r="B373">
        <v>5557</v>
      </c>
      <c r="C373">
        <v>0.48965269030052189</v>
      </c>
      <c r="D373">
        <v>2.0694619398956272E-2</v>
      </c>
      <c r="E373">
        <v>0.34245096274968506</v>
      </c>
      <c r="F373">
        <v>1.2236818427208926E-2</v>
      </c>
      <c r="G373">
        <v>0.12308799712074861</v>
      </c>
      <c r="H373">
        <v>3.5990642432967429E-3</v>
      </c>
      <c r="I373">
        <v>4.8587367284506026E-3</v>
      </c>
      <c r="J373">
        <v>3.4191110311319055E-3</v>
      </c>
      <c r="K373">
        <v>0.48965269030052189</v>
      </c>
    </row>
    <row r="374" spans="1:11" x14ac:dyDescent="0.3">
      <c r="A374" t="s">
        <v>738</v>
      </c>
      <c r="B374">
        <v>596</v>
      </c>
      <c r="C374">
        <v>0.60402684563758391</v>
      </c>
      <c r="D374">
        <v>2.1812080536912751E-2</v>
      </c>
      <c r="E374">
        <v>0.19630872483221476</v>
      </c>
      <c r="F374">
        <v>6.7114093959731542E-3</v>
      </c>
      <c r="G374">
        <v>0.15939597315436241</v>
      </c>
      <c r="H374">
        <v>0</v>
      </c>
      <c r="I374">
        <v>1.0067114093959731E-2</v>
      </c>
      <c r="J374">
        <v>1.6778523489932886E-3</v>
      </c>
      <c r="K374">
        <v>0.60402684563758391</v>
      </c>
    </row>
    <row r="375" spans="1:11" x14ac:dyDescent="0.3">
      <c r="A375" t="s">
        <v>739</v>
      </c>
      <c r="B375">
        <v>920</v>
      </c>
      <c r="C375">
        <v>0.54565217391304344</v>
      </c>
      <c r="D375">
        <v>1.1956521739130435E-2</v>
      </c>
      <c r="E375">
        <v>0.21847826086956521</v>
      </c>
      <c r="F375">
        <v>1.4130434782608696E-2</v>
      </c>
      <c r="G375">
        <v>0.2</v>
      </c>
      <c r="H375">
        <v>3.2608695652173911E-3</v>
      </c>
      <c r="I375">
        <v>6.5217391304347823E-3</v>
      </c>
      <c r="J375">
        <v>0</v>
      </c>
      <c r="K375">
        <v>0.54565217391304344</v>
      </c>
    </row>
    <row r="376" spans="1:11" x14ac:dyDescent="0.3">
      <c r="A376" t="s">
        <v>740</v>
      </c>
      <c r="B376">
        <v>1080</v>
      </c>
      <c r="C376">
        <v>0.54166666666666663</v>
      </c>
      <c r="D376">
        <v>4.6296296296296294E-3</v>
      </c>
      <c r="E376">
        <v>0.32407407407407407</v>
      </c>
      <c r="F376">
        <v>1.8518518518518519E-3</v>
      </c>
      <c r="G376">
        <v>0.12222222222222222</v>
      </c>
      <c r="H376">
        <v>9.2592592592592596E-4</v>
      </c>
      <c r="I376">
        <v>1.8518518518518519E-3</v>
      </c>
      <c r="J376">
        <v>2.7777777777777779E-3</v>
      </c>
      <c r="K376">
        <v>0.54166666666666663</v>
      </c>
    </row>
    <row r="377" spans="1:11" x14ac:dyDescent="0.3">
      <c r="A377" t="s">
        <v>741</v>
      </c>
      <c r="B377">
        <v>147</v>
      </c>
      <c r="C377">
        <v>0.55782312925170063</v>
      </c>
      <c r="D377">
        <v>6.8027210884353739E-3</v>
      </c>
      <c r="E377">
        <v>0.27891156462585032</v>
      </c>
      <c r="F377">
        <v>6.8027210884353739E-3</v>
      </c>
      <c r="G377">
        <v>0.14285714285714285</v>
      </c>
      <c r="H377">
        <v>6.8027210884353739E-3</v>
      </c>
      <c r="I377">
        <v>0</v>
      </c>
      <c r="J377">
        <v>0</v>
      </c>
      <c r="K377">
        <v>0.55782312925170063</v>
      </c>
    </row>
    <row r="378" spans="1:11" x14ac:dyDescent="0.3">
      <c r="A378" t="s">
        <v>742</v>
      </c>
      <c r="B378">
        <v>605</v>
      </c>
      <c r="C378">
        <v>0.53223140495867771</v>
      </c>
      <c r="D378">
        <v>3.6363636363636362E-2</v>
      </c>
      <c r="E378">
        <v>0.29256198347107437</v>
      </c>
      <c r="F378">
        <v>9.9173553719008271E-3</v>
      </c>
      <c r="G378">
        <v>0.11570247933884298</v>
      </c>
      <c r="H378">
        <v>3.3057851239669421E-3</v>
      </c>
      <c r="I378">
        <v>8.2644628099173556E-3</v>
      </c>
      <c r="J378">
        <v>1.652892561983471E-3</v>
      </c>
      <c r="K378">
        <v>0.53223140495867771</v>
      </c>
    </row>
    <row r="379" spans="1:11" x14ac:dyDescent="0.3">
      <c r="A379" t="s">
        <v>743</v>
      </c>
      <c r="B379">
        <v>951</v>
      </c>
      <c r="C379">
        <v>0.67297581493165093</v>
      </c>
      <c r="D379">
        <v>8.4121976866456359E-3</v>
      </c>
      <c r="E379">
        <v>0.23764458464773922</v>
      </c>
      <c r="F379">
        <v>2.103049421661409E-3</v>
      </c>
      <c r="G379">
        <v>7.1503680336487907E-2</v>
      </c>
      <c r="H379">
        <v>2.103049421661409E-3</v>
      </c>
      <c r="I379">
        <v>2.103049421661409E-3</v>
      </c>
      <c r="J379">
        <v>3.1545741324921135E-3</v>
      </c>
      <c r="K379">
        <v>0.67297581493165093</v>
      </c>
    </row>
    <row r="380" spans="1:11" x14ac:dyDescent="0.3">
      <c r="A380" t="s">
        <v>744</v>
      </c>
      <c r="B380">
        <v>527</v>
      </c>
      <c r="C380">
        <v>0.4648956356736243</v>
      </c>
      <c r="D380">
        <v>1.1385199240986717E-2</v>
      </c>
      <c r="E380">
        <v>0.30929791271347251</v>
      </c>
      <c r="F380">
        <v>9.4876660341555973E-3</v>
      </c>
      <c r="G380">
        <v>0.19924098671726756</v>
      </c>
      <c r="H380">
        <v>0</v>
      </c>
      <c r="I380">
        <v>0</v>
      </c>
      <c r="J380">
        <v>5.6925996204933585E-3</v>
      </c>
      <c r="K380">
        <v>0.4648956356736243</v>
      </c>
    </row>
    <row r="381" spans="1:11" x14ac:dyDescent="0.3">
      <c r="A381" t="s">
        <v>750</v>
      </c>
      <c r="B381">
        <v>4826</v>
      </c>
      <c r="C381">
        <v>0.56692913385826771</v>
      </c>
      <c r="D381">
        <v>1.3675922088686282E-2</v>
      </c>
      <c r="E381">
        <v>0.26419394944053048</v>
      </c>
      <c r="F381">
        <v>6.8379610443431412E-3</v>
      </c>
      <c r="G381">
        <v>0.13986738499792789</v>
      </c>
      <c r="H381">
        <v>1.8648984666390386E-3</v>
      </c>
      <c r="I381">
        <v>4.3514297554910902E-3</v>
      </c>
      <c r="J381">
        <v>2.2793203481143802E-3</v>
      </c>
      <c r="K381">
        <v>0.56692913385826771</v>
      </c>
    </row>
    <row r="382" spans="1:11" x14ac:dyDescent="0.3">
      <c r="A382" t="s">
        <v>753</v>
      </c>
      <c r="B382">
        <v>27</v>
      </c>
      <c r="C382">
        <v>0.55555555555555558</v>
      </c>
      <c r="D382">
        <v>3.7037037037037035E-2</v>
      </c>
      <c r="E382">
        <v>0.18518518518518517</v>
      </c>
      <c r="F382">
        <v>0</v>
      </c>
      <c r="G382">
        <v>0.22222222222222221</v>
      </c>
      <c r="H382">
        <v>0</v>
      </c>
      <c r="I382">
        <v>0</v>
      </c>
      <c r="J382">
        <v>0</v>
      </c>
      <c r="K382">
        <v>0.55555555555555558</v>
      </c>
    </row>
    <row r="383" spans="1:11" x14ac:dyDescent="0.3">
      <c r="A383" t="s">
        <v>754</v>
      </c>
      <c r="B383">
        <v>791</v>
      </c>
      <c r="C383">
        <v>0.64348925410872315</v>
      </c>
      <c r="D383">
        <v>1.0113780025284451E-2</v>
      </c>
      <c r="E383">
        <v>0.20986093552465235</v>
      </c>
      <c r="F383">
        <v>1.7699115044247787E-2</v>
      </c>
      <c r="G383">
        <v>0.10998735777496839</v>
      </c>
      <c r="H383">
        <v>0</v>
      </c>
      <c r="I383">
        <v>6.321112515802781E-3</v>
      </c>
      <c r="J383">
        <v>2.5284450063211127E-3</v>
      </c>
      <c r="K383">
        <v>0.64348925410872315</v>
      </c>
    </row>
    <row r="384" spans="1:11" x14ac:dyDescent="0.3">
      <c r="A384" t="s">
        <v>755</v>
      </c>
      <c r="B384">
        <v>298</v>
      </c>
      <c r="C384">
        <v>0.54026845637583898</v>
      </c>
      <c r="D384">
        <v>5.0335570469798654E-2</v>
      </c>
      <c r="E384">
        <v>0.23825503355704697</v>
      </c>
      <c r="F384">
        <v>4.3624161073825503E-2</v>
      </c>
      <c r="G384">
        <v>0.11073825503355705</v>
      </c>
      <c r="H384">
        <v>3.3557046979865771E-3</v>
      </c>
      <c r="I384">
        <v>3.3557046979865771E-3</v>
      </c>
      <c r="J384">
        <v>1.0067114093959731E-2</v>
      </c>
      <c r="K384">
        <v>0.54026845637583898</v>
      </c>
    </row>
    <row r="385" spans="1:11" x14ac:dyDescent="0.3">
      <c r="A385" t="s">
        <v>756</v>
      </c>
      <c r="B385">
        <v>784</v>
      </c>
      <c r="C385">
        <v>0.67091836734693877</v>
      </c>
      <c r="D385">
        <v>1.020408163265306E-2</v>
      </c>
      <c r="E385">
        <v>0.19770408163265307</v>
      </c>
      <c r="F385">
        <v>8.9285714285714281E-3</v>
      </c>
      <c r="G385">
        <v>0.10714285714285714</v>
      </c>
      <c r="H385">
        <v>1.2755102040816326E-3</v>
      </c>
      <c r="I385">
        <v>3.8265306122448979E-3</v>
      </c>
      <c r="J385">
        <v>0</v>
      </c>
      <c r="K385">
        <v>0.67091836734693877</v>
      </c>
    </row>
    <row r="386" spans="1:11" x14ac:dyDescent="0.3">
      <c r="A386" t="s">
        <v>757</v>
      </c>
      <c r="B386">
        <v>830</v>
      </c>
      <c r="C386">
        <v>0.63734939759036147</v>
      </c>
      <c r="D386">
        <v>1.566265060240964E-2</v>
      </c>
      <c r="E386">
        <v>0.19879518072289157</v>
      </c>
      <c r="F386">
        <v>1.4457831325301205E-2</v>
      </c>
      <c r="G386">
        <v>0.12048192771084337</v>
      </c>
      <c r="H386">
        <v>3.6144578313253013E-3</v>
      </c>
      <c r="I386">
        <v>3.6144578313253013E-3</v>
      </c>
      <c r="J386">
        <v>6.024096385542169E-3</v>
      </c>
      <c r="K386">
        <v>0.63734939759036147</v>
      </c>
    </row>
    <row r="387" spans="1:11" x14ac:dyDescent="0.3">
      <c r="A387" t="s">
        <v>758</v>
      </c>
      <c r="B387">
        <v>1218</v>
      </c>
      <c r="C387">
        <v>0.50328407224958949</v>
      </c>
      <c r="D387">
        <v>5.2545155993431854E-2</v>
      </c>
      <c r="E387">
        <v>0.31362889983579639</v>
      </c>
      <c r="F387">
        <v>1.4778325123152709E-2</v>
      </c>
      <c r="G387">
        <v>0.10344827586206896</v>
      </c>
      <c r="H387">
        <v>4.9261083743842365E-3</v>
      </c>
      <c r="I387">
        <v>4.9261083743842365E-3</v>
      </c>
      <c r="J387">
        <v>2.4630541871921183E-3</v>
      </c>
      <c r="K387">
        <v>0.50328407224958949</v>
      </c>
    </row>
    <row r="388" spans="1:11" x14ac:dyDescent="0.3">
      <c r="A388" t="s">
        <v>759</v>
      </c>
      <c r="B388">
        <v>1349</v>
      </c>
      <c r="C388">
        <v>0.51742031134173461</v>
      </c>
      <c r="D388">
        <v>3.7064492216456635E-2</v>
      </c>
      <c r="E388">
        <v>0.30985915492957744</v>
      </c>
      <c r="F388">
        <v>1.9273535952557451E-2</v>
      </c>
      <c r="G388">
        <v>0.10229799851742032</v>
      </c>
      <c r="H388">
        <v>2.9651593773165306E-3</v>
      </c>
      <c r="I388">
        <v>5.9303187546330613E-3</v>
      </c>
      <c r="J388">
        <v>5.1890289103039286E-3</v>
      </c>
      <c r="K388">
        <v>0.51742031134173461</v>
      </c>
    </row>
    <row r="389" spans="1:11" x14ac:dyDescent="0.3">
      <c r="A389" t="s">
        <v>760</v>
      </c>
      <c r="B389">
        <v>420</v>
      </c>
      <c r="C389">
        <v>0.55952380952380953</v>
      </c>
      <c r="D389">
        <v>2.8571428571428571E-2</v>
      </c>
      <c r="E389">
        <v>0.24761904761904763</v>
      </c>
      <c r="F389">
        <v>3.0952380952380953E-2</v>
      </c>
      <c r="G389">
        <v>0.11428571428571428</v>
      </c>
      <c r="H389">
        <v>4.7619047619047623E-3</v>
      </c>
      <c r="I389">
        <v>9.5238095238095247E-3</v>
      </c>
      <c r="J389">
        <v>4.7619047619047623E-3</v>
      </c>
      <c r="K389">
        <v>0.55952380952380953</v>
      </c>
    </row>
    <row r="390" spans="1:11" x14ac:dyDescent="0.3">
      <c r="A390" t="s">
        <v>761</v>
      </c>
      <c r="B390">
        <v>910</v>
      </c>
      <c r="C390">
        <v>0.60549450549450545</v>
      </c>
      <c r="D390">
        <v>2.9670329670329669E-2</v>
      </c>
      <c r="E390">
        <v>0.2846153846153846</v>
      </c>
      <c r="F390">
        <v>1.2087912087912088E-2</v>
      </c>
      <c r="G390">
        <v>6.043956043956044E-2</v>
      </c>
      <c r="H390">
        <v>5.4945054945054949E-3</v>
      </c>
      <c r="I390">
        <v>0</v>
      </c>
      <c r="J390">
        <v>2.1978021978021978E-3</v>
      </c>
      <c r="K390">
        <v>0.60549450549450545</v>
      </c>
    </row>
    <row r="391" spans="1:11" x14ac:dyDescent="0.3">
      <c r="A391" t="s">
        <v>762</v>
      </c>
      <c r="B391">
        <v>485</v>
      </c>
      <c r="C391">
        <v>0.51958762886597942</v>
      </c>
      <c r="D391">
        <v>2.4742268041237112E-2</v>
      </c>
      <c r="E391">
        <v>0.2618556701030928</v>
      </c>
      <c r="F391">
        <v>6.1855670103092781E-3</v>
      </c>
      <c r="G391">
        <v>0.16907216494845362</v>
      </c>
      <c r="H391">
        <v>4.1237113402061857E-3</v>
      </c>
      <c r="I391">
        <v>1.2371134020618556E-2</v>
      </c>
      <c r="J391">
        <v>2.0618556701030928E-3</v>
      </c>
      <c r="K391">
        <v>0.51958762886597942</v>
      </c>
    </row>
    <row r="392" spans="1:11" x14ac:dyDescent="0.3">
      <c r="A392" t="s">
        <v>769</v>
      </c>
      <c r="B392">
        <v>7112</v>
      </c>
      <c r="C392">
        <v>0.57494375703037115</v>
      </c>
      <c r="D392">
        <v>2.952755905511811E-2</v>
      </c>
      <c r="E392">
        <v>0.26040494938132736</v>
      </c>
      <c r="F392">
        <v>1.6451068616422947E-2</v>
      </c>
      <c r="G392">
        <v>0.10672103487064118</v>
      </c>
      <c r="H392">
        <v>3.3745781777277839E-3</v>
      </c>
      <c r="I392">
        <v>5.0618672665916761E-3</v>
      </c>
      <c r="J392">
        <v>3.515185601799775E-3</v>
      </c>
      <c r="K392">
        <v>0.57494375703037115</v>
      </c>
    </row>
    <row r="393" spans="1:11" x14ac:dyDescent="0.3">
      <c r="A393" t="s">
        <v>774</v>
      </c>
      <c r="B393">
        <v>130</v>
      </c>
      <c r="C393">
        <v>0.47692307692307695</v>
      </c>
      <c r="D393">
        <v>3.8461538461538464E-2</v>
      </c>
      <c r="E393">
        <v>0.27692307692307694</v>
      </c>
      <c r="F393">
        <v>2.3076923076923078E-2</v>
      </c>
      <c r="G393">
        <v>0.16153846153846155</v>
      </c>
      <c r="H393">
        <v>7.6923076923076927E-3</v>
      </c>
      <c r="I393">
        <v>1.5384615384615385E-2</v>
      </c>
      <c r="J393">
        <v>0</v>
      </c>
      <c r="K393">
        <v>0.47692307692307695</v>
      </c>
    </row>
    <row r="394" spans="1:11" x14ac:dyDescent="0.3">
      <c r="A394" t="s">
        <v>775</v>
      </c>
      <c r="B394">
        <v>82</v>
      </c>
      <c r="C394">
        <v>0.63414634146341464</v>
      </c>
      <c r="D394">
        <v>1.2195121951219513E-2</v>
      </c>
      <c r="E394">
        <v>0.2073170731707317</v>
      </c>
      <c r="F394">
        <v>0</v>
      </c>
      <c r="G394">
        <v>0.14634146341463414</v>
      </c>
      <c r="H394">
        <v>0</v>
      </c>
      <c r="I394">
        <v>0</v>
      </c>
      <c r="J394">
        <v>0</v>
      </c>
      <c r="K394">
        <v>0.63414634146341464</v>
      </c>
    </row>
    <row r="395" spans="1:11" x14ac:dyDescent="0.3">
      <c r="A395" t="s">
        <v>776</v>
      </c>
      <c r="B395">
        <v>134</v>
      </c>
      <c r="C395">
        <v>0.59701492537313428</v>
      </c>
      <c r="D395">
        <v>2.2388059701492536E-2</v>
      </c>
      <c r="E395">
        <v>0.23134328358208955</v>
      </c>
      <c r="F395">
        <v>7.462686567164179E-3</v>
      </c>
      <c r="G395">
        <v>0.13432835820895522</v>
      </c>
      <c r="H395">
        <v>0</v>
      </c>
      <c r="I395">
        <v>7.462686567164179E-3</v>
      </c>
      <c r="J395">
        <v>0</v>
      </c>
      <c r="K395">
        <v>0.59701492537313428</v>
      </c>
    </row>
    <row r="396" spans="1:11" x14ac:dyDescent="0.3">
      <c r="A396" t="s">
        <v>777</v>
      </c>
      <c r="B396">
        <v>103</v>
      </c>
      <c r="C396">
        <v>0.17475728155339806</v>
      </c>
      <c r="D396">
        <v>0.17475728155339806</v>
      </c>
      <c r="E396">
        <v>0.60194174757281549</v>
      </c>
      <c r="F396">
        <v>9.7087378640776691E-3</v>
      </c>
      <c r="G396">
        <v>1.9417475728155338E-2</v>
      </c>
      <c r="H396">
        <v>9.7087378640776691E-3</v>
      </c>
      <c r="I396">
        <v>0</v>
      </c>
      <c r="J396">
        <v>9.7087378640776691E-3</v>
      </c>
      <c r="K396">
        <v>2.6019417475728153</v>
      </c>
    </row>
    <row r="397" spans="1:11" x14ac:dyDescent="0.3">
      <c r="A397" t="s">
        <v>778</v>
      </c>
      <c r="B397">
        <v>1422</v>
      </c>
      <c r="C397">
        <v>0.68635724331926862</v>
      </c>
      <c r="D397">
        <v>3.5161744022503515E-3</v>
      </c>
      <c r="E397">
        <v>0.19760900140646975</v>
      </c>
      <c r="F397">
        <v>2.1097046413502108E-3</v>
      </c>
      <c r="G397">
        <v>0.10126582278481013</v>
      </c>
      <c r="H397">
        <v>2.1097046413502108E-3</v>
      </c>
      <c r="I397">
        <v>3.5161744022503515E-3</v>
      </c>
      <c r="J397">
        <v>3.5161744022503515E-3</v>
      </c>
      <c r="K397">
        <v>0.68635724331926862</v>
      </c>
    </row>
    <row r="398" spans="1:11" x14ac:dyDescent="0.3">
      <c r="A398" t="s">
        <v>779</v>
      </c>
      <c r="B398">
        <v>367</v>
      </c>
      <c r="C398">
        <v>0.37329700272479566</v>
      </c>
      <c r="D398">
        <v>4.0871934604904632E-2</v>
      </c>
      <c r="E398">
        <v>0.37057220708446864</v>
      </c>
      <c r="F398">
        <v>0</v>
      </c>
      <c r="G398">
        <v>0.20163487738419619</v>
      </c>
      <c r="H398">
        <v>5.4495912806539508E-3</v>
      </c>
      <c r="I398">
        <v>5.4495912806539508E-3</v>
      </c>
      <c r="J398">
        <v>2.7247956403269754E-3</v>
      </c>
      <c r="K398">
        <v>0.37329700272479566</v>
      </c>
    </row>
    <row r="399" spans="1:11" x14ac:dyDescent="0.3">
      <c r="A399" t="s">
        <v>780</v>
      </c>
      <c r="B399">
        <v>210</v>
      </c>
      <c r="C399">
        <v>0.52857142857142858</v>
      </c>
      <c r="D399">
        <v>1.4285714285714285E-2</v>
      </c>
      <c r="E399">
        <v>0.23809523809523808</v>
      </c>
      <c r="F399">
        <v>2.8571428571428571E-2</v>
      </c>
      <c r="G399">
        <v>0.16666666666666666</v>
      </c>
      <c r="H399">
        <v>0</v>
      </c>
      <c r="I399">
        <v>9.5238095238095247E-3</v>
      </c>
      <c r="J399">
        <v>1.4285714285714285E-2</v>
      </c>
      <c r="K399">
        <v>0.52857142857142858</v>
      </c>
    </row>
    <row r="400" spans="1:11" x14ac:dyDescent="0.3">
      <c r="A400" t="s">
        <v>781</v>
      </c>
      <c r="B400">
        <v>464</v>
      </c>
      <c r="C400">
        <v>0.59267241379310343</v>
      </c>
      <c r="D400">
        <v>2.1551724137931036E-2</v>
      </c>
      <c r="E400">
        <v>0.22629310344827586</v>
      </c>
      <c r="F400">
        <v>8.6206896551724137E-3</v>
      </c>
      <c r="G400">
        <v>0.14224137931034483</v>
      </c>
      <c r="H400">
        <v>2.1551724137931034E-3</v>
      </c>
      <c r="I400">
        <v>4.3103448275862068E-3</v>
      </c>
      <c r="J400">
        <v>2.1551724137931034E-3</v>
      </c>
      <c r="K400">
        <v>0.59267241379310343</v>
      </c>
    </row>
    <row r="401" spans="1:11" x14ac:dyDescent="0.3">
      <c r="A401" t="s">
        <v>782</v>
      </c>
      <c r="B401">
        <v>929</v>
      </c>
      <c r="C401">
        <v>0.63293864370290631</v>
      </c>
      <c r="D401">
        <v>2.0452099031216361E-2</v>
      </c>
      <c r="E401">
        <v>0.19483315392895587</v>
      </c>
      <c r="F401">
        <v>1.0764262648008612E-2</v>
      </c>
      <c r="G401">
        <v>0.12594187298170076</v>
      </c>
      <c r="H401">
        <v>3.2292787944025836E-3</v>
      </c>
      <c r="I401">
        <v>7.5349838536060282E-3</v>
      </c>
      <c r="J401">
        <v>4.3057050592034442E-3</v>
      </c>
      <c r="K401">
        <v>0.63293864370290631</v>
      </c>
    </row>
    <row r="402" spans="1:11" x14ac:dyDescent="0.3">
      <c r="A402" t="s">
        <v>783</v>
      </c>
      <c r="B402">
        <v>388</v>
      </c>
      <c r="C402">
        <v>0.62886597938144329</v>
      </c>
      <c r="D402">
        <v>2.0618556701030927E-2</v>
      </c>
      <c r="E402">
        <v>0.19587628865979381</v>
      </c>
      <c r="F402">
        <v>1.0309278350515464E-2</v>
      </c>
      <c r="G402">
        <v>0.12886597938144329</v>
      </c>
      <c r="H402">
        <v>0</v>
      </c>
      <c r="I402">
        <v>1.0309278350515464E-2</v>
      </c>
      <c r="J402">
        <v>5.1546391752577319E-3</v>
      </c>
      <c r="K402">
        <v>0.62886597938144329</v>
      </c>
    </row>
    <row r="403" spans="1:11" x14ac:dyDescent="0.3">
      <c r="A403" t="s">
        <v>784</v>
      </c>
      <c r="B403">
        <v>1308</v>
      </c>
      <c r="C403">
        <v>0.66590214067278286</v>
      </c>
      <c r="D403">
        <v>2.0642201834862386E-2</v>
      </c>
      <c r="E403">
        <v>0.22324159021406728</v>
      </c>
      <c r="F403">
        <v>3.8226299694189602E-3</v>
      </c>
      <c r="G403">
        <v>8.027522935779817E-2</v>
      </c>
      <c r="H403">
        <v>1.5290519877675841E-3</v>
      </c>
      <c r="I403">
        <v>3.0581039755351682E-3</v>
      </c>
      <c r="J403">
        <v>1.5290519877675841E-3</v>
      </c>
      <c r="K403">
        <v>0.66590214067278286</v>
      </c>
    </row>
    <row r="404" spans="1:11" x14ac:dyDescent="0.3">
      <c r="A404" t="s">
        <v>785</v>
      </c>
      <c r="B404">
        <v>492</v>
      </c>
      <c r="C404">
        <v>0.53455284552845528</v>
      </c>
      <c r="D404">
        <v>8.130081300813009E-3</v>
      </c>
      <c r="E404">
        <v>0.2459349593495935</v>
      </c>
      <c r="F404">
        <v>1.4227642276422764E-2</v>
      </c>
      <c r="G404">
        <v>0.18292682926829268</v>
      </c>
      <c r="H404">
        <v>8.130081300813009E-3</v>
      </c>
      <c r="I404">
        <v>4.0650406504065045E-3</v>
      </c>
      <c r="J404">
        <v>2.0325203252032522E-3</v>
      </c>
      <c r="K404">
        <v>0.53455284552845528</v>
      </c>
    </row>
    <row r="405" spans="1:11" x14ac:dyDescent="0.3">
      <c r="A405" t="s">
        <v>791</v>
      </c>
      <c r="B405">
        <v>6029</v>
      </c>
      <c r="C405">
        <v>0.60988555315972803</v>
      </c>
      <c r="D405">
        <v>1.957206833637419E-2</v>
      </c>
      <c r="E405">
        <v>0.23022060043124895</v>
      </c>
      <c r="F405">
        <v>7.2980593796649531E-3</v>
      </c>
      <c r="G405">
        <v>0.12174489965168353</v>
      </c>
      <c r="H405">
        <v>2.8197047603250956E-3</v>
      </c>
      <c r="I405">
        <v>5.1418145629457618E-3</v>
      </c>
      <c r="J405">
        <v>3.317299718029524E-3</v>
      </c>
      <c r="K405">
        <v>0.60988555315972803</v>
      </c>
    </row>
    <row r="406" spans="1:11" x14ac:dyDescent="0.3">
      <c r="A406" t="s">
        <v>797</v>
      </c>
      <c r="B406">
        <v>904</v>
      </c>
      <c r="C406">
        <v>0.62278761061946908</v>
      </c>
      <c r="D406">
        <v>2.1017699115044249E-2</v>
      </c>
      <c r="E406">
        <v>0.18915929203539822</v>
      </c>
      <c r="F406">
        <v>5.5309734513274336E-3</v>
      </c>
      <c r="G406">
        <v>0.13827433628318583</v>
      </c>
      <c r="H406">
        <v>2.2123893805309734E-3</v>
      </c>
      <c r="I406">
        <v>1.7699115044247787E-2</v>
      </c>
      <c r="J406">
        <v>3.3185840707964601E-3</v>
      </c>
      <c r="K406">
        <v>0.62278761061946908</v>
      </c>
    </row>
    <row r="407" spans="1:11" x14ac:dyDescent="0.3">
      <c r="A407" t="s">
        <v>798</v>
      </c>
      <c r="B407">
        <v>889</v>
      </c>
      <c r="C407">
        <v>0.36107986501687289</v>
      </c>
      <c r="D407">
        <v>5.1743532058492692E-2</v>
      </c>
      <c r="E407">
        <v>0.34645669291338582</v>
      </c>
      <c r="F407">
        <v>1.6872890888638921E-2</v>
      </c>
      <c r="G407">
        <v>0.20247469066366705</v>
      </c>
      <c r="H407">
        <v>1.4623172103487065E-2</v>
      </c>
      <c r="I407">
        <v>5.6242969628796397E-3</v>
      </c>
      <c r="J407">
        <v>1.1248593925759281E-3</v>
      </c>
      <c r="K407">
        <v>0.36107986501687289</v>
      </c>
    </row>
    <row r="408" spans="1:11" x14ac:dyDescent="0.3">
      <c r="A408" t="s">
        <v>799</v>
      </c>
      <c r="B408">
        <v>297</v>
      </c>
      <c r="C408">
        <v>0.62289562289562295</v>
      </c>
      <c r="D408">
        <v>2.6936026936026935E-2</v>
      </c>
      <c r="E408">
        <v>0.22222222222222221</v>
      </c>
      <c r="F408">
        <v>1.0101010101010102E-2</v>
      </c>
      <c r="G408">
        <v>0.10774410774410774</v>
      </c>
      <c r="H408">
        <v>3.3670033670033669E-3</v>
      </c>
      <c r="I408">
        <v>6.7340067340067337E-3</v>
      </c>
      <c r="J408">
        <v>0</v>
      </c>
      <c r="K408">
        <v>0.62289562289562295</v>
      </c>
    </row>
    <row r="409" spans="1:11" x14ac:dyDescent="0.3">
      <c r="A409" t="s">
        <v>800</v>
      </c>
      <c r="B409">
        <v>75</v>
      </c>
      <c r="C409">
        <v>0.72</v>
      </c>
      <c r="D409">
        <v>0</v>
      </c>
      <c r="E409">
        <v>0.16</v>
      </c>
      <c r="F409">
        <v>2.6666666666666668E-2</v>
      </c>
      <c r="G409">
        <v>9.3333333333333338E-2</v>
      </c>
      <c r="H409">
        <v>0</v>
      </c>
      <c r="I409">
        <v>0</v>
      </c>
      <c r="J409">
        <v>0</v>
      </c>
      <c r="K409">
        <v>0.72</v>
      </c>
    </row>
    <row r="410" spans="1:11" x14ac:dyDescent="0.3">
      <c r="A410" t="s">
        <v>801</v>
      </c>
      <c r="B410">
        <v>424</v>
      </c>
      <c r="C410">
        <v>0.72877358490566035</v>
      </c>
      <c r="D410">
        <v>9.433962264150943E-3</v>
      </c>
      <c r="E410">
        <v>0.14386792452830188</v>
      </c>
      <c r="F410">
        <v>4.7169811320754715E-3</v>
      </c>
      <c r="G410">
        <v>8.9622641509433956E-2</v>
      </c>
      <c r="H410">
        <v>4.7169811320754715E-3</v>
      </c>
      <c r="I410">
        <v>9.433962264150943E-3</v>
      </c>
      <c r="J410">
        <v>9.433962264150943E-3</v>
      </c>
      <c r="K410">
        <v>0.72877358490566035</v>
      </c>
    </row>
    <row r="411" spans="1:11" x14ac:dyDescent="0.3">
      <c r="A411" t="s">
        <v>802</v>
      </c>
      <c r="B411">
        <v>215</v>
      </c>
      <c r="C411">
        <v>0.4697674418604651</v>
      </c>
      <c r="D411">
        <v>3.7209302325581395E-2</v>
      </c>
      <c r="E411">
        <v>0.26046511627906976</v>
      </c>
      <c r="F411">
        <v>6.0465116279069767E-2</v>
      </c>
      <c r="G411">
        <v>0.12093023255813953</v>
      </c>
      <c r="H411">
        <v>4.6511627906976744E-3</v>
      </c>
      <c r="I411">
        <v>4.1860465116279069E-2</v>
      </c>
      <c r="J411">
        <v>4.6511627906976744E-3</v>
      </c>
      <c r="K411">
        <v>0.4697674418604651</v>
      </c>
    </row>
    <row r="412" spans="1:11" x14ac:dyDescent="0.3">
      <c r="A412" t="s">
        <v>803</v>
      </c>
      <c r="B412">
        <v>28</v>
      </c>
      <c r="C412">
        <v>0.7142857142857143</v>
      </c>
      <c r="D412">
        <v>0</v>
      </c>
      <c r="E412">
        <v>0.10714285714285714</v>
      </c>
      <c r="F412">
        <v>3.5714285714285712E-2</v>
      </c>
      <c r="G412">
        <v>0.14285714285714285</v>
      </c>
      <c r="H412">
        <v>0</v>
      </c>
      <c r="I412">
        <v>0</v>
      </c>
      <c r="J412">
        <v>0</v>
      </c>
      <c r="K412">
        <v>0.7142857142857143</v>
      </c>
    </row>
    <row r="413" spans="1:11" x14ac:dyDescent="0.3">
      <c r="A413" t="s">
        <v>804</v>
      </c>
      <c r="B413">
        <v>29</v>
      </c>
      <c r="C413">
        <v>0.20689655172413793</v>
      </c>
      <c r="D413">
        <v>0</v>
      </c>
      <c r="E413">
        <v>0.7931034482758621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2.7931034482758621</v>
      </c>
    </row>
    <row r="414" spans="1:11" x14ac:dyDescent="0.3">
      <c r="A414" t="s">
        <v>805</v>
      </c>
      <c r="B414">
        <v>435</v>
      </c>
      <c r="C414">
        <v>0.54022988505747127</v>
      </c>
      <c r="D414">
        <v>1.8390804597701149E-2</v>
      </c>
      <c r="E414">
        <v>0.25057471264367814</v>
      </c>
      <c r="F414">
        <v>1.1494252873563218E-2</v>
      </c>
      <c r="G414">
        <v>0.167816091954023</v>
      </c>
      <c r="H414">
        <v>0</v>
      </c>
      <c r="I414">
        <v>6.8965517241379309E-3</v>
      </c>
      <c r="J414">
        <v>4.5977011494252873E-3</v>
      </c>
      <c r="K414">
        <v>0.54022988505747127</v>
      </c>
    </row>
    <row r="415" spans="1:11" x14ac:dyDescent="0.3">
      <c r="A415" t="s">
        <v>806</v>
      </c>
      <c r="B415">
        <v>464</v>
      </c>
      <c r="C415">
        <v>0.51077586206896552</v>
      </c>
      <c r="D415">
        <v>3.4482758620689655E-2</v>
      </c>
      <c r="E415">
        <v>0.27370689655172414</v>
      </c>
      <c r="F415">
        <v>8.6206896551724137E-3</v>
      </c>
      <c r="G415">
        <v>0.16163793103448276</v>
      </c>
      <c r="H415">
        <v>2.1551724137931034E-3</v>
      </c>
      <c r="I415">
        <v>2.1551724137931034E-3</v>
      </c>
      <c r="J415">
        <v>6.4655172413793103E-3</v>
      </c>
      <c r="K415">
        <v>0.51077586206896552</v>
      </c>
    </row>
    <row r="416" spans="1:11" x14ac:dyDescent="0.3">
      <c r="A416" t="s">
        <v>807</v>
      </c>
      <c r="B416">
        <v>487</v>
      </c>
      <c r="C416">
        <v>0.44353182751540043</v>
      </c>
      <c r="D416">
        <v>5.7494866529774126E-2</v>
      </c>
      <c r="E416">
        <v>0.26488706365503079</v>
      </c>
      <c r="F416">
        <v>1.2320328542094456E-2</v>
      </c>
      <c r="G416">
        <v>0.20739219712525667</v>
      </c>
      <c r="H416">
        <v>2.0533880903490761E-3</v>
      </c>
      <c r="I416">
        <v>6.1601642710472282E-3</v>
      </c>
      <c r="J416">
        <v>6.1601642710472282E-3</v>
      </c>
      <c r="K416">
        <v>0.44353182751540043</v>
      </c>
    </row>
    <row r="417" spans="1:11" x14ac:dyDescent="0.3">
      <c r="A417" t="s">
        <v>808</v>
      </c>
      <c r="B417">
        <v>96</v>
      </c>
      <c r="C417">
        <v>0.5</v>
      </c>
      <c r="D417">
        <v>5.2083333333333336E-2</v>
      </c>
      <c r="E417">
        <v>0.21875</v>
      </c>
      <c r="F417">
        <v>1.0416666666666666E-2</v>
      </c>
      <c r="G417">
        <v>0.21875</v>
      </c>
      <c r="H417">
        <v>0</v>
      </c>
      <c r="I417">
        <v>0</v>
      </c>
      <c r="J417">
        <v>0</v>
      </c>
      <c r="K417">
        <v>0.5</v>
      </c>
    </row>
    <row r="418" spans="1:11" x14ac:dyDescent="0.3">
      <c r="A418" t="s">
        <v>809</v>
      </c>
      <c r="B418">
        <v>1035</v>
      </c>
      <c r="C418">
        <v>0.55845410628019321</v>
      </c>
      <c r="D418">
        <v>3.3816425120772944E-2</v>
      </c>
      <c r="E418">
        <v>0.26956521739130435</v>
      </c>
      <c r="F418">
        <v>6.7632850241545897E-3</v>
      </c>
      <c r="G418">
        <v>0.12270531400966184</v>
      </c>
      <c r="H418">
        <v>1.9323671497584541E-3</v>
      </c>
      <c r="I418">
        <v>5.7971014492753624E-3</v>
      </c>
      <c r="J418">
        <v>9.6618357487922703E-4</v>
      </c>
      <c r="K418">
        <v>0.55845410628019321</v>
      </c>
    </row>
    <row r="419" spans="1:11" x14ac:dyDescent="0.3">
      <c r="A419" t="s">
        <v>810</v>
      </c>
      <c r="B419">
        <v>309</v>
      </c>
      <c r="C419">
        <v>0.4627831715210356</v>
      </c>
      <c r="D419">
        <v>3.2362459546925564E-2</v>
      </c>
      <c r="E419">
        <v>0.26537216828478966</v>
      </c>
      <c r="F419">
        <v>1.9417475728155338E-2</v>
      </c>
      <c r="G419">
        <v>0.21359223300970873</v>
      </c>
      <c r="H419">
        <v>3.2362459546925568E-3</v>
      </c>
      <c r="I419">
        <v>3.2362459546925568E-3</v>
      </c>
      <c r="J419">
        <v>0</v>
      </c>
      <c r="K419">
        <v>0.4627831715210356</v>
      </c>
    </row>
    <row r="420" spans="1:11" x14ac:dyDescent="0.3">
      <c r="A420" t="s">
        <v>820</v>
      </c>
      <c r="B420">
        <v>5687</v>
      </c>
      <c r="C420">
        <v>0.53033233690873927</v>
      </c>
      <c r="D420">
        <v>3.2882011605415859E-2</v>
      </c>
      <c r="E420">
        <v>0.25443995076490239</v>
      </c>
      <c r="F420">
        <v>1.2308774397749253E-2</v>
      </c>
      <c r="G420">
        <v>0.15385967997186567</v>
      </c>
      <c r="H420">
        <v>4.2201512220854578E-3</v>
      </c>
      <c r="I420">
        <v>8.7919817126780372E-3</v>
      </c>
      <c r="J420">
        <v>3.1651134165640933E-3</v>
      </c>
      <c r="K420">
        <v>0.53033233690873927</v>
      </c>
    </row>
    <row r="421" spans="1:11" x14ac:dyDescent="0.3">
      <c r="A421" t="s">
        <v>834</v>
      </c>
      <c r="B421">
        <v>76</v>
      </c>
      <c r="C421">
        <v>0.15789473684210525</v>
      </c>
      <c r="D421">
        <v>0</v>
      </c>
      <c r="E421">
        <v>0.77631578947368418</v>
      </c>
      <c r="F421">
        <v>0</v>
      </c>
      <c r="G421">
        <v>5.2631578947368418E-2</v>
      </c>
      <c r="H421">
        <v>1.3157894736842105E-2</v>
      </c>
      <c r="I421">
        <v>0</v>
      </c>
      <c r="J421">
        <v>0</v>
      </c>
      <c r="K421">
        <v>2.7763157894736841</v>
      </c>
    </row>
    <row r="422" spans="1:11" x14ac:dyDescent="0.3">
      <c r="A422" t="s">
        <v>835</v>
      </c>
      <c r="B422">
        <v>184</v>
      </c>
      <c r="C422">
        <v>0.38043478260869568</v>
      </c>
      <c r="D422">
        <v>3.2608695652173912E-2</v>
      </c>
      <c r="E422">
        <v>0.52717391304347827</v>
      </c>
      <c r="F422">
        <v>0</v>
      </c>
      <c r="G422">
        <v>4.3478260869565216E-2</v>
      </c>
      <c r="H422">
        <v>5.434782608695652E-3</v>
      </c>
      <c r="I422">
        <v>1.0869565217391304E-2</v>
      </c>
      <c r="J422">
        <v>0</v>
      </c>
      <c r="K422">
        <v>2.5271739130434785</v>
      </c>
    </row>
    <row r="423" spans="1:11" x14ac:dyDescent="0.3">
      <c r="A423" t="s">
        <v>836</v>
      </c>
      <c r="B423">
        <v>24</v>
      </c>
      <c r="C423">
        <v>0.5</v>
      </c>
      <c r="D423">
        <v>0</v>
      </c>
      <c r="E423">
        <v>0.41666666666666669</v>
      </c>
      <c r="F423">
        <v>4.1666666666666664E-2</v>
      </c>
      <c r="G423">
        <v>4.1666666666666664E-2</v>
      </c>
      <c r="H423">
        <v>0</v>
      </c>
      <c r="I423">
        <v>0</v>
      </c>
      <c r="J423">
        <v>0</v>
      </c>
      <c r="K423">
        <v>0.5</v>
      </c>
    </row>
    <row r="424" spans="1:11" x14ac:dyDescent="0.3">
      <c r="A424" t="s">
        <v>837</v>
      </c>
      <c r="B424">
        <v>44</v>
      </c>
      <c r="C424">
        <v>6.8181818181818177E-2</v>
      </c>
      <c r="D424">
        <v>2.2727272727272728E-2</v>
      </c>
      <c r="E424">
        <v>0.88636363636363635</v>
      </c>
      <c r="F424">
        <v>0</v>
      </c>
      <c r="G424">
        <v>2.2727272727272728E-2</v>
      </c>
      <c r="H424">
        <v>0</v>
      </c>
      <c r="I424">
        <v>0</v>
      </c>
      <c r="J424">
        <v>0</v>
      </c>
      <c r="K424">
        <v>2.8863636363636362</v>
      </c>
    </row>
    <row r="425" spans="1:11" x14ac:dyDescent="0.3">
      <c r="A425" t="s">
        <v>838</v>
      </c>
      <c r="B425">
        <v>41</v>
      </c>
      <c r="C425">
        <v>7.3170731707317069E-2</v>
      </c>
      <c r="D425">
        <v>2.4390243902439025E-2</v>
      </c>
      <c r="E425">
        <v>0.82926829268292679</v>
      </c>
      <c r="F425">
        <v>0</v>
      </c>
      <c r="G425">
        <v>7.3170731707317069E-2</v>
      </c>
      <c r="H425">
        <v>0</v>
      </c>
      <c r="I425">
        <v>0</v>
      </c>
      <c r="J425">
        <v>0</v>
      </c>
      <c r="K425">
        <v>2.8292682926829267</v>
      </c>
    </row>
    <row r="426" spans="1:11" x14ac:dyDescent="0.3">
      <c r="A426" t="s">
        <v>839</v>
      </c>
      <c r="B426">
        <v>28</v>
      </c>
      <c r="C426">
        <v>0.6428571428571429</v>
      </c>
      <c r="D426">
        <v>3.5714285714285712E-2</v>
      </c>
      <c r="E426">
        <v>0.17857142857142858</v>
      </c>
      <c r="F426">
        <v>0</v>
      </c>
      <c r="G426">
        <v>0.14285714285714285</v>
      </c>
      <c r="H426">
        <v>0</v>
      </c>
      <c r="I426">
        <v>0</v>
      </c>
      <c r="J426">
        <v>0</v>
      </c>
      <c r="K426">
        <v>0.6428571428571429</v>
      </c>
    </row>
    <row r="427" spans="1:11" x14ac:dyDescent="0.3">
      <c r="A427" t="s">
        <v>840</v>
      </c>
      <c r="B427">
        <v>68</v>
      </c>
      <c r="C427">
        <v>0.72058823529411764</v>
      </c>
      <c r="D427">
        <v>0</v>
      </c>
      <c r="E427">
        <v>4.4117647058823532E-2</v>
      </c>
      <c r="F427">
        <v>8.8235294117647065E-2</v>
      </c>
      <c r="G427">
        <v>0.14705882352941177</v>
      </c>
      <c r="H427">
        <v>0</v>
      </c>
      <c r="I427">
        <v>0</v>
      </c>
      <c r="J427">
        <v>0</v>
      </c>
      <c r="K427">
        <v>0.72058823529411764</v>
      </c>
    </row>
    <row r="428" spans="1:11" x14ac:dyDescent="0.3">
      <c r="A428" t="s">
        <v>841</v>
      </c>
      <c r="B428">
        <v>23</v>
      </c>
      <c r="C428">
        <v>0.2608695652173913</v>
      </c>
      <c r="D428">
        <v>0</v>
      </c>
      <c r="E428">
        <v>0.60869565217391308</v>
      </c>
      <c r="F428">
        <v>0</v>
      </c>
      <c r="G428">
        <v>0.13043478260869565</v>
      </c>
      <c r="H428">
        <v>0</v>
      </c>
      <c r="I428">
        <v>0</v>
      </c>
      <c r="J428">
        <v>0</v>
      </c>
      <c r="K428">
        <v>2.6086956521739131</v>
      </c>
    </row>
    <row r="429" spans="1:11" x14ac:dyDescent="0.3">
      <c r="A429" t="s">
        <v>842</v>
      </c>
      <c r="B429">
        <v>90</v>
      </c>
      <c r="C429">
        <v>0.52222222222222225</v>
      </c>
      <c r="D429">
        <v>4.4444444444444446E-2</v>
      </c>
      <c r="E429">
        <v>0.21111111111111111</v>
      </c>
      <c r="F429">
        <v>1.1111111111111112E-2</v>
      </c>
      <c r="G429">
        <v>0.21111111111111111</v>
      </c>
      <c r="H429">
        <v>0</v>
      </c>
      <c r="I429">
        <v>0</v>
      </c>
      <c r="J429">
        <v>0</v>
      </c>
      <c r="K429">
        <v>0.52222222222222225</v>
      </c>
    </row>
    <row r="430" spans="1:11" x14ac:dyDescent="0.3">
      <c r="A430" t="s">
        <v>843</v>
      </c>
      <c r="B430">
        <v>29</v>
      </c>
      <c r="C430">
        <v>0.27586206896551724</v>
      </c>
      <c r="D430">
        <v>0</v>
      </c>
      <c r="E430">
        <v>0.58620689655172409</v>
      </c>
      <c r="F430">
        <v>0</v>
      </c>
      <c r="G430">
        <v>0.10344827586206896</v>
      </c>
      <c r="H430">
        <v>0</v>
      </c>
      <c r="I430">
        <v>3.4482758620689655E-2</v>
      </c>
      <c r="J430">
        <v>0</v>
      </c>
      <c r="K430">
        <v>2.5862068965517242</v>
      </c>
    </row>
    <row r="431" spans="1:11" x14ac:dyDescent="0.3">
      <c r="A431" t="s">
        <v>844</v>
      </c>
      <c r="B431">
        <v>28</v>
      </c>
      <c r="C431">
        <v>0.39285714285714285</v>
      </c>
      <c r="D431">
        <v>0</v>
      </c>
      <c r="E431">
        <v>0.6071428571428571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2.6071428571428572</v>
      </c>
    </row>
    <row r="432" spans="1:11" x14ac:dyDescent="0.3">
      <c r="A432" t="s">
        <v>845</v>
      </c>
      <c r="B432">
        <v>183</v>
      </c>
      <c r="C432">
        <v>0.43715846994535518</v>
      </c>
      <c r="D432">
        <v>2.185792349726776E-2</v>
      </c>
      <c r="E432">
        <v>0.37704918032786883</v>
      </c>
      <c r="F432">
        <v>0</v>
      </c>
      <c r="G432">
        <v>0.14207650273224043</v>
      </c>
      <c r="H432">
        <v>0</v>
      </c>
      <c r="I432">
        <v>5.4644808743169399E-3</v>
      </c>
      <c r="J432">
        <v>1.6393442622950821E-2</v>
      </c>
      <c r="K432">
        <v>0.43715846994535518</v>
      </c>
    </row>
    <row r="433" spans="1:11" x14ac:dyDescent="0.3">
      <c r="A433" t="s">
        <v>846</v>
      </c>
      <c r="B433">
        <v>42</v>
      </c>
      <c r="C433">
        <v>0.52380952380952384</v>
      </c>
      <c r="D433">
        <v>0</v>
      </c>
      <c r="E433">
        <v>0.40476190476190477</v>
      </c>
      <c r="F433">
        <v>0</v>
      </c>
      <c r="G433">
        <v>4.7619047619047616E-2</v>
      </c>
      <c r="H433">
        <v>0</v>
      </c>
      <c r="I433">
        <v>2.3809523809523808E-2</v>
      </c>
      <c r="J433">
        <v>0</v>
      </c>
      <c r="K433">
        <v>0.52380952380952384</v>
      </c>
    </row>
    <row r="434" spans="1:11" x14ac:dyDescent="0.3">
      <c r="A434" t="s">
        <v>847</v>
      </c>
      <c r="B434">
        <v>70</v>
      </c>
      <c r="C434">
        <v>0.75714285714285712</v>
      </c>
      <c r="D434">
        <v>0</v>
      </c>
      <c r="E434">
        <v>0.18571428571428572</v>
      </c>
      <c r="F434">
        <v>0</v>
      </c>
      <c r="G434">
        <v>5.7142857142857141E-2</v>
      </c>
      <c r="H434">
        <v>0</v>
      </c>
      <c r="I434">
        <v>0</v>
      </c>
      <c r="J434">
        <v>0</v>
      </c>
      <c r="K434">
        <v>0.75714285714285712</v>
      </c>
    </row>
    <row r="435" spans="1:11" x14ac:dyDescent="0.3">
      <c r="A435" t="s">
        <v>848</v>
      </c>
      <c r="B435">
        <v>86</v>
      </c>
      <c r="C435">
        <v>0.58139534883720934</v>
      </c>
      <c r="D435">
        <v>1.1627906976744186E-2</v>
      </c>
      <c r="E435">
        <v>0.26744186046511625</v>
      </c>
      <c r="F435">
        <v>4.6511627906976744E-2</v>
      </c>
      <c r="G435">
        <v>8.1395348837209308E-2</v>
      </c>
      <c r="H435">
        <v>0</v>
      </c>
      <c r="I435">
        <v>0</v>
      </c>
      <c r="J435">
        <v>1.1627906976744186E-2</v>
      </c>
      <c r="K435">
        <v>0.58139534883720934</v>
      </c>
    </row>
    <row r="436" spans="1:11" x14ac:dyDescent="0.3">
      <c r="A436" t="s">
        <v>849</v>
      </c>
      <c r="B436">
        <v>90</v>
      </c>
      <c r="C436">
        <v>0.31111111111111112</v>
      </c>
      <c r="D436">
        <v>3.3333333333333333E-2</v>
      </c>
      <c r="E436">
        <v>0.57777777777777772</v>
      </c>
      <c r="F436">
        <v>1.1111111111111112E-2</v>
      </c>
      <c r="G436">
        <v>3.3333333333333333E-2</v>
      </c>
      <c r="H436">
        <v>1.1111111111111112E-2</v>
      </c>
      <c r="I436">
        <v>2.2222222222222223E-2</v>
      </c>
      <c r="J436">
        <v>0</v>
      </c>
      <c r="K436">
        <v>2.5777777777777775</v>
      </c>
    </row>
    <row r="437" spans="1:11" x14ac:dyDescent="0.3">
      <c r="A437" t="s">
        <v>859</v>
      </c>
      <c r="B437">
        <v>176</v>
      </c>
      <c r="C437">
        <v>0.375</v>
      </c>
      <c r="D437">
        <v>1.1363636363636364E-2</v>
      </c>
      <c r="E437">
        <v>0.57386363636363635</v>
      </c>
      <c r="F437">
        <v>0</v>
      </c>
      <c r="G437">
        <v>3.4090909090909088E-2</v>
      </c>
      <c r="H437">
        <v>0</v>
      </c>
      <c r="I437">
        <v>0</v>
      </c>
      <c r="J437">
        <v>5.681818181818182E-3</v>
      </c>
      <c r="K437">
        <v>2.5738636363636362</v>
      </c>
    </row>
    <row r="438" spans="1:11" x14ac:dyDescent="0.3">
      <c r="A438" t="s">
        <v>860</v>
      </c>
      <c r="B438">
        <v>172</v>
      </c>
      <c r="C438">
        <v>0.31976744186046513</v>
      </c>
      <c r="D438">
        <v>5.232558139534884E-2</v>
      </c>
      <c r="E438">
        <v>0.43023255813953487</v>
      </c>
      <c r="F438">
        <v>5.8139534883720929E-3</v>
      </c>
      <c r="G438">
        <v>0.1744186046511628</v>
      </c>
      <c r="H438">
        <v>5.8139534883720929E-3</v>
      </c>
      <c r="I438">
        <v>1.1627906976744186E-2</v>
      </c>
      <c r="J438">
        <v>0</v>
      </c>
      <c r="K438">
        <v>2.4302325581395348</v>
      </c>
    </row>
    <row r="439" spans="1:11" x14ac:dyDescent="0.3">
      <c r="A439" t="s">
        <v>861</v>
      </c>
      <c r="B439">
        <v>59</v>
      </c>
      <c r="C439">
        <v>0.2711864406779661</v>
      </c>
      <c r="D439">
        <v>0</v>
      </c>
      <c r="E439">
        <v>0.47457627118644069</v>
      </c>
      <c r="F439">
        <v>3.3898305084745763E-2</v>
      </c>
      <c r="G439">
        <v>0.1864406779661017</v>
      </c>
      <c r="H439">
        <v>1.6949152542372881E-2</v>
      </c>
      <c r="I439">
        <v>1.6949152542372881E-2</v>
      </c>
      <c r="J439">
        <v>0</v>
      </c>
      <c r="K439">
        <v>2.4745762711864407</v>
      </c>
    </row>
    <row r="440" spans="1:11" x14ac:dyDescent="0.3">
      <c r="A440" t="s">
        <v>862</v>
      </c>
      <c r="B440">
        <v>83</v>
      </c>
      <c r="C440">
        <v>0.21686746987951808</v>
      </c>
      <c r="D440">
        <v>0</v>
      </c>
      <c r="E440">
        <v>0.74698795180722888</v>
      </c>
      <c r="F440">
        <v>0</v>
      </c>
      <c r="G440">
        <v>2.4096385542168676E-2</v>
      </c>
      <c r="H440">
        <v>0</v>
      </c>
      <c r="I440">
        <v>1.2048192771084338E-2</v>
      </c>
      <c r="J440">
        <v>0</v>
      </c>
      <c r="K440">
        <v>2.7469879518072289</v>
      </c>
    </row>
    <row r="441" spans="1:11" x14ac:dyDescent="0.3">
      <c r="A441" t="s">
        <v>863</v>
      </c>
      <c r="B441">
        <v>24</v>
      </c>
      <c r="C441">
        <v>0.125</v>
      </c>
      <c r="D441">
        <v>4.1666666666666664E-2</v>
      </c>
      <c r="E441">
        <v>0.70833333333333337</v>
      </c>
      <c r="F441">
        <v>0</v>
      </c>
      <c r="G441">
        <v>8.3333333333333329E-2</v>
      </c>
      <c r="H441">
        <v>0</v>
      </c>
      <c r="I441">
        <v>4.1666666666666664E-2</v>
      </c>
      <c r="J441">
        <v>0</v>
      </c>
      <c r="K441">
        <v>2.7083333333333335</v>
      </c>
    </row>
    <row r="442" spans="1:11" x14ac:dyDescent="0.3">
      <c r="A442" t="s">
        <v>864</v>
      </c>
      <c r="B442">
        <v>82</v>
      </c>
      <c r="C442">
        <v>0.34146341463414637</v>
      </c>
      <c r="D442">
        <v>0</v>
      </c>
      <c r="E442">
        <v>0.54878048780487809</v>
      </c>
      <c r="F442">
        <v>0</v>
      </c>
      <c r="G442">
        <v>8.5365853658536592E-2</v>
      </c>
      <c r="H442">
        <v>0</v>
      </c>
      <c r="I442">
        <v>2.4390243902439025E-2</v>
      </c>
      <c r="J442">
        <v>0</v>
      </c>
      <c r="K442">
        <v>2.5487804878048781</v>
      </c>
    </row>
    <row r="443" spans="1:11" x14ac:dyDescent="0.3">
      <c r="A443" t="s">
        <v>865</v>
      </c>
      <c r="B443">
        <v>65</v>
      </c>
      <c r="C443">
        <v>0.4</v>
      </c>
      <c r="D443">
        <v>0</v>
      </c>
      <c r="E443">
        <v>0.49230769230769234</v>
      </c>
      <c r="F443">
        <v>0</v>
      </c>
      <c r="G443">
        <v>4.6153846153846156E-2</v>
      </c>
      <c r="H443">
        <v>1.5384615384615385E-2</v>
      </c>
      <c r="I443">
        <v>1.5384615384615385E-2</v>
      </c>
      <c r="J443">
        <v>3.0769230769230771E-2</v>
      </c>
      <c r="K443">
        <v>2.4923076923076923</v>
      </c>
    </row>
    <row r="444" spans="1:11" x14ac:dyDescent="0.3">
      <c r="A444" t="s">
        <v>866</v>
      </c>
      <c r="B444">
        <v>81</v>
      </c>
      <c r="C444">
        <v>0.25925925925925924</v>
      </c>
      <c r="D444">
        <v>0</v>
      </c>
      <c r="E444">
        <v>0.67901234567901236</v>
      </c>
      <c r="F444">
        <v>0</v>
      </c>
      <c r="G444">
        <v>6.1728395061728392E-2</v>
      </c>
      <c r="H444">
        <v>0</v>
      </c>
      <c r="I444">
        <v>0</v>
      </c>
      <c r="J444">
        <v>0</v>
      </c>
      <c r="K444">
        <v>2.6790123456790123</v>
      </c>
    </row>
    <row r="445" spans="1:11" x14ac:dyDescent="0.3">
      <c r="A445" t="s">
        <v>867</v>
      </c>
      <c r="B445">
        <v>36</v>
      </c>
      <c r="C445">
        <v>0.16666666666666666</v>
      </c>
      <c r="D445">
        <v>2.7777777777777776E-2</v>
      </c>
      <c r="E445">
        <v>0.77777777777777779</v>
      </c>
      <c r="F445">
        <v>0</v>
      </c>
      <c r="G445">
        <v>2.7777777777777776E-2</v>
      </c>
      <c r="H445">
        <v>0</v>
      </c>
      <c r="I445">
        <v>0</v>
      </c>
      <c r="J445">
        <v>0</v>
      </c>
      <c r="K445">
        <v>2.7777777777777777</v>
      </c>
    </row>
    <row r="446" spans="1:11" x14ac:dyDescent="0.3">
      <c r="A446" t="s">
        <v>868</v>
      </c>
      <c r="B446">
        <v>28</v>
      </c>
      <c r="C446">
        <v>0.6428571428571429</v>
      </c>
      <c r="D446">
        <v>0</v>
      </c>
      <c r="E446">
        <v>0.14285714285714285</v>
      </c>
      <c r="F446">
        <v>3.5714285714285712E-2</v>
      </c>
      <c r="G446">
        <v>0.17857142857142858</v>
      </c>
      <c r="H446">
        <v>0</v>
      </c>
      <c r="I446">
        <v>0</v>
      </c>
      <c r="J446">
        <v>0</v>
      </c>
      <c r="K446">
        <v>0.6428571428571429</v>
      </c>
    </row>
    <row r="447" spans="1:11" x14ac:dyDescent="0.3">
      <c r="A447" t="s">
        <v>869</v>
      </c>
      <c r="B447">
        <v>84</v>
      </c>
      <c r="C447">
        <v>0.20238095238095238</v>
      </c>
      <c r="D447">
        <v>3.5714285714285712E-2</v>
      </c>
      <c r="E447">
        <v>0.6428571428571429</v>
      </c>
      <c r="F447">
        <v>3.5714285714285712E-2</v>
      </c>
      <c r="G447">
        <v>3.5714285714285712E-2</v>
      </c>
      <c r="H447">
        <v>1.1904761904761904E-2</v>
      </c>
      <c r="I447">
        <v>3.5714285714285712E-2</v>
      </c>
      <c r="J447">
        <v>0</v>
      </c>
      <c r="K447">
        <v>2.6428571428571428</v>
      </c>
    </row>
    <row r="448" spans="1:11" x14ac:dyDescent="0.3">
      <c r="A448" t="s">
        <v>870</v>
      </c>
      <c r="B448">
        <v>55</v>
      </c>
      <c r="C448">
        <v>0.36363636363636365</v>
      </c>
      <c r="D448">
        <v>7.2727272727272724E-2</v>
      </c>
      <c r="E448">
        <v>0.2</v>
      </c>
      <c r="F448">
        <v>0.30909090909090908</v>
      </c>
      <c r="G448">
        <v>5.4545454545454543E-2</v>
      </c>
      <c r="H448">
        <v>0</v>
      </c>
      <c r="I448">
        <v>0</v>
      </c>
      <c r="J448">
        <v>0</v>
      </c>
      <c r="K448">
        <v>0.36363636363636365</v>
      </c>
    </row>
    <row r="449" spans="1:11" x14ac:dyDescent="0.3">
      <c r="A449" t="s">
        <v>871</v>
      </c>
      <c r="B449">
        <v>156</v>
      </c>
      <c r="C449">
        <v>0.42307692307692307</v>
      </c>
      <c r="D449">
        <v>5.128205128205128E-2</v>
      </c>
      <c r="E449">
        <v>0.36538461538461536</v>
      </c>
      <c r="F449">
        <v>6.41025641025641E-3</v>
      </c>
      <c r="G449">
        <v>0.14743589743589744</v>
      </c>
      <c r="H449">
        <v>0</v>
      </c>
      <c r="I449">
        <v>6.41025641025641E-3</v>
      </c>
      <c r="J449">
        <v>0</v>
      </c>
      <c r="K449">
        <v>0.42307692307692307</v>
      </c>
    </row>
    <row r="450" spans="1:11" x14ac:dyDescent="0.3">
      <c r="A450" t="s">
        <v>872</v>
      </c>
      <c r="B450">
        <v>26</v>
      </c>
      <c r="C450">
        <v>0.34615384615384615</v>
      </c>
      <c r="D450">
        <v>0</v>
      </c>
      <c r="E450">
        <v>0.46153846153846156</v>
      </c>
      <c r="F450">
        <v>0</v>
      </c>
      <c r="G450">
        <v>0.19230769230769232</v>
      </c>
      <c r="H450">
        <v>0</v>
      </c>
      <c r="I450">
        <v>0</v>
      </c>
      <c r="J450">
        <v>0</v>
      </c>
      <c r="K450">
        <v>2.4615384615384617</v>
      </c>
    </row>
    <row r="451" spans="1:11" x14ac:dyDescent="0.3">
      <c r="A451" t="s">
        <v>873</v>
      </c>
      <c r="B451">
        <v>83</v>
      </c>
      <c r="C451">
        <v>0.28915662650602408</v>
      </c>
      <c r="D451">
        <v>1.2048192771084338E-2</v>
      </c>
      <c r="E451">
        <v>0.61445783132530118</v>
      </c>
      <c r="F451">
        <v>2.4096385542168676E-2</v>
      </c>
      <c r="G451">
        <v>6.0240963855421686E-2</v>
      </c>
      <c r="H451">
        <v>0</v>
      </c>
      <c r="I451">
        <v>0</v>
      </c>
      <c r="J451">
        <v>0</v>
      </c>
      <c r="K451">
        <v>2.6144578313253013</v>
      </c>
    </row>
    <row r="452" spans="1:11" x14ac:dyDescent="0.3">
      <c r="A452" t="s">
        <v>874</v>
      </c>
      <c r="B452">
        <v>211</v>
      </c>
      <c r="C452">
        <v>0.46919431279620855</v>
      </c>
      <c r="D452">
        <v>9.4786729857819912E-3</v>
      </c>
      <c r="E452">
        <v>0.33175355450236965</v>
      </c>
      <c r="F452">
        <v>9.4786729857819912E-3</v>
      </c>
      <c r="G452">
        <v>0.15165876777251186</v>
      </c>
      <c r="H452">
        <v>0</v>
      </c>
      <c r="I452">
        <v>2.3696682464454975E-2</v>
      </c>
      <c r="J452">
        <v>4.7393364928909956E-3</v>
      </c>
      <c r="K452">
        <v>0.46919431279620855</v>
      </c>
    </row>
    <row r="453" spans="1:11" x14ac:dyDescent="0.3">
      <c r="A453" t="s">
        <v>883</v>
      </c>
      <c r="B453">
        <v>37</v>
      </c>
      <c r="C453">
        <v>0.24324324324324326</v>
      </c>
      <c r="D453">
        <v>0</v>
      </c>
      <c r="E453">
        <v>0.54054054054054057</v>
      </c>
      <c r="F453">
        <v>0</v>
      </c>
      <c r="G453">
        <v>0.21621621621621623</v>
      </c>
      <c r="H453">
        <v>0</v>
      </c>
      <c r="I453">
        <v>0</v>
      </c>
      <c r="J453">
        <v>0</v>
      </c>
      <c r="K453">
        <v>2.5405405405405403</v>
      </c>
    </row>
    <row r="454" spans="1:11" x14ac:dyDescent="0.3">
      <c r="A454" t="s">
        <v>884</v>
      </c>
      <c r="B454">
        <v>106</v>
      </c>
      <c r="C454">
        <v>0.47169811320754718</v>
      </c>
      <c r="D454">
        <v>0</v>
      </c>
      <c r="E454">
        <v>0.5</v>
      </c>
      <c r="F454">
        <v>1.8867924528301886E-2</v>
      </c>
      <c r="G454">
        <v>9.433962264150943E-3</v>
      </c>
      <c r="H454">
        <v>0</v>
      </c>
      <c r="I454">
        <v>0</v>
      </c>
      <c r="J454">
        <v>0</v>
      </c>
      <c r="K454">
        <v>2.5</v>
      </c>
    </row>
    <row r="455" spans="1:11" x14ac:dyDescent="0.3">
      <c r="A455" t="s">
        <v>885</v>
      </c>
      <c r="B455">
        <v>99</v>
      </c>
      <c r="C455">
        <v>0.14141414141414141</v>
      </c>
      <c r="D455">
        <v>2.0202020202020204E-2</v>
      </c>
      <c r="E455">
        <v>0.79797979797979801</v>
      </c>
      <c r="F455">
        <v>0</v>
      </c>
      <c r="G455">
        <v>4.0404040404040407E-2</v>
      </c>
      <c r="H455">
        <v>0</v>
      </c>
      <c r="I455">
        <v>0</v>
      </c>
      <c r="J455">
        <v>0</v>
      </c>
      <c r="K455">
        <v>2.797979797979798</v>
      </c>
    </row>
    <row r="456" spans="1:11" x14ac:dyDescent="0.3">
      <c r="A456" t="s">
        <v>886</v>
      </c>
      <c r="B456">
        <v>138</v>
      </c>
      <c r="C456">
        <v>0.3188405797101449</v>
      </c>
      <c r="D456">
        <v>3.6231884057971016E-2</v>
      </c>
      <c r="E456">
        <v>0.50724637681159424</v>
      </c>
      <c r="F456">
        <v>0</v>
      </c>
      <c r="G456">
        <v>0.12318840579710146</v>
      </c>
      <c r="H456">
        <v>1.4492753623188406E-2</v>
      </c>
      <c r="I456">
        <v>0</v>
      </c>
      <c r="J456">
        <v>0</v>
      </c>
      <c r="K456">
        <v>2.5072463768115942</v>
      </c>
    </row>
    <row r="457" spans="1:11" x14ac:dyDescent="0.3">
      <c r="A457" t="s">
        <v>887</v>
      </c>
      <c r="B457">
        <v>21</v>
      </c>
      <c r="C457">
        <v>0.42857142857142855</v>
      </c>
      <c r="D457">
        <v>0</v>
      </c>
      <c r="E457">
        <v>0.52380952380952384</v>
      </c>
      <c r="F457">
        <v>0</v>
      </c>
      <c r="G457">
        <v>4.7619047619047616E-2</v>
      </c>
      <c r="H457">
        <v>0</v>
      </c>
      <c r="I457">
        <v>0</v>
      </c>
      <c r="J457">
        <v>0</v>
      </c>
      <c r="K457">
        <v>2.5238095238095237</v>
      </c>
    </row>
    <row r="458" spans="1:11" x14ac:dyDescent="0.3">
      <c r="A458" t="s">
        <v>888</v>
      </c>
      <c r="B458">
        <v>51</v>
      </c>
      <c r="C458">
        <v>0.33333333333333331</v>
      </c>
      <c r="D458">
        <v>0</v>
      </c>
      <c r="E458">
        <v>0.60784313725490191</v>
      </c>
      <c r="F458">
        <v>0</v>
      </c>
      <c r="G458">
        <v>5.8823529411764705E-2</v>
      </c>
      <c r="H458">
        <v>0</v>
      </c>
      <c r="I458">
        <v>0</v>
      </c>
      <c r="J458">
        <v>0</v>
      </c>
      <c r="K458">
        <v>2.607843137254902</v>
      </c>
    </row>
    <row r="459" spans="1:11" x14ac:dyDescent="0.3">
      <c r="A459" t="s">
        <v>889</v>
      </c>
      <c r="B459">
        <v>75</v>
      </c>
      <c r="C459">
        <v>0.33333333333333331</v>
      </c>
      <c r="D459">
        <v>0</v>
      </c>
      <c r="E459">
        <v>0.61333333333333329</v>
      </c>
      <c r="F459">
        <v>0</v>
      </c>
      <c r="G459">
        <v>1.3333333333333334E-2</v>
      </c>
      <c r="H459">
        <v>1.3333333333333334E-2</v>
      </c>
      <c r="I459">
        <v>2.6666666666666668E-2</v>
      </c>
      <c r="J459">
        <v>0</v>
      </c>
      <c r="K459">
        <v>2.6133333333333333</v>
      </c>
    </row>
    <row r="460" spans="1:11" x14ac:dyDescent="0.3">
      <c r="A460" t="s">
        <v>890</v>
      </c>
      <c r="B460">
        <v>56</v>
      </c>
      <c r="C460">
        <v>0.125</v>
      </c>
      <c r="D460">
        <v>3.5714285714285712E-2</v>
      </c>
      <c r="E460">
        <v>0.7857142857142857</v>
      </c>
      <c r="F460">
        <v>1.7857142857142856E-2</v>
      </c>
      <c r="G460">
        <v>3.5714285714285712E-2</v>
      </c>
      <c r="H460">
        <v>0</v>
      </c>
      <c r="I460">
        <v>0</v>
      </c>
      <c r="J460">
        <v>0</v>
      </c>
      <c r="K460">
        <v>2.7857142857142856</v>
      </c>
    </row>
    <row r="461" spans="1:11" x14ac:dyDescent="0.3">
      <c r="A461" t="s">
        <v>891</v>
      </c>
      <c r="B461">
        <v>25</v>
      </c>
      <c r="C461">
        <v>0.28000000000000003</v>
      </c>
      <c r="D461">
        <v>0</v>
      </c>
      <c r="E461">
        <v>0.72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2.7199999999999998</v>
      </c>
    </row>
    <row r="462" spans="1:11" x14ac:dyDescent="0.3">
      <c r="A462" t="s">
        <v>892</v>
      </c>
      <c r="B462">
        <v>37</v>
      </c>
      <c r="C462">
        <v>0.13513513513513514</v>
      </c>
      <c r="D462">
        <v>0</v>
      </c>
      <c r="E462">
        <v>0.78378378378378377</v>
      </c>
      <c r="F462">
        <v>0</v>
      </c>
      <c r="G462">
        <v>8.1081081081081086E-2</v>
      </c>
      <c r="H462">
        <v>0</v>
      </c>
      <c r="I462">
        <v>0</v>
      </c>
      <c r="J462">
        <v>0</v>
      </c>
      <c r="K462">
        <v>2.7837837837837838</v>
      </c>
    </row>
    <row r="463" spans="1:11" x14ac:dyDescent="0.3">
      <c r="A463" t="s">
        <v>893</v>
      </c>
      <c r="B463">
        <v>20</v>
      </c>
      <c r="C463">
        <v>0.35</v>
      </c>
      <c r="D463">
        <v>0</v>
      </c>
      <c r="E463">
        <v>0.55000000000000004</v>
      </c>
      <c r="F463">
        <v>0</v>
      </c>
      <c r="G463">
        <v>0.05</v>
      </c>
      <c r="H463">
        <v>0.05</v>
      </c>
      <c r="I463">
        <v>0</v>
      </c>
      <c r="J463">
        <v>0</v>
      </c>
      <c r="K463">
        <v>2.5499999999999998</v>
      </c>
    </row>
    <row r="464" spans="1:11" x14ac:dyDescent="0.3">
      <c r="A464" t="s">
        <v>894</v>
      </c>
      <c r="B464">
        <v>21</v>
      </c>
      <c r="C464">
        <v>0.38095238095238093</v>
      </c>
      <c r="D464">
        <v>0</v>
      </c>
      <c r="E464">
        <v>0.61904761904761907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2.6190476190476191</v>
      </c>
    </row>
    <row r="465" spans="1:11" x14ac:dyDescent="0.3">
      <c r="A465" t="s">
        <v>895</v>
      </c>
      <c r="B465">
        <v>48</v>
      </c>
      <c r="C465">
        <v>0.29166666666666669</v>
      </c>
      <c r="D465">
        <v>2.0833333333333332E-2</v>
      </c>
      <c r="E465">
        <v>0.66666666666666663</v>
      </c>
      <c r="F465">
        <v>0</v>
      </c>
      <c r="G465">
        <v>2.0833333333333332E-2</v>
      </c>
      <c r="H465">
        <v>0</v>
      </c>
      <c r="I465">
        <v>0</v>
      </c>
      <c r="J465">
        <v>0</v>
      </c>
      <c r="K465">
        <v>2.6666666666666665</v>
      </c>
    </row>
    <row r="466" spans="1:11" x14ac:dyDescent="0.3">
      <c r="A466" t="s">
        <v>896</v>
      </c>
      <c r="B466">
        <v>118</v>
      </c>
      <c r="C466">
        <v>0.1864406779661017</v>
      </c>
      <c r="D466">
        <v>4.2372881355932202E-2</v>
      </c>
      <c r="E466">
        <v>0.57627118644067798</v>
      </c>
      <c r="F466">
        <v>3.3898305084745763E-2</v>
      </c>
      <c r="G466">
        <v>0.16101694915254236</v>
      </c>
      <c r="H466">
        <v>0</v>
      </c>
      <c r="I466">
        <v>0</v>
      </c>
      <c r="J466">
        <v>0</v>
      </c>
      <c r="K466">
        <v>2.5762711864406782</v>
      </c>
    </row>
    <row r="467" spans="1:11" x14ac:dyDescent="0.3">
      <c r="A467" t="s">
        <v>897</v>
      </c>
      <c r="B467">
        <v>24</v>
      </c>
      <c r="C467">
        <v>0.20833333333333334</v>
      </c>
      <c r="D467">
        <v>0</v>
      </c>
      <c r="E467">
        <v>0.70833333333333337</v>
      </c>
      <c r="F467">
        <v>0</v>
      </c>
      <c r="G467">
        <v>8.3333333333333329E-2</v>
      </c>
      <c r="H467">
        <v>0</v>
      </c>
      <c r="I467">
        <v>0</v>
      </c>
      <c r="J467">
        <v>0</v>
      </c>
      <c r="K467">
        <v>2.7083333333333335</v>
      </c>
    </row>
    <row r="468" spans="1:11" x14ac:dyDescent="0.3">
      <c r="A468" t="s">
        <v>898</v>
      </c>
      <c r="B468">
        <v>396</v>
      </c>
      <c r="C468">
        <v>0.62878787878787878</v>
      </c>
      <c r="D468">
        <v>2.2727272727272728E-2</v>
      </c>
      <c r="E468">
        <v>0.19191919191919191</v>
      </c>
      <c r="F468">
        <v>1.5151515151515152E-2</v>
      </c>
      <c r="G468">
        <v>0.11868686868686869</v>
      </c>
      <c r="H468">
        <v>1.0101010101010102E-2</v>
      </c>
      <c r="I468">
        <v>7.575757575757576E-3</v>
      </c>
      <c r="J468">
        <v>5.0505050505050509E-3</v>
      </c>
      <c r="K468">
        <v>0.62878787878787878</v>
      </c>
    </row>
    <row r="469" spans="1:11" x14ac:dyDescent="0.3">
      <c r="A469" t="s">
        <v>901</v>
      </c>
      <c r="B469">
        <v>100</v>
      </c>
      <c r="C469">
        <v>0.19</v>
      </c>
      <c r="D469">
        <v>0.01</v>
      </c>
      <c r="E469">
        <v>0.64</v>
      </c>
      <c r="F469">
        <v>0</v>
      </c>
      <c r="G469">
        <v>0.11</v>
      </c>
      <c r="H469">
        <v>0.03</v>
      </c>
      <c r="I469">
        <v>0.02</v>
      </c>
      <c r="J469">
        <v>0</v>
      </c>
      <c r="K469">
        <v>2.64</v>
      </c>
    </row>
    <row r="470" spans="1:11" x14ac:dyDescent="0.3">
      <c r="A470" t="s">
        <v>902</v>
      </c>
      <c r="B470">
        <v>35</v>
      </c>
      <c r="C470">
        <v>0.17142857142857143</v>
      </c>
      <c r="D470">
        <v>0</v>
      </c>
      <c r="E470">
        <v>0.68571428571428572</v>
      </c>
      <c r="F470">
        <v>0</v>
      </c>
      <c r="G470">
        <v>0.11428571428571428</v>
      </c>
      <c r="H470">
        <v>2.8571428571428571E-2</v>
      </c>
      <c r="I470">
        <v>0</v>
      </c>
      <c r="J470">
        <v>0</v>
      </c>
      <c r="K470">
        <v>2.6857142857142859</v>
      </c>
    </row>
    <row r="471" spans="1:11" x14ac:dyDescent="0.3">
      <c r="A471" t="s">
        <v>903</v>
      </c>
      <c r="B471">
        <v>69</v>
      </c>
      <c r="C471">
        <v>0.17391304347826086</v>
      </c>
      <c r="D471">
        <v>0</v>
      </c>
      <c r="E471">
        <v>0.78260869565217395</v>
      </c>
      <c r="F471">
        <v>0</v>
      </c>
      <c r="G471">
        <v>2.8985507246376812E-2</v>
      </c>
      <c r="H471">
        <v>0</v>
      </c>
      <c r="I471">
        <v>1.4492753623188406E-2</v>
      </c>
      <c r="J471">
        <v>0</v>
      </c>
      <c r="K471">
        <v>2.7826086956521738</v>
      </c>
    </row>
    <row r="472" spans="1:11" x14ac:dyDescent="0.3">
      <c r="A472" t="s">
        <v>904</v>
      </c>
      <c r="B472">
        <v>765</v>
      </c>
      <c r="C472">
        <v>0.50849673202614376</v>
      </c>
      <c r="D472">
        <v>3.5294117647058823E-2</v>
      </c>
      <c r="E472">
        <v>0.33202614379084966</v>
      </c>
      <c r="F472">
        <v>2.7450980392156862E-2</v>
      </c>
      <c r="G472">
        <v>7.8431372549019607E-2</v>
      </c>
      <c r="H472">
        <v>2.6143790849673201E-3</v>
      </c>
      <c r="I472">
        <v>1.045751633986928E-2</v>
      </c>
      <c r="J472">
        <v>5.2287581699346402E-3</v>
      </c>
      <c r="K472">
        <v>0.50849673202614376</v>
      </c>
    </row>
    <row r="473" spans="1:11" x14ac:dyDescent="0.3">
      <c r="A473" t="s">
        <v>905</v>
      </c>
      <c r="B473">
        <v>266</v>
      </c>
      <c r="C473">
        <v>0.41353383458646614</v>
      </c>
      <c r="D473">
        <v>1.5037593984962405E-2</v>
      </c>
      <c r="E473">
        <v>0.44360902255639095</v>
      </c>
      <c r="F473">
        <v>2.2556390977443608E-2</v>
      </c>
      <c r="G473">
        <v>9.3984962406015032E-2</v>
      </c>
      <c r="H473">
        <v>3.7593984962406013E-3</v>
      </c>
      <c r="I473">
        <v>7.5187969924812026E-3</v>
      </c>
      <c r="J473">
        <v>0</v>
      </c>
      <c r="K473">
        <v>2.4436090225563909</v>
      </c>
    </row>
    <row r="474" spans="1:11" x14ac:dyDescent="0.3">
      <c r="A474" t="s">
        <v>932</v>
      </c>
      <c r="B474">
        <v>5034</v>
      </c>
      <c r="C474">
        <v>0.3957091775923719</v>
      </c>
      <c r="D474">
        <v>2.1454112038140644E-2</v>
      </c>
      <c r="E474">
        <v>0.46106475963448551</v>
      </c>
      <c r="F474">
        <v>1.6289233214143821E-2</v>
      </c>
      <c r="G474">
        <v>8.9988081048867699E-2</v>
      </c>
      <c r="H474">
        <v>4.3702820818434648E-3</v>
      </c>
      <c r="I474">
        <v>8.3432657926102508E-3</v>
      </c>
      <c r="J474">
        <v>2.7810885975367503E-3</v>
      </c>
      <c r="K474">
        <v>2.4610647596344855</v>
      </c>
    </row>
    <row r="475" spans="1:11" x14ac:dyDescent="0.3">
      <c r="A475" t="s">
        <v>946</v>
      </c>
      <c r="B475">
        <v>98</v>
      </c>
      <c r="C475">
        <v>0.34693877551020408</v>
      </c>
      <c r="D475">
        <v>0</v>
      </c>
      <c r="E475">
        <v>0.56122448979591832</v>
      </c>
      <c r="F475">
        <v>1.020408163265306E-2</v>
      </c>
      <c r="G475">
        <v>6.1224489795918366E-2</v>
      </c>
      <c r="H475">
        <v>1.020408163265306E-2</v>
      </c>
      <c r="I475">
        <v>1.020408163265306E-2</v>
      </c>
      <c r="J475">
        <v>0</v>
      </c>
      <c r="K475">
        <v>2.5612244897959182</v>
      </c>
    </row>
    <row r="476" spans="1:11" x14ac:dyDescent="0.3">
      <c r="A476" t="s">
        <v>947</v>
      </c>
      <c r="B476">
        <v>89</v>
      </c>
      <c r="C476">
        <v>0.38202247191011235</v>
      </c>
      <c r="D476">
        <v>1.1235955056179775E-2</v>
      </c>
      <c r="E476">
        <v>0.449438202247191</v>
      </c>
      <c r="F476">
        <v>1.1235955056179775E-2</v>
      </c>
      <c r="G476">
        <v>0.14606741573033707</v>
      </c>
      <c r="H476">
        <v>0</v>
      </c>
      <c r="I476">
        <v>0</v>
      </c>
      <c r="J476">
        <v>0</v>
      </c>
      <c r="K476">
        <v>2.4494382022471912</v>
      </c>
    </row>
    <row r="477" spans="1:11" x14ac:dyDescent="0.3">
      <c r="A477" t="s">
        <v>948</v>
      </c>
      <c r="B477">
        <v>63</v>
      </c>
      <c r="C477">
        <v>0.47619047619047616</v>
      </c>
      <c r="D477">
        <v>0</v>
      </c>
      <c r="E477">
        <v>0.38095238095238093</v>
      </c>
      <c r="F477">
        <v>0</v>
      </c>
      <c r="G477">
        <v>0.14285714285714285</v>
      </c>
      <c r="H477">
        <v>0</v>
      </c>
      <c r="I477">
        <v>0</v>
      </c>
      <c r="J477">
        <v>0</v>
      </c>
      <c r="K477">
        <v>0.47619047619047616</v>
      </c>
    </row>
    <row r="478" spans="1:11" x14ac:dyDescent="0.3">
      <c r="A478" t="s">
        <v>949</v>
      </c>
      <c r="B478">
        <v>1049</v>
      </c>
      <c r="C478">
        <v>0.41944709246901812</v>
      </c>
      <c r="D478">
        <v>2.0019065776930411E-2</v>
      </c>
      <c r="E478">
        <v>0.42802669208770255</v>
      </c>
      <c r="F478">
        <v>1.1439466158245948E-2</v>
      </c>
      <c r="G478">
        <v>0.11058150619637751</v>
      </c>
      <c r="H478">
        <v>5.7197330791229741E-3</v>
      </c>
      <c r="I478">
        <v>9.5328884652049568E-4</v>
      </c>
      <c r="J478">
        <v>3.8131553860819827E-3</v>
      </c>
      <c r="K478">
        <v>2.4280266920877027</v>
      </c>
    </row>
    <row r="479" spans="1:11" x14ac:dyDescent="0.3">
      <c r="A479" t="s">
        <v>950</v>
      </c>
      <c r="B479">
        <v>229</v>
      </c>
      <c r="C479">
        <v>0.3930131004366812</v>
      </c>
      <c r="D479">
        <v>3.0567685589519649E-2</v>
      </c>
      <c r="E479">
        <v>0.44978165938864628</v>
      </c>
      <c r="F479">
        <v>4.3668122270742356E-3</v>
      </c>
      <c r="G479">
        <v>0.10480349344978165</v>
      </c>
      <c r="H479">
        <v>4.3668122270742356E-3</v>
      </c>
      <c r="I479">
        <v>1.3100436681222707E-2</v>
      </c>
      <c r="J479">
        <v>0</v>
      </c>
      <c r="K479">
        <v>2.4497816593886461</v>
      </c>
    </row>
    <row r="480" spans="1:11" x14ac:dyDescent="0.3">
      <c r="A480" t="s">
        <v>951</v>
      </c>
      <c r="B480">
        <v>120</v>
      </c>
      <c r="C480">
        <v>0.25833333333333336</v>
      </c>
      <c r="D480">
        <v>8.3333333333333332E-3</v>
      </c>
      <c r="E480">
        <v>0.66666666666666663</v>
      </c>
      <c r="F480">
        <v>0</v>
      </c>
      <c r="G480">
        <v>5.8333333333333334E-2</v>
      </c>
      <c r="H480">
        <v>8.3333333333333332E-3</v>
      </c>
      <c r="I480">
        <v>0</v>
      </c>
      <c r="J480">
        <v>0</v>
      </c>
      <c r="K480">
        <v>2.6666666666666665</v>
      </c>
    </row>
    <row r="481" spans="1:11" x14ac:dyDescent="0.3">
      <c r="A481" t="s">
        <v>952</v>
      </c>
      <c r="B481">
        <v>54</v>
      </c>
      <c r="C481">
        <v>0.16666666666666666</v>
      </c>
      <c r="D481">
        <v>0</v>
      </c>
      <c r="E481">
        <v>0.7592592592592593</v>
      </c>
      <c r="F481">
        <v>0</v>
      </c>
      <c r="G481">
        <v>1.8518518518518517E-2</v>
      </c>
      <c r="H481">
        <v>5.5555555555555552E-2</v>
      </c>
      <c r="I481">
        <v>0</v>
      </c>
      <c r="J481">
        <v>0</v>
      </c>
      <c r="K481">
        <v>2.7592592592592595</v>
      </c>
    </row>
    <row r="482" spans="1:11" x14ac:dyDescent="0.3">
      <c r="A482" t="s">
        <v>953</v>
      </c>
      <c r="B482">
        <v>24</v>
      </c>
      <c r="C482">
        <v>0.33333333333333331</v>
      </c>
      <c r="D482">
        <v>0</v>
      </c>
      <c r="E482">
        <v>0.66666666666666663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2.6666666666666665</v>
      </c>
    </row>
    <row r="483" spans="1:11" x14ac:dyDescent="0.3">
      <c r="A483" t="s">
        <v>954</v>
      </c>
      <c r="B483">
        <v>97</v>
      </c>
      <c r="C483">
        <v>0.57731958762886593</v>
      </c>
      <c r="D483">
        <v>0</v>
      </c>
      <c r="E483">
        <v>0.28865979381443296</v>
      </c>
      <c r="F483">
        <v>1.0309278350515464E-2</v>
      </c>
      <c r="G483">
        <v>0.12371134020618557</v>
      </c>
      <c r="H483">
        <v>0</v>
      </c>
      <c r="I483">
        <v>0</v>
      </c>
      <c r="J483">
        <v>0</v>
      </c>
      <c r="K483">
        <v>0.57731958762886593</v>
      </c>
    </row>
    <row r="484" spans="1:11" x14ac:dyDescent="0.3">
      <c r="A484" t="s">
        <v>955</v>
      </c>
      <c r="B484">
        <v>112</v>
      </c>
      <c r="C484">
        <v>0.375</v>
      </c>
      <c r="D484">
        <v>8.9285714285714281E-3</v>
      </c>
      <c r="E484">
        <v>0.5714285714285714</v>
      </c>
      <c r="F484">
        <v>0</v>
      </c>
      <c r="G484">
        <v>3.5714285714285712E-2</v>
      </c>
      <c r="H484">
        <v>0</v>
      </c>
      <c r="I484">
        <v>8.9285714285714281E-3</v>
      </c>
      <c r="J484">
        <v>0</v>
      </c>
      <c r="K484">
        <v>2.5714285714285712</v>
      </c>
    </row>
    <row r="485" spans="1:11" x14ac:dyDescent="0.3">
      <c r="A485" t="s">
        <v>956</v>
      </c>
      <c r="B485">
        <v>116</v>
      </c>
      <c r="C485">
        <v>0.37931034482758619</v>
      </c>
      <c r="D485">
        <v>0</v>
      </c>
      <c r="E485">
        <v>0.51724137931034486</v>
      </c>
      <c r="F485">
        <v>0</v>
      </c>
      <c r="G485">
        <v>9.4827586206896547E-2</v>
      </c>
      <c r="H485">
        <v>8.6206896551724137E-3</v>
      </c>
      <c r="I485">
        <v>0</v>
      </c>
      <c r="J485">
        <v>0</v>
      </c>
      <c r="K485">
        <v>2.5172413793103448</v>
      </c>
    </row>
    <row r="486" spans="1:11" x14ac:dyDescent="0.3">
      <c r="A486" t="s">
        <v>957</v>
      </c>
      <c r="B486">
        <v>39</v>
      </c>
      <c r="C486">
        <v>0.20512820512820512</v>
      </c>
      <c r="D486">
        <v>0</v>
      </c>
      <c r="E486">
        <v>0.74358974358974361</v>
      </c>
      <c r="F486">
        <v>0</v>
      </c>
      <c r="G486">
        <v>5.128205128205128E-2</v>
      </c>
      <c r="H486">
        <v>0</v>
      </c>
      <c r="I486">
        <v>0</v>
      </c>
      <c r="J486">
        <v>0</v>
      </c>
      <c r="K486">
        <v>2.7435897435897436</v>
      </c>
    </row>
    <row r="487" spans="1:11" x14ac:dyDescent="0.3">
      <c r="A487" t="s">
        <v>958</v>
      </c>
      <c r="B487">
        <v>697</v>
      </c>
      <c r="C487">
        <v>0.39454806312769009</v>
      </c>
      <c r="D487">
        <v>2.2955523672883789E-2</v>
      </c>
      <c r="E487">
        <v>0.42898134863701576</v>
      </c>
      <c r="F487">
        <v>4.30416068866571E-3</v>
      </c>
      <c r="G487">
        <v>0.13916786226685796</v>
      </c>
      <c r="H487">
        <v>7.1736011477761836E-3</v>
      </c>
      <c r="I487">
        <v>1.4347202295552368E-3</v>
      </c>
      <c r="J487">
        <v>1.4347202295552368E-3</v>
      </c>
      <c r="K487">
        <v>2.4289813486370155</v>
      </c>
    </row>
    <row r="488" spans="1:11" x14ac:dyDescent="0.3">
      <c r="A488" t="s">
        <v>959</v>
      </c>
      <c r="B488">
        <v>115</v>
      </c>
      <c r="C488">
        <v>0.28695652173913044</v>
      </c>
      <c r="D488">
        <v>8.6956521739130436E-3</v>
      </c>
      <c r="E488">
        <v>0.55652173913043479</v>
      </c>
      <c r="F488">
        <v>8.6956521739130436E-3</v>
      </c>
      <c r="G488">
        <v>0.13043478260869565</v>
      </c>
      <c r="H488">
        <v>0</v>
      </c>
      <c r="I488">
        <v>8.6956521739130436E-3</v>
      </c>
      <c r="J488">
        <v>0</v>
      </c>
      <c r="K488">
        <v>2.5565217391304347</v>
      </c>
    </row>
    <row r="489" spans="1:11" x14ac:dyDescent="0.3">
      <c r="A489" t="s">
        <v>960</v>
      </c>
      <c r="B489">
        <v>168</v>
      </c>
      <c r="C489">
        <v>0.47619047619047616</v>
      </c>
      <c r="D489">
        <v>1.1904761904761904E-2</v>
      </c>
      <c r="E489">
        <v>0.44642857142857145</v>
      </c>
      <c r="F489">
        <v>5.9523809523809521E-3</v>
      </c>
      <c r="G489">
        <v>4.1666666666666664E-2</v>
      </c>
      <c r="H489">
        <v>5.9523809523809521E-3</v>
      </c>
      <c r="I489">
        <v>1.1904761904761904E-2</v>
      </c>
      <c r="J489">
        <v>0</v>
      </c>
      <c r="K489">
        <v>0.47619047619047616</v>
      </c>
    </row>
    <row r="490" spans="1:11" x14ac:dyDescent="0.3">
      <c r="A490" t="s">
        <v>961</v>
      </c>
      <c r="B490">
        <v>108</v>
      </c>
      <c r="C490">
        <v>0.42592592592592593</v>
      </c>
      <c r="D490">
        <v>0</v>
      </c>
      <c r="E490">
        <v>0.37962962962962965</v>
      </c>
      <c r="F490">
        <v>0</v>
      </c>
      <c r="G490">
        <v>0.14814814814814814</v>
      </c>
      <c r="H490">
        <v>9.2592592592592587E-3</v>
      </c>
      <c r="I490">
        <v>2.7777777777777776E-2</v>
      </c>
      <c r="J490">
        <v>9.2592592592592587E-3</v>
      </c>
      <c r="K490">
        <v>0.42592592592592593</v>
      </c>
    </row>
    <row r="491" spans="1:11" x14ac:dyDescent="0.3">
      <c r="A491" t="s">
        <v>964</v>
      </c>
      <c r="B491">
        <v>194</v>
      </c>
      <c r="C491">
        <v>0.34020618556701032</v>
      </c>
      <c r="D491">
        <v>0</v>
      </c>
      <c r="E491">
        <v>0.54123711340206182</v>
      </c>
      <c r="F491">
        <v>0</v>
      </c>
      <c r="G491">
        <v>9.2783505154639179E-2</v>
      </c>
      <c r="H491">
        <v>5.1546391752577319E-3</v>
      </c>
      <c r="I491">
        <v>2.0618556701030927E-2</v>
      </c>
      <c r="J491">
        <v>0</v>
      </c>
      <c r="K491">
        <v>2.5412371134020617</v>
      </c>
    </row>
    <row r="492" spans="1:11" x14ac:dyDescent="0.3">
      <c r="A492" t="s">
        <v>965</v>
      </c>
      <c r="B492">
        <v>49</v>
      </c>
      <c r="C492">
        <v>0.53061224489795922</v>
      </c>
      <c r="D492">
        <v>0</v>
      </c>
      <c r="E492">
        <v>0.20408163265306123</v>
      </c>
      <c r="F492">
        <v>0</v>
      </c>
      <c r="G492">
        <v>0.24489795918367346</v>
      </c>
      <c r="H492">
        <v>0</v>
      </c>
      <c r="I492">
        <v>2.0408163265306121E-2</v>
      </c>
      <c r="J492">
        <v>0</v>
      </c>
      <c r="K492">
        <v>0.53061224489795922</v>
      </c>
    </row>
    <row r="493" spans="1:11" x14ac:dyDescent="0.3">
      <c r="A493" t="s">
        <v>966</v>
      </c>
      <c r="B493">
        <v>125</v>
      </c>
      <c r="C493">
        <v>0.432</v>
      </c>
      <c r="D493">
        <v>8.0000000000000002E-3</v>
      </c>
      <c r="E493">
        <v>0.48799999999999999</v>
      </c>
      <c r="F493">
        <v>8.0000000000000002E-3</v>
      </c>
      <c r="G493">
        <v>4.8000000000000001E-2</v>
      </c>
      <c r="H493">
        <v>8.0000000000000002E-3</v>
      </c>
      <c r="I493">
        <v>8.0000000000000002E-3</v>
      </c>
      <c r="J493">
        <v>0</v>
      </c>
      <c r="K493">
        <v>2.488</v>
      </c>
    </row>
    <row r="494" spans="1:11" x14ac:dyDescent="0.3">
      <c r="A494" t="s">
        <v>967</v>
      </c>
      <c r="B494">
        <v>172</v>
      </c>
      <c r="C494">
        <v>0.36046511627906974</v>
      </c>
      <c r="D494">
        <v>5.8139534883720929E-3</v>
      </c>
      <c r="E494">
        <v>0.56395348837209303</v>
      </c>
      <c r="F494">
        <v>5.8139534883720929E-3</v>
      </c>
      <c r="G494">
        <v>5.232558139534884E-2</v>
      </c>
      <c r="H494">
        <v>1.1627906976744186E-2</v>
      </c>
      <c r="I494">
        <v>0</v>
      </c>
      <c r="J494">
        <v>0</v>
      </c>
      <c r="K494">
        <v>2.5639534883720931</v>
      </c>
    </row>
    <row r="495" spans="1:11" x14ac:dyDescent="0.3">
      <c r="A495" t="s">
        <v>968</v>
      </c>
      <c r="B495">
        <v>79</v>
      </c>
      <c r="C495">
        <v>0.27848101265822783</v>
      </c>
      <c r="D495">
        <v>0</v>
      </c>
      <c r="E495">
        <v>0.68354430379746833</v>
      </c>
      <c r="F495">
        <v>1.2658227848101266E-2</v>
      </c>
      <c r="G495">
        <v>1.2658227848101266E-2</v>
      </c>
      <c r="H495">
        <v>1.2658227848101266E-2</v>
      </c>
      <c r="I495">
        <v>0</v>
      </c>
      <c r="J495">
        <v>0</v>
      </c>
      <c r="K495">
        <v>2.6835443037974684</v>
      </c>
    </row>
    <row r="496" spans="1:11" x14ac:dyDescent="0.3">
      <c r="A496" t="s">
        <v>969</v>
      </c>
      <c r="B496">
        <v>168</v>
      </c>
      <c r="C496">
        <v>0.47619047619047616</v>
      </c>
      <c r="D496">
        <v>0</v>
      </c>
      <c r="E496">
        <v>0.42857142857142855</v>
      </c>
      <c r="F496">
        <v>0</v>
      </c>
      <c r="G496">
        <v>8.9285714285714288E-2</v>
      </c>
      <c r="H496">
        <v>0</v>
      </c>
      <c r="I496">
        <v>5.9523809523809521E-3</v>
      </c>
      <c r="J496">
        <v>0</v>
      </c>
      <c r="K496">
        <v>0.47619047619047616</v>
      </c>
    </row>
    <row r="497" spans="1:11" x14ac:dyDescent="0.3">
      <c r="A497" t="s">
        <v>970</v>
      </c>
      <c r="B497">
        <v>61</v>
      </c>
      <c r="C497">
        <v>0.26229508196721313</v>
      </c>
      <c r="D497">
        <v>1.6393442622950821E-2</v>
      </c>
      <c r="E497">
        <v>0.70491803278688525</v>
      </c>
      <c r="F497">
        <v>0</v>
      </c>
      <c r="G497">
        <v>1.6393442622950821E-2</v>
      </c>
      <c r="H497">
        <v>0</v>
      </c>
      <c r="I497">
        <v>0</v>
      </c>
      <c r="J497">
        <v>0</v>
      </c>
      <c r="K497">
        <v>2.7049180327868854</v>
      </c>
    </row>
    <row r="498" spans="1:11" x14ac:dyDescent="0.3">
      <c r="A498" t="s">
        <v>971</v>
      </c>
      <c r="B498">
        <v>313</v>
      </c>
      <c r="C498">
        <v>0.50159744408945683</v>
      </c>
      <c r="D498">
        <v>2.2364217252396165E-2</v>
      </c>
      <c r="E498">
        <v>0.36421725239616615</v>
      </c>
      <c r="F498">
        <v>9.5846645367412137E-3</v>
      </c>
      <c r="G498">
        <v>9.2651757188498399E-2</v>
      </c>
      <c r="H498">
        <v>6.3897763578274758E-3</v>
      </c>
      <c r="I498">
        <v>0</v>
      </c>
      <c r="J498">
        <v>3.1948881789137379E-3</v>
      </c>
      <c r="K498">
        <v>0.50159744408945683</v>
      </c>
    </row>
    <row r="499" spans="1:11" x14ac:dyDescent="0.3">
      <c r="A499" t="s">
        <v>972</v>
      </c>
      <c r="B499">
        <v>236</v>
      </c>
      <c r="C499">
        <v>0.38983050847457629</v>
      </c>
      <c r="D499">
        <v>1.2711864406779662E-2</v>
      </c>
      <c r="E499">
        <v>0.46610169491525422</v>
      </c>
      <c r="F499">
        <v>1.6949152542372881E-2</v>
      </c>
      <c r="G499">
        <v>0.1059322033898305</v>
      </c>
      <c r="H499">
        <v>4.2372881355932203E-3</v>
      </c>
      <c r="I499">
        <v>4.2372881355932203E-3</v>
      </c>
      <c r="J499">
        <v>0</v>
      </c>
      <c r="K499">
        <v>2.4661016949152543</v>
      </c>
    </row>
    <row r="500" spans="1:11" x14ac:dyDescent="0.3">
      <c r="A500" t="s">
        <v>984</v>
      </c>
      <c r="B500">
        <v>4575</v>
      </c>
      <c r="C500">
        <v>0.40109289617486338</v>
      </c>
      <c r="D500">
        <v>1.3770491803278689E-2</v>
      </c>
      <c r="E500">
        <v>0.46644808743169397</v>
      </c>
      <c r="F500">
        <v>6.7759562841530055E-3</v>
      </c>
      <c r="G500">
        <v>9.967213114754099E-2</v>
      </c>
      <c r="H500">
        <v>6.1202185792349727E-3</v>
      </c>
      <c r="I500">
        <v>4.5901639344262295E-3</v>
      </c>
      <c r="J500">
        <v>1.5300546448087432E-3</v>
      </c>
      <c r="K500">
        <v>2.4664480874316941</v>
      </c>
    </row>
    <row r="501" spans="1:11" x14ac:dyDescent="0.3">
      <c r="A501" t="s">
        <v>996</v>
      </c>
      <c r="B501">
        <v>112</v>
      </c>
      <c r="C501">
        <v>0.2857142857142857</v>
      </c>
      <c r="D501">
        <v>8.9285714285714281E-3</v>
      </c>
      <c r="E501">
        <v>0.5446428571428571</v>
      </c>
      <c r="F501">
        <v>1.7857142857142856E-2</v>
      </c>
      <c r="G501">
        <v>0.10714285714285714</v>
      </c>
      <c r="H501">
        <v>0</v>
      </c>
      <c r="I501">
        <v>1.7857142857142856E-2</v>
      </c>
      <c r="J501">
        <v>1.7857142857142856E-2</v>
      </c>
      <c r="K501">
        <v>2.5446428571428572</v>
      </c>
    </row>
    <row r="502" spans="1:11" x14ac:dyDescent="0.3">
      <c r="A502" t="s">
        <v>997</v>
      </c>
      <c r="B502">
        <v>85</v>
      </c>
      <c r="C502">
        <v>0.35294117647058826</v>
      </c>
      <c r="D502">
        <v>1.1764705882352941E-2</v>
      </c>
      <c r="E502">
        <v>0.57647058823529407</v>
      </c>
      <c r="F502">
        <v>2.3529411764705882E-2</v>
      </c>
      <c r="G502">
        <v>1.1764705882352941E-2</v>
      </c>
      <c r="H502">
        <v>1.1764705882352941E-2</v>
      </c>
      <c r="I502">
        <v>1.1764705882352941E-2</v>
      </c>
      <c r="J502">
        <v>0</v>
      </c>
      <c r="K502">
        <v>2.5764705882352938</v>
      </c>
    </row>
    <row r="503" spans="1:11" x14ac:dyDescent="0.3">
      <c r="A503" t="s">
        <v>998</v>
      </c>
      <c r="B503">
        <v>169</v>
      </c>
      <c r="C503">
        <v>0.24260355029585798</v>
      </c>
      <c r="D503">
        <v>1.1834319526627219E-2</v>
      </c>
      <c r="E503">
        <v>0.68047337278106512</v>
      </c>
      <c r="F503">
        <v>0</v>
      </c>
      <c r="G503">
        <v>5.9171597633136092E-2</v>
      </c>
      <c r="H503">
        <v>5.9171597633136093E-3</v>
      </c>
      <c r="I503">
        <v>0</v>
      </c>
      <c r="J503">
        <v>0</v>
      </c>
      <c r="K503">
        <v>2.6804733727810652</v>
      </c>
    </row>
    <row r="504" spans="1:11" x14ac:dyDescent="0.3">
      <c r="A504" t="s">
        <v>999</v>
      </c>
      <c r="B504">
        <v>105</v>
      </c>
      <c r="C504">
        <v>0.41904761904761906</v>
      </c>
      <c r="D504">
        <v>9.5238095238095247E-3</v>
      </c>
      <c r="E504">
        <v>0.50476190476190474</v>
      </c>
      <c r="F504">
        <v>0</v>
      </c>
      <c r="G504">
        <v>5.7142857142857141E-2</v>
      </c>
      <c r="H504">
        <v>9.5238095238095247E-3</v>
      </c>
      <c r="I504">
        <v>0</v>
      </c>
      <c r="J504">
        <v>0</v>
      </c>
      <c r="K504">
        <v>2.5047619047619047</v>
      </c>
    </row>
    <row r="505" spans="1:11" x14ac:dyDescent="0.3">
      <c r="A505" t="s">
        <v>1000</v>
      </c>
      <c r="B505">
        <v>191</v>
      </c>
      <c r="C505">
        <v>0.24083769633507854</v>
      </c>
      <c r="D505">
        <v>1.5706806282722512E-2</v>
      </c>
      <c r="E505">
        <v>0.61256544502617805</v>
      </c>
      <c r="F505">
        <v>2.0942408376963352E-2</v>
      </c>
      <c r="G505">
        <v>8.9005235602094238E-2</v>
      </c>
      <c r="H505">
        <v>1.5706806282722512E-2</v>
      </c>
      <c r="I505">
        <v>5.235602094240838E-3</v>
      </c>
      <c r="J505">
        <v>0</v>
      </c>
      <c r="K505">
        <v>2.6125654450261782</v>
      </c>
    </row>
    <row r="506" spans="1:11" x14ac:dyDescent="0.3">
      <c r="A506" t="s">
        <v>1001</v>
      </c>
      <c r="B506">
        <v>132</v>
      </c>
      <c r="C506">
        <v>0.23484848484848486</v>
      </c>
      <c r="D506">
        <v>3.0303030303030304E-2</v>
      </c>
      <c r="E506">
        <v>0.6742424242424242</v>
      </c>
      <c r="F506">
        <v>0</v>
      </c>
      <c r="G506">
        <v>6.0606060606060608E-2</v>
      </c>
      <c r="H506">
        <v>0</v>
      </c>
      <c r="I506">
        <v>0</v>
      </c>
      <c r="J506">
        <v>0</v>
      </c>
      <c r="K506">
        <v>2.6742424242424243</v>
      </c>
    </row>
    <row r="507" spans="1:11" x14ac:dyDescent="0.3">
      <c r="A507" t="s">
        <v>1002</v>
      </c>
      <c r="B507">
        <v>50</v>
      </c>
      <c r="C507">
        <v>0.56000000000000005</v>
      </c>
      <c r="D507">
        <v>0</v>
      </c>
      <c r="E507">
        <v>0.42</v>
      </c>
      <c r="F507">
        <v>0</v>
      </c>
      <c r="G507">
        <v>0.02</v>
      </c>
      <c r="H507">
        <v>0</v>
      </c>
      <c r="I507">
        <v>0</v>
      </c>
      <c r="J507">
        <v>0</v>
      </c>
      <c r="K507">
        <v>0.56000000000000005</v>
      </c>
    </row>
    <row r="508" spans="1:11" x14ac:dyDescent="0.3">
      <c r="A508" t="s">
        <v>1003</v>
      </c>
      <c r="B508">
        <v>202</v>
      </c>
      <c r="C508">
        <v>0.31683168316831684</v>
      </c>
      <c r="D508">
        <v>1.4851485148514851E-2</v>
      </c>
      <c r="E508">
        <v>0.6089108910891089</v>
      </c>
      <c r="F508">
        <v>1.4851485148514851E-2</v>
      </c>
      <c r="G508">
        <v>3.9603960396039604E-2</v>
      </c>
      <c r="H508">
        <v>0</v>
      </c>
      <c r="I508">
        <v>0</v>
      </c>
      <c r="J508">
        <v>4.9504950495049506E-3</v>
      </c>
      <c r="K508">
        <v>2.608910891089109</v>
      </c>
    </row>
    <row r="509" spans="1:11" x14ac:dyDescent="0.3">
      <c r="A509" t="s">
        <v>1004</v>
      </c>
      <c r="B509">
        <v>133</v>
      </c>
      <c r="C509">
        <v>0.21804511278195488</v>
      </c>
      <c r="D509">
        <v>1.5037593984962405E-2</v>
      </c>
      <c r="E509">
        <v>0.66165413533834583</v>
      </c>
      <c r="F509">
        <v>1.5037593984962405E-2</v>
      </c>
      <c r="G509">
        <v>6.7669172932330823E-2</v>
      </c>
      <c r="H509">
        <v>2.2556390977443608E-2</v>
      </c>
      <c r="I509">
        <v>0</v>
      </c>
      <c r="J509">
        <v>0</v>
      </c>
      <c r="K509">
        <v>2.6616541353383458</v>
      </c>
    </row>
    <row r="510" spans="1:11" x14ac:dyDescent="0.3">
      <c r="A510" t="s">
        <v>1005</v>
      </c>
      <c r="B510">
        <v>98</v>
      </c>
      <c r="C510">
        <v>0.41836734693877553</v>
      </c>
      <c r="D510">
        <v>0</v>
      </c>
      <c r="E510">
        <v>0.52040816326530615</v>
      </c>
      <c r="F510">
        <v>0</v>
      </c>
      <c r="G510">
        <v>6.1224489795918366E-2</v>
      </c>
      <c r="H510">
        <v>0</v>
      </c>
      <c r="I510">
        <v>0</v>
      </c>
      <c r="J510">
        <v>0</v>
      </c>
      <c r="K510">
        <v>2.5204081632653059</v>
      </c>
    </row>
    <row r="511" spans="1:11" x14ac:dyDescent="0.3">
      <c r="A511" t="s">
        <v>1006</v>
      </c>
      <c r="B511">
        <v>77</v>
      </c>
      <c r="C511">
        <v>0.37662337662337664</v>
      </c>
      <c r="D511">
        <v>0</v>
      </c>
      <c r="E511">
        <v>0.58441558441558439</v>
      </c>
      <c r="F511">
        <v>0</v>
      </c>
      <c r="G511">
        <v>3.896103896103896E-2</v>
      </c>
      <c r="H511">
        <v>0</v>
      </c>
      <c r="I511">
        <v>0</v>
      </c>
      <c r="J511">
        <v>0</v>
      </c>
      <c r="K511">
        <v>2.5844155844155843</v>
      </c>
    </row>
    <row r="512" spans="1:11" x14ac:dyDescent="0.3">
      <c r="A512" t="s">
        <v>1007</v>
      </c>
      <c r="B512">
        <v>197</v>
      </c>
      <c r="C512">
        <v>0.45177664974619292</v>
      </c>
      <c r="D512">
        <v>1.015228426395939E-2</v>
      </c>
      <c r="E512">
        <v>0.37563451776649748</v>
      </c>
      <c r="F512">
        <v>1.015228426395939E-2</v>
      </c>
      <c r="G512">
        <v>0.12182741116751269</v>
      </c>
      <c r="H512">
        <v>5.076142131979695E-3</v>
      </c>
      <c r="I512">
        <v>2.5380710659898477E-2</v>
      </c>
      <c r="J512">
        <v>0</v>
      </c>
      <c r="K512">
        <v>0.45177664974619292</v>
      </c>
    </row>
    <row r="513" spans="1:11" x14ac:dyDescent="0.3">
      <c r="A513" t="s">
        <v>1008</v>
      </c>
      <c r="B513">
        <v>102</v>
      </c>
      <c r="C513">
        <v>0.30392156862745096</v>
      </c>
      <c r="D513">
        <v>2.9411764705882353E-2</v>
      </c>
      <c r="E513">
        <v>0.56862745098039214</v>
      </c>
      <c r="F513">
        <v>1.9607843137254902E-2</v>
      </c>
      <c r="G513">
        <v>6.8627450980392163E-2</v>
      </c>
      <c r="H513">
        <v>0</v>
      </c>
      <c r="I513">
        <v>9.8039215686274508E-3</v>
      </c>
      <c r="J513">
        <v>0</v>
      </c>
      <c r="K513">
        <v>2.5686274509803919</v>
      </c>
    </row>
    <row r="514" spans="1:11" x14ac:dyDescent="0.3">
      <c r="A514" t="s">
        <v>1009</v>
      </c>
      <c r="B514">
        <v>71</v>
      </c>
      <c r="C514">
        <v>0.26760563380281688</v>
      </c>
      <c r="D514">
        <v>0</v>
      </c>
      <c r="E514">
        <v>0.676056338028169</v>
      </c>
      <c r="F514">
        <v>2.8169014084507043E-2</v>
      </c>
      <c r="G514">
        <v>1.4084507042253521E-2</v>
      </c>
      <c r="H514">
        <v>1.4084507042253521E-2</v>
      </c>
      <c r="I514">
        <v>0</v>
      </c>
      <c r="J514">
        <v>0</v>
      </c>
      <c r="K514">
        <v>2.676056338028169</v>
      </c>
    </row>
    <row r="515" spans="1:11" x14ac:dyDescent="0.3">
      <c r="A515" t="s">
        <v>1010</v>
      </c>
      <c r="B515">
        <v>506</v>
      </c>
      <c r="C515">
        <v>0.43280632411067194</v>
      </c>
      <c r="D515">
        <v>2.1739130434782608E-2</v>
      </c>
      <c r="E515">
        <v>0.3715415019762846</v>
      </c>
      <c r="F515">
        <v>9.881422924901186E-3</v>
      </c>
      <c r="G515">
        <v>0.1541501976284585</v>
      </c>
      <c r="H515">
        <v>3.952569169960474E-3</v>
      </c>
      <c r="I515">
        <v>3.952569169960474E-3</v>
      </c>
      <c r="J515">
        <v>1.976284584980237E-3</v>
      </c>
      <c r="K515">
        <v>0.43280632411067194</v>
      </c>
    </row>
    <row r="516" spans="1:11" x14ac:dyDescent="0.3">
      <c r="A516" t="s">
        <v>1011</v>
      </c>
      <c r="B516">
        <v>546</v>
      </c>
      <c r="C516">
        <v>0.4358974358974359</v>
      </c>
      <c r="D516">
        <v>3.2967032967032968E-2</v>
      </c>
      <c r="E516">
        <v>0.42124542124542125</v>
      </c>
      <c r="F516">
        <v>0</v>
      </c>
      <c r="G516">
        <v>0.10622710622710622</v>
      </c>
      <c r="H516">
        <v>0</v>
      </c>
      <c r="I516">
        <v>1.8315018315018315E-3</v>
      </c>
      <c r="J516">
        <v>1.8315018315018315E-3</v>
      </c>
      <c r="K516">
        <v>0.4358974358974359</v>
      </c>
    </row>
    <row r="517" spans="1:11" x14ac:dyDescent="0.3">
      <c r="A517" t="s">
        <v>1014</v>
      </c>
      <c r="B517">
        <v>23</v>
      </c>
      <c r="C517">
        <v>0.21739130434782608</v>
      </c>
      <c r="D517">
        <v>0</v>
      </c>
      <c r="E517">
        <v>0.52173913043478259</v>
      </c>
      <c r="F517">
        <v>0</v>
      </c>
      <c r="G517">
        <v>4.3478260869565216E-2</v>
      </c>
      <c r="H517">
        <v>8.6956521739130432E-2</v>
      </c>
      <c r="I517">
        <v>0.13043478260869565</v>
      </c>
      <c r="J517">
        <v>0</v>
      </c>
      <c r="K517">
        <v>2.5217391304347827</v>
      </c>
    </row>
    <row r="518" spans="1:11" x14ac:dyDescent="0.3">
      <c r="A518" t="s">
        <v>1015</v>
      </c>
      <c r="B518">
        <v>213</v>
      </c>
      <c r="C518">
        <v>0.26291079812206575</v>
      </c>
      <c r="D518">
        <v>1.4084507042253521E-2</v>
      </c>
      <c r="E518">
        <v>0.6619718309859155</v>
      </c>
      <c r="F518">
        <v>4.6948356807511738E-3</v>
      </c>
      <c r="G518">
        <v>4.6948356807511735E-2</v>
      </c>
      <c r="H518">
        <v>4.6948356807511738E-3</v>
      </c>
      <c r="I518">
        <v>4.6948356807511738E-3</v>
      </c>
      <c r="J518">
        <v>0</v>
      </c>
      <c r="K518">
        <v>2.6619718309859155</v>
      </c>
    </row>
    <row r="519" spans="1:11" x14ac:dyDescent="0.3">
      <c r="A519" t="s">
        <v>1016</v>
      </c>
      <c r="B519">
        <v>79</v>
      </c>
      <c r="C519">
        <v>0.379746835443038</v>
      </c>
      <c r="D519">
        <v>2.5316455696202531E-2</v>
      </c>
      <c r="E519">
        <v>0.48101265822784811</v>
      </c>
      <c r="F519">
        <v>0</v>
      </c>
      <c r="G519">
        <v>0.10126582278481013</v>
      </c>
      <c r="H519">
        <v>1.2658227848101266E-2</v>
      </c>
      <c r="I519">
        <v>0</v>
      </c>
      <c r="J519">
        <v>0</v>
      </c>
      <c r="K519">
        <v>2.481012658227848</v>
      </c>
    </row>
    <row r="520" spans="1:11" x14ac:dyDescent="0.3">
      <c r="A520" t="s">
        <v>1017</v>
      </c>
      <c r="B520">
        <v>81</v>
      </c>
      <c r="C520">
        <v>0.34567901234567899</v>
      </c>
      <c r="D520">
        <v>0</v>
      </c>
      <c r="E520">
        <v>0.61728395061728392</v>
      </c>
      <c r="F520">
        <v>0</v>
      </c>
      <c r="G520">
        <v>2.4691358024691357E-2</v>
      </c>
      <c r="H520">
        <v>0</v>
      </c>
      <c r="I520">
        <v>1.2345679012345678E-2</v>
      </c>
      <c r="J520">
        <v>0</v>
      </c>
      <c r="K520">
        <v>2.617283950617284</v>
      </c>
    </row>
    <row r="521" spans="1:11" x14ac:dyDescent="0.3">
      <c r="A521" t="s">
        <v>1018</v>
      </c>
      <c r="B521">
        <v>36</v>
      </c>
      <c r="C521">
        <v>0.22222222222222221</v>
      </c>
      <c r="D521">
        <v>2.7777777777777776E-2</v>
      </c>
      <c r="E521">
        <v>0.58333333333333337</v>
      </c>
      <c r="F521">
        <v>0</v>
      </c>
      <c r="G521">
        <v>8.3333333333333329E-2</v>
      </c>
      <c r="H521">
        <v>2.7777777777777776E-2</v>
      </c>
      <c r="I521">
        <v>5.5555555555555552E-2</v>
      </c>
      <c r="J521">
        <v>0</v>
      </c>
      <c r="K521">
        <v>2.5833333333333335</v>
      </c>
    </row>
    <row r="522" spans="1:11" x14ac:dyDescent="0.3">
      <c r="A522" t="s">
        <v>1019</v>
      </c>
      <c r="B522">
        <v>157</v>
      </c>
      <c r="C522">
        <v>0.31210191082802546</v>
      </c>
      <c r="D522">
        <v>6.369426751592357E-3</v>
      </c>
      <c r="E522">
        <v>0.53503184713375795</v>
      </c>
      <c r="F522">
        <v>1.2738853503184714E-2</v>
      </c>
      <c r="G522">
        <v>0.12738853503184713</v>
      </c>
      <c r="H522">
        <v>0</v>
      </c>
      <c r="I522">
        <v>6.369426751592357E-3</v>
      </c>
      <c r="J522">
        <v>0</v>
      </c>
      <c r="K522">
        <v>2.5350318471337578</v>
      </c>
    </row>
    <row r="523" spans="1:11" x14ac:dyDescent="0.3">
      <c r="A523" t="s">
        <v>1020</v>
      </c>
      <c r="B523">
        <v>105</v>
      </c>
      <c r="C523">
        <v>0.3619047619047619</v>
      </c>
      <c r="D523">
        <v>9.5238095238095247E-3</v>
      </c>
      <c r="E523">
        <v>0.6</v>
      </c>
      <c r="F523">
        <v>0</v>
      </c>
      <c r="G523">
        <v>2.8571428571428571E-2</v>
      </c>
      <c r="H523">
        <v>0</v>
      </c>
      <c r="I523">
        <v>0</v>
      </c>
      <c r="J523">
        <v>0</v>
      </c>
      <c r="K523">
        <v>2.6</v>
      </c>
    </row>
    <row r="524" spans="1:11" x14ac:dyDescent="0.3">
      <c r="A524" t="s">
        <v>1021</v>
      </c>
      <c r="B524">
        <v>113</v>
      </c>
      <c r="C524">
        <v>0.36283185840707965</v>
      </c>
      <c r="D524">
        <v>2.6548672566371681E-2</v>
      </c>
      <c r="E524">
        <v>0.47787610619469029</v>
      </c>
      <c r="F524">
        <v>0</v>
      </c>
      <c r="G524">
        <v>0.10619469026548672</v>
      </c>
      <c r="H524">
        <v>0</v>
      </c>
      <c r="I524">
        <v>8.8495575221238937E-3</v>
      </c>
      <c r="J524">
        <v>1.7699115044247787E-2</v>
      </c>
      <c r="K524">
        <v>2.4778761061946901</v>
      </c>
    </row>
    <row r="525" spans="1:11" x14ac:dyDescent="0.3">
      <c r="A525" t="s">
        <v>1022</v>
      </c>
      <c r="B525">
        <v>76</v>
      </c>
      <c r="C525">
        <v>0.39473684210526316</v>
      </c>
      <c r="D525">
        <v>0</v>
      </c>
      <c r="E525">
        <v>0.56578947368421051</v>
      </c>
      <c r="F525">
        <v>0</v>
      </c>
      <c r="G525">
        <v>2.6315789473684209E-2</v>
      </c>
      <c r="H525">
        <v>0</v>
      </c>
      <c r="I525">
        <v>1.3157894736842105E-2</v>
      </c>
      <c r="J525">
        <v>0</v>
      </c>
      <c r="K525">
        <v>2.5657894736842106</v>
      </c>
    </row>
    <row r="526" spans="1:11" x14ac:dyDescent="0.3">
      <c r="A526" t="s">
        <v>1023</v>
      </c>
      <c r="B526">
        <v>171</v>
      </c>
      <c r="C526">
        <v>0.21052631578947367</v>
      </c>
      <c r="D526">
        <v>5.8479532163742687E-3</v>
      </c>
      <c r="E526">
        <v>0.63157894736842102</v>
      </c>
      <c r="F526">
        <v>1.7543859649122806E-2</v>
      </c>
      <c r="G526">
        <v>8.1871345029239762E-2</v>
      </c>
      <c r="H526">
        <v>1.1695906432748537E-2</v>
      </c>
      <c r="I526">
        <v>5.8479532163742687E-3</v>
      </c>
      <c r="J526">
        <v>3.5087719298245612E-2</v>
      </c>
      <c r="K526">
        <v>2.6315789473684212</v>
      </c>
    </row>
    <row r="527" spans="1:11" x14ac:dyDescent="0.3">
      <c r="A527" t="s">
        <v>1024</v>
      </c>
      <c r="B527">
        <v>114</v>
      </c>
      <c r="C527">
        <v>0.21052631578947367</v>
      </c>
      <c r="D527">
        <v>3.5087719298245612E-2</v>
      </c>
      <c r="E527">
        <v>0.67543859649122806</v>
      </c>
      <c r="F527">
        <v>0</v>
      </c>
      <c r="G527">
        <v>6.1403508771929821E-2</v>
      </c>
      <c r="H527">
        <v>8.771929824561403E-3</v>
      </c>
      <c r="I527">
        <v>8.771929824561403E-3</v>
      </c>
      <c r="J527">
        <v>0</v>
      </c>
      <c r="K527">
        <v>2.6754385964912282</v>
      </c>
    </row>
    <row r="528" spans="1:11" x14ac:dyDescent="0.3">
      <c r="A528" t="s">
        <v>1025</v>
      </c>
      <c r="B528">
        <v>248</v>
      </c>
      <c r="C528">
        <v>0.5</v>
      </c>
      <c r="D528">
        <v>1.2096774193548387E-2</v>
      </c>
      <c r="E528">
        <v>0.43145161290322581</v>
      </c>
      <c r="F528">
        <v>4.0322580645161289E-3</v>
      </c>
      <c r="G528">
        <v>5.2419354838709679E-2</v>
      </c>
      <c r="H528">
        <v>0</v>
      </c>
      <c r="I528">
        <v>0</v>
      </c>
      <c r="J528">
        <v>0</v>
      </c>
      <c r="K528">
        <v>0.5</v>
      </c>
    </row>
    <row r="529" spans="1:11" x14ac:dyDescent="0.3">
      <c r="A529" t="s">
        <v>1026</v>
      </c>
      <c r="B529">
        <v>67</v>
      </c>
      <c r="C529">
        <v>0.47761194029850745</v>
      </c>
      <c r="D529">
        <v>0</v>
      </c>
      <c r="E529">
        <v>0.46268656716417911</v>
      </c>
      <c r="F529">
        <v>0</v>
      </c>
      <c r="G529">
        <v>4.4776119402985072E-2</v>
      </c>
      <c r="H529">
        <v>1.4925373134328358E-2</v>
      </c>
      <c r="I529">
        <v>0</v>
      </c>
      <c r="J529">
        <v>0</v>
      </c>
      <c r="K529">
        <v>0.47761194029850745</v>
      </c>
    </row>
    <row r="530" spans="1:11" x14ac:dyDescent="0.3">
      <c r="A530" t="s">
        <v>1027</v>
      </c>
      <c r="B530">
        <v>257</v>
      </c>
      <c r="C530">
        <v>0.45525291828793774</v>
      </c>
      <c r="D530">
        <v>2.7237354085603113E-2</v>
      </c>
      <c r="E530">
        <v>0.39688715953307391</v>
      </c>
      <c r="F530">
        <v>3.8910505836575876E-3</v>
      </c>
      <c r="G530">
        <v>9.3385214007782102E-2</v>
      </c>
      <c r="H530">
        <v>3.8910505836575876E-3</v>
      </c>
      <c r="I530">
        <v>1.1673151750972763E-2</v>
      </c>
      <c r="J530">
        <v>7.7821011673151752E-3</v>
      </c>
      <c r="K530">
        <v>0.45525291828793774</v>
      </c>
    </row>
    <row r="531" spans="1:11" x14ac:dyDescent="0.3">
      <c r="A531" t="s">
        <v>1028</v>
      </c>
      <c r="B531">
        <v>212</v>
      </c>
      <c r="C531">
        <v>0.41037735849056606</v>
      </c>
      <c r="D531">
        <v>1.4150943396226415E-2</v>
      </c>
      <c r="E531">
        <v>0.44811320754716982</v>
      </c>
      <c r="F531">
        <v>9.433962264150943E-3</v>
      </c>
      <c r="G531">
        <v>0.10377358490566038</v>
      </c>
      <c r="H531">
        <v>4.7169811320754715E-3</v>
      </c>
      <c r="I531">
        <v>9.433962264150943E-3</v>
      </c>
      <c r="J531">
        <v>0</v>
      </c>
      <c r="K531">
        <v>2.4481132075471699</v>
      </c>
    </row>
    <row r="532" spans="1:11" x14ac:dyDescent="0.3">
      <c r="A532" t="s">
        <v>1048</v>
      </c>
      <c r="B532">
        <v>4728</v>
      </c>
      <c r="C532">
        <v>0.3629441624365482</v>
      </c>
      <c r="D532">
        <v>1.6920473773265651E-2</v>
      </c>
      <c r="E532">
        <v>0.51522842639593913</v>
      </c>
      <c r="F532">
        <v>7.1912013536379014E-3</v>
      </c>
      <c r="G532">
        <v>8.3121827411167512E-2</v>
      </c>
      <c r="H532">
        <v>5.076142131979695E-3</v>
      </c>
      <c r="I532">
        <v>6.3451776649746192E-3</v>
      </c>
      <c r="J532">
        <v>3.1725888324873096E-3</v>
      </c>
      <c r="K532">
        <v>2.515228426395939</v>
      </c>
    </row>
    <row r="533" spans="1:11" x14ac:dyDescent="0.3">
      <c r="A533" t="s">
        <v>1066</v>
      </c>
      <c r="B533">
        <v>143</v>
      </c>
      <c r="C533">
        <v>0.34965034965034963</v>
      </c>
      <c r="D533">
        <v>2.097902097902098E-2</v>
      </c>
      <c r="E533">
        <v>0.55244755244755239</v>
      </c>
      <c r="F533">
        <v>2.097902097902098E-2</v>
      </c>
      <c r="G533">
        <v>2.097902097902098E-2</v>
      </c>
      <c r="H533">
        <v>2.097902097902098E-2</v>
      </c>
      <c r="I533">
        <v>1.3986013986013986E-2</v>
      </c>
      <c r="J533">
        <v>0</v>
      </c>
      <c r="K533">
        <v>2.5524475524475525</v>
      </c>
    </row>
    <row r="534" spans="1:11" x14ac:dyDescent="0.3">
      <c r="A534" t="s">
        <v>1067</v>
      </c>
      <c r="B534">
        <v>93</v>
      </c>
      <c r="C534">
        <v>0.30107526881720431</v>
      </c>
      <c r="D534">
        <v>0</v>
      </c>
      <c r="E534">
        <v>0.60215053763440862</v>
      </c>
      <c r="F534">
        <v>2.1505376344086023E-2</v>
      </c>
      <c r="G534">
        <v>5.3763440860215055E-2</v>
      </c>
      <c r="H534">
        <v>1.0752688172043012E-2</v>
      </c>
      <c r="I534">
        <v>1.0752688172043012E-2</v>
      </c>
      <c r="J534">
        <v>0</v>
      </c>
      <c r="K534">
        <v>2.6021505376344085</v>
      </c>
    </row>
    <row r="535" spans="1:11" x14ac:dyDescent="0.3">
      <c r="A535" t="s">
        <v>1068</v>
      </c>
      <c r="B535">
        <v>41</v>
      </c>
      <c r="C535">
        <v>0.3902439024390244</v>
      </c>
      <c r="D535">
        <v>9.7560975609756101E-2</v>
      </c>
      <c r="E535">
        <v>0.46341463414634149</v>
      </c>
      <c r="F535">
        <v>0</v>
      </c>
      <c r="G535">
        <v>4.878048780487805E-2</v>
      </c>
      <c r="H535">
        <v>0</v>
      </c>
      <c r="I535">
        <v>0</v>
      </c>
      <c r="J535">
        <v>0</v>
      </c>
      <c r="K535">
        <v>2.4634146341463414</v>
      </c>
    </row>
    <row r="536" spans="1:11" x14ac:dyDescent="0.3">
      <c r="A536" t="s">
        <v>1069</v>
      </c>
      <c r="B536">
        <v>92</v>
      </c>
      <c r="C536">
        <v>0.27173913043478259</v>
      </c>
      <c r="D536">
        <v>0</v>
      </c>
      <c r="E536">
        <v>0.60869565217391308</v>
      </c>
      <c r="F536">
        <v>3.2608695652173912E-2</v>
      </c>
      <c r="G536">
        <v>0</v>
      </c>
      <c r="H536">
        <v>6.5217391304347824E-2</v>
      </c>
      <c r="I536">
        <v>2.1739130434782608E-2</v>
      </c>
      <c r="J536">
        <v>0</v>
      </c>
      <c r="K536">
        <v>2.6086956521739131</v>
      </c>
    </row>
    <row r="537" spans="1:11" x14ac:dyDescent="0.3">
      <c r="A537" t="s">
        <v>1070</v>
      </c>
      <c r="B537">
        <v>266</v>
      </c>
      <c r="C537">
        <v>0.32330827067669171</v>
      </c>
      <c r="D537">
        <v>3.007518796992481E-2</v>
      </c>
      <c r="E537">
        <v>0.54887218045112784</v>
      </c>
      <c r="F537">
        <v>1.5037593984962405E-2</v>
      </c>
      <c r="G537">
        <v>5.6390977443609019E-2</v>
      </c>
      <c r="H537">
        <v>3.7593984962406013E-3</v>
      </c>
      <c r="I537">
        <v>7.5187969924812026E-3</v>
      </c>
      <c r="J537">
        <v>1.5037593984962405E-2</v>
      </c>
      <c r="K537">
        <v>2.5488721804511281</v>
      </c>
    </row>
    <row r="538" spans="1:11" x14ac:dyDescent="0.3">
      <c r="A538" t="s">
        <v>1071</v>
      </c>
      <c r="B538">
        <v>634</v>
      </c>
      <c r="C538">
        <v>0.33753943217665616</v>
      </c>
      <c r="D538">
        <v>2.5236593059936908E-2</v>
      </c>
      <c r="E538">
        <v>0.51892744479495267</v>
      </c>
      <c r="F538">
        <v>3.1545741324921135E-3</v>
      </c>
      <c r="G538">
        <v>0.1056782334384858</v>
      </c>
      <c r="H538">
        <v>0</v>
      </c>
      <c r="I538">
        <v>6.3091482649842269E-3</v>
      </c>
      <c r="J538">
        <v>3.1545741324921135E-3</v>
      </c>
      <c r="K538">
        <v>2.5189274447949526</v>
      </c>
    </row>
    <row r="539" spans="1:11" x14ac:dyDescent="0.3">
      <c r="A539" t="s">
        <v>1072</v>
      </c>
      <c r="B539">
        <v>382</v>
      </c>
      <c r="C539">
        <v>0.36387434554973824</v>
      </c>
      <c r="D539">
        <v>2.6178010471204188E-2</v>
      </c>
      <c r="E539">
        <v>0.46596858638743455</v>
      </c>
      <c r="F539">
        <v>0</v>
      </c>
      <c r="G539">
        <v>0.13612565445026178</v>
      </c>
      <c r="H539">
        <v>2.617801047120419E-3</v>
      </c>
      <c r="I539">
        <v>5.235602094240838E-3</v>
      </c>
      <c r="J539">
        <v>0</v>
      </c>
      <c r="K539">
        <v>2.4659685863874348</v>
      </c>
    </row>
    <row r="540" spans="1:11" x14ac:dyDescent="0.3">
      <c r="A540" t="s">
        <v>1073</v>
      </c>
      <c r="B540">
        <v>111</v>
      </c>
      <c r="C540">
        <v>0.2072072072072072</v>
      </c>
      <c r="D540">
        <v>9.0090090090090089E-3</v>
      </c>
      <c r="E540">
        <v>0.66666666666666663</v>
      </c>
      <c r="F540">
        <v>1.8018018018018018E-2</v>
      </c>
      <c r="G540">
        <v>6.3063063063063057E-2</v>
      </c>
      <c r="H540">
        <v>3.6036036036036036E-2</v>
      </c>
      <c r="I540">
        <v>0</v>
      </c>
      <c r="J540">
        <v>0</v>
      </c>
      <c r="K540">
        <v>2.6666666666666665</v>
      </c>
    </row>
    <row r="541" spans="1:11" x14ac:dyDescent="0.3">
      <c r="A541" t="s">
        <v>1074</v>
      </c>
      <c r="B541">
        <v>20</v>
      </c>
      <c r="C541">
        <v>0.6</v>
      </c>
      <c r="D541">
        <v>0</v>
      </c>
      <c r="E541">
        <v>0.25</v>
      </c>
      <c r="F541">
        <v>0</v>
      </c>
      <c r="G541">
        <v>0.1</v>
      </c>
      <c r="H541">
        <v>0.05</v>
      </c>
      <c r="I541">
        <v>0</v>
      </c>
      <c r="J541">
        <v>0</v>
      </c>
      <c r="K541">
        <v>0.6</v>
      </c>
    </row>
    <row r="542" spans="1:11" x14ac:dyDescent="0.3">
      <c r="A542" t="s">
        <v>1075</v>
      </c>
      <c r="B542">
        <v>638</v>
      </c>
      <c r="C542">
        <v>0.34952978056426331</v>
      </c>
      <c r="D542">
        <v>4.5454545454545456E-2</v>
      </c>
      <c r="E542">
        <v>0.45768025078369906</v>
      </c>
      <c r="F542">
        <v>4.7021943573667714E-3</v>
      </c>
      <c r="G542">
        <v>0.13009404388714735</v>
      </c>
      <c r="H542">
        <v>1.567398119122257E-3</v>
      </c>
      <c r="I542">
        <v>4.7021943573667714E-3</v>
      </c>
      <c r="J542">
        <v>6.269592476489028E-3</v>
      </c>
      <c r="K542">
        <v>2.457680250783699</v>
      </c>
    </row>
    <row r="543" spans="1:11" x14ac:dyDescent="0.3">
      <c r="A543" t="s">
        <v>1076</v>
      </c>
      <c r="B543">
        <v>88</v>
      </c>
      <c r="C543">
        <v>0.26136363636363635</v>
      </c>
      <c r="D543">
        <v>0</v>
      </c>
      <c r="E543">
        <v>0.65909090909090906</v>
      </c>
      <c r="F543">
        <v>2.2727272727272728E-2</v>
      </c>
      <c r="G543">
        <v>3.4090909090909088E-2</v>
      </c>
      <c r="H543">
        <v>1.1363636363636364E-2</v>
      </c>
      <c r="I543">
        <v>1.1363636363636364E-2</v>
      </c>
      <c r="J543">
        <v>0</v>
      </c>
      <c r="K543">
        <v>2.6590909090909092</v>
      </c>
    </row>
    <row r="544" spans="1:11" x14ac:dyDescent="0.3">
      <c r="A544" t="s">
        <v>1077</v>
      </c>
      <c r="B544">
        <v>38</v>
      </c>
      <c r="C544">
        <v>0.47368421052631576</v>
      </c>
      <c r="D544">
        <v>0</v>
      </c>
      <c r="E544">
        <v>0.5</v>
      </c>
      <c r="F544">
        <v>0</v>
      </c>
      <c r="G544">
        <v>2.6315789473684209E-2</v>
      </c>
      <c r="H544">
        <v>0</v>
      </c>
      <c r="I544">
        <v>0</v>
      </c>
      <c r="J544">
        <v>0</v>
      </c>
      <c r="K544">
        <v>2.5</v>
      </c>
    </row>
    <row r="545" spans="1:11" x14ac:dyDescent="0.3">
      <c r="A545" t="s">
        <v>1078</v>
      </c>
      <c r="B545">
        <v>61</v>
      </c>
      <c r="C545">
        <v>0.39344262295081966</v>
      </c>
      <c r="D545">
        <v>0</v>
      </c>
      <c r="E545">
        <v>0.47540983606557374</v>
      </c>
      <c r="F545">
        <v>0</v>
      </c>
      <c r="G545">
        <v>0.11475409836065574</v>
      </c>
      <c r="H545">
        <v>1.6393442622950821E-2</v>
      </c>
      <c r="I545">
        <v>0</v>
      </c>
      <c r="J545">
        <v>0</v>
      </c>
      <c r="K545">
        <v>2.4754098360655736</v>
      </c>
    </row>
    <row r="546" spans="1:11" x14ac:dyDescent="0.3">
      <c r="A546" t="s">
        <v>1079</v>
      </c>
      <c r="B546">
        <v>142</v>
      </c>
      <c r="C546">
        <v>0.23239436619718309</v>
      </c>
      <c r="D546">
        <v>7.0422535211267607E-3</v>
      </c>
      <c r="E546">
        <v>0.65492957746478875</v>
      </c>
      <c r="F546">
        <v>7.0422535211267607E-3</v>
      </c>
      <c r="G546">
        <v>9.154929577464789E-2</v>
      </c>
      <c r="H546">
        <v>7.0422535211267607E-3</v>
      </c>
      <c r="I546">
        <v>0</v>
      </c>
      <c r="J546">
        <v>0</v>
      </c>
      <c r="K546">
        <v>2.654929577464789</v>
      </c>
    </row>
    <row r="547" spans="1:11" x14ac:dyDescent="0.3">
      <c r="A547" t="s">
        <v>1080</v>
      </c>
      <c r="B547">
        <v>118</v>
      </c>
      <c r="C547">
        <v>0.29661016949152541</v>
      </c>
      <c r="D547">
        <v>0</v>
      </c>
      <c r="E547">
        <v>0.6271186440677966</v>
      </c>
      <c r="F547">
        <v>8.4745762711864406E-3</v>
      </c>
      <c r="G547">
        <v>6.7796610169491525E-2</v>
      </c>
      <c r="H547">
        <v>0</v>
      </c>
      <c r="I547">
        <v>0</v>
      </c>
      <c r="J547">
        <v>0</v>
      </c>
      <c r="K547">
        <v>2.6271186440677967</v>
      </c>
    </row>
    <row r="548" spans="1:11" x14ac:dyDescent="0.3">
      <c r="A548" t="s">
        <v>1081</v>
      </c>
      <c r="B548">
        <v>66</v>
      </c>
      <c r="C548">
        <v>0.63636363636363635</v>
      </c>
      <c r="D548">
        <v>0</v>
      </c>
      <c r="E548">
        <v>0.31818181818181818</v>
      </c>
      <c r="F548">
        <v>0</v>
      </c>
      <c r="G548">
        <v>1.5151515151515152E-2</v>
      </c>
      <c r="H548">
        <v>1.5151515151515152E-2</v>
      </c>
      <c r="I548">
        <v>1.5151515151515152E-2</v>
      </c>
      <c r="J548">
        <v>0</v>
      </c>
      <c r="K548">
        <v>0.63636363636363635</v>
      </c>
    </row>
    <row r="549" spans="1:11" x14ac:dyDescent="0.3">
      <c r="A549" t="s">
        <v>1083</v>
      </c>
      <c r="B549">
        <v>103</v>
      </c>
      <c r="C549">
        <v>0.31067961165048541</v>
      </c>
      <c r="D549">
        <v>0</v>
      </c>
      <c r="E549">
        <v>0.61165048543689315</v>
      </c>
      <c r="F549">
        <v>0</v>
      </c>
      <c r="G549">
        <v>6.7961165048543687E-2</v>
      </c>
      <c r="H549">
        <v>0</v>
      </c>
      <c r="I549">
        <v>9.7087378640776691E-3</v>
      </c>
      <c r="J549">
        <v>0</v>
      </c>
      <c r="K549">
        <v>2.6116504854368934</v>
      </c>
    </row>
    <row r="550" spans="1:11" x14ac:dyDescent="0.3">
      <c r="A550" t="s">
        <v>1084</v>
      </c>
      <c r="B550">
        <v>166</v>
      </c>
      <c r="C550">
        <v>0.16265060240963855</v>
      </c>
      <c r="D550">
        <v>0</v>
      </c>
      <c r="E550">
        <v>0.74096385542168675</v>
      </c>
      <c r="F550">
        <v>6.024096385542169E-3</v>
      </c>
      <c r="G550">
        <v>6.6265060240963861E-2</v>
      </c>
      <c r="H550">
        <v>1.2048192771084338E-2</v>
      </c>
      <c r="I550">
        <v>1.2048192771084338E-2</v>
      </c>
      <c r="J550">
        <v>0</v>
      </c>
      <c r="K550">
        <v>2.7409638554216866</v>
      </c>
    </row>
    <row r="551" spans="1:11" x14ac:dyDescent="0.3">
      <c r="A551" t="s">
        <v>1085</v>
      </c>
      <c r="B551">
        <v>111</v>
      </c>
      <c r="C551">
        <v>0.3963963963963964</v>
      </c>
      <c r="D551">
        <v>0</v>
      </c>
      <c r="E551">
        <v>0.54054054054054057</v>
      </c>
      <c r="F551">
        <v>9.0090090090090089E-3</v>
      </c>
      <c r="G551">
        <v>3.6036036036036036E-2</v>
      </c>
      <c r="H551">
        <v>9.0090090090090089E-3</v>
      </c>
      <c r="I551">
        <v>9.0090090090090089E-3</v>
      </c>
      <c r="J551">
        <v>0</v>
      </c>
      <c r="K551">
        <v>2.5405405405405403</v>
      </c>
    </row>
    <row r="552" spans="1:11" x14ac:dyDescent="0.3">
      <c r="A552" t="s">
        <v>1086</v>
      </c>
      <c r="B552">
        <v>83</v>
      </c>
      <c r="C552">
        <v>0.33734939759036142</v>
      </c>
      <c r="D552">
        <v>0</v>
      </c>
      <c r="E552">
        <v>0.5662650602409639</v>
      </c>
      <c r="F552">
        <v>0</v>
      </c>
      <c r="G552">
        <v>9.6385542168674704E-2</v>
      </c>
      <c r="H552">
        <v>0</v>
      </c>
      <c r="I552">
        <v>0</v>
      </c>
      <c r="J552">
        <v>0</v>
      </c>
      <c r="K552">
        <v>2.5662650602409638</v>
      </c>
    </row>
    <row r="553" spans="1:11" x14ac:dyDescent="0.3">
      <c r="A553" t="s">
        <v>1087</v>
      </c>
      <c r="B553">
        <v>83</v>
      </c>
      <c r="C553">
        <v>0.24096385542168675</v>
      </c>
      <c r="D553">
        <v>3.614457831325301E-2</v>
      </c>
      <c r="E553">
        <v>0.6506024096385542</v>
      </c>
      <c r="F553">
        <v>1.2048192771084338E-2</v>
      </c>
      <c r="G553">
        <v>3.614457831325301E-2</v>
      </c>
      <c r="H553">
        <v>1.2048192771084338E-2</v>
      </c>
      <c r="I553">
        <v>1.2048192771084338E-2</v>
      </c>
      <c r="J553">
        <v>0</v>
      </c>
      <c r="K553">
        <v>2.6506024096385543</v>
      </c>
    </row>
    <row r="554" spans="1:11" x14ac:dyDescent="0.3">
      <c r="A554" t="s">
        <v>1088</v>
      </c>
      <c r="B554">
        <v>107</v>
      </c>
      <c r="C554">
        <v>0.30841121495327101</v>
      </c>
      <c r="D554">
        <v>9.3457943925233638E-3</v>
      </c>
      <c r="E554">
        <v>0.64485981308411211</v>
      </c>
      <c r="F554">
        <v>0</v>
      </c>
      <c r="G554">
        <v>9.3457943925233638E-3</v>
      </c>
      <c r="H554">
        <v>0</v>
      </c>
      <c r="I554">
        <v>2.8037383177570093E-2</v>
      </c>
      <c r="J554">
        <v>0</v>
      </c>
      <c r="K554">
        <v>2.6448598130841123</v>
      </c>
    </row>
    <row r="555" spans="1:11" x14ac:dyDescent="0.3">
      <c r="A555" t="s">
        <v>1089</v>
      </c>
      <c r="B555">
        <v>148</v>
      </c>
      <c r="C555">
        <v>0.25</v>
      </c>
      <c r="D555">
        <v>6.7567567567567571E-3</v>
      </c>
      <c r="E555">
        <v>0.65540540540540537</v>
      </c>
      <c r="F555">
        <v>1.3513513513513514E-2</v>
      </c>
      <c r="G555">
        <v>4.72972972972973E-2</v>
      </c>
      <c r="H555">
        <v>1.3513513513513514E-2</v>
      </c>
      <c r="I555">
        <v>1.3513513513513514E-2</v>
      </c>
      <c r="J555">
        <v>0</v>
      </c>
      <c r="K555">
        <v>2.6554054054054053</v>
      </c>
    </row>
    <row r="556" spans="1:11" x14ac:dyDescent="0.3">
      <c r="A556" t="s">
        <v>1090</v>
      </c>
      <c r="B556">
        <v>113</v>
      </c>
      <c r="C556">
        <v>0.30088495575221241</v>
      </c>
      <c r="D556">
        <v>1.7699115044247787E-2</v>
      </c>
      <c r="E556">
        <v>0.59292035398230092</v>
      </c>
      <c r="F556">
        <v>0</v>
      </c>
      <c r="G556">
        <v>4.4247787610619468E-2</v>
      </c>
      <c r="H556">
        <v>2.6548672566371681E-2</v>
      </c>
      <c r="I556">
        <v>1.7699115044247787E-2</v>
      </c>
      <c r="J556">
        <v>0</v>
      </c>
      <c r="K556">
        <v>2.5929203539823007</v>
      </c>
    </row>
    <row r="557" spans="1:11" x14ac:dyDescent="0.3">
      <c r="A557" t="s">
        <v>1091</v>
      </c>
      <c r="B557">
        <v>155</v>
      </c>
      <c r="C557">
        <v>0.21935483870967742</v>
      </c>
      <c r="D557">
        <v>0</v>
      </c>
      <c r="E557">
        <v>0.70322580645161292</v>
      </c>
      <c r="F557">
        <v>0</v>
      </c>
      <c r="G557">
        <v>7.0967741935483872E-2</v>
      </c>
      <c r="H557">
        <v>6.4516129032258064E-3</v>
      </c>
      <c r="I557">
        <v>0</v>
      </c>
      <c r="J557">
        <v>0</v>
      </c>
      <c r="K557">
        <v>2.7032258064516128</v>
      </c>
    </row>
    <row r="558" spans="1:11" x14ac:dyDescent="0.3">
      <c r="A558" t="s">
        <v>1092</v>
      </c>
      <c r="B558">
        <v>170</v>
      </c>
      <c r="C558">
        <v>0.57058823529411762</v>
      </c>
      <c r="D558">
        <v>1.1764705882352941E-2</v>
      </c>
      <c r="E558">
        <v>0.3235294117647059</v>
      </c>
      <c r="F558">
        <v>1.1764705882352941E-2</v>
      </c>
      <c r="G558">
        <v>5.2941176470588235E-2</v>
      </c>
      <c r="H558">
        <v>2.3529411764705882E-2</v>
      </c>
      <c r="I558">
        <v>5.8823529411764705E-3</v>
      </c>
      <c r="J558">
        <v>0</v>
      </c>
      <c r="K558">
        <v>0.57058823529411762</v>
      </c>
    </row>
    <row r="559" spans="1:11" x14ac:dyDescent="0.3">
      <c r="A559" t="s">
        <v>1093</v>
      </c>
      <c r="B559">
        <v>90</v>
      </c>
      <c r="C559">
        <v>0.33333333333333331</v>
      </c>
      <c r="D559">
        <v>1.1111111111111112E-2</v>
      </c>
      <c r="E559">
        <v>0.57777777777777772</v>
      </c>
      <c r="F559">
        <v>0</v>
      </c>
      <c r="G559">
        <v>7.7777777777777779E-2</v>
      </c>
      <c r="H559">
        <v>0</v>
      </c>
      <c r="I559">
        <v>0</v>
      </c>
      <c r="J559">
        <v>0</v>
      </c>
      <c r="K559">
        <v>2.5777777777777775</v>
      </c>
    </row>
    <row r="560" spans="1:11" x14ac:dyDescent="0.3">
      <c r="A560" t="s">
        <v>1094</v>
      </c>
      <c r="B560">
        <v>300</v>
      </c>
      <c r="C560">
        <v>0.34333333333333332</v>
      </c>
      <c r="D560">
        <v>0.03</v>
      </c>
      <c r="E560">
        <v>0.54</v>
      </c>
      <c r="F560">
        <v>1.3333333333333334E-2</v>
      </c>
      <c r="G560">
        <v>0.06</v>
      </c>
      <c r="H560">
        <v>3.3333333333333335E-3</v>
      </c>
      <c r="I560">
        <v>6.6666666666666671E-3</v>
      </c>
      <c r="J560">
        <v>3.3333333333333335E-3</v>
      </c>
      <c r="K560">
        <v>2.54</v>
      </c>
    </row>
    <row r="561" spans="1:11" x14ac:dyDescent="0.3">
      <c r="A561" t="s">
        <v>1095</v>
      </c>
      <c r="B561">
        <v>376</v>
      </c>
      <c r="C561">
        <v>0.28723404255319152</v>
      </c>
      <c r="D561">
        <v>2.6595744680851064E-2</v>
      </c>
      <c r="E561">
        <v>0.5478723404255319</v>
      </c>
      <c r="F561">
        <v>5.3191489361702126E-3</v>
      </c>
      <c r="G561">
        <v>0.11702127659574468</v>
      </c>
      <c r="H561">
        <v>5.3191489361702126E-3</v>
      </c>
      <c r="I561">
        <v>7.9787234042553185E-3</v>
      </c>
      <c r="J561">
        <v>2.6595744680851063E-3</v>
      </c>
      <c r="K561">
        <v>2.5478723404255321</v>
      </c>
    </row>
    <row r="562" spans="1:11" x14ac:dyDescent="0.3">
      <c r="A562" t="s">
        <v>1118</v>
      </c>
      <c r="B562">
        <v>4938</v>
      </c>
      <c r="C562">
        <v>0.32766302146618065</v>
      </c>
      <c r="D562">
        <v>2.0453624949372216E-2</v>
      </c>
      <c r="E562">
        <v>0.5451599837991089</v>
      </c>
      <c r="F562">
        <v>7.2904009720534627E-3</v>
      </c>
      <c r="G562">
        <v>8.1814499797488865E-2</v>
      </c>
      <c r="H562">
        <v>7.8979343863912511E-3</v>
      </c>
      <c r="I562">
        <v>7.2904009720534627E-3</v>
      </c>
      <c r="J562">
        <v>2.4301336573511541E-3</v>
      </c>
      <c r="K562">
        <v>2.5451599837991088</v>
      </c>
    </row>
    <row r="563" spans="1:11" x14ac:dyDescent="0.3">
      <c r="A563" t="s">
        <v>1126</v>
      </c>
      <c r="B563">
        <v>46</v>
      </c>
      <c r="C563">
        <v>0.5</v>
      </c>
      <c r="D563">
        <v>0</v>
      </c>
      <c r="E563">
        <v>0.41304347826086957</v>
      </c>
      <c r="F563">
        <v>0</v>
      </c>
      <c r="G563">
        <v>8.6956521739130432E-2</v>
      </c>
      <c r="H563">
        <v>0</v>
      </c>
      <c r="I563">
        <v>0</v>
      </c>
      <c r="J563">
        <v>0</v>
      </c>
      <c r="K563">
        <v>0.5</v>
      </c>
    </row>
    <row r="564" spans="1:11" x14ac:dyDescent="0.3">
      <c r="A564" t="s">
        <v>1127</v>
      </c>
      <c r="B564">
        <v>43</v>
      </c>
      <c r="C564">
        <v>0.27906976744186046</v>
      </c>
      <c r="D564">
        <v>2.3255813953488372E-2</v>
      </c>
      <c r="E564">
        <v>0.44186046511627908</v>
      </c>
      <c r="F564">
        <v>2.3255813953488372E-2</v>
      </c>
      <c r="G564">
        <v>0.18604651162790697</v>
      </c>
      <c r="H564">
        <v>0</v>
      </c>
      <c r="I564">
        <v>4.6511627906976744E-2</v>
      </c>
      <c r="J564">
        <v>0</v>
      </c>
      <c r="K564">
        <v>2.441860465116279</v>
      </c>
    </row>
    <row r="565" spans="1:11" x14ac:dyDescent="0.3">
      <c r="A565" t="s">
        <v>1128</v>
      </c>
      <c r="B565">
        <v>40</v>
      </c>
      <c r="C565">
        <v>0.47499999999999998</v>
      </c>
      <c r="D565">
        <v>2.5000000000000001E-2</v>
      </c>
      <c r="E565">
        <v>0.42499999999999999</v>
      </c>
      <c r="F565">
        <v>0</v>
      </c>
      <c r="G565">
        <v>7.4999999999999997E-2</v>
      </c>
      <c r="H565">
        <v>0</v>
      </c>
      <c r="I565">
        <v>0</v>
      </c>
      <c r="J565">
        <v>0</v>
      </c>
      <c r="K565">
        <v>0.47499999999999998</v>
      </c>
    </row>
    <row r="566" spans="1:11" x14ac:dyDescent="0.3">
      <c r="A566" t="s">
        <v>1129</v>
      </c>
      <c r="B566">
        <v>49</v>
      </c>
      <c r="C566">
        <v>0.46938775510204084</v>
      </c>
      <c r="D566">
        <v>0</v>
      </c>
      <c r="E566">
        <v>0.46938775510204084</v>
      </c>
      <c r="F566">
        <v>0</v>
      </c>
      <c r="G566">
        <v>6.1224489795918366E-2</v>
      </c>
      <c r="H566">
        <v>0</v>
      </c>
      <c r="I566">
        <v>0</v>
      </c>
      <c r="J566">
        <v>0</v>
      </c>
      <c r="K566">
        <v>9</v>
      </c>
    </row>
    <row r="567" spans="1:11" x14ac:dyDescent="0.3">
      <c r="A567" t="s">
        <v>1130</v>
      </c>
      <c r="B567">
        <v>31</v>
      </c>
      <c r="C567">
        <v>0.67741935483870963</v>
      </c>
      <c r="D567">
        <v>0</v>
      </c>
      <c r="E567">
        <v>0.19354838709677419</v>
      </c>
      <c r="F567">
        <v>0</v>
      </c>
      <c r="G567">
        <v>0.12903225806451613</v>
      </c>
      <c r="H567">
        <v>0</v>
      </c>
      <c r="I567">
        <v>0</v>
      </c>
      <c r="J567">
        <v>0</v>
      </c>
      <c r="K567">
        <v>0.67741935483870963</v>
      </c>
    </row>
    <row r="568" spans="1:11" x14ac:dyDescent="0.3">
      <c r="A568" t="s">
        <v>1131</v>
      </c>
      <c r="B568">
        <v>76</v>
      </c>
      <c r="C568">
        <v>0.43421052631578949</v>
      </c>
      <c r="D568">
        <v>1.3157894736842105E-2</v>
      </c>
      <c r="E568">
        <v>0.42105263157894735</v>
      </c>
      <c r="F568">
        <v>0</v>
      </c>
      <c r="G568">
        <v>0.11842105263157894</v>
      </c>
      <c r="H568">
        <v>0</v>
      </c>
      <c r="I568">
        <v>1.3157894736842105E-2</v>
      </c>
      <c r="J568">
        <v>0</v>
      </c>
      <c r="K568">
        <v>0.43421052631578949</v>
      </c>
    </row>
    <row r="569" spans="1:11" x14ac:dyDescent="0.3">
      <c r="A569" t="s">
        <v>1132</v>
      </c>
      <c r="B569">
        <v>104</v>
      </c>
      <c r="C569">
        <v>0.48076923076923078</v>
      </c>
      <c r="D569">
        <v>9.6153846153846159E-3</v>
      </c>
      <c r="E569">
        <v>0.41346153846153844</v>
      </c>
      <c r="F569">
        <v>0</v>
      </c>
      <c r="G569">
        <v>8.6538461538461536E-2</v>
      </c>
      <c r="H569">
        <v>9.6153846153846159E-3</v>
      </c>
      <c r="I569">
        <v>0</v>
      </c>
      <c r="J569">
        <v>0</v>
      </c>
      <c r="K569">
        <v>0.48076923076923078</v>
      </c>
    </row>
    <row r="570" spans="1:11" x14ac:dyDescent="0.3">
      <c r="A570" t="s">
        <v>1133</v>
      </c>
      <c r="B570">
        <v>144</v>
      </c>
      <c r="C570">
        <v>0.59027777777777779</v>
      </c>
      <c r="D570">
        <v>1.3888888888888888E-2</v>
      </c>
      <c r="E570">
        <v>0.28472222222222221</v>
      </c>
      <c r="F570">
        <v>0</v>
      </c>
      <c r="G570">
        <v>0.1111111111111111</v>
      </c>
      <c r="H570">
        <v>0</v>
      </c>
      <c r="I570">
        <v>0</v>
      </c>
      <c r="J570">
        <v>0</v>
      </c>
      <c r="K570">
        <v>0.59027777777777779</v>
      </c>
    </row>
    <row r="571" spans="1:11" x14ac:dyDescent="0.3">
      <c r="A571" t="s">
        <v>1134</v>
      </c>
      <c r="B571">
        <v>67</v>
      </c>
      <c r="C571">
        <v>0.44776119402985076</v>
      </c>
      <c r="D571">
        <v>0</v>
      </c>
      <c r="E571">
        <v>0.40298507462686567</v>
      </c>
      <c r="F571">
        <v>0</v>
      </c>
      <c r="G571">
        <v>0.13432835820895522</v>
      </c>
      <c r="H571">
        <v>1.4925373134328358E-2</v>
      </c>
      <c r="I571">
        <v>0</v>
      </c>
      <c r="J571">
        <v>0</v>
      </c>
      <c r="K571">
        <v>0.44776119402985076</v>
      </c>
    </row>
    <row r="572" spans="1:11" x14ac:dyDescent="0.3">
      <c r="A572" t="s">
        <v>1135</v>
      </c>
      <c r="B572">
        <v>35</v>
      </c>
      <c r="C572">
        <v>0.11428571428571428</v>
      </c>
      <c r="D572">
        <v>2.8571428571428571E-2</v>
      </c>
      <c r="E572">
        <v>0.77142857142857146</v>
      </c>
      <c r="F572">
        <v>0</v>
      </c>
      <c r="G572">
        <v>8.5714285714285715E-2</v>
      </c>
      <c r="H572">
        <v>0</v>
      </c>
      <c r="I572">
        <v>0</v>
      </c>
      <c r="J572">
        <v>0</v>
      </c>
      <c r="K572">
        <v>2.7714285714285714</v>
      </c>
    </row>
    <row r="573" spans="1:11" x14ac:dyDescent="0.3">
      <c r="A573" t="s">
        <v>1136</v>
      </c>
      <c r="B573">
        <v>201</v>
      </c>
      <c r="C573">
        <v>0.34825870646766172</v>
      </c>
      <c r="D573">
        <v>9.9502487562189053E-3</v>
      </c>
      <c r="E573">
        <v>0.36815920398009949</v>
      </c>
      <c r="F573">
        <v>4.9751243781094526E-3</v>
      </c>
      <c r="G573">
        <v>0.2537313432835821</v>
      </c>
      <c r="H573">
        <v>0</v>
      </c>
      <c r="I573">
        <v>1.4925373134328358E-2</v>
      </c>
      <c r="J573">
        <v>0</v>
      </c>
      <c r="K573">
        <v>2.3681592039800994</v>
      </c>
    </row>
    <row r="574" spans="1:11" x14ac:dyDescent="0.3">
      <c r="A574" t="s">
        <v>1137</v>
      </c>
      <c r="B574">
        <v>74</v>
      </c>
      <c r="C574">
        <v>0.24324324324324326</v>
      </c>
      <c r="D574">
        <v>0</v>
      </c>
      <c r="E574">
        <v>0.63513513513513509</v>
      </c>
      <c r="F574">
        <v>0</v>
      </c>
      <c r="G574">
        <v>9.45945945945946E-2</v>
      </c>
      <c r="H574">
        <v>1.3513513513513514E-2</v>
      </c>
      <c r="I574">
        <v>1.3513513513513514E-2</v>
      </c>
      <c r="J574">
        <v>0</v>
      </c>
      <c r="K574">
        <v>2.6351351351351351</v>
      </c>
    </row>
    <row r="575" spans="1:11" x14ac:dyDescent="0.3">
      <c r="A575" t="s">
        <v>1138</v>
      </c>
      <c r="B575">
        <v>20</v>
      </c>
      <c r="C575">
        <v>0.45</v>
      </c>
      <c r="D575">
        <v>0</v>
      </c>
      <c r="E575">
        <v>0.45</v>
      </c>
      <c r="F575">
        <v>0</v>
      </c>
      <c r="G575">
        <v>0.1</v>
      </c>
      <c r="H575">
        <v>0</v>
      </c>
      <c r="I575">
        <v>0</v>
      </c>
      <c r="J575">
        <v>0</v>
      </c>
      <c r="K575">
        <v>9</v>
      </c>
    </row>
    <row r="576" spans="1:11" x14ac:dyDescent="0.3">
      <c r="A576" t="s">
        <v>1139</v>
      </c>
      <c r="B576">
        <v>26</v>
      </c>
      <c r="C576">
        <v>0.5</v>
      </c>
      <c r="D576">
        <v>0</v>
      </c>
      <c r="E576">
        <v>0.38461538461538464</v>
      </c>
      <c r="F576">
        <v>0</v>
      </c>
      <c r="G576">
        <v>0.11538461538461539</v>
      </c>
      <c r="H576">
        <v>0</v>
      </c>
      <c r="I576">
        <v>0</v>
      </c>
      <c r="J576">
        <v>0</v>
      </c>
      <c r="K576">
        <v>0.5</v>
      </c>
    </row>
    <row r="577" spans="1:11" x14ac:dyDescent="0.3">
      <c r="A577" t="s">
        <v>1140</v>
      </c>
      <c r="B577">
        <v>167</v>
      </c>
      <c r="C577">
        <v>0.3652694610778443</v>
      </c>
      <c r="D577">
        <v>5.9880239520958087E-3</v>
      </c>
      <c r="E577">
        <v>0.53892215568862278</v>
      </c>
      <c r="F577">
        <v>5.9880239520958087E-3</v>
      </c>
      <c r="G577">
        <v>6.5868263473053898E-2</v>
      </c>
      <c r="H577">
        <v>5.9880239520958087E-3</v>
      </c>
      <c r="I577">
        <v>0</v>
      </c>
      <c r="J577">
        <v>1.1976047904191617E-2</v>
      </c>
      <c r="K577">
        <v>2.5389221556886228</v>
      </c>
    </row>
    <row r="578" spans="1:11" x14ac:dyDescent="0.3">
      <c r="A578" t="s">
        <v>1141</v>
      </c>
      <c r="B578">
        <v>51</v>
      </c>
      <c r="C578">
        <v>0.27450980392156865</v>
      </c>
      <c r="D578">
        <v>1.9607843137254902E-2</v>
      </c>
      <c r="E578">
        <v>0.43137254901960786</v>
      </c>
      <c r="F578">
        <v>0</v>
      </c>
      <c r="G578">
        <v>0.27450980392156865</v>
      </c>
      <c r="H578">
        <v>0</v>
      </c>
      <c r="I578">
        <v>0</v>
      </c>
      <c r="J578">
        <v>0</v>
      </c>
      <c r="K578">
        <v>2.4313725490196081</v>
      </c>
    </row>
    <row r="579" spans="1:11" x14ac:dyDescent="0.3">
      <c r="A579" t="s">
        <v>1142</v>
      </c>
      <c r="B579">
        <v>42</v>
      </c>
      <c r="C579">
        <v>0.45238095238095238</v>
      </c>
      <c r="D579">
        <v>0</v>
      </c>
      <c r="E579">
        <v>0.47619047619047616</v>
      </c>
      <c r="F579">
        <v>0</v>
      </c>
      <c r="G579">
        <v>7.1428571428571425E-2</v>
      </c>
      <c r="H579">
        <v>0</v>
      </c>
      <c r="I579">
        <v>0</v>
      </c>
      <c r="J579">
        <v>0</v>
      </c>
      <c r="K579">
        <v>2.4761904761904763</v>
      </c>
    </row>
    <row r="580" spans="1:11" x14ac:dyDescent="0.3">
      <c r="A580" t="s">
        <v>1143</v>
      </c>
      <c r="B580">
        <v>141</v>
      </c>
      <c r="C580">
        <v>0.21276595744680851</v>
      </c>
      <c r="D580">
        <v>1.4184397163120567E-2</v>
      </c>
      <c r="E580">
        <v>0.70921985815602839</v>
      </c>
      <c r="F580">
        <v>7.0921985815602835E-3</v>
      </c>
      <c r="G580">
        <v>5.6737588652482268E-2</v>
      </c>
      <c r="H580">
        <v>0</v>
      </c>
      <c r="I580">
        <v>0</v>
      </c>
      <c r="J580">
        <v>0</v>
      </c>
      <c r="K580">
        <v>2.7092198581560285</v>
      </c>
    </row>
    <row r="581" spans="1:11" x14ac:dyDescent="0.3">
      <c r="A581" t="s">
        <v>1144</v>
      </c>
      <c r="B581">
        <v>707</v>
      </c>
      <c r="C581">
        <v>0.37623762376237624</v>
      </c>
      <c r="D581">
        <v>1.6973125884016973E-2</v>
      </c>
      <c r="E581">
        <v>0.42149929278642151</v>
      </c>
      <c r="F581">
        <v>1.1315417256011316E-2</v>
      </c>
      <c r="G581">
        <v>0.16548797736916548</v>
      </c>
      <c r="H581">
        <v>4.2432814710042432E-3</v>
      </c>
      <c r="I581">
        <v>4.2432814710042432E-3</v>
      </c>
      <c r="J581">
        <v>0</v>
      </c>
      <c r="K581">
        <v>2.4214992927864216</v>
      </c>
    </row>
    <row r="582" spans="1:11" x14ac:dyDescent="0.3">
      <c r="A582" t="s">
        <v>1145</v>
      </c>
      <c r="B582">
        <v>774</v>
      </c>
      <c r="C582">
        <v>0.53359173126614989</v>
      </c>
      <c r="D582">
        <v>1.8087855297157621E-2</v>
      </c>
      <c r="E582">
        <v>0.33850129198966411</v>
      </c>
      <c r="F582">
        <v>7.7519379844961239E-3</v>
      </c>
      <c r="G582">
        <v>8.5271317829457363E-2</v>
      </c>
      <c r="H582">
        <v>3.875968992248062E-3</v>
      </c>
      <c r="I582">
        <v>9.0439276485788107E-3</v>
      </c>
      <c r="J582">
        <v>3.875968992248062E-3</v>
      </c>
      <c r="K582">
        <v>0.53359173126614989</v>
      </c>
    </row>
    <row r="583" spans="1:11" x14ac:dyDescent="0.3">
      <c r="A583" t="s">
        <v>1146</v>
      </c>
      <c r="B583">
        <v>167</v>
      </c>
      <c r="C583">
        <v>0.40119760479041916</v>
      </c>
      <c r="D583">
        <v>4.1916167664670656E-2</v>
      </c>
      <c r="E583">
        <v>0.44311377245508982</v>
      </c>
      <c r="F583">
        <v>0</v>
      </c>
      <c r="G583">
        <v>0.10778443113772455</v>
      </c>
      <c r="H583">
        <v>0</v>
      </c>
      <c r="I583">
        <v>5.9880239520958087E-3</v>
      </c>
      <c r="J583">
        <v>0</v>
      </c>
      <c r="K583">
        <v>2.44311377245509</v>
      </c>
    </row>
    <row r="584" spans="1:11" x14ac:dyDescent="0.3">
      <c r="A584" t="s">
        <v>1165</v>
      </c>
      <c r="B584">
        <v>3005</v>
      </c>
      <c r="C584">
        <v>0.42595673876871881</v>
      </c>
      <c r="D584">
        <v>1.5307820299500832E-2</v>
      </c>
      <c r="E584">
        <v>0.41930116472545759</v>
      </c>
      <c r="F584">
        <v>5.9900166389351079E-3</v>
      </c>
      <c r="G584">
        <v>0.12246256239600666</v>
      </c>
      <c r="H584">
        <v>3.3277870216306157E-3</v>
      </c>
      <c r="I584">
        <v>5.9900166389351079E-3</v>
      </c>
      <c r="J584">
        <v>1.6638935108153079E-3</v>
      </c>
      <c r="K584">
        <v>0.42595673876871881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A094-E4CF-409C-92A5-D93F5F2591F9}">
  <dimension ref="A1:AG31"/>
  <sheetViews>
    <sheetView topLeftCell="L1" workbookViewId="0">
      <selection activeCell="A31" sqref="A1:AG31"/>
    </sheetView>
  </sheetViews>
  <sheetFormatPr defaultRowHeight="14.4" x14ac:dyDescent="0.3"/>
  <sheetData>
    <row r="1" spans="1:33" x14ac:dyDescent="0.3">
      <c r="A1" s="5" t="s">
        <v>2118</v>
      </c>
      <c r="B1" t="s">
        <v>2035</v>
      </c>
      <c r="C1" t="s">
        <v>2036</v>
      </c>
      <c r="D1" t="s">
        <v>2076</v>
      </c>
      <c r="E1" t="s">
        <v>2109</v>
      </c>
      <c r="F1" t="s">
        <v>2110</v>
      </c>
      <c r="G1" t="s">
        <v>2111</v>
      </c>
      <c r="H1" t="s">
        <v>2112</v>
      </c>
      <c r="I1" t="s">
        <v>2113</v>
      </c>
      <c r="J1" t="s">
        <v>2114</v>
      </c>
      <c r="K1" t="s">
        <v>2115</v>
      </c>
      <c r="L1" t="s">
        <v>2116</v>
      </c>
      <c r="M1" t="s">
        <v>2117</v>
      </c>
      <c r="N1" t="s">
        <v>2121</v>
      </c>
      <c r="O1" t="s">
        <v>2092</v>
      </c>
      <c r="P1" t="s">
        <v>2093</v>
      </c>
      <c r="Q1" t="s">
        <v>2094</v>
      </c>
      <c r="R1" t="s">
        <v>2095</v>
      </c>
      <c r="S1" t="s">
        <v>2096</v>
      </c>
      <c r="T1" t="s">
        <v>2097</v>
      </c>
      <c r="U1" t="s">
        <v>2098</v>
      </c>
      <c r="V1" t="s">
        <v>2099</v>
      </c>
      <c r="W1" t="s">
        <v>2100</v>
      </c>
      <c r="X1" t="s">
        <v>2122</v>
      </c>
      <c r="Y1" t="s">
        <v>2120</v>
      </c>
      <c r="Z1" t="s">
        <v>2101</v>
      </c>
      <c r="AA1" t="s">
        <v>2102</v>
      </c>
      <c r="AB1" t="s">
        <v>2103</v>
      </c>
      <c r="AC1" t="s">
        <v>2104</v>
      </c>
      <c r="AD1" t="s">
        <v>2105</v>
      </c>
      <c r="AE1" t="s">
        <v>2106</v>
      </c>
      <c r="AF1" t="s">
        <v>2107</v>
      </c>
      <c r="AG1" t="s">
        <v>2108</v>
      </c>
    </row>
    <row r="2" spans="1:33" x14ac:dyDescent="0.3">
      <c r="A2" t="s">
        <v>2037</v>
      </c>
      <c r="B2" t="s">
        <v>1166</v>
      </c>
      <c r="C2" t="s">
        <v>1166</v>
      </c>
      <c r="D2">
        <v>366</v>
      </c>
      <c r="E2">
        <v>0.42896174863387976</v>
      </c>
      <c r="F2">
        <v>5.4644808743169399E-3</v>
      </c>
      <c r="G2">
        <v>0.47814207650273222</v>
      </c>
      <c r="H2">
        <v>2.7322404371584699E-3</v>
      </c>
      <c r="I2">
        <v>7.3770491803278687E-2</v>
      </c>
      <c r="J2">
        <v>5.4644808743169399E-3</v>
      </c>
      <c r="K2">
        <v>0</v>
      </c>
      <c r="L2">
        <v>5.4644808743169399E-3</v>
      </c>
      <c r="M2">
        <v>2.4781420765027322</v>
      </c>
      <c r="N2">
        <v>532.86337209302326</v>
      </c>
      <c r="O2">
        <v>0.45436840238946019</v>
      </c>
      <c r="P2">
        <v>1.0741660074738823E-2</v>
      </c>
      <c r="Q2">
        <v>0.44022803524181009</v>
      </c>
      <c r="R2">
        <v>3.8733258776356347E-3</v>
      </c>
      <c r="S2">
        <v>7.8623059927443339E-2</v>
      </c>
      <c r="T2">
        <v>4.751643435803715E-3</v>
      </c>
      <c r="U2">
        <v>2.6622296173044926E-3</v>
      </c>
      <c r="V2">
        <v>4.751643435803715E-3</v>
      </c>
      <c r="W2">
        <v>0.45436840238946019</v>
      </c>
      <c r="X2">
        <v>532.86337209302326</v>
      </c>
      <c r="Y2">
        <v>0.4673215881777924</v>
      </c>
      <c r="Z2">
        <v>8.6598980730425781E-3</v>
      </c>
      <c r="AA2">
        <v>0.44976882262353862</v>
      </c>
      <c r="AB2">
        <v>2.9083035877214853E-3</v>
      </c>
      <c r="AC2">
        <v>5.8636154974479139E-2</v>
      </c>
      <c r="AD2">
        <v>5.400795027730501E-3</v>
      </c>
      <c r="AE2">
        <v>1.1450553986250306E-3</v>
      </c>
      <c r="AF2">
        <v>6.1593821370702325E-3</v>
      </c>
      <c r="AG2">
        <v>0.4673215881777924</v>
      </c>
    </row>
    <row r="3" spans="1:33" x14ac:dyDescent="0.3">
      <c r="A3" t="s">
        <v>2038</v>
      </c>
      <c r="B3" t="s">
        <v>1167</v>
      </c>
      <c r="C3" t="s">
        <v>1167</v>
      </c>
      <c r="D3">
        <v>933</v>
      </c>
      <c r="E3">
        <v>0.35048231511254019</v>
      </c>
      <c r="F3">
        <v>1.607717041800643E-2</v>
      </c>
      <c r="G3">
        <v>0.46838156484458737</v>
      </c>
      <c r="H3">
        <v>1.0718113612004287E-2</v>
      </c>
      <c r="I3">
        <v>0.14576634512325831</v>
      </c>
      <c r="J3">
        <v>3.2154340836012861E-3</v>
      </c>
      <c r="K3">
        <v>5.3590568060021436E-3</v>
      </c>
      <c r="L3">
        <v>0</v>
      </c>
      <c r="M3">
        <v>2.4683815648445875</v>
      </c>
      <c r="N3">
        <v>1358.3648255813953</v>
      </c>
      <c r="O3">
        <v>0.4004643921438546</v>
      </c>
      <c r="P3">
        <v>1.8031041511735534E-2</v>
      </c>
      <c r="Q3">
        <v>0.4335239766519895</v>
      </c>
      <c r="R3">
        <v>9.3584647238525286E-3</v>
      </c>
      <c r="S3">
        <v>0.12807378912958575</v>
      </c>
      <c r="T3">
        <v>3.2068738597514326E-3</v>
      </c>
      <c r="U3">
        <v>6.3431258727415724E-3</v>
      </c>
      <c r="V3">
        <v>9.9833610648918472E-4</v>
      </c>
      <c r="W3">
        <v>2.4335239766519896</v>
      </c>
      <c r="X3">
        <v>1358.3648255813953</v>
      </c>
      <c r="Y3">
        <v>0.38884215465645278</v>
      </c>
      <c r="Z3">
        <v>1.9272587616732069E-2</v>
      </c>
      <c r="AA3">
        <v>0.44000831096539378</v>
      </c>
      <c r="AB3">
        <v>1.0894176762567303E-2</v>
      </c>
      <c r="AC3">
        <v>0.13063200829445876</v>
      </c>
      <c r="AD3">
        <v>3.1517482370148476E-3</v>
      </c>
      <c r="AE3">
        <v>6.5041122046271748E-3</v>
      </c>
      <c r="AF3">
        <v>6.9490126275329237E-4</v>
      </c>
      <c r="AG3">
        <v>2.4400083109653936</v>
      </c>
    </row>
    <row r="4" spans="1:33" x14ac:dyDescent="0.3">
      <c r="A4" t="s">
        <v>2039</v>
      </c>
      <c r="B4" t="s">
        <v>337</v>
      </c>
      <c r="C4" t="s">
        <v>337</v>
      </c>
      <c r="D4">
        <v>77228</v>
      </c>
      <c r="E4">
        <v>0.52120992386181175</v>
      </c>
      <c r="F4">
        <v>2.7541824208836174E-2</v>
      </c>
      <c r="G4">
        <v>0.33763660848396954</v>
      </c>
      <c r="H4">
        <v>7.367794064329E-3</v>
      </c>
      <c r="I4">
        <v>9.8617081887398358E-2</v>
      </c>
      <c r="J4">
        <v>2.3178121924690527E-3</v>
      </c>
      <c r="K4">
        <v>2.8746050655202777E-3</v>
      </c>
      <c r="L4">
        <v>2.4343502356658207E-3</v>
      </c>
      <c r="M4">
        <v>0.52120992386181175</v>
      </c>
      <c r="N4">
        <v>97813.058119658119</v>
      </c>
      <c r="O4">
        <v>0.52788150443409065</v>
      </c>
      <c r="P4">
        <v>2.7044350203778742E-2</v>
      </c>
      <c r="Q4">
        <v>0.33365239070468961</v>
      </c>
      <c r="R4">
        <v>7.5841690617960414E-3</v>
      </c>
      <c r="S4">
        <v>9.6064114208860907E-2</v>
      </c>
      <c r="T4">
        <v>2.3815183189408282E-3</v>
      </c>
      <c r="U4">
        <v>2.8021707342345478E-3</v>
      </c>
      <c r="V4">
        <v>2.5897823336086829E-3</v>
      </c>
      <c r="W4">
        <v>0.52788150443409065</v>
      </c>
      <c r="X4">
        <v>97813.058119658119</v>
      </c>
      <c r="Y4">
        <v>0.52780366304711956</v>
      </c>
      <c r="Z4">
        <v>2.7049946727389224E-2</v>
      </c>
      <c r="AA4">
        <v>0.33374963137373165</v>
      </c>
      <c r="AB4">
        <v>7.5920924707973958E-3</v>
      </c>
      <c r="AC4">
        <v>9.6020481893851817E-2</v>
      </c>
      <c r="AD4">
        <v>2.3869562886664739E-3</v>
      </c>
      <c r="AE4">
        <v>2.806091728953985E-3</v>
      </c>
      <c r="AF4">
        <v>2.5911364694899308E-3</v>
      </c>
      <c r="AG4">
        <v>0.52780366304711956</v>
      </c>
    </row>
    <row r="5" spans="1:33" x14ac:dyDescent="0.3">
      <c r="A5" t="s">
        <v>2040</v>
      </c>
      <c r="B5" t="s">
        <v>934</v>
      </c>
      <c r="C5" t="s">
        <v>934</v>
      </c>
      <c r="D5">
        <v>4142</v>
      </c>
      <c r="E5">
        <v>0.30154514727184933</v>
      </c>
      <c r="F5">
        <v>1.5451472718493481E-2</v>
      </c>
      <c r="G5">
        <v>0.58305166586190249</v>
      </c>
      <c r="H5">
        <v>7.9671656204732006E-3</v>
      </c>
      <c r="I5">
        <v>7.0497344278126511E-2</v>
      </c>
      <c r="J5">
        <v>9.1743119266055051E-3</v>
      </c>
      <c r="K5">
        <v>8.9328826653790432E-3</v>
      </c>
      <c r="L5">
        <v>3.3800096571704489E-3</v>
      </c>
      <c r="M5">
        <v>2.5830516658619027</v>
      </c>
      <c r="N5">
        <v>4827.3451444733319</v>
      </c>
      <c r="O5">
        <v>0.30958121996794841</v>
      </c>
      <c r="P5">
        <v>1.7222777557731661E-2</v>
      </c>
      <c r="Q5">
        <v>0.57066697491389851</v>
      </c>
      <c r="R5">
        <v>8.5730026907733618E-3</v>
      </c>
      <c r="S5">
        <v>7.3315884033734721E-2</v>
      </c>
      <c r="T5">
        <v>8.4549961603254346E-3</v>
      </c>
      <c r="U5">
        <v>8.8220480261086698E-3</v>
      </c>
      <c r="V5">
        <v>3.3630966494793118E-3</v>
      </c>
      <c r="W5">
        <v>2.5706669749138986</v>
      </c>
      <c r="X5">
        <v>4827.3451444733319</v>
      </c>
      <c r="Y5">
        <v>0.30440330107644703</v>
      </c>
      <c r="Z5">
        <v>1.6753062795368073E-2</v>
      </c>
      <c r="AA5">
        <v>0.57752969466883997</v>
      </c>
      <c r="AB5">
        <v>8.449922633612484E-3</v>
      </c>
      <c r="AC5">
        <v>7.147432007887522E-2</v>
      </c>
      <c r="AD5">
        <v>8.756086836913474E-3</v>
      </c>
      <c r="AE5">
        <v>9.1759705572954358E-3</v>
      </c>
      <c r="AF5">
        <v>3.4576413526482505E-3</v>
      </c>
      <c r="AG5">
        <v>2.57752969466884</v>
      </c>
    </row>
    <row r="6" spans="1:33" x14ac:dyDescent="0.3">
      <c r="A6" t="s">
        <v>2041</v>
      </c>
      <c r="B6" t="s">
        <v>1168</v>
      </c>
      <c r="C6" t="s">
        <v>1168</v>
      </c>
      <c r="D6">
        <v>396</v>
      </c>
      <c r="E6">
        <v>0.42676767676767674</v>
      </c>
      <c r="F6">
        <v>1.2626262626262626E-2</v>
      </c>
      <c r="G6">
        <v>0.34595959595959597</v>
      </c>
      <c r="H6">
        <v>2.5252525252525255E-3</v>
      </c>
      <c r="I6">
        <v>0.20454545454545456</v>
      </c>
      <c r="J6">
        <v>0</v>
      </c>
      <c r="K6">
        <v>7.575757575757576E-3</v>
      </c>
      <c r="L6">
        <v>0</v>
      </c>
      <c r="M6">
        <v>0.42676767676767674</v>
      </c>
      <c r="N6">
        <v>576.54069767441865</v>
      </c>
      <c r="O6">
        <v>0.45286139262844749</v>
      </c>
      <c r="P6">
        <v>1.5660767407855592E-2</v>
      </c>
      <c r="Q6">
        <v>0.34943780567740634</v>
      </c>
      <c r="R6">
        <v>3.7311551454646298E-3</v>
      </c>
      <c r="S6">
        <v>0.16844652851308425</v>
      </c>
      <c r="T6">
        <v>9.9833610648918472E-4</v>
      </c>
      <c r="U6">
        <v>7.8656784147632733E-3</v>
      </c>
      <c r="V6">
        <v>9.9833610648918472E-4</v>
      </c>
      <c r="W6">
        <v>0.45286139262844749</v>
      </c>
      <c r="X6">
        <v>576.54069767441865</v>
      </c>
      <c r="Y6">
        <v>0.46512751631158933</v>
      </c>
      <c r="Z6">
        <v>1.5821679824988263E-2</v>
      </c>
      <c r="AA6">
        <v>0.31758634208040237</v>
      </c>
      <c r="AB6">
        <v>2.70131567581554E-3</v>
      </c>
      <c r="AC6">
        <v>0.189411117716655</v>
      </c>
      <c r="AD6">
        <v>-6.3685846586438496E-5</v>
      </c>
      <c r="AE6">
        <v>8.7208129743826055E-3</v>
      </c>
      <c r="AF6">
        <v>6.9490126275329226E-4</v>
      </c>
      <c r="AG6">
        <v>0.46512751631158933</v>
      </c>
    </row>
    <row r="7" spans="1:33" x14ac:dyDescent="0.3">
      <c r="A7" t="s">
        <v>2042</v>
      </c>
      <c r="B7" t="s">
        <v>793</v>
      </c>
      <c r="C7" t="s">
        <v>793</v>
      </c>
      <c r="D7">
        <v>816</v>
      </c>
      <c r="E7">
        <v>0.42769607843137253</v>
      </c>
      <c r="F7">
        <v>5.1470588235294115E-2</v>
      </c>
      <c r="G7">
        <v>0.34558823529411764</v>
      </c>
      <c r="H7">
        <v>6.1274509803921568E-3</v>
      </c>
      <c r="I7">
        <v>0.15563725490196079</v>
      </c>
      <c r="J7">
        <v>4.9019607843137254E-3</v>
      </c>
      <c r="K7">
        <v>6.1274509803921568E-3</v>
      </c>
      <c r="L7">
        <v>2.4509803921568627E-3</v>
      </c>
      <c r="M7">
        <v>0.42769607843137253</v>
      </c>
      <c r="N7">
        <v>1163.3161503901633</v>
      </c>
      <c r="O7">
        <v>0.48809532520920124</v>
      </c>
      <c r="P7">
        <v>4.1245499692661933E-2</v>
      </c>
      <c r="Q7">
        <v>0.31091269647683251</v>
      </c>
      <c r="R7">
        <v>6.2884375843553541E-3</v>
      </c>
      <c r="S7">
        <v>0.14151433919064391</v>
      </c>
      <c r="T7">
        <v>4.4336361182389684E-3</v>
      </c>
      <c r="U7">
        <v>5.2932476689464963E-3</v>
      </c>
      <c r="V7">
        <v>2.2168180591194842E-3</v>
      </c>
      <c r="W7">
        <v>0.48809532520920124</v>
      </c>
      <c r="X7">
        <v>1163.3161503901633</v>
      </c>
      <c r="Y7">
        <v>0.43625744147523382</v>
      </c>
      <c r="Z7">
        <v>5.0470417271597359E-2</v>
      </c>
      <c r="AA7">
        <v>0.34525787805215774</v>
      </c>
      <c r="AB7">
        <v>5.8587096979620511E-3</v>
      </c>
      <c r="AC7">
        <v>0.14992885590148067</v>
      </c>
      <c r="AD7">
        <v>5.120577817043644E-3</v>
      </c>
      <c r="AE7">
        <v>5.3577025260761538E-3</v>
      </c>
      <c r="AF7">
        <v>1.748417258448387E-3</v>
      </c>
      <c r="AG7">
        <v>0.43625744147523382</v>
      </c>
    </row>
    <row r="8" spans="1:33" x14ac:dyDescent="0.3">
      <c r="A8" t="s">
        <v>2043</v>
      </c>
      <c r="B8" t="s">
        <v>1122</v>
      </c>
      <c r="C8" t="s">
        <v>1122</v>
      </c>
      <c r="D8">
        <v>1204</v>
      </c>
      <c r="E8">
        <v>0.39285714285714285</v>
      </c>
      <c r="F8">
        <v>2.9900332225913623E-2</v>
      </c>
      <c r="G8">
        <v>0.46096345514950166</v>
      </c>
      <c r="H8">
        <v>5.8139534883720929E-3</v>
      </c>
      <c r="I8">
        <v>9.3853820598006649E-2</v>
      </c>
      <c r="J8">
        <v>7.4750830564784057E-3</v>
      </c>
      <c r="K8">
        <v>5.8139534883720929E-3</v>
      </c>
      <c r="L8">
        <v>3.3222591362126247E-3</v>
      </c>
      <c r="M8">
        <v>2.4609634551495017</v>
      </c>
      <c r="N8">
        <v>1394.9676208352885</v>
      </c>
      <c r="O8">
        <v>0.38180582074871267</v>
      </c>
      <c r="P8">
        <v>2.9654762241159149E-2</v>
      </c>
      <c r="Q8">
        <v>0.47238279583782428</v>
      </c>
      <c r="R8">
        <v>6.2331044486516538E-3</v>
      </c>
      <c r="S8">
        <v>9.356115499973762E-2</v>
      </c>
      <c r="T8">
        <v>7.059296068592744E-3</v>
      </c>
      <c r="U8">
        <v>6.030593310539057E-3</v>
      </c>
      <c r="V8">
        <v>3.2724723447829502E-3</v>
      </c>
      <c r="W8">
        <v>2.4723827958378242</v>
      </c>
      <c r="X8">
        <v>1394.9676208352885</v>
      </c>
      <c r="Y8">
        <v>0.39039346324401802</v>
      </c>
      <c r="Z8">
        <v>3.1114163651118784E-2</v>
      </c>
      <c r="AA8">
        <v>0.46083953467831501</v>
      </c>
      <c r="AB8">
        <v>6.065405610120536E-3</v>
      </c>
      <c r="AC8">
        <v>9.5424303502018276E-2</v>
      </c>
      <c r="AD8">
        <v>6.9262788225036322E-3</v>
      </c>
      <c r="AE8">
        <v>5.8307739817770338E-3</v>
      </c>
      <c r="AF8">
        <v>3.4060765101287722E-3</v>
      </c>
      <c r="AG8">
        <v>2.460839534678315</v>
      </c>
    </row>
    <row r="9" spans="1:33" x14ac:dyDescent="0.3">
      <c r="A9" t="s">
        <v>2044</v>
      </c>
      <c r="B9" t="s">
        <v>2045</v>
      </c>
      <c r="C9" t="s">
        <v>682</v>
      </c>
      <c r="D9">
        <v>27306</v>
      </c>
      <c r="E9">
        <v>0.51988573939793448</v>
      </c>
      <c r="F9">
        <v>3.6036036036036036E-2</v>
      </c>
      <c r="G9">
        <v>0.3048780487804878</v>
      </c>
      <c r="H9">
        <v>1.3843111404087014E-2</v>
      </c>
      <c r="I9">
        <v>0.11426060206548011</v>
      </c>
      <c r="J9">
        <v>3.2227349300520034E-3</v>
      </c>
      <c r="K9">
        <v>4.6143704680290049E-3</v>
      </c>
      <c r="L9">
        <v>3.2593569178935031E-3</v>
      </c>
      <c r="M9">
        <v>0.51988573939793448</v>
      </c>
      <c r="N9">
        <v>35345.683849609835</v>
      </c>
      <c r="O9">
        <v>0.52204933716278579</v>
      </c>
      <c r="P9">
        <v>3.465821878815159E-2</v>
      </c>
      <c r="Q9">
        <v>0.30762766636773309</v>
      </c>
      <c r="R9">
        <v>1.3175146390682702E-2</v>
      </c>
      <c r="S9">
        <v>0.1116508058098102</v>
      </c>
      <c r="T9">
        <v>3.4188694725178835E-3</v>
      </c>
      <c r="U9">
        <v>4.2676293982741691E-3</v>
      </c>
      <c r="V9">
        <v>3.1523266100446277E-3</v>
      </c>
      <c r="W9">
        <v>0.52204933716278579</v>
      </c>
      <c r="X9">
        <v>35345.683849609835</v>
      </c>
      <c r="Y9">
        <v>0.5237554534627662</v>
      </c>
      <c r="Z9">
        <v>3.4354603341036336E-2</v>
      </c>
      <c r="AA9">
        <v>0.30649727928611209</v>
      </c>
      <c r="AB9">
        <v>1.3189289825921964E-2</v>
      </c>
      <c r="AC9">
        <v>0.11137386271177611</v>
      </c>
      <c r="AD9">
        <v>3.3962604779940796E-3</v>
      </c>
      <c r="AE9">
        <v>4.2655080253623011E-3</v>
      </c>
      <c r="AF9">
        <v>3.1677428690310102E-3</v>
      </c>
      <c r="AG9">
        <v>0.5237554534627662</v>
      </c>
    </row>
    <row r="10" spans="1:33" x14ac:dyDescent="0.3">
      <c r="A10" t="s">
        <v>2046</v>
      </c>
      <c r="B10" t="s">
        <v>196</v>
      </c>
      <c r="C10" t="s">
        <v>196</v>
      </c>
      <c r="D10">
        <v>1158</v>
      </c>
      <c r="E10">
        <v>0.44818652849740931</v>
      </c>
      <c r="F10">
        <v>7.599309153713299E-2</v>
      </c>
      <c r="G10">
        <v>0.34369602763385149</v>
      </c>
      <c r="H10">
        <v>8.6355785837651123E-3</v>
      </c>
      <c r="I10">
        <v>0.11485319516407599</v>
      </c>
      <c r="J10">
        <v>8.6355785837651119E-4</v>
      </c>
      <c r="K10">
        <v>5.1813471502590676E-3</v>
      </c>
      <c r="L10">
        <v>2.5906735751295338E-3</v>
      </c>
      <c r="M10">
        <v>0.44818652849740931</v>
      </c>
      <c r="N10">
        <v>1501.3457330415756</v>
      </c>
      <c r="O10">
        <v>0.4506687654401958</v>
      </c>
      <c r="P10">
        <v>7.1778637691932101E-2</v>
      </c>
      <c r="Q10">
        <v>0.34323896139859933</v>
      </c>
      <c r="R10">
        <v>9.3611129329631317E-3</v>
      </c>
      <c r="S10">
        <v>0.1169416205738105</v>
      </c>
      <c r="T10">
        <v>8.3484547051150299E-4</v>
      </c>
      <c r="U10">
        <v>4.6715200804529847E-3</v>
      </c>
      <c r="V10">
        <v>2.5045364115345095E-3</v>
      </c>
      <c r="W10">
        <v>0.4506687654401958</v>
      </c>
      <c r="X10">
        <v>1501.3457330415756</v>
      </c>
      <c r="Y10">
        <v>0.45598384912635054</v>
      </c>
      <c r="Z10">
        <v>7.8598784508169553E-2</v>
      </c>
      <c r="AA10">
        <v>0.3375187016498612</v>
      </c>
      <c r="AB10">
        <v>9.3843621566907232E-3</v>
      </c>
      <c r="AC10">
        <v>0.11027998333495743</v>
      </c>
      <c r="AD10">
        <v>5.8195614476083744E-4</v>
      </c>
      <c r="AE10">
        <v>5.0557804845156847E-3</v>
      </c>
      <c r="AF10">
        <v>2.5965825946939278E-3</v>
      </c>
      <c r="AG10">
        <v>0.45598384912635054</v>
      </c>
    </row>
    <row r="11" spans="1:33" x14ac:dyDescent="0.3">
      <c r="A11" t="s">
        <v>2047</v>
      </c>
      <c r="B11" t="s">
        <v>198</v>
      </c>
      <c r="C11" t="s">
        <v>198</v>
      </c>
      <c r="D11">
        <v>723</v>
      </c>
      <c r="E11">
        <v>0.30428769017980634</v>
      </c>
      <c r="F11">
        <v>6.9156293222683268E-2</v>
      </c>
      <c r="G11">
        <v>0.46749654218533887</v>
      </c>
      <c r="H11">
        <v>1.1065006915629323E-2</v>
      </c>
      <c r="I11">
        <v>0.1396957123098202</v>
      </c>
      <c r="J11">
        <v>0</v>
      </c>
      <c r="K11">
        <v>5.5325034578146614E-3</v>
      </c>
      <c r="L11">
        <v>2.7662517289073307E-3</v>
      </c>
      <c r="M11">
        <v>2.467496542185339</v>
      </c>
      <c r="N11">
        <v>937.36870897155359</v>
      </c>
      <c r="O11">
        <v>0.3396784378264498</v>
      </c>
      <c r="P11">
        <v>6.6505360342221528E-2</v>
      </c>
      <c r="Q11">
        <v>0.43872729076573819</v>
      </c>
      <c r="R11">
        <v>1.1234950481759664E-2</v>
      </c>
      <c r="S11">
        <v>0.13610285320774318</v>
      </c>
      <c r="T11">
        <v>1.687763713080169E-4</v>
      </c>
      <c r="U11">
        <v>4.9423697556477643E-3</v>
      </c>
      <c r="V11">
        <v>2.6399612491318988E-3</v>
      </c>
      <c r="W11">
        <v>2.4387272907657382</v>
      </c>
      <c r="X11">
        <v>937.36870897155359</v>
      </c>
      <c r="Y11">
        <v>0.31208501080874762</v>
      </c>
      <c r="Z11">
        <v>7.1761986193719846E-2</v>
      </c>
      <c r="AA11">
        <v>0.46131921620134864</v>
      </c>
      <c r="AB11">
        <v>1.1813790488554934E-2</v>
      </c>
      <c r="AC11">
        <v>0.13512250048070165</v>
      </c>
      <c r="AD11">
        <v>-2.8160171361567374E-4</v>
      </c>
      <c r="AE11">
        <v>5.4069367920712786E-3</v>
      </c>
      <c r="AF11">
        <v>2.7721607484717252E-3</v>
      </c>
      <c r="AG11">
        <v>2.4613192162013489</v>
      </c>
    </row>
    <row r="12" spans="1:33" x14ac:dyDescent="0.3">
      <c r="A12" t="s">
        <v>2048</v>
      </c>
      <c r="B12" t="s">
        <v>125</v>
      </c>
      <c r="C12" t="s">
        <v>125</v>
      </c>
      <c r="D12">
        <v>11957</v>
      </c>
      <c r="E12">
        <v>0.39374425022999082</v>
      </c>
      <c r="F12">
        <v>6.3811992974826467E-2</v>
      </c>
      <c r="G12">
        <v>0.43865518106548468</v>
      </c>
      <c r="H12">
        <v>7.3597056117755289E-3</v>
      </c>
      <c r="I12">
        <v>8.9403696579409553E-2</v>
      </c>
      <c r="J12">
        <v>2.5926235677845612E-3</v>
      </c>
      <c r="K12">
        <v>1.9235594212595132E-3</v>
      </c>
      <c r="L12">
        <v>2.5089905494689304E-3</v>
      </c>
      <c r="M12">
        <v>2.4386551810654846</v>
      </c>
      <c r="N12">
        <v>15278</v>
      </c>
      <c r="O12">
        <v>0.39317973556748265</v>
      </c>
      <c r="P12">
        <v>6.0740934677313785E-2</v>
      </c>
      <c r="Q12">
        <v>0.44253174499280012</v>
      </c>
      <c r="R12">
        <v>7.4617096478596674E-3</v>
      </c>
      <c r="S12">
        <v>8.8231443906270454E-2</v>
      </c>
      <c r="T12">
        <v>2.9454117031025005E-3</v>
      </c>
      <c r="U12">
        <v>2.1599685822751668E-3</v>
      </c>
      <c r="V12">
        <v>2.7490509228956669E-3</v>
      </c>
      <c r="W12">
        <v>2.4425317449928001</v>
      </c>
      <c r="X12">
        <v>15278</v>
      </c>
      <c r="Y12">
        <v>0.39317973556748265</v>
      </c>
      <c r="Z12">
        <v>6.0740934677313785E-2</v>
      </c>
      <c r="AA12">
        <v>0.44253174499280012</v>
      </c>
      <c r="AB12">
        <v>7.4617096478596674E-3</v>
      </c>
      <c r="AC12">
        <v>8.8231443906270454E-2</v>
      </c>
      <c r="AD12">
        <v>2.9454117031025005E-3</v>
      </c>
      <c r="AE12">
        <v>2.1599685822751668E-3</v>
      </c>
      <c r="AF12">
        <v>2.7490509228956669E-3</v>
      </c>
      <c r="AG12">
        <v>2.4425317449928001</v>
      </c>
    </row>
    <row r="13" spans="1:33" x14ac:dyDescent="0.3">
      <c r="A13" t="s">
        <v>2049</v>
      </c>
      <c r="B13" t="s">
        <v>2050</v>
      </c>
      <c r="C13" t="s">
        <v>273</v>
      </c>
      <c r="D13">
        <v>15097</v>
      </c>
      <c r="E13">
        <v>0.5428230774326025</v>
      </c>
      <c r="F13">
        <v>3.762336888123468E-2</v>
      </c>
      <c r="G13">
        <v>0.26819897992978736</v>
      </c>
      <c r="H13">
        <v>1.165794528714314E-2</v>
      </c>
      <c r="I13">
        <v>0.13161555275882625</v>
      </c>
      <c r="J13">
        <v>3.0469629727760484E-3</v>
      </c>
      <c r="K13">
        <v>3.4443929257468369E-3</v>
      </c>
      <c r="L13">
        <v>1.5897198118831556E-3</v>
      </c>
      <c r="M13">
        <v>0.5428230774326025</v>
      </c>
      <c r="N13">
        <v>19389.014489133151</v>
      </c>
      <c r="O13">
        <v>0.5472358063228745</v>
      </c>
      <c r="P13">
        <v>3.8798828436410977E-2</v>
      </c>
      <c r="Q13">
        <v>0.26722619468274017</v>
      </c>
      <c r="R13">
        <v>1.1152504582761728E-2</v>
      </c>
      <c r="S13">
        <v>0.12712060192574234</v>
      </c>
      <c r="T13">
        <v>3.3537666581093862E-3</v>
      </c>
      <c r="U13">
        <v>3.6148012815949652E-3</v>
      </c>
      <c r="V13">
        <v>1.4974961097659609E-3</v>
      </c>
      <c r="W13">
        <v>0.5472358063228745</v>
      </c>
      <c r="X13">
        <v>19389.014489133151</v>
      </c>
      <c r="Y13">
        <v>0.54714210401152885</v>
      </c>
      <c r="Z13">
        <v>3.8789885286321511E-2</v>
      </c>
      <c r="AA13">
        <v>0.267318635993331</v>
      </c>
      <c r="AB13">
        <v>1.1146116618412111E-2</v>
      </c>
      <c r="AC13">
        <v>0.12713099522669974</v>
      </c>
      <c r="AD13">
        <v>3.3648435542127765E-3</v>
      </c>
      <c r="AE13">
        <v>3.6110846477915505E-3</v>
      </c>
      <c r="AF13">
        <v>1.496334661702394E-3</v>
      </c>
      <c r="AG13">
        <v>0.54714210401152885</v>
      </c>
    </row>
    <row r="14" spans="1:33" x14ac:dyDescent="0.3">
      <c r="A14" t="s">
        <v>2051</v>
      </c>
      <c r="B14" t="s">
        <v>2052</v>
      </c>
      <c r="C14" t="s">
        <v>63</v>
      </c>
      <c r="D14">
        <v>5181</v>
      </c>
      <c r="E14">
        <v>0.6371356880911021</v>
      </c>
      <c r="F14">
        <v>2.2196487164640032E-2</v>
      </c>
      <c r="G14">
        <v>0.2208067940552017</v>
      </c>
      <c r="H14">
        <v>7.3344914109245317E-3</v>
      </c>
      <c r="I14">
        <v>0.10094576336614554</v>
      </c>
      <c r="J14">
        <v>3.6672457054622658E-3</v>
      </c>
      <c r="K14">
        <v>3.6672457054622658E-3</v>
      </c>
      <c r="L14">
        <v>4.246284501061571E-3</v>
      </c>
      <c r="M14">
        <v>0.6371356880911021</v>
      </c>
      <c r="N14">
        <v>6609.591848450058</v>
      </c>
      <c r="O14">
        <v>0.63216905744174279</v>
      </c>
      <c r="P14">
        <v>2.3398656355543543E-2</v>
      </c>
      <c r="Q14">
        <v>0.2224293243936529</v>
      </c>
      <c r="R14">
        <v>7.3991378601307341E-3</v>
      </c>
      <c r="S14">
        <v>0.10342621259209185</v>
      </c>
      <c r="T14">
        <v>3.3245876791279136E-3</v>
      </c>
      <c r="U14">
        <v>3.4745801795028949E-3</v>
      </c>
      <c r="V14">
        <v>4.3784434982072551E-3</v>
      </c>
      <c r="W14">
        <v>0.63216905744174279</v>
      </c>
      <c r="X14">
        <v>6609.591848450058</v>
      </c>
      <c r="Y14">
        <v>0.63240360552186647</v>
      </c>
      <c r="Z14">
        <v>2.3398608459264159E-2</v>
      </c>
      <c r="AA14">
        <v>0.22255076541002086</v>
      </c>
      <c r="AB14">
        <v>7.4127882997540272E-3</v>
      </c>
      <c r="AC14">
        <v>0.1031591429382691</v>
      </c>
      <c r="AD14">
        <v>3.331412898939561E-3</v>
      </c>
      <c r="AE14">
        <v>3.3573300875807031E-3</v>
      </c>
      <c r="AF14">
        <v>4.3863463843049517E-3</v>
      </c>
      <c r="AG14">
        <v>0.63240360552186647</v>
      </c>
    </row>
    <row r="15" spans="1:33" x14ac:dyDescent="0.3">
      <c r="A15" t="s">
        <v>2053</v>
      </c>
      <c r="B15" t="s">
        <v>2054</v>
      </c>
      <c r="C15" t="s">
        <v>241</v>
      </c>
      <c r="D15">
        <v>3712</v>
      </c>
      <c r="E15">
        <v>0.51535560344827591</v>
      </c>
      <c r="F15">
        <v>2.6939655172413791E-2</v>
      </c>
      <c r="G15">
        <v>0.32246767241379309</v>
      </c>
      <c r="H15">
        <v>1.2661637931034482E-2</v>
      </c>
      <c r="I15">
        <v>0.11233836206896551</v>
      </c>
      <c r="J15">
        <v>3.2327586206896551E-3</v>
      </c>
      <c r="K15">
        <v>4.8491379310344829E-3</v>
      </c>
      <c r="L15">
        <v>2.1551724137931034E-3</v>
      </c>
      <c r="M15">
        <v>0.51535560344827591</v>
      </c>
      <c r="N15">
        <v>5100</v>
      </c>
      <c r="O15">
        <v>0.53078431372549018</v>
      </c>
      <c r="P15">
        <v>2.7843137254901961E-2</v>
      </c>
      <c r="Q15">
        <v>0.30901960784313726</v>
      </c>
      <c r="R15">
        <v>1.2941176470588235E-2</v>
      </c>
      <c r="S15">
        <v>0.10921568627450981</v>
      </c>
      <c r="T15">
        <v>2.9411764705882353E-3</v>
      </c>
      <c r="U15">
        <v>4.3137254901960782E-3</v>
      </c>
      <c r="V15">
        <v>2.9411764705882353E-3</v>
      </c>
      <c r="W15">
        <v>0.53078431372549018</v>
      </c>
      <c r="X15">
        <v>5100</v>
      </c>
      <c r="Y15">
        <v>0.53078431372549018</v>
      </c>
      <c r="Z15">
        <v>2.7843137254901961E-2</v>
      </c>
      <c r="AA15">
        <v>0.30901960784313726</v>
      </c>
      <c r="AB15">
        <v>1.2941176470588235E-2</v>
      </c>
      <c r="AC15">
        <v>0.10921568627450981</v>
      </c>
      <c r="AD15">
        <v>2.9411764705882353E-3</v>
      </c>
      <c r="AE15">
        <v>4.3137254901960782E-3</v>
      </c>
      <c r="AF15">
        <v>2.9411764705882353E-3</v>
      </c>
      <c r="AG15">
        <v>0.53078431372549018</v>
      </c>
    </row>
    <row r="16" spans="1:33" x14ac:dyDescent="0.3">
      <c r="A16" t="s">
        <v>2055</v>
      </c>
      <c r="B16" t="s">
        <v>1793</v>
      </c>
      <c r="C16" t="s">
        <v>1793</v>
      </c>
      <c r="D16">
        <v>369</v>
      </c>
      <c r="E16">
        <v>0.3983739837398374</v>
      </c>
      <c r="F16">
        <v>8.130081300813009E-3</v>
      </c>
      <c r="G16">
        <v>0.4742547425474255</v>
      </c>
      <c r="H16">
        <v>0</v>
      </c>
      <c r="I16">
        <v>0.10840108401084012</v>
      </c>
      <c r="J16">
        <v>5.4200542005420054E-3</v>
      </c>
      <c r="K16">
        <v>5.4200542005420054E-3</v>
      </c>
      <c r="L16">
        <v>0</v>
      </c>
      <c r="M16">
        <v>2.4742547425474255</v>
      </c>
      <c r="N16">
        <v>537.23110465116281</v>
      </c>
      <c r="O16">
        <v>0.43335903575341911</v>
      </c>
      <c r="P16">
        <v>1.2572541698794694E-2</v>
      </c>
      <c r="Q16">
        <v>0.43755799954006191</v>
      </c>
      <c r="R16">
        <v>1.9966722129783694E-3</v>
      </c>
      <c r="S16">
        <v>0.1024092636933025</v>
      </c>
      <c r="T16">
        <v>4.7211287420694508E-3</v>
      </c>
      <c r="U16">
        <v>6.385022252884758E-3</v>
      </c>
      <c r="V16">
        <v>9.9833610648918472E-4</v>
      </c>
      <c r="W16">
        <v>2.4375579995400618</v>
      </c>
      <c r="X16">
        <v>537.23110465116281</v>
      </c>
      <c r="Y16">
        <v>0.43673382328375004</v>
      </c>
      <c r="Z16">
        <v>1.1325498499538646E-2</v>
      </c>
      <c r="AA16">
        <v>0.44588148866823191</v>
      </c>
      <c r="AB16">
        <v>1.7606315056301506E-4</v>
      </c>
      <c r="AC16">
        <v>9.326674718204056E-2</v>
      </c>
      <c r="AD16">
        <v>5.3563683539555665E-3</v>
      </c>
      <c r="AE16">
        <v>6.5651095991670358E-3</v>
      </c>
      <c r="AF16">
        <v>6.9490126275329226E-4</v>
      </c>
      <c r="AG16">
        <v>2.4458814886682321</v>
      </c>
    </row>
    <row r="17" spans="1:33" x14ac:dyDescent="0.3">
      <c r="A17" t="s">
        <v>2056</v>
      </c>
      <c r="B17" t="s">
        <v>2057</v>
      </c>
      <c r="C17" t="s">
        <v>616</v>
      </c>
      <c r="D17">
        <v>16047</v>
      </c>
      <c r="E17">
        <v>0.56546394964790925</v>
      </c>
      <c r="F17">
        <v>2.5362996198666419E-2</v>
      </c>
      <c r="G17">
        <v>0.22938867077958497</v>
      </c>
      <c r="H17">
        <v>1.2027170187574002E-2</v>
      </c>
      <c r="I17">
        <v>0.15853430547765937</v>
      </c>
      <c r="J17">
        <v>2.0564591512432229E-3</v>
      </c>
      <c r="K17">
        <v>4.7360877422571194E-3</v>
      </c>
      <c r="L17">
        <v>2.4303608151056274E-3</v>
      </c>
      <c r="M17">
        <v>0.56546394964790925</v>
      </c>
      <c r="N17">
        <v>19834.941880341881</v>
      </c>
      <c r="O17">
        <v>0.56966618781445943</v>
      </c>
      <c r="P17">
        <v>2.5445469150056434E-2</v>
      </c>
      <c r="Q17">
        <v>0.22860865151983795</v>
      </c>
      <c r="R17">
        <v>1.1452981921483463E-2</v>
      </c>
      <c r="S17">
        <v>0.15516431720555998</v>
      </c>
      <c r="T17">
        <v>2.1707353878905405E-3</v>
      </c>
      <c r="U17">
        <v>4.9362943285530553E-3</v>
      </c>
      <c r="V17">
        <v>2.5553626721590604E-3</v>
      </c>
      <c r="W17">
        <v>0.56966618781445943</v>
      </c>
      <c r="X17">
        <v>19834.941880341881</v>
      </c>
      <c r="Y17">
        <v>0.57005005100669137</v>
      </c>
      <c r="Z17">
        <v>2.5417870728418408E-2</v>
      </c>
      <c r="AA17">
        <v>0.22812912366087149</v>
      </c>
      <c r="AB17">
        <v>1.1413908811522731E-2</v>
      </c>
      <c r="AC17">
        <v>0.15537948346062766</v>
      </c>
      <c r="AD17">
        <v>2.1439188510921797E-3</v>
      </c>
      <c r="AE17">
        <v>4.9169585277882809E-3</v>
      </c>
      <c r="AF17">
        <v>2.5486849529878374E-3</v>
      </c>
      <c r="AG17">
        <v>0.57005005100669137</v>
      </c>
    </row>
    <row r="18" spans="1:33" x14ac:dyDescent="0.3">
      <c r="A18" t="s">
        <v>2058</v>
      </c>
      <c r="B18" t="s">
        <v>987</v>
      </c>
      <c r="C18" t="s">
        <v>987</v>
      </c>
      <c r="D18">
        <v>2682</v>
      </c>
      <c r="E18">
        <v>0.39746457867263235</v>
      </c>
      <c r="F18">
        <v>1.7524235645041013E-2</v>
      </c>
      <c r="G18">
        <v>0.49440715883668906</v>
      </c>
      <c r="H18">
        <v>3.7285607755406414E-3</v>
      </c>
      <c r="I18">
        <v>7.9418344519015666E-2</v>
      </c>
      <c r="J18">
        <v>2.9828486204325128E-3</v>
      </c>
      <c r="K18">
        <v>2.9828486204325128E-3</v>
      </c>
      <c r="L18">
        <v>1.4914243102162564E-3</v>
      </c>
      <c r="M18">
        <v>2.494407158836689</v>
      </c>
      <c r="N18">
        <v>2984.0858396123717</v>
      </c>
      <c r="O18">
        <v>0.40147938903070834</v>
      </c>
      <c r="P18">
        <v>1.7872198867026488E-2</v>
      </c>
      <c r="Q18">
        <v>0.48673780969436964</v>
      </c>
      <c r="R18">
        <v>4.0732718862588405E-3</v>
      </c>
      <c r="S18">
        <v>8.1310894257717092E-2</v>
      </c>
      <c r="T18">
        <v>3.1266762036610131E-3</v>
      </c>
      <c r="U18">
        <v>3.6563115403560669E-3</v>
      </c>
      <c r="V18">
        <v>1.7434485199025042E-3</v>
      </c>
      <c r="W18">
        <v>2.4867378096943695</v>
      </c>
      <c r="X18">
        <v>2984.0858396123717</v>
      </c>
      <c r="Y18">
        <v>0.40517769212071986</v>
      </c>
      <c r="Z18">
        <v>1.7998785223062298E-2</v>
      </c>
      <c r="AA18">
        <v>0.48442582039903387</v>
      </c>
      <c r="AB18">
        <v>3.7297223437727594E-3</v>
      </c>
      <c r="AC18">
        <v>8.079537084912683E-2</v>
      </c>
      <c r="AD18">
        <v>2.9043034392316649E-3</v>
      </c>
      <c r="AE18">
        <v>3.3679002495429497E-3</v>
      </c>
      <c r="AF18">
        <v>1.6004053755098021E-3</v>
      </c>
      <c r="AG18">
        <v>2.4844258203990339</v>
      </c>
    </row>
    <row r="19" spans="1:33" x14ac:dyDescent="0.3">
      <c r="A19" t="s">
        <v>2059</v>
      </c>
      <c r="B19" t="s">
        <v>986</v>
      </c>
      <c r="C19" t="s">
        <v>986</v>
      </c>
      <c r="D19">
        <v>1938</v>
      </c>
      <c r="E19">
        <v>0.42414860681114552</v>
      </c>
      <c r="F19">
        <v>1.4963880288957688E-2</v>
      </c>
      <c r="G19">
        <v>0.42879256965944273</v>
      </c>
      <c r="H19">
        <v>7.7399380804953561E-3</v>
      </c>
      <c r="I19">
        <v>0.1130030959752322</v>
      </c>
      <c r="J19">
        <v>4.1279669762641896E-3</v>
      </c>
      <c r="K19">
        <v>5.1599587203302374E-3</v>
      </c>
      <c r="L19">
        <v>2.0639834881320948E-3</v>
      </c>
      <c r="M19">
        <v>2.4287925696594428</v>
      </c>
      <c r="N19">
        <v>2202.272727272727</v>
      </c>
      <c r="O19">
        <v>0.42767700350200483</v>
      </c>
      <c r="P19">
        <v>1.5354007004009544E-2</v>
      </c>
      <c r="Q19">
        <v>0.42629920993418946</v>
      </c>
      <c r="R19">
        <v>8.3412001556446586E-3</v>
      </c>
      <c r="S19">
        <v>0.11124600314672894</v>
      </c>
      <c r="T19">
        <v>4.2883486440305207E-3</v>
      </c>
      <c r="U19">
        <v>4.7593429088632873E-3</v>
      </c>
      <c r="V19">
        <v>2.0348847045289211E-3</v>
      </c>
      <c r="W19">
        <v>0.42767700350200483</v>
      </c>
      <c r="X19">
        <v>2202.272727272727</v>
      </c>
      <c r="Y19">
        <v>0.43130210904661503</v>
      </c>
      <c r="Z19">
        <v>1.5569940895018295E-2</v>
      </c>
      <c r="AA19">
        <v>0.42082436300271153</v>
      </c>
      <c r="AB19">
        <v>8.5546425017571561E-3</v>
      </c>
      <c r="AC19">
        <v>0.11282425841934547</v>
      </c>
      <c r="AD19">
        <v>4.0385481983208219E-3</v>
      </c>
      <c r="AE19">
        <v>4.7824127690137951E-3</v>
      </c>
      <c r="AF19">
        <v>2.1037251672180366E-3</v>
      </c>
      <c r="AG19">
        <v>0.43130210904661503</v>
      </c>
    </row>
    <row r="20" spans="1:33" x14ac:dyDescent="0.3">
      <c r="A20" t="s">
        <v>2060</v>
      </c>
      <c r="B20" t="s">
        <v>2061</v>
      </c>
      <c r="C20" t="s">
        <v>985</v>
      </c>
      <c r="D20">
        <v>1831</v>
      </c>
      <c r="E20">
        <v>0.37028945931185142</v>
      </c>
      <c r="F20">
        <v>1.2015292190060076E-2</v>
      </c>
      <c r="G20">
        <v>0.50409612233752044</v>
      </c>
      <c r="H20">
        <v>4.3691971600218456E-3</v>
      </c>
      <c r="I20">
        <v>9.4483888585472423E-2</v>
      </c>
      <c r="J20">
        <v>8.1922446750409619E-3</v>
      </c>
      <c r="K20">
        <v>5.4614964500273077E-3</v>
      </c>
      <c r="L20">
        <v>1.0922992900054614E-3</v>
      </c>
      <c r="M20">
        <v>2.5040961223375202</v>
      </c>
      <c r="N20">
        <v>2080.681818181818</v>
      </c>
      <c r="O20">
        <v>0.38028095370262605</v>
      </c>
      <c r="P20">
        <v>1.2759249476979644E-2</v>
      </c>
      <c r="Q20">
        <v>0.4925663362908978</v>
      </c>
      <c r="R20">
        <v>5.3749481456279681E-3</v>
      </c>
      <c r="S20">
        <v>9.4949100643740333E-2</v>
      </c>
      <c r="T20">
        <v>7.864913018954079E-3</v>
      </c>
      <c r="U20">
        <v>5.0246961109967087E-3</v>
      </c>
      <c r="V20">
        <v>1.1798026101774838E-3</v>
      </c>
      <c r="W20">
        <v>2.4925663362908979</v>
      </c>
      <c r="X20">
        <v>2080.681818181818</v>
      </c>
      <c r="Y20">
        <v>0.37744296154732093</v>
      </c>
      <c r="Z20">
        <v>1.2621352796120684E-2</v>
      </c>
      <c r="AA20">
        <v>0.49612791568078923</v>
      </c>
      <c r="AB20">
        <v>5.1839015812836448E-3</v>
      </c>
      <c r="AC20">
        <v>9.4305051029585696E-2</v>
      </c>
      <c r="AD20">
        <v>8.1028258970975934E-3</v>
      </c>
      <c r="AE20">
        <v>5.0839504987108654E-3</v>
      </c>
      <c r="AF20">
        <v>1.132040969091403E-3</v>
      </c>
      <c r="AG20">
        <v>2.4961279156807894</v>
      </c>
    </row>
    <row r="21" spans="1:33" x14ac:dyDescent="0.3">
      <c r="A21" t="s">
        <v>2062</v>
      </c>
      <c r="B21" t="s">
        <v>98</v>
      </c>
      <c r="C21" t="s">
        <v>98</v>
      </c>
      <c r="D21">
        <v>1270</v>
      </c>
      <c r="E21">
        <v>0.4464566929133858</v>
      </c>
      <c r="F21">
        <v>5.5118110236220472E-2</v>
      </c>
      <c r="G21">
        <v>0.3606299212598425</v>
      </c>
      <c r="H21">
        <v>7.0866141732283464E-3</v>
      </c>
      <c r="I21">
        <v>0.12440944881889764</v>
      </c>
      <c r="J21">
        <v>3.937007874015748E-3</v>
      </c>
      <c r="K21">
        <v>1.5748031496062992E-3</v>
      </c>
      <c r="L21">
        <v>7.874015748031496E-4</v>
      </c>
      <c r="M21">
        <v>0.4464566929133858</v>
      </c>
      <c r="N21">
        <v>1623.06678539626</v>
      </c>
      <c r="O21">
        <v>0.44869764920689265</v>
      </c>
      <c r="P21">
        <v>5.4555210280989128E-2</v>
      </c>
      <c r="Q21">
        <v>0.35938364100808468</v>
      </c>
      <c r="R21">
        <v>7.9140661347097494E-3</v>
      </c>
      <c r="S21">
        <v>0.12187277802649252</v>
      </c>
      <c r="T21">
        <v>3.9167083629596464E-3</v>
      </c>
      <c r="U21">
        <v>2.2077089862095E-3</v>
      </c>
      <c r="V21">
        <v>1.4522379936621633E-3</v>
      </c>
      <c r="W21">
        <v>0.44869764920689265</v>
      </c>
      <c r="X21">
        <v>1623.06678539626</v>
      </c>
      <c r="Y21">
        <v>0.44764599910966091</v>
      </c>
      <c r="Z21">
        <v>5.7247251501603945E-2</v>
      </c>
      <c r="AA21">
        <v>0.3600010564676342</v>
      </c>
      <c r="AB21">
        <v>7.6735364460463178E-3</v>
      </c>
      <c r="AC21">
        <v>0.12042227876258049</v>
      </c>
      <c r="AD21">
        <v>4.0757904588860638E-3</v>
      </c>
      <c r="AE21">
        <v>1.7367161652883341E-3</v>
      </c>
      <c r="AF21">
        <v>1.1973710882997063E-3</v>
      </c>
      <c r="AG21">
        <v>0.44764599910966091</v>
      </c>
    </row>
    <row r="22" spans="1:33" x14ac:dyDescent="0.3">
      <c r="A22" t="s">
        <v>2063</v>
      </c>
      <c r="B22" t="s">
        <v>1256</v>
      </c>
      <c r="C22" t="s">
        <v>197</v>
      </c>
      <c r="D22">
        <v>2140</v>
      </c>
      <c r="E22">
        <v>0.47289719626168225</v>
      </c>
      <c r="F22">
        <v>2.4766355140186914E-2</v>
      </c>
      <c r="G22">
        <v>0.32710280373831774</v>
      </c>
      <c r="H22">
        <v>7.9439252336448597E-3</v>
      </c>
      <c r="I22">
        <v>0.16121495327102803</v>
      </c>
      <c r="J22">
        <v>2.8037383177570091E-3</v>
      </c>
      <c r="K22">
        <v>2.8037383177570091E-3</v>
      </c>
      <c r="L22">
        <v>4.6728971962616824E-4</v>
      </c>
      <c r="M22">
        <v>0.47289719626168225</v>
      </c>
      <c r="N22">
        <v>2773.5733594274043</v>
      </c>
      <c r="O22">
        <v>0.47042584628940204</v>
      </c>
      <c r="P22">
        <v>3.212517995322979E-2</v>
      </c>
      <c r="Q22">
        <v>0.32992943726079271</v>
      </c>
      <c r="R22">
        <v>8.807955539962135E-3</v>
      </c>
      <c r="S22">
        <v>0.15265875848667318</v>
      </c>
      <c r="T22">
        <v>2.3378710579971618E-3</v>
      </c>
      <c r="U22">
        <v>2.836824622886648E-3</v>
      </c>
      <c r="V22">
        <v>8.781267890563074E-4</v>
      </c>
      <c r="W22">
        <v>0.47042584628940204</v>
      </c>
      <c r="X22">
        <v>2773.5733594274043</v>
      </c>
      <c r="Y22">
        <v>0.48042230735783936</v>
      </c>
      <c r="Z22">
        <v>2.7343853625631666E-2</v>
      </c>
      <c r="AA22">
        <v>0.32114722184322231</v>
      </c>
      <c r="AB22">
        <v>8.6815068681216218E-3</v>
      </c>
      <c r="AC22">
        <v>0.15675417561217048</v>
      </c>
      <c r="AD22">
        <v>2.521958575214602E-3</v>
      </c>
      <c r="AE22">
        <v>2.6528432372354516E-3</v>
      </c>
      <c r="AF22">
        <v>4.7613288056451842E-4</v>
      </c>
      <c r="AG22">
        <v>0.48042230735783936</v>
      </c>
    </row>
    <row r="23" spans="1:33" x14ac:dyDescent="0.3">
      <c r="A23" t="s">
        <v>2064</v>
      </c>
      <c r="B23" t="s">
        <v>96</v>
      </c>
      <c r="C23" t="s">
        <v>96</v>
      </c>
      <c r="D23">
        <v>3388</v>
      </c>
      <c r="E23">
        <v>0.41971664698937428</v>
      </c>
      <c r="F23">
        <v>4.2207792207792208E-2</v>
      </c>
      <c r="G23">
        <v>0.40023612750885479</v>
      </c>
      <c r="H23">
        <v>9.1499409681227856E-3</v>
      </c>
      <c r="I23">
        <v>0.11894923258559623</v>
      </c>
      <c r="J23">
        <v>3.5419126328217238E-3</v>
      </c>
      <c r="K23">
        <v>3.5419126328217238E-3</v>
      </c>
      <c r="L23">
        <v>2.6564344746162929E-3</v>
      </c>
      <c r="M23">
        <v>0.41971664698937428</v>
      </c>
      <c r="N23">
        <v>4329.8821015138019</v>
      </c>
      <c r="O23">
        <v>0.42777438306094434</v>
      </c>
      <c r="P23">
        <v>4.4453282225021359E-2</v>
      </c>
      <c r="Q23">
        <v>0.39037428316084449</v>
      </c>
      <c r="R23">
        <v>9.5285560947616296E-3</v>
      </c>
      <c r="S23">
        <v>0.11760032622186772</v>
      </c>
      <c r="T23">
        <v>3.6075584494556826E-3</v>
      </c>
      <c r="U23">
        <v>3.7469118496786481E-3</v>
      </c>
      <c r="V23">
        <v>2.9146989374262103E-3</v>
      </c>
      <c r="W23">
        <v>0.42777438306094434</v>
      </c>
      <c r="X23">
        <v>4329.8821015138019</v>
      </c>
      <c r="Y23">
        <v>0.42090595318564944</v>
      </c>
      <c r="Z23">
        <v>4.4336933473175688E-2</v>
      </c>
      <c r="AA23">
        <v>0.39960726271664648</v>
      </c>
      <c r="AB23">
        <v>9.7368632409407588E-3</v>
      </c>
      <c r="AC23">
        <v>0.1149620625292791</v>
      </c>
      <c r="AD23">
        <v>3.6806952176920401E-3</v>
      </c>
      <c r="AE23">
        <v>3.7038256485037589E-3</v>
      </c>
      <c r="AF23">
        <v>3.0664039881128499E-3</v>
      </c>
      <c r="AG23">
        <v>0.42090595318564944</v>
      </c>
    </row>
    <row r="24" spans="1:33" x14ac:dyDescent="0.3">
      <c r="A24" t="s">
        <v>2065</v>
      </c>
      <c r="B24" t="s">
        <v>205</v>
      </c>
      <c r="C24" t="s">
        <v>205</v>
      </c>
      <c r="D24">
        <v>346</v>
      </c>
      <c r="E24">
        <v>0.3554913294797688</v>
      </c>
      <c r="F24">
        <v>4.6242774566473986E-2</v>
      </c>
      <c r="G24">
        <v>0.40462427745664742</v>
      </c>
      <c r="H24">
        <v>1.1560693641618497E-2</v>
      </c>
      <c r="I24">
        <v>0.15895953757225434</v>
      </c>
      <c r="J24">
        <v>2.8901734104046241E-3</v>
      </c>
      <c r="K24">
        <v>8.670520231213872E-3</v>
      </c>
      <c r="L24">
        <v>1.1560693641618497E-2</v>
      </c>
      <c r="M24">
        <v>2.4046242774566475</v>
      </c>
      <c r="N24">
        <v>448.58862144420129</v>
      </c>
      <c r="O24">
        <v>0.37917221531182166</v>
      </c>
      <c r="P24">
        <v>4.8831979707812008E-2</v>
      </c>
      <c r="Q24">
        <v>0.39023340894124536</v>
      </c>
      <c r="R24">
        <v>1.1617277627374942E-2</v>
      </c>
      <c r="S24">
        <v>0.15096119606838859</v>
      </c>
      <c r="T24">
        <v>2.3979902929196851E-3</v>
      </c>
      <c r="U24">
        <v>7.3627472500670714E-3</v>
      </c>
      <c r="V24">
        <v>9.4231848003707239E-3</v>
      </c>
      <c r="W24">
        <v>2.3902334089412456</v>
      </c>
      <c r="X24">
        <v>448.58862144420129</v>
      </c>
      <c r="Y24">
        <v>0.36328865010871009</v>
      </c>
      <c r="Z24">
        <v>4.8848467537510556E-2</v>
      </c>
      <c r="AA24">
        <v>0.39844695147265713</v>
      </c>
      <c r="AB24">
        <v>1.2309477214544107E-2</v>
      </c>
      <c r="AC24">
        <v>0.15438632574313582</v>
      </c>
      <c r="AD24">
        <v>2.6085716967889508E-3</v>
      </c>
      <c r="AE24">
        <v>8.5449535654704908E-3</v>
      </c>
      <c r="AF24">
        <v>1.1566602661182892E-2</v>
      </c>
      <c r="AG24">
        <v>2.398446951472657</v>
      </c>
    </row>
    <row r="25" spans="1:33" x14ac:dyDescent="0.3">
      <c r="A25" t="s">
        <v>2066</v>
      </c>
      <c r="B25" t="s">
        <v>2067</v>
      </c>
      <c r="C25" t="s">
        <v>825</v>
      </c>
      <c r="D25">
        <v>1931</v>
      </c>
      <c r="E25">
        <v>0.60538581046090112</v>
      </c>
      <c r="F25">
        <v>1.9678922837907821E-2</v>
      </c>
      <c r="G25">
        <v>0.23355774210253755</v>
      </c>
      <c r="H25">
        <v>1.0357327809425169E-2</v>
      </c>
      <c r="I25">
        <v>0.11341273951320559</v>
      </c>
      <c r="J25">
        <v>3.6250647332988087E-3</v>
      </c>
      <c r="K25">
        <v>1.0875194199896427E-2</v>
      </c>
      <c r="L25">
        <v>3.1071983428275505E-3</v>
      </c>
      <c r="M25">
        <v>0.60538581046090112</v>
      </c>
      <c r="N25">
        <v>2490.6821565267451</v>
      </c>
      <c r="O25">
        <v>0.58593682539102443</v>
      </c>
      <c r="P25">
        <v>2.2522915229834007E-2</v>
      </c>
      <c r="Q25">
        <v>0.24839338097073221</v>
      </c>
      <c r="R25">
        <v>1.1450191465893961E-2</v>
      </c>
      <c r="S25">
        <v>0.11557978447871016</v>
      </c>
      <c r="T25">
        <v>3.3632153861345368E-3</v>
      </c>
      <c r="U25">
        <v>9.9408071411522039E-3</v>
      </c>
      <c r="V25">
        <v>2.8128799365183936E-3</v>
      </c>
      <c r="W25">
        <v>0.58593682539102443</v>
      </c>
      <c r="X25">
        <v>2490.6821565267451</v>
      </c>
      <c r="Y25">
        <v>0.61540017452330242</v>
      </c>
      <c r="Z25">
        <v>2.0684039599179475E-2</v>
      </c>
      <c r="AA25">
        <v>0.22590148021781639</v>
      </c>
      <c r="AB25">
        <v>1.0689415686482118E-2</v>
      </c>
      <c r="AC25">
        <v>0.11112537396377349</v>
      </c>
      <c r="AD25">
        <v>3.0697491279951996E-3</v>
      </c>
      <c r="AE25">
        <v>1.0406603557395836E-2</v>
      </c>
      <c r="AF25">
        <v>2.7231633240550244E-3</v>
      </c>
      <c r="AG25">
        <v>0.61540017452330242</v>
      </c>
    </row>
    <row r="26" spans="1:33" x14ac:dyDescent="0.3">
      <c r="A26" t="s">
        <v>2068</v>
      </c>
      <c r="B26" t="s">
        <v>2069</v>
      </c>
      <c r="C26" t="s">
        <v>826</v>
      </c>
      <c r="D26">
        <v>3441</v>
      </c>
      <c r="E26">
        <v>0.48910200523103747</v>
      </c>
      <c r="F26">
        <v>3.5745422842197033E-2</v>
      </c>
      <c r="G26">
        <v>0.27579192095321126</v>
      </c>
      <c r="H26">
        <v>1.4530659691950014E-2</v>
      </c>
      <c r="I26">
        <v>0.16710258645742518</v>
      </c>
      <c r="J26">
        <v>5.2310374891020054E-3</v>
      </c>
      <c r="K26">
        <v>7.5559430398140079E-3</v>
      </c>
      <c r="L26">
        <v>4.9404242952630047E-3</v>
      </c>
      <c r="M26">
        <v>0.48910200523103747</v>
      </c>
      <c r="N26">
        <v>4490.3438239878697</v>
      </c>
      <c r="O26">
        <v>0.4992689286977301</v>
      </c>
      <c r="P26">
        <v>3.515796485352822E-2</v>
      </c>
      <c r="Q26">
        <v>0.27569299095601107</v>
      </c>
      <c r="R26">
        <v>1.3678631175305154E-2</v>
      </c>
      <c r="S26">
        <v>0.16056172623022402</v>
      </c>
      <c r="T26">
        <v>4.541850662199455E-3</v>
      </c>
      <c r="U26">
        <v>7.0843530807299911E-3</v>
      </c>
      <c r="V26">
        <v>4.0135543442717352E-3</v>
      </c>
      <c r="W26">
        <v>0.4992689286977301</v>
      </c>
      <c r="X26">
        <v>4490.3438239878697</v>
      </c>
      <c r="Y26">
        <v>0.49286151412820473</v>
      </c>
      <c r="Z26">
        <v>3.6132435412599855E-2</v>
      </c>
      <c r="AA26">
        <v>0.27744249842986834</v>
      </c>
      <c r="AB26">
        <v>1.4035332876253002E-2</v>
      </c>
      <c r="AC26">
        <v>0.1640306741559398</v>
      </c>
      <c r="AD26">
        <v>4.6539197067858541E-3</v>
      </c>
      <c r="AE26">
        <v>6.5836024787484116E-3</v>
      </c>
      <c r="AF26">
        <v>4.260022811599793E-3</v>
      </c>
      <c r="AG26">
        <v>0.49286151412820473</v>
      </c>
    </row>
    <row r="27" spans="1:33" x14ac:dyDescent="0.3">
      <c r="A27" t="s">
        <v>2070</v>
      </c>
      <c r="B27" t="s">
        <v>2071</v>
      </c>
      <c r="C27" t="s">
        <v>935</v>
      </c>
      <c r="D27">
        <v>1602</v>
      </c>
      <c r="E27">
        <v>0.30586766541822724</v>
      </c>
      <c r="F27">
        <v>1.5605493133583021E-2</v>
      </c>
      <c r="G27">
        <v>0.56242197253433213</v>
      </c>
      <c r="H27">
        <v>9.9875156054931337E-3</v>
      </c>
      <c r="I27">
        <v>8.3021223470661668E-2</v>
      </c>
      <c r="J27">
        <v>9.9875156054931337E-3</v>
      </c>
      <c r="K27">
        <v>1.1235955056179775E-2</v>
      </c>
      <c r="L27">
        <v>1.8726591760299626E-3</v>
      </c>
      <c r="M27">
        <v>2.5624219725343322</v>
      </c>
      <c r="N27">
        <v>1823.0852708085745</v>
      </c>
      <c r="O27">
        <v>0.323622361909495</v>
      </c>
      <c r="P27">
        <v>1.6673110336064688E-2</v>
      </c>
      <c r="Q27">
        <v>0.54262031990692716</v>
      </c>
      <c r="R27">
        <v>1.0399250675551711E-2</v>
      </c>
      <c r="S27">
        <v>8.4178168194955244E-2</v>
      </c>
      <c r="T27">
        <v>9.2354879433224485E-3</v>
      </c>
      <c r="U27">
        <v>1.1125062823694194E-2</v>
      </c>
      <c r="V27">
        <v>2.1462382099896957E-3</v>
      </c>
      <c r="W27">
        <v>2.5426203199069271</v>
      </c>
      <c r="X27">
        <v>1823.0852708085745</v>
      </c>
      <c r="Y27">
        <v>0.31724337320944823</v>
      </c>
      <c r="Z27">
        <v>1.6717148842587851E-2</v>
      </c>
      <c r="AA27">
        <v>0.54853910606898693</v>
      </c>
      <c r="AB27">
        <v>1.0287311230892372E-2</v>
      </c>
      <c r="AC27">
        <v>8.3582070626319588E-2</v>
      </c>
      <c r="AD27">
        <v>9.9169410278100063E-3</v>
      </c>
      <c r="AE27">
        <v>1.1733036364169176E-2</v>
      </c>
      <c r="AF27">
        <v>1.9810126297858787E-3</v>
      </c>
      <c r="AG27">
        <v>2.5485391060689868</v>
      </c>
    </row>
    <row r="28" spans="1:33" x14ac:dyDescent="0.3">
      <c r="A28" t="s">
        <v>2072</v>
      </c>
      <c r="B28" t="s">
        <v>95</v>
      </c>
      <c r="C28" t="s">
        <v>95</v>
      </c>
      <c r="D28">
        <v>957</v>
      </c>
      <c r="E28">
        <v>0.56948798328108674</v>
      </c>
      <c r="F28">
        <v>2.8213166144200628E-2</v>
      </c>
      <c r="G28">
        <v>0.20376175548589343</v>
      </c>
      <c r="H28">
        <v>6.269592476489028E-3</v>
      </c>
      <c r="I28">
        <v>0.18286311389759666</v>
      </c>
      <c r="J28">
        <v>1.0449320794148381E-3</v>
      </c>
      <c r="K28">
        <v>7.3145245559038665E-3</v>
      </c>
      <c r="L28">
        <v>1.0449320794148381E-3</v>
      </c>
      <c r="M28">
        <v>0.56948798328108674</v>
      </c>
      <c r="N28">
        <v>1223.0511130899376</v>
      </c>
      <c r="O28">
        <v>0.54496586205731634</v>
      </c>
      <c r="P28">
        <v>3.3502916373980847E-2</v>
      </c>
      <c r="Q28">
        <v>0.23663911051467273</v>
      </c>
      <c r="R28">
        <v>7.2747717050565628E-3</v>
      </c>
      <c r="S28">
        <v>0.16761097889283796</v>
      </c>
      <c r="T28">
        <v>1.6537477182154844E-3</v>
      </c>
      <c r="U28">
        <v>6.6988650197046E-3</v>
      </c>
      <c r="V28">
        <v>1.6537477182154844E-3</v>
      </c>
      <c r="W28">
        <v>0.54496586205731634</v>
      </c>
      <c r="X28">
        <v>1223.0511130899376</v>
      </c>
      <c r="Y28">
        <v>0.57067728947736185</v>
      </c>
      <c r="Z28">
        <v>3.0342307409584102E-2</v>
      </c>
      <c r="AA28">
        <v>0.20313289069368509</v>
      </c>
      <c r="AB28">
        <v>6.8565147493069994E-3</v>
      </c>
      <c r="AC28">
        <v>0.17887594384127953</v>
      </c>
      <c r="AD28">
        <v>1.1837146642851538E-3</v>
      </c>
      <c r="AE28">
        <v>7.4764375715859008E-3</v>
      </c>
      <c r="AF28">
        <v>1.4549015929113949E-3</v>
      </c>
      <c r="AG28">
        <v>0.57067728947736185</v>
      </c>
    </row>
    <row r="29" spans="1:33" x14ac:dyDescent="0.3">
      <c r="A29" t="s">
        <v>2073</v>
      </c>
      <c r="B29" t="s">
        <v>207</v>
      </c>
      <c r="C29" t="s">
        <v>207</v>
      </c>
      <c r="D29">
        <v>248</v>
      </c>
      <c r="E29">
        <v>0.36693548387096775</v>
      </c>
      <c r="F29">
        <v>2.0161290322580645E-2</v>
      </c>
      <c r="G29">
        <v>0.46774193548387094</v>
      </c>
      <c r="H29">
        <v>0</v>
      </c>
      <c r="I29">
        <v>0.14112903225806453</v>
      </c>
      <c r="J29">
        <v>4.0322580645161289E-3</v>
      </c>
      <c r="K29">
        <v>0</v>
      </c>
      <c r="L29">
        <v>0</v>
      </c>
      <c r="M29">
        <v>2.467741935483871</v>
      </c>
      <c r="N29">
        <v>321.53172866520788</v>
      </c>
      <c r="O29">
        <v>0.38799918334013883</v>
      </c>
      <c r="P29">
        <v>2.8715121818429289E-2</v>
      </c>
      <c r="Q29">
        <v>0.43891656458418404</v>
      </c>
      <c r="R29">
        <v>2.7004219409282699E-3</v>
      </c>
      <c r="S29">
        <v>0.13720838437457467</v>
      </c>
      <c r="T29">
        <v>3.278889342588812E-3</v>
      </c>
      <c r="U29">
        <v>6.7510548523206748E-4</v>
      </c>
      <c r="V29">
        <v>5.0632911392405056E-4</v>
      </c>
      <c r="W29">
        <v>2.4389165645841842</v>
      </c>
      <c r="X29">
        <v>321.53172866520788</v>
      </c>
      <c r="Y29">
        <v>0.37473280449990898</v>
      </c>
      <c r="Z29">
        <v>2.2766983293617215E-2</v>
      </c>
      <c r="AA29">
        <v>0.46156460949988076</v>
      </c>
      <c r="AB29">
        <v>7.4878357292561097E-4</v>
      </c>
      <c r="AC29">
        <v>0.13655582042894596</v>
      </c>
      <c r="AD29">
        <v>3.7506563509004556E-3</v>
      </c>
      <c r="AE29">
        <v>-1.2556666574338243E-4</v>
      </c>
      <c r="AF29">
        <v>5.9090195643945233E-6</v>
      </c>
      <c r="AG29">
        <v>2.4615646094998809</v>
      </c>
    </row>
    <row r="30" spans="1:33" x14ac:dyDescent="0.3">
      <c r="A30" t="s">
        <v>2074</v>
      </c>
      <c r="B30" t="s">
        <v>2075</v>
      </c>
      <c r="C30" t="s">
        <v>933</v>
      </c>
      <c r="D30">
        <v>2087</v>
      </c>
      <c r="E30">
        <v>0.31480594154288455</v>
      </c>
      <c r="F30">
        <v>1.9166267369429803E-2</v>
      </c>
      <c r="G30">
        <v>0.54288452323909919</v>
      </c>
      <c r="H30">
        <v>1.8207954000958312E-2</v>
      </c>
      <c r="I30">
        <v>9.5831336847149021E-2</v>
      </c>
      <c r="J30">
        <v>1.4374700527072352E-3</v>
      </c>
      <c r="K30">
        <v>6.7081935793004309E-3</v>
      </c>
      <c r="L30">
        <v>9.5831336847149022E-4</v>
      </c>
      <c r="M30">
        <v>2.5428845232390991</v>
      </c>
      <c r="N30">
        <v>2624.521109168124</v>
      </c>
      <c r="O30">
        <v>0.3494573269757979</v>
      </c>
      <c r="P30">
        <v>2.1399000452885876E-2</v>
      </c>
      <c r="Q30">
        <v>0.5055953012566774</v>
      </c>
      <c r="R30">
        <v>1.9842359925672653E-2</v>
      </c>
      <c r="S30">
        <v>9.3089559276745629E-2</v>
      </c>
      <c r="T30">
        <v>1.7390132342048196E-3</v>
      </c>
      <c r="U30">
        <v>7.3207983508024686E-3</v>
      </c>
      <c r="V30">
        <v>1.5566405272132251E-3</v>
      </c>
      <c r="W30">
        <v>2.5055953012566774</v>
      </c>
      <c r="X30">
        <v>2624.521109168124</v>
      </c>
      <c r="Y30">
        <v>0.33754484683947822</v>
      </c>
      <c r="Z30">
        <v>2.1384806087560455E-2</v>
      </c>
      <c r="AA30">
        <v>0.51706444650086425</v>
      </c>
      <c r="AB30">
        <v>2.0757491986523567E-2</v>
      </c>
      <c r="AC30">
        <v>9.3888366184800121E-2</v>
      </c>
      <c r="AD30">
        <v>1.0613119646781042E-3</v>
      </c>
      <c r="AE30">
        <v>7.0574548752831518E-3</v>
      </c>
      <c r="AF30">
        <v>1.2412755608121372E-3</v>
      </c>
      <c r="AG30">
        <v>2.5170644465008642</v>
      </c>
    </row>
    <row r="31" spans="1:33" x14ac:dyDescent="0.3">
      <c r="A31" s="1" t="s">
        <v>2123</v>
      </c>
      <c r="B31" t="s">
        <v>97</v>
      </c>
      <c r="C31" t="s">
        <v>61</v>
      </c>
      <c r="D31">
        <v>190496</v>
      </c>
      <c r="E31">
        <v>0.50171132202250968</v>
      </c>
      <c r="F31">
        <v>3.153347051906602E-2</v>
      </c>
      <c r="G31">
        <v>0.33652675121787334</v>
      </c>
      <c r="H31">
        <v>9.3860238535192347E-3</v>
      </c>
      <c r="I31">
        <v>0.11144066017134217</v>
      </c>
      <c r="J31">
        <v>2.9816899042499579E-3</v>
      </c>
      <c r="K31">
        <v>3.8950949101293464E-3</v>
      </c>
      <c r="L31">
        <v>2.5249874013102639E-3</v>
      </c>
      <c r="M31">
        <v>0.50171132202250968</v>
      </c>
      <c r="N31">
        <v>241615</v>
      </c>
      <c r="O31">
        <v>0.50801481696086759</v>
      </c>
      <c r="P31">
        <v>3.1442584276638444E-2</v>
      </c>
      <c r="Q31">
        <v>0.33266560437058956</v>
      </c>
      <c r="R31">
        <v>9.4199449537487306E-3</v>
      </c>
      <c r="S31">
        <v>0.10898743869378973</v>
      </c>
      <c r="T31">
        <v>3.0171967800012417E-3</v>
      </c>
      <c r="U31">
        <v>3.8284046934172135E-3</v>
      </c>
      <c r="V31">
        <v>2.624009270947583E-3</v>
      </c>
      <c r="W31">
        <v>0.50801481696086759</v>
      </c>
      <c r="X31">
        <v>241615</v>
      </c>
      <c r="Y31">
        <v>0.50801481696086759</v>
      </c>
      <c r="Z31">
        <v>3.1442584276638458E-2</v>
      </c>
      <c r="AA31">
        <v>0.33266560437058956</v>
      </c>
      <c r="AB31">
        <v>9.4199449537487323E-3</v>
      </c>
      <c r="AC31">
        <v>0.10898743869378973</v>
      </c>
      <c r="AD31">
        <v>3.0171967800012413E-3</v>
      </c>
      <c r="AE31">
        <v>3.8284046934172144E-3</v>
      </c>
      <c r="AF31">
        <v>2.6240092709475817E-3</v>
      </c>
      <c r="AG31">
        <v>0.50801481696086759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1996 Pres Raw</vt:lpstr>
      <vt:lpstr>VTD</vt:lpstr>
      <vt:lpstr>2000 Pres Raw</vt:lpstr>
      <vt:lpstr>By Borough</vt:lpstr>
      <vt:lpstr>By HD</vt:lpstr>
      <vt:lpstr>Comparisons</vt:lpstr>
      <vt:lpstr>Precinct Data for Import</vt:lpstr>
      <vt:lpstr>Borough Data for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2018-02-01T20:33:54Z</dcterms:created>
  <dcterms:modified xsi:type="dcterms:W3CDTF">2018-02-01T20:34:08Z</dcterms:modified>
</cp:coreProperties>
</file>