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Gabriel Achumba\Documents\Torque and Drag Project\working directory\"/>
    </mc:Choice>
  </mc:AlternateContent>
  <xr:revisionPtr revIDLastSave="0" documentId="13_ncr:1_{EBF4A696-367A-4CBF-A70C-3966D17A8FF3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Hole" sheetId="1" r:id="rId1"/>
    <sheet name="DeviationSurvey" sheetId="2" r:id="rId2"/>
    <sheet name="Drilling Mud" sheetId="3" r:id="rId3"/>
    <sheet name="Drilling Mud PVT" sheetId="4" r:id="rId4"/>
    <sheet name="Drill String" sheetId="5" r:id="rId5"/>
    <sheet name="Drill Pipes" sheetId="6" r:id="rId6"/>
    <sheet name="Operation" sheetId="8" r:id="rId7"/>
    <sheet name="Common" sheetId="7" r:id="rId8"/>
    <sheet name="Results" sheetId="9" r:id="rId9"/>
  </sheets>
  <calcPr calcId="181029"/>
</workbook>
</file>

<file path=xl/calcChain.xml><?xml version="1.0" encoding="utf-8"?>
<calcChain xmlns="http://schemas.openxmlformats.org/spreadsheetml/2006/main">
  <c r="A11" i="9" l="1"/>
  <c r="S10" i="9"/>
  <c r="U10" i="9" s="1"/>
  <c r="R10" i="9"/>
  <c r="Q10" i="9"/>
  <c r="T10" i="9" s="1"/>
  <c r="A10" i="9"/>
  <c r="S9" i="9"/>
  <c r="U9" i="9" s="1"/>
  <c r="R9" i="9"/>
  <c r="Q9" i="9"/>
  <c r="T9" i="9" s="1"/>
  <c r="A9" i="9"/>
  <c r="U8" i="9"/>
  <c r="S8" i="9"/>
  <c r="R8" i="9"/>
  <c r="Q8" i="9"/>
  <c r="T8" i="9" s="1"/>
  <c r="A8" i="9"/>
  <c r="T7" i="9"/>
  <c r="S7" i="9"/>
  <c r="U7" i="9" s="1"/>
  <c r="R7" i="9"/>
  <c r="Q7" i="9"/>
  <c r="A7" i="9"/>
  <c r="U6" i="9"/>
  <c r="S6" i="9"/>
  <c r="R6" i="9"/>
  <c r="Q6" i="9"/>
  <c r="T6" i="9" s="1"/>
  <c r="A6" i="9"/>
  <c r="T5" i="9"/>
  <c r="S5" i="9"/>
  <c r="U5" i="9" s="1"/>
  <c r="R5" i="9"/>
  <c r="Q5" i="9"/>
  <c r="A5" i="9"/>
  <c r="T4" i="9"/>
  <c r="S4" i="9"/>
  <c r="R4" i="9"/>
  <c r="Q4" i="9"/>
  <c r="A4" i="9"/>
  <c r="S3" i="9"/>
  <c r="R3" i="9"/>
  <c r="Q3" i="9"/>
  <c r="T3" i="9" s="1"/>
  <c r="W2" i="9"/>
  <c r="F3" i="7"/>
  <c r="D3" i="7"/>
  <c r="C3" i="7"/>
  <c r="B3" i="5"/>
</calcChain>
</file>

<file path=xl/sharedStrings.xml><?xml version="1.0" encoding="utf-8"?>
<sst xmlns="http://schemas.openxmlformats.org/spreadsheetml/2006/main" count="146" uniqueCount="86">
  <si>
    <t>typeOfHole</t>
  </si>
  <si>
    <t>innerDiameter</t>
  </si>
  <si>
    <t>outerDiameter</t>
  </si>
  <si>
    <t>weight</t>
  </si>
  <si>
    <t>top</t>
  </si>
  <si>
    <t>bottom</t>
  </si>
  <si>
    <t>frictionFactor</t>
  </si>
  <si>
    <t>Nill</t>
  </si>
  <si>
    <t>[in]</t>
  </si>
  <si>
    <t>[Ib/ft]</t>
  </si>
  <si>
    <t>[ft]</t>
  </si>
  <si>
    <t>Open Hole</t>
  </si>
  <si>
    <t>Intermidiate Casing</t>
  </si>
  <si>
    <t>measuredDepth</t>
  </si>
  <si>
    <t>inclination</t>
  </si>
  <si>
    <t>azimuth</t>
  </si>
  <si>
    <t>ft</t>
  </si>
  <si>
    <t>deg</t>
  </si>
  <si>
    <t>mudName</t>
  </si>
  <si>
    <t>description</t>
  </si>
  <si>
    <t>mudBaseType</t>
  </si>
  <si>
    <t>baseFluid</t>
  </si>
  <si>
    <t>rheologyModel</t>
  </si>
  <si>
    <t>rheologyModelType</t>
  </si>
  <si>
    <t>brine 12ppg</t>
  </si>
  <si>
    <t>nill</t>
  </si>
  <si>
    <t>Brine</t>
  </si>
  <si>
    <t>Bingham Plastic</t>
  </si>
  <si>
    <t>Rheology</t>
  </si>
  <si>
    <t>temperature</t>
  </si>
  <si>
    <t>pressure</t>
  </si>
  <si>
    <t>density</t>
  </si>
  <si>
    <t>plasticViscosity</t>
  </si>
  <si>
    <t>yieldPoint</t>
  </si>
  <si>
    <t xml:space="preserve">reference </t>
  </si>
  <si>
    <t>deg F</t>
  </si>
  <si>
    <t>psi</t>
  </si>
  <si>
    <t>lb/ft3</t>
  </si>
  <si>
    <t>cp</t>
  </si>
  <si>
    <t>Ibf/100ft2</t>
  </si>
  <si>
    <t>stringName</t>
  </si>
  <si>
    <t>stringDepth</t>
  </si>
  <si>
    <t>Assembly</t>
  </si>
  <si>
    <t>typeOfSection</t>
  </si>
  <si>
    <t>length</t>
  </si>
  <si>
    <t>size</t>
  </si>
  <si>
    <t>minimumYieldStrength</t>
  </si>
  <si>
    <t>itemDescription</t>
  </si>
  <si>
    <t>makeUpTorque</t>
  </si>
  <si>
    <t>overPullMargin</t>
  </si>
  <si>
    <t>Tubing</t>
  </si>
  <si>
    <t>trippingInSpeed</t>
  </si>
  <si>
    <t>trippingInRPM</t>
  </si>
  <si>
    <t>trippingOutSpeed</t>
  </si>
  <si>
    <t>trippingOutRPM</t>
  </si>
  <si>
    <t>[in/sec]</t>
  </si>
  <si>
    <t>[rpm]</t>
  </si>
  <si>
    <t>activeFluid</t>
  </si>
  <si>
    <t>startMeasuredDepth</t>
  </si>
  <si>
    <t>endMeasuredDepth</t>
  </si>
  <si>
    <t>stepSize</t>
  </si>
  <si>
    <t>seaWaterDensity</t>
  </si>
  <si>
    <t>courseLength</t>
  </si>
  <si>
    <t>youngsModulus</t>
  </si>
  <si>
    <t>[Ib/ft3]</t>
  </si>
  <si>
    <t>[psi]</t>
  </si>
  <si>
    <t>x</t>
  </si>
  <si>
    <t>y</t>
  </si>
  <si>
    <t>x2</t>
  </si>
  <si>
    <t>y2</t>
  </si>
  <si>
    <t>MD</t>
  </si>
  <si>
    <t>Inc</t>
  </si>
  <si>
    <t>Azi</t>
  </si>
  <si>
    <t>TVD</t>
  </si>
  <si>
    <t>N/S</t>
  </si>
  <si>
    <t>E/W</t>
  </si>
  <si>
    <t>VS</t>
  </si>
  <si>
    <t>DLS</t>
  </si>
  <si>
    <t>Nominal Weight</t>
  </si>
  <si>
    <t>[lb/ft]</t>
  </si>
  <si>
    <t>Actual Weight</t>
  </si>
  <si>
    <t>Grade</t>
  </si>
  <si>
    <t>Tool Joint OD</t>
  </si>
  <si>
    <t>Tool Joint ID</t>
  </si>
  <si>
    <t>Tool Joint Length</t>
  </si>
  <si>
    <t>0.15 - 0.25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</si>
</sst>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opLeftCell="C1" workbookViewId="0">
      <selection activeCell="G6" sqref="G6"/>
    </sheetView>
  </sheetViews>
  <sheetFormatPr defaultColWidth="9" defaultRowHeight="15"/>
  <cols>
    <col min="1" max="1" width="18.5703125" customWidth="1"/>
    <col min="2" max="2" width="18.28515625" customWidth="1"/>
    <col min="3" max="3" width="18.5703125" customWidth="1"/>
    <col min="5" max="5" width="10.42578125" customWidth="1"/>
    <col min="6" max="6" width="9.7109375" customWidth="1"/>
    <col min="7" max="7" width="16.85546875" customWidth="1"/>
    <col min="8" max="8" width="8.5703125" customWidth="1"/>
  </cols>
  <sheetData>
    <row r="1" spans="1:8" ht="18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/>
    </row>
    <row r="2" spans="1:8">
      <c r="A2" s="5" t="s">
        <v>7</v>
      </c>
      <c r="B2" s="5" t="s">
        <v>8</v>
      </c>
      <c r="C2" s="5" t="s">
        <v>8</v>
      </c>
      <c r="D2" s="5" t="s">
        <v>9</v>
      </c>
      <c r="E2" s="5" t="s">
        <v>10</v>
      </c>
      <c r="F2" s="5" t="s">
        <v>10</v>
      </c>
      <c r="G2" s="5" t="s">
        <v>7</v>
      </c>
      <c r="H2" s="5"/>
    </row>
    <row r="3" spans="1:8">
      <c r="A3" t="s">
        <v>11</v>
      </c>
      <c r="B3">
        <v>8.5</v>
      </c>
      <c r="C3">
        <v>8.5</v>
      </c>
      <c r="D3">
        <v>0</v>
      </c>
      <c r="E3">
        <v>9280</v>
      </c>
      <c r="F3">
        <v>11249.4</v>
      </c>
      <c r="G3" t="s">
        <v>85</v>
      </c>
    </row>
    <row r="4" spans="1:8">
      <c r="A4" t="s">
        <v>12</v>
      </c>
      <c r="B4">
        <v>9.625</v>
      </c>
      <c r="C4">
        <v>8.5350000000000001</v>
      </c>
      <c r="D4">
        <v>53.5</v>
      </c>
      <c r="E4">
        <v>0</v>
      </c>
      <c r="F4">
        <v>9280</v>
      </c>
      <c r="G4">
        <v>0.3</v>
      </c>
    </row>
  </sheetData>
  <dataValidations count="1">
    <dataValidation type="list" allowBlank="1" showInputMessage="1" showErrorMessage="1" sqref="A3:A4" xr:uid="{00000000-0002-0000-0000-000000000000}">
      <formula1>"None, Open Hole,Surface Casing, Intermidiate Casing, Production Casing, Riser"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5"/>
  <sheetViews>
    <sheetView workbookViewId="0">
      <selection activeCell="G10" sqref="G10"/>
    </sheetView>
  </sheetViews>
  <sheetFormatPr defaultColWidth="9" defaultRowHeight="15"/>
  <cols>
    <col min="1" max="1" width="19.85546875" customWidth="1"/>
    <col min="2" max="2" width="13.42578125" customWidth="1"/>
    <col min="3" max="3" width="10.42578125" customWidth="1"/>
    <col min="5" max="5" width="12.85546875"/>
    <col min="13" max="13" width="12.85546875"/>
  </cols>
  <sheetData>
    <row r="1" spans="1:3" ht="18.75">
      <c r="A1" s="2" t="s">
        <v>13</v>
      </c>
      <c r="B1" s="2" t="s">
        <v>14</v>
      </c>
      <c r="C1" s="2" t="s">
        <v>15</v>
      </c>
    </row>
    <row r="2" spans="1:3">
      <c r="A2" t="s">
        <v>16</v>
      </c>
      <c r="B2" t="s">
        <v>17</v>
      </c>
      <c r="C2" t="s">
        <v>17</v>
      </c>
    </row>
    <row r="3" spans="1:3">
      <c r="A3">
        <v>0</v>
      </c>
      <c r="B3">
        <v>0</v>
      </c>
      <c r="C3">
        <v>0</v>
      </c>
    </row>
    <row r="4" spans="1:3">
      <c r="A4">
        <v>32.808398950131199</v>
      </c>
      <c r="B4">
        <v>0.40000000596046398</v>
      </c>
      <c r="C4">
        <v>60.430000305175803</v>
      </c>
    </row>
    <row r="5" spans="1:3">
      <c r="A5">
        <v>65.616797900262398</v>
      </c>
      <c r="B5">
        <v>0.769999980926514</v>
      </c>
      <c r="C5">
        <v>120.81999969482401</v>
      </c>
    </row>
    <row r="6" spans="1:3">
      <c r="A6">
        <v>98.425196850393604</v>
      </c>
      <c r="B6">
        <v>1.08000004291534</v>
      </c>
      <c r="C6">
        <v>181.16000366210901</v>
      </c>
    </row>
    <row r="7" spans="1:3">
      <c r="A7">
        <v>131.23359580052499</v>
      </c>
      <c r="B7">
        <v>1.25</v>
      </c>
      <c r="C7">
        <v>167.35000610351599</v>
      </c>
    </row>
    <row r="8" spans="1:3">
      <c r="A8">
        <v>164.04199475065599</v>
      </c>
      <c r="B8">
        <v>1.3200000524520901</v>
      </c>
      <c r="C8">
        <v>153.46000671386699</v>
      </c>
    </row>
    <row r="9" spans="1:3">
      <c r="A9">
        <v>196.85039370078701</v>
      </c>
      <c r="B9">
        <v>1.29999995231628</v>
      </c>
      <c r="C9">
        <v>139.46000671386699</v>
      </c>
    </row>
    <row r="10" spans="1:3">
      <c r="A10">
        <v>229.658792650918</v>
      </c>
      <c r="B10">
        <v>1.1499999761581401</v>
      </c>
      <c r="C10">
        <v>127.18000030517599</v>
      </c>
    </row>
    <row r="11" spans="1:3">
      <c r="A11">
        <v>262.46719160104999</v>
      </c>
      <c r="B11">
        <v>0.91000002622604403</v>
      </c>
      <c r="C11">
        <v>114.81999969482401</v>
      </c>
    </row>
    <row r="12" spans="1:3">
      <c r="A12">
        <v>295.27559055118098</v>
      </c>
      <c r="B12">
        <v>0.62000000476837203</v>
      </c>
      <c r="C12">
        <v>102.40000152587901</v>
      </c>
    </row>
    <row r="13" spans="1:3">
      <c r="A13">
        <v>328.08398950131198</v>
      </c>
      <c r="B13">
        <v>0.37999999523162797</v>
      </c>
      <c r="C13">
        <v>160.41000366210901</v>
      </c>
    </row>
    <row r="14" spans="1:3">
      <c r="A14">
        <v>360.89238845144303</v>
      </c>
      <c r="B14">
        <v>0.129999995231628</v>
      </c>
      <c r="C14">
        <v>218.41000366210901</v>
      </c>
    </row>
    <row r="15" spans="1:3">
      <c r="A15">
        <v>393.70078740157402</v>
      </c>
      <c r="B15">
        <v>7.9999998211860698E-2</v>
      </c>
      <c r="C15">
        <v>97.040000915527301</v>
      </c>
    </row>
    <row r="16" spans="1:3">
      <c r="A16">
        <v>426.50918635170598</v>
      </c>
      <c r="B16">
        <v>0.20999999344348899</v>
      </c>
      <c r="C16">
        <v>98.419998168945298</v>
      </c>
    </row>
    <row r="17" spans="1:3">
      <c r="A17">
        <v>459.31758530183703</v>
      </c>
      <c r="B17">
        <v>0.25</v>
      </c>
      <c r="C17">
        <v>99.790000915527301</v>
      </c>
    </row>
    <row r="18" spans="1:3">
      <c r="A18">
        <v>492.12598425196802</v>
      </c>
      <c r="B18">
        <v>0.20999999344348899</v>
      </c>
      <c r="C18">
        <v>101.169998168945</v>
      </c>
    </row>
    <row r="19" spans="1:3">
      <c r="A19">
        <v>524.93438320209896</v>
      </c>
      <c r="B19">
        <v>0.10000000149011599</v>
      </c>
      <c r="C19">
        <v>280.19000244140602</v>
      </c>
    </row>
    <row r="20" spans="1:3">
      <c r="A20">
        <v>557.74278215223001</v>
      </c>
      <c r="B20">
        <v>0.5</v>
      </c>
      <c r="C20">
        <v>280.29998779296898</v>
      </c>
    </row>
    <row r="21" spans="1:3">
      <c r="A21">
        <v>590.55118110236197</v>
      </c>
      <c r="B21">
        <v>0.99000000953674305</v>
      </c>
      <c r="C21">
        <v>280.5</v>
      </c>
    </row>
    <row r="22" spans="1:3">
      <c r="A22">
        <v>623.35958005249302</v>
      </c>
      <c r="B22">
        <v>1.7300000190734901</v>
      </c>
      <c r="C22">
        <v>277.58999633789102</v>
      </c>
    </row>
    <row r="23" spans="1:3">
      <c r="A23">
        <v>656.16797900262395</v>
      </c>
      <c r="B23">
        <v>2.4900000095367401</v>
      </c>
      <c r="C23">
        <v>274.70001220703102</v>
      </c>
    </row>
    <row r="24" spans="1:3">
      <c r="A24">
        <v>688.976377952755</v>
      </c>
      <c r="B24">
        <v>3.6900000572204599</v>
      </c>
      <c r="C24">
        <v>277.14999389648398</v>
      </c>
    </row>
    <row r="25" spans="1:3">
      <c r="A25">
        <v>721.78477690288605</v>
      </c>
      <c r="B25">
        <v>4.78999996185303</v>
      </c>
      <c r="C25">
        <v>277.19000244140602</v>
      </c>
    </row>
    <row r="26" spans="1:3">
      <c r="A26">
        <v>754.59317585301801</v>
      </c>
      <c r="B26">
        <v>5.8499999046325701</v>
      </c>
      <c r="C26">
        <v>277.17999267578102</v>
      </c>
    </row>
    <row r="27" spans="1:3">
      <c r="A27">
        <v>787.40157480314895</v>
      </c>
      <c r="B27">
        <v>6.8200001716613796</v>
      </c>
      <c r="C27">
        <v>277.08999633789102</v>
      </c>
    </row>
    <row r="28" spans="1:3">
      <c r="A28">
        <v>820.20997375328</v>
      </c>
      <c r="B28">
        <v>7.7399997711181596</v>
      </c>
      <c r="C28">
        <v>277.63000488281301</v>
      </c>
    </row>
    <row r="29" spans="1:3">
      <c r="A29">
        <v>853.01837270341105</v>
      </c>
      <c r="B29">
        <v>8.5600004196166992</v>
      </c>
      <c r="C29">
        <v>278.07000732421898</v>
      </c>
    </row>
    <row r="30" spans="1:3">
      <c r="A30">
        <v>885.82677165354198</v>
      </c>
      <c r="B30">
        <v>9.2799997329711896</v>
      </c>
      <c r="C30">
        <v>278.41000366210898</v>
      </c>
    </row>
    <row r="31" spans="1:3">
      <c r="A31">
        <v>918.63517060367406</v>
      </c>
      <c r="B31">
        <v>9.6099996566772496</v>
      </c>
      <c r="C31">
        <v>281.73001098632801</v>
      </c>
    </row>
    <row r="32" spans="1:3">
      <c r="A32">
        <v>951.44356955380499</v>
      </c>
      <c r="B32">
        <v>9.8900003433227504</v>
      </c>
      <c r="C32">
        <v>284.989990234375</v>
      </c>
    </row>
    <row r="33" spans="1:3">
      <c r="A33">
        <v>984.25196850393604</v>
      </c>
      <c r="B33">
        <v>10.1300001144409</v>
      </c>
      <c r="C33">
        <v>288.22000122070301</v>
      </c>
    </row>
    <row r="34" spans="1:3">
      <c r="A34">
        <v>1017.06036745407</v>
      </c>
      <c r="B34">
        <v>10.1499996185303</v>
      </c>
      <c r="C34">
        <v>292.38000488281301</v>
      </c>
    </row>
    <row r="35" spans="1:3">
      <c r="A35">
        <v>1049.8687664042</v>
      </c>
      <c r="B35">
        <v>10.210000038146999</v>
      </c>
      <c r="C35">
        <v>296.57000732421898</v>
      </c>
    </row>
    <row r="36" spans="1:3">
      <c r="A36">
        <v>1082.6771653543301</v>
      </c>
      <c r="B36">
        <v>10.319999694824199</v>
      </c>
      <c r="C36">
        <v>300.82000732421898</v>
      </c>
    </row>
    <row r="37" spans="1:3">
      <c r="A37">
        <v>1115.48556430446</v>
      </c>
      <c r="B37">
        <v>10.7700004577637</v>
      </c>
      <c r="C37">
        <v>303.69000244140602</v>
      </c>
    </row>
    <row r="38" spans="1:3">
      <c r="A38">
        <v>1148.2939632545899</v>
      </c>
      <c r="B38">
        <v>11.289999961853001</v>
      </c>
      <c r="C38">
        <v>306.64001464843801</v>
      </c>
    </row>
    <row r="39" spans="1:3">
      <c r="A39">
        <v>1181.1023622047201</v>
      </c>
      <c r="B39">
        <v>11.920000076293899</v>
      </c>
      <c r="C39">
        <v>309.69000244140602</v>
      </c>
    </row>
    <row r="40" spans="1:3">
      <c r="A40">
        <v>1213.91076115485</v>
      </c>
      <c r="B40">
        <v>12.6499996185303</v>
      </c>
      <c r="C40">
        <v>313.5</v>
      </c>
    </row>
    <row r="41" spans="1:3">
      <c r="A41">
        <v>1246.7191601049899</v>
      </c>
      <c r="B41">
        <v>13.439999580383301</v>
      </c>
      <c r="C41">
        <v>317.39001464843801</v>
      </c>
    </row>
    <row r="42" spans="1:3">
      <c r="A42">
        <v>1279.52755905512</v>
      </c>
      <c r="B42">
        <v>14.300000190734901</v>
      </c>
      <c r="C42">
        <v>321.32998657226602</v>
      </c>
    </row>
    <row r="43" spans="1:3">
      <c r="A43">
        <v>1312.3359580052499</v>
      </c>
      <c r="B43">
        <v>15.0900001525879</v>
      </c>
      <c r="C43">
        <v>323.13000488281301</v>
      </c>
    </row>
    <row r="44" spans="1:3">
      <c r="A44">
        <v>1345.1443569553801</v>
      </c>
      <c r="B44">
        <v>15.6199998855591</v>
      </c>
      <c r="C44">
        <v>325.97000122070301</v>
      </c>
    </row>
    <row r="45" spans="1:3">
      <c r="A45">
        <v>1377.95275590551</v>
      </c>
      <c r="B45">
        <v>16.120000839233398</v>
      </c>
      <c r="C45">
        <v>328.76998901367199</v>
      </c>
    </row>
    <row r="46" spans="1:3">
      <c r="A46">
        <v>1410.7611548556399</v>
      </c>
      <c r="B46">
        <v>16.2600002288818</v>
      </c>
      <c r="C46">
        <v>332.54998779296898</v>
      </c>
    </row>
    <row r="47" spans="1:3">
      <c r="A47">
        <v>1443.5695538057701</v>
      </c>
      <c r="B47">
        <v>16.329999923706101</v>
      </c>
      <c r="C47">
        <v>336.25</v>
      </c>
    </row>
    <row r="48" spans="1:3">
      <c r="A48">
        <v>1476.3779527559</v>
      </c>
      <c r="B48">
        <v>16.670000076293899</v>
      </c>
      <c r="C48">
        <v>337.42999267578102</v>
      </c>
    </row>
    <row r="49" spans="1:3">
      <c r="A49">
        <v>1509.1863517060401</v>
      </c>
      <c r="B49">
        <v>16.930000305175799</v>
      </c>
      <c r="C49">
        <v>338.510009765625</v>
      </c>
    </row>
    <row r="50" spans="1:3">
      <c r="A50">
        <v>1541.99475065617</v>
      </c>
      <c r="B50">
        <v>17.079999923706101</v>
      </c>
      <c r="C50">
        <v>339.5</v>
      </c>
    </row>
    <row r="51" spans="1:3">
      <c r="A51">
        <v>1574.8031496062999</v>
      </c>
      <c r="B51">
        <v>17.120000839233398</v>
      </c>
      <c r="C51">
        <v>339.32998657226602</v>
      </c>
    </row>
    <row r="52" spans="1:3">
      <c r="A52">
        <v>1607.6115485564301</v>
      </c>
      <c r="B52">
        <v>17.090000152587901</v>
      </c>
      <c r="C52">
        <v>339.10000610351602</v>
      </c>
    </row>
    <row r="53" spans="1:3">
      <c r="A53">
        <v>1640.41994750656</v>
      </c>
      <c r="B53">
        <v>17.040000915527301</v>
      </c>
      <c r="C53">
        <v>338.83999633789102</v>
      </c>
    </row>
    <row r="54" spans="1:3">
      <c r="A54">
        <v>1673.2283464566899</v>
      </c>
      <c r="B54">
        <v>17.120000839233398</v>
      </c>
      <c r="C54">
        <v>338.42999267578102</v>
      </c>
    </row>
    <row r="55" spans="1:3">
      <c r="A55">
        <v>1706.03674540682</v>
      </c>
      <c r="B55">
        <v>17.2299995422363</v>
      </c>
      <c r="C55">
        <v>338.02999877929699</v>
      </c>
    </row>
    <row r="56" spans="1:3">
      <c r="A56">
        <v>1738.84514435695</v>
      </c>
      <c r="B56">
        <v>17.389999389648398</v>
      </c>
      <c r="C56">
        <v>337.70001220703102</v>
      </c>
    </row>
    <row r="57" spans="1:3">
      <c r="A57">
        <v>1771.6535433070801</v>
      </c>
      <c r="B57">
        <v>18.209999084472699</v>
      </c>
      <c r="C57">
        <v>337.41000366210898</v>
      </c>
    </row>
    <row r="58" spans="1:3">
      <c r="A58">
        <v>1804.46194225722</v>
      </c>
      <c r="B58">
        <v>19.120000839233398</v>
      </c>
      <c r="C58">
        <v>337.23001098632801</v>
      </c>
    </row>
    <row r="59" spans="1:3">
      <c r="A59">
        <v>1837.2703412073499</v>
      </c>
      <c r="B59">
        <v>20.129999160766602</v>
      </c>
      <c r="C59">
        <v>337.13000488281301</v>
      </c>
    </row>
    <row r="60" spans="1:3">
      <c r="A60">
        <v>1870.0787401574801</v>
      </c>
      <c r="B60">
        <v>21.350000381469702</v>
      </c>
      <c r="C60">
        <v>337.14001464843801</v>
      </c>
    </row>
    <row r="61" spans="1:3">
      <c r="A61">
        <v>1902.88713910761</v>
      </c>
      <c r="B61">
        <v>22.639999389648398</v>
      </c>
      <c r="C61">
        <v>337.22000122070301</v>
      </c>
    </row>
    <row r="62" spans="1:3">
      <c r="A62">
        <v>1935.6955380577399</v>
      </c>
      <c r="B62">
        <v>23.9899997711182</v>
      </c>
      <c r="C62">
        <v>337.35998535156301</v>
      </c>
    </row>
    <row r="63" spans="1:3">
      <c r="A63">
        <v>1968.50393700787</v>
      </c>
      <c r="B63">
        <v>25.409999847412099</v>
      </c>
      <c r="C63">
        <v>337.51998901367199</v>
      </c>
    </row>
    <row r="64" spans="1:3">
      <c r="A64">
        <v>2001.3123359579999</v>
      </c>
      <c r="B64">
        <v>26.840000152587901</v>
      </c>
      <c r="C64">
        <v>337.67001342773398</v>
      </c>
    </row>
    <row r="65" spans="1:3">
      <c r="A65">
        <v>2034.1207349081301</v>
      </c>
      <c r="B65">
        <v>28.219999313354499</v>
      </c>
      <c r="C65">
        <v>337.79000854492199</v>
      </c>
    </row>
    <row r="66" spans="1:3">
      <c r="A66">
        <v>2066.9291338582698</v>
      </c>
      <c r="B66">
        <v>29.2299995422363</v>
      </c>
      <c r="C66">
        <v>337.63000488281301</v>
      </c>
    </row>
    <row r="67" spans="1:3">
      <c r="A67">
        <v>2099.7375328083999</v>
      </c>
      <c r="B67">
        <v>30.170000076293899</v>
      </c>
      <c r="C67">
        <v>337.39999389648398</v>
      </c>
    </row>
    <row r="68" spans="1:3">
      <c r="A68">
        <v>2132.5459317585301</v>
      </c>
      <c r="B68">
        <v>31</v>
      </c>
      <c r="C68">
        <v>337.05999755859398</v>
      </c>
    </row>
    <row r="69" spans="1:3">
      <c r="A69">
        <v>2165.3543307086602</v>
      </c>
      <c r="B69">
        <v>31.2600002288818</v>
      </c>
      <c r="C69">
        <v>336.82998657226602</v>
      </c>
    </row>
    <row r="70" spans="1:3">
      <c r="A70">
        <v>2198.1627296587899</v>
      </c>
      <c r="B70">
        <v>31.440000534057599</v>
      </c>
      <c r="C70">
        <v>336.510009765625</v>
      </c>
    </row>
    <row r="71" spans="1:3">
      <c r="A71">
        <v>2230.97112860892</v>
      </c>
      <c r="B71">
        <v>31.530000686645501</v>
      </c>
      <c r="C71">
        <v>336.10998535156301</v>
      </c>
    </row>
    <row r="72" spans="1:3">
      <c r="A72">
        <v>2263.7795275590502</v>
      </c>
      <c r="B72">
        <v>31.590000152587901</v>
      </c>
      <c r="C72">
        <v>335.70001220703102</v>
      </c>
    </row>
    <row r="73" spans="1:3">
      <c r="A73">
        <v>2296.5879265091799</v>
      </c>
      <c r="B73">
        <v>31.620000839233398</v>
      </c>
      <c r="C73">
        <v>335.26998901367199</v>
      </c>
    </row>
    <row r="74" spans="1:3">
      <c r="A74">
        <v>2329.39632545931</v>
      </c>
      <c r="B74">
        <v>31.649999618530298</v>
      </c>
      <c r="C74">
        <v>334.82998657226602</v>
      </c>
    </row>
    <row r="75" spans="1:3">
      <c r="A75">
        <v>2362.2047244094501</v>
      </c>
      <c r="B75">
        <v>31.75</v>
      </c>
      <c r="C75">
        <v>334.42999267578102</v>
      </c>
    </row>
    <row r="76" spans="1:3">
      <c r="A76">
        <v>2395.0131233595798</v>
      </c>
      <c r="B76">
        <v>31.920000076293899</v>
      </c>
      <c r="C76">
        <v>334.08999633789102</v>
      </c>
    </row>
    <row r="77" spans="1:3">
      <c r="A77">
        <v>2427.82152230971</v>
      </c>
      <c r="B77">
        <v>32.159999847412102</v>
      </c>
      <c r="C77">
        <v>333.82998657226602</v>
      </c>
    </row>
    <row r="78" spans="1:3">
      <c r="A78">
        <v>2460.6299212598401</v>
      </c>
      <c r="B78">
        <v>32.360000610351598</v>
      </c>
      <c r="C78">
        <v>333.61999511718801</v>
      </c>
    </row>
    <row r="79" spans="1:3">
      <c r="A79">
        <v>2493.4383202099698</v>
      </c>
      <c r="B79">
        <v>32.669998168945298</v>
      </c>
      <c r="C79">
        <v>333.5</v>
      </c>
    </row>
    <row r="80" spans="1:3">
      <c r="A80">
        <v>2526.2467191600999</v>
      </c>
      <c r="B80">
        <v>33.060001373291001</v>
      </c>
      <c r="C80">
        <v>333.48001098632801</v>
      </c>
    </row>
    <row r="81" spans="1:3">
      <c r="A81">
        <v>2559.0551181102301</v>
      </c>
      <c r="B81">
        <v>33.5</v>
      </c>
      <c r="C81">
        <v>335.23001098632801</v>
      </c>
    </row>
    <row r="82" spans="1:3">
      <c r="A82">
        <v>2591.8635170603602</v>
      </c>
      <c r="B82">
        <v>33.990001678466797</v>
      </c>
      <c r="C82">
        <v>337.02999877929699</v>
      </c>
    </row>
    <row r="83" spans="1:3">
      <c r="A83">
        <v>2624.6719160104999</v>
      </c>
      <c r="B83">
        <v>34.529998779296903</v>
      </c>
      <c r="C83">
        <v>338.88000488281301</v>
      </c>
    </row>
    <row r="84" spans="1:3">
      <c r="A84">
        <v>2657.48031496063</v>
      </c>
      <c r="B84">
        <v>34.869998931884801</v>
      </c>
      <c r="C84">
        <v>337.35000610351602</v>
      </c>
    </row>
    <row r="85" spans="1:3">
      <c r="A85">
        <v>2690.2887139107602</v>
      </c>
      <c r="B85">
        <v>35.189998626708999</v>
      </c>
      <c r="C85">
        <v>335.79998779296898</v>
      </c>
    </row>
    <row r="86" spans="1:3">
      <c r="A86">
        <v>2723.0971128608899</v>
      </c>
      <c r="B86">
        <v>35.439998626708999</v>
      </c>
      <c r="C86">
        <v>334.17999267578102</v>
      </c>
    </row>
    <row r="87" spans="1:3">
      <c r="A87">
        <v>2755.90551181102</v>
      </c>
      <c r="B87">
        <v>35.5</v>
      </c>
      <c r="C87">
        <v>334.32998657226602</v>
      </c>
    </row>
    <row r="88" spans="1:3">
      <c r="A88">
        <v>2788.7139107611501</v>
      </c>
      <c r="B88">
        <v>35.450000762939503</v>
      </c>
      <c r="C88">
        <v>334.36999511718801</v>
      </c>
    </row>
    <row r="89" spans="1:3">
      <c r="A89">
        <v>2821.5223097112798</v>
      </c>
      <c r="B89">
        <v>35.310001373291001</v>
      </c>
      <c r="C89">
        <v>334.32000732421898</v>
      </c>
    </row>
    <row r="90" spans="1:3">
      <c r="A90">
        <v>2854.33070866141</v>
      </c>
      <c r="B90">
        <v>35.069999694824197</v>
      </c>
      <c r="C90">
        <v>334.20001220703102</v>
      </c>
    </row>
    <row r="91" spans="1:3">
      <c r="A91">
        <v>2887.1391076115501</v>
      </c>
      <c r="B91">
        <v>34.759998321533203</v>
      </c>
      <c r="C91">
        <v>334.010009765625</v>
      </c>
    </row>
    <row r="92" spans="1:3">
      <c r="A92">
        <v>2919.9475065616798</v>
      </c>
      <c r="B92">
        <v>34.380001068115199</v>
      </c>
      <c r="C92">
        <v>333.75</v>
      </c>
    </row>
    <row r="93" spans="1:3">
      <c r="A93">
        <v>2952.7559055118099</v>
      </c>
      <c r="B93">
        <v>34.0200004577637</v>
      </c>
      <c r="C93">
        <v>333.47000122070301</v>
      </c>
    </row>
    <row r="94" spans="1:3">
      <c r="A94">
        <v>2985.5643044619401</v>
      </c>
      <c r="B94">
        <v>33.659999847412102</v>
      </c>
      <c r="C94">
        <v>333.20001220703102</v>
      </c>
    </row>
    <row r="95" spans="1:3">
      <c r="A95">
        <v>3018.3727034120702</v>
      </c>
      <c r="B95">
        <v>33.340000152587898</v>
      </c>
      <c r="C95">
        <v>332.95999145507801</v>
      </c>
    </row>
    <row r="96" spans="1:3">
      <c r="A96">
        <v>3051.1811023621999</v>
      </c>
      <c r="B96">
        <v>32.860000610351598</v>
      </c>
      <c r="C96">
        <v>332.760009765625</v>
      </c>
    </row>
    <row r="97" spans="1:3">
      <c r="A97">
        <v>3083.98950131233</v>
      </c>
      <c r="B97">
        <v>32.459999084472699</v>
      </c>
      <c r="C97">
        <v>332.64001464843801</v>
      </c>
    </row>
    <row r="98" spans="1:3">
      <c r="A98">
        <v>3116.7979002624602</v>
      </c>
      <c r="B98">
        <v>32.159999847412102</v>
      </c>
      <c r="C98">
        <v>332.61999511718801</v>
      </c>
    </row>
    <row r="99" spans="1:3">
      <c r="A99">
        <v>3149.6062992125999</v>
      </c>
      <c r="B99">
        <v>32.169998168945298</v>
      </c>
      <c r="C99">
        <v>332.70999145507801</v>
      </c>
    </row>
    <row r="100" spans="1:3">
      <c r="A100">
        <v>3182.41469816273</v>
      </c>
      <c r="B100">
        <v>32.259998321533203</v>
      </c>
      <c r="C100">
        <v>332.88000488281301</v>
      </c>
    </row>
    <row r="101" spans="1:3">
      <c r="A101">
        <v>3215.2230971128602</v>
      </c>
      <c r="B101">
        <v>32.439998626708999</v>
      </c>
      <c r="C101">
        <v>333.14001464843801</v>
      </c>
    </row>
    <row r="102" spans="1:3">
      <c r="A102">
        <v>3248.0314960629898</v>
      </c>
      <c r="B102">
        <v>32.669998168945298</v>
      </c>
      <c r="C102">
        <v>333.48001098632801</v>
      </c>
    </row>
    <row r="103" spans="1:3">
      <c r="A103">
        <v>3280.83989501312</v>
      </c>
      <c r="B103">
        <v>32.919998168945298</v>
      </c>
      <c r="C103">
        <v>333.85998535156301</v>
      </c>
    </row>
    <row r="104" spans="1:3">
      <c r="A104">
        <v>3313.6482939632501</v>
      </c>
      <c r="B104">
        <v>33.180000305175803</v>
      </c>
      <c r="C104">
        <v>334.23001098632801</v>
      </c>
    </row>
    <row r="105" spans="1:3">
      <c r="A105">
        <v>3346.4566929133798</v>
      </c>
      <c r="B105">
        <v>33.310001373291001</v>
      </c>
      <c r="C105">
        <v>334.57000732421898</v>
      </c>
    </row>
    <row r="106" spans="1:3">
      <c r="A106">
        <v>3379.26509186351</v>
      </c>
      <c r="B106">
        <v>33.380001068115199</v>
      </c>
      <c r="C106">
        <v>334.85998535156301</v>
      </c>
    </row>
    <row r="107" spans="1:3">
      <c r="A107">
        <v>3412.0734908136401</v>
      </c>
      <c r="B107">
        <v>33.369998931884801</v>
      </c>
      <c r="C107">
        <v>335.05999755859398</v>
      </c>
    </row>
    <row r="108" spans="1:3">
      <c r="A108">
        <v>3444.8818897637798</v>
      </c>
      <c r="B108">
        <v>33.349998474121101</v>
      </c>
      <c r="C108">
        <v>335.17999267578102</v>
      </c>
    </row>
    <row r="109" spans="1:3">
      <c r="A109">
        <v>3477.6902887139099</v>
      </c>
      <c r="B109">
        <v>33.220001220703097</v>
      </c>
      <c r="C109">
        <v>335.19000244140602</v>
      </c>
    </row>
    <row r="110" spans="1:3">
      <c r="A110">
        <v>3510.4986876640401</v>
      </c>
      <c r="B110">
        <v>33.009998321533203</v>
      </c>
      <c r="C110">
        <v>335.11999511718801</v>
      </c>
    </row>
    <row r="111" spans="1:3">
      <c r="A111">
        <v>3543.3070866141702</v>
      </c>
      <c r="B111">
        <v>32.7700004577637</v>
      </c>
      <c r="C111">
        <v>334.89001464843801</v>
      </c>
    </row>
    <row r="112" spans="1:3">
      <c r="A112">
        <v>3576.1154855642999</v>
      </c>
      <c r="B112">
        <v>32.4799995422363</v>
      </c>
      <c r="C112">
        <v>334.60000610351602</v>
      </c>
    </row>
    <row r="113" spans="1:3">
      <c r="A113">
        <v>3608.92388451443</v>
      </c>
      <c r="B113">
        <v>32.159999847412102</v>
      </c>
      <c r="C113">
        <v>334.29000854492199</v>
      </c>
    </row>
    <row r="114" spans="1:3">
      <c r="A114">
        <v>3641.7322834645602</v>
      </c>
      <c r="B114">
        <v>31.680000305175799</v>
      </c>
      <c r="C114">
        <v>334</v>
      </c>
    </row>
    <row r="115" spans="1:3">
      <c r="A115">
        <v>3674.5406824146899</v>
      </c>
      <c r="B115">
        <v>31.2399997711182</v>
      </c>
      <c r="C115">
        <v>333.75</v>
      </c>
    </row>
    <row r="116" spans="1:3">
      <c r="A116">
        <v>3707.34908136483</v>
      </c>
      <c r="B116">
        <v>30.860000610351602</v>
      </c>
      <c r="C116">
        <v>333.55999755859398</v>
      </c>
    </row>
    <row r="117" spans="1:3">
      <c r="A117">
        <v>3740.1574803149601</v>
      </c>
      <c r="B117">
        <v>30.75</v>
      </c>
      <c r="C117">
        <v>333.42999267578102</v>
      </c>
    </row>
    <row r="118" spans="1:3">
      <c r="A118">
        <v>3772.9658792650898</v>
      </c>
      <c r="B118">
        <v>30.7399997711182</v>
      </c>
      <c r="C118">
        <v>333.39999389648398</v>
      </c>
    </row>
    <row r="119" spans="1:3">
      <c r="A119">
        <v>3805.77427821522</v>
      </c>
      <c r="B119">
        <v>30.819999694824201</v>
      </c>
      <c r="C119">
        <v>333.45999145507801</v>
      </c>
    </row>
    <row r="120" spans="1:3">
      <c r="A120">
        <v>3838.5826771653501</v>
      </c>
      <c r="B120">
        <v>31.0100002288818</v>
      </c>
      <c r="C120">
        <v>333.69000244140602</v>
      </c>
    </row>
    <row r="121" spans="1:3">
      <c r="A121">
        <v>3871.3910761154798</v>
      </c>
      <c r="B121">
        <v>31.2700004577637</v>
      </c>
      <c r="C121">
        <v>333.989990234375</v>
      </c>
    </row>
    <row r="122" spans="1:3">
      <c r="A122">
        <v>3904.1994750656099</v>
      </c>
      <c r="B122">
        <v>31.600000381469702</v>
      </c>
      <c r="C122">
        <v>334.35998535156301</v>
      </c>
    </row>
    <row r="123" spans="1:3">
      <c r="A123">
        <v>3937.0078740157401</v>
      </c>
      <c r="B123">
        <v>31.7700004577637</v>
      </c>
      <c r="C123">
        <v>334.69000244140602</v>
      </c>
    </row>
    <row r="124" spans="1:3">
      <c r="A124">
        <v>3969.8162729658802</v>
      </c>
      <c r="B124">
        <v>31.930000305175799</v>
      </c>
      <c r="C124">
        <v>335.01998901367199</v>
      </c>
    </row>
    <row r="125" spans="1:3">
      <c r="A125">
        <v>4002.6246719160099</v>
      </c>
      <c r="B125">
        <v>32.069999694824197</v>
      </c>
      <c r="C125">
        <v>335.32000732421898</v>
      </c>
    </row>
    <row r="126" spans="1:3">
      <c r="A126">
        <v>4035.43307086614</v>
      </c>
      <c r="B126">
        <v>32.220001220703097</v>
      </c>
      <c r="C126">
        <v>335.47000122070301</v>
      </c>
    </row>
    <row r="127" spans="1:3">
      <c r="A127">
        <v>4068.2414698162702</v>
      </c>
      <c r="B127">
        <v>32.299999237060497</v>
      </c>
      <c r="C127">
        <v>335.54000854492199</v>
      </c>
    </row>
    <row r="128" spans="1:3">
      <c r="A128">
        <v>4101.0498687664003</v>
      </c>
      <c r="B128">
        <v>32.279998779296903</v>
      </c>
      <c r="C128">
        <v>335.51998901367199</v>
      </c>
    </row>
    <row r="129" spans="1:3">
      <c r="A129">
        <v>4133.8582677165296</v>
      </c>
      <c r="B129">
        <v>31.889999389648398</v>
      </c>
      <c r="C129">
        <v>335.35000610351602</v>
      </c>
    </row>
    <row r="130" spans="1:3">
      <c r="A130">
        <v>4166.6666666666597</v>
      </c>
      <c r="B130">
        <v>31.399999618530298</v>
      </c>
      <c r="C130">
        <v>335.07998657226602</v>
      </c>
    </row>
    <row r="131" spans="1:3">
      <c r="A131">
        <v>4199.4750656167898</v>
      </c>
      <c r="B131">
        <v>30.840000152587901</v>
      </c>
      <c r="C131">
        <v>334.739990234375</v>
      </c>
    </row>
    <row r="132" spans="1:3">
      <c r="A132">
        <v>4232.28346456692</v>
      </c>
      <c r="B132">
        <v>30.379999160766602</v>
      </c>
      <c r="C132">
        <v>334.47000122070301</v>
      </c>
    </row>
    <row r="133" spans="1:3">
      <c r="A133">
        <v>4265.0918635170601</v>
      </c>
      <c r="B133">
        <v>29.899999618530298</v>
      </c>
      <c r="C133">
        <v>334.17001342773398</v>
      </c>
    </row>
    <row r="134" spans="1:3">
      <c r="A134">
        <v>4297.9002624671903</v>
      </c>
      <c r="B134">
        <v>29.409999847412099</v>
      </c>
      <c r="C134">
        <v>333.86999511718801</v>
      </c>
    </row>
    <row r="135" spans="1:3">
      <c r="A135">
        <v>4330.7086614173204</v>
      </c>
      <c r="B135">
        <v>28.819999694824201</v>
      </c>
      <c r="C135">
        <v>334.60998535156301</v>
      </c>
    </row>
    <row r="136" spans="1:3">
      <c r="A136">
        <v>4363.5170603674496</v>
      </c>
      <c r="B136">
        <v>28.299999237060501</v>
      </c>
      <c r="C136">
        <v>335.42001342773398</v>
      </c>
    </row>
    <row r="137" spans="1:3">
      <c r="A137">
        <v>4396.3254593175798</v>
      </c>
      <c r="B137">
        <v>27.850000381469702</v>
      </c>
      <c r="C137">
        <v>336.29998779296898</v>
      </c>
    </row>
    <row r="138" spans="1:3">
      <c r="A138">
        <v>4429.1338582677099</v>
      </c>
      <c r="B138">
        <v>27.4899997711182</v>
      </c>
      <c r="C138">
        <v>337.26998901367199</v>
      </c>
    </row>
    <row r="139" spans="1:3">
      <c r="A139">
        <v>4461.9422572178401</v>
      </c>
      <c r="B139">
        <v>27.2299995422363</v>
      </c>
      <c r="C139">
        <v>338.33999633789102</v>
      </c>
    </row>
    <row r="140" spans="1:3">
      <c r="A140">
        <v>4494.7506561679702</v>
      </c>
      <c r="B140">
        <v>27.069999694824201</v>
      </c>
      <c r="C140">
        <v>339.510009765625</v>
      </c>
    </row>
    <row r="141" spans="1:3">
      <c r="A141">
        <v>4527.5590551181103</v>
      </c>
      <c r="B141">
        <v>27.200000762939499</v>
      </c>
      <c r="C141">
        <v>342.95001220703102</v>
      </c>
    </row>
    <row r="142" spans="1:3">
      <c r="A142">
        <v>4560.3674540682396</v>
      </c>
      <c r="B142">
        <v>27.379999160766602</v>
      </c>
      <c r="C142">
        <v>346.44000244140602</v>
      </c>
    </row>
    <row r="143" spans="1:3">
      <c r="A143">
        <v>4593.1758530183697</v>
      </c>
      <c r="B143">
        <v>27.590000152587901</v>
      </c>
      <c r="C143">
        <v>349.95999145507801</v>
      </c>
    </row>
    <row r="144" spans="1:3">
      <c r="A144">
        <v>4625.9842519684998</v>
      </c>
      <c r="B144">
        <v>28.059999465942401</v>
      </c>
      <c r="C144">
        <v>351.97000122070301</v>
      </c>
    </row>
    <row r="145" spans="1:3">
      <c r="A145">
        <v>4658.79265091863</v>
      </c>
      <c r="B145">
        <v>28.4799995422363</v>
      </c>
      <c r="C145">
        <v>353.94000244140602</v>
      </c>
    </row>
    <row r="146" spans="1:3">
      <c r="A146">
        <v>4691.6010498687601</v>
      </c>
      <c r="B146">
        <v>28.850000381469702</v>
      </c>
      <c r="C146">
        <v>355.85000610351602</v>
      </c>
    </row>
    <row r="147" spans="1:3">
      <c r="A147">
        <v>4724.4094488188903</v>
      </c>
      <c r="B147">
        <v>28.9799995422363</v>
      </c>
      <c r="C147">
        <v>356.05999755859398</v>
      </c>
    </row>
    <row r="148" spans="1:3">
      <c r="A148">
        <v>4757.2178477690204</v>
      </c>
      <c r="B148">
        <v>29.0200004577637</v>
      </c>
      <c r="C148">
        <v>356.17999267578102</v>
      </c>
    </row>
    <row r="149" spans="1:3">
      <c r="A149">
        <v>4790.0262467191596</v>
      </c>
      <c r="B149">
        <v>28.959999084472699</v>
      </c>
      <c r="C149">
        <v>356.20001220703102</v>
      </c>
    </row>
    <row r="150" spans="1:3">
      <c r="A150">
        <v>4822.8346456692898</v>
      </c>
      <c r="B150">
        <v>28.620000839233398</v>
      </c>
      <c r="C150">
        <v>356.16000366210898</v>
      </c>
    </row>
    <row r="151" spans="1:3">
      <c r="A151">
        <v>4855.6430446194199</v>
      </c>
      <c r="B151">
        <v>28.219999313354499</v>
      </c>
      <c r="C151">
        <v>356.04000854492199</v>
      </c>
    </row>
    <row r="152" spans="1:3">
      <c r="A152">
        <v>4888.4514435695501</v>
      </c>
      <c r="B152">
        <v>27.75</v>
      </c>
      <c r="C152">
        <v>355.86999511718801</v>
      </c>
    </row>
    <row r="153" spans="1:3">
      <c r="A153">
        <v>4921.2598425196802</v>
      </c>
      <c r="B153">
        <v>27.350000381469702</v>
      </c>
      <c r="C153">
        <v>355.52999877929699</v>
      </c>
    </row>
    <row r="154" spans="1:3">
      <c r="A154">
        <v>4954.0682414698103</v>
      </c>
      <c r="B154">
        <v>26.950000762939499</v>
      </c>
      <c r="C154">
        <v>355.20001220703102</v>
      </c>
    </row>
    <row r="155" spans="1:3">
      <c r="A155">
        <v>4986.8766404199396</v>
      </c>
      <c r="B155">
        <v>26.579999923706101</v>
      </c>
      <c r="C155">
        <v>354.89001464843801</v>
      </c>
    </row>
    <row r="156" spans="1:3">
      <c r="A156">
        <v>5019.6850393700697</v>
      </c>
      <c r="B156">
        <v>26.25</v>
      </c>
      <c r="C156">
        <v>354.60998535156301</v>
      </c>
    </row>
    <row r="157" spans="1:3">
      <c r="A157">
        <v>5052.4934383201999</v>
      </c>
      <c r="B157">
        <v>26</v>
      </c>
      <c r="C157">
        <v>354.42999267578102</v>
      </c>
    </row>
    <row r="158" spans="1:3">
      <c r="A158">
        <v>5085.30183727034</v>
      </c>
      <c r="B158">
        <v>25.840000152587901</v>
      </c>
      <c r="C158">
        <v>354.32000732421898</v>
      </c>
    </row>
    <row r="159" spans="1:3">
      <c r="A159">
        <v>5118.1102362204701</v>
      </c>
      <c r="B159">
        <v>25.799999237060501</v>
      </c>
      <c r="C159">
        <v>354.36999511718801</v>
      </c>
    </row>
    <row r="160" spans="1:3">
      <c r="A160">
        <v>5150.9186351706003</v>
      </c>
      <c r="B160">
        <v>25.840000152587901</v>
      </c>
      <c r="C160">
        <v>354.489990234375</v>
      </c>
    </row>
    <row r="161" spans="1:3">
      <c r="A161">
        <v>5183.7270341207304</v>
      </c>
      <c r="B161">
        <v>25.959999084472699</v>
      </c>
      <c r="C161">
        <v>354.70001220703102</v>
      </c>
    </row>
    <row r="162" spans="1:3">
      <c r="A162">
        <v>5216.5354330708597</v>
      </c>
      <c r="B162">
        <v>26.110000610351602</v>
      </c>
      <c r="C162">
        <v>355.07000732421898</v>
      </c>
    </row>
    <row r="163" spans="1:3">
      <c r="A163">
        <v>5249.3438320209898</v>
      </c>
      <c r="B163">
        <v>26.280000686645501</v>
      </c>
      <c r="C163">
        <v>355.45999145507801</v>
      </c>
    </row>
    <row r="164" spans="1:3">
      <c r="A164">
        <v>5282.1522309711199</v>
      </c>
      <c r="B164">
        <v>26.450000762939499</v>
      </c>
      <c r="C164">
        <v>355.85000610351602</v>
      </c>
    </row>
    <row r="165" spans="1:3">
      <c r="A165">
        <v>5314.9606299212501</v>
      </c>
      <c r="B165">
        <v>26.639999389648398</v>
      </c>
      <c r="C165">
        <v>356.16000366210898</v>
      </c>
    </row>
    <row r="166" spans="1:3">
      <c r="A166">
        <v>5347.7690288713902</v>
      </c>
      <c r="B166">
        <v>26.7700004577637</v>
      </c>
      <c r="C166">
        <v>356.42001342773398</v>
      </c>
    </row>
    <row r="167" spans="1:3">
      <c r="A167">
        <v>5380.5774278215204</v>
      </c>
      <c r="B167">
        <v>26.819999694824201</v>
      </c>
      <c r="C167">
        <v>356.58999633789102</v>
      </c>
    </row>
    <row r="168" spans="1:3">
      <c r="A168">
        <v>5413.3858267716496</v>
      </c>
      <c r="B168">
        <v>26.829999923706101</v>
      </c>
      <c r="C168">
        <v>356.61999511718801</v>
      </c>
    </row>
    <row r="169" spans="1:3">
      <c r="A169">
        <v>5446.1942257217797</v>
      </c>
      <c r="B169">
        <v>26.75</v>
      </c>
      <c r="C169">
        <v>356.55999755859398</v>
      </c>
    </row>
    <row r="170" spans="1:3">
      <c r="A170">
        <v>5479.0026246719099</v>
      </c>
      <c r="B170">
        <v>26.579999923706101</v>
      </c>
      <c r="C170">
        <v>356.41000366210898</v>
      </c>
    </row>
    <row r="171" spans="1:3">
      <c r="A171">
        <v>5511.81102362204</v>
      </c>
      <c r="B171">
        <v>26.2600002288818</v>
      </c>
      <c r="C171">
        <v>356.17999267578102</v>
      </c>
    </row>
    <row r="172" spans="1:3">
      <c r="A172">
        <v>5544.6194225721702</v>
      </c>
      <c r="B172">
        <v>25.909999847412099</v>
      </c>
      <c r="C172">
        <v>355.92001342773398</v>
      </c>
    </row>
    <row r="173" spans="1:3">
      <c r="A173">
        <v>5577.4278215223003</v>
      </c>
      <c r="B173">
        <v>25.5200004577637</v>
      </c>
      <c r="C173">
        <v>355.61999511718801</v>
      </c>
    </row>
    <row r="174" spans="1:3">
      <c r="A174">
        <v>5610.2362204724304</v>
      </c>
      <c r="B174">
        <v>25.190000534057599</v>
      </c>
      <c r="C174">
        <v>355.260009765625</v>
      </c>
    </row>
    <row r="175" spans="1:3">
      <c r="A175">
        <v>5643.0446194225697</v>
      </c>
      <c r="B175">
        <v>24.889999389648398</v>
      </c>
      <c r="C175">
        <v>354.92999267578102</v>
      </c>
    </row>
    <row r="176" spans="1:3">
      <c r="A176">
        <v>5675.8530183726998</v>
      </c>
      <c r="B176">
        <v>24.659999847412099</v>
      </c>
      <c r="C176">
        <v>354.67001342773398</v>
      </c>
    </row>
    <row r="177" spans="1:3">
      <c r="A177">
        <v>5708.6614173228299</v>
      </c>
      <c r="B177">
        <v>24.5</v>
      </c>
      <c r="C177">
        <v>354.5</v>
      </c>
    </row>
    <row r="178" spans="1:3">
      <c r="A178">
        <v>5741.4698162729601</v>
      </c>
      <c r="B178">
        <v>24.450000762939499</v>
      </c>
      <c r="C178">
        <v>354.42999267578102</v>
      </c>
    </row>
    <row r="179" spans="1:3">
      <c r="A179">
        <v>5774.2782152230902</v>
      </c>
      <c r="B179">
        <v>24.4899997711182</v>
      </c>
      <c r="C179">
        <v>354.45999145507801</v>
      </c>
    </row>
    <row r="180" spans="1:3">
      <c r="A180">
        <v>5807.0866141732204</v>
      </c>
      <c r="B180">
        <v>24.4799995422363</v>
      </c>
      <c r="C180">
        <v>354.73001098632801</v>
      </c>
    </row>
    <row r="181" spans="1:3">
      <c r="A181">
        <v>5839.8950131233496</v>
      </c>
      <c r="B181">
        <v>24.549999237060501</v>
      </c>
      <c r="C181">
        <v>355.10000610351602</v>
      </c>
    </row>
    <row r="182" spans="1:3">
      <c r="A182">
        <v>5872.7034120734797</v>
      </c>
      <c r="B182">
        <v>24.670000076293899</v>
      </c>
      <c r="C182">
        <v>355.510009765625</v>
      </c>
    </row>
    <row r="183" spans="1:3">
      <c r="A183">
        <v>5905.5118110236199</v>
      </c>
      <c r="B183">
        <v>24.690000534057599</v>
      </c>
      <c r="C183">
        <v>356.16000366210898</v>
      </c>
    </row>
    <row r="184" spans="1:3">
      <c r="A184">
        <v>5938.32020997375</v>
      </c>
      <c r="B184">
        <v>24.680000305175799</v>
      </c>
      <c r="C184">
        <v>356.79000854492199</v>
      </c>
    </row>
    <row r="185" spans="1:3">
      <c r="A185">
        <v>5971.1286089238802</v>
      </c>
      <c r="B185">
        <v>24.649999618530298</v>
      </c>
      <c r="C185">
        <v>357.39999389648398</v>
      </c>
    </row>
    <row r="186" spans="1:3">
      <c r="A186">
        <v>6003.9370078740103</v>
      </c>
      <c r="B186">
        <v>24.629999160766602</v>
      </c>
      <c r="C186">
        <v>358.01998901367199</v>
      </c>
    </row>
    <row r="187" spans="1:3">
      <c r="A187">
        <v>6036.7454068241404</v>
      </c>
      <c r="B187">
        <v>24.5200004577637</v>
      </c>
      <c r="C187">
        <v>358.54998779296898</v>
      </c>
    </row>
    <row r="188" spans="1:3">
      <c r="A188">
        <v>6069.5538057742697</v>
      </c>
      <c r="B188">
        <v>24.319999694824201</v>
      </c>
      <c r="C188">
        <v>358.989990234375</v>
      </c>
    </row>
    <row r="189" spans="1:3">
      <c r="A189">
        <v>6102.3622047243998</v>
      </c>
      <c r="B189">
        <v>24.129999160766602</v>
      </c>
      <c r="C189">
        <v>359.19000244140602</v>
      </c>
    </row>
    <row r="190" spans="1:3">
      <c r="A190">
        <v>6135.17060367453</v>
      </c>
      <c r="B190">
        <v>23.850000381469702</v>
      </c>
      <c r="C190">
        <v>359.30999755859398</v>
      </c>
    </row>
    <row r="191" spans="1:3">
      <c r="A191">
        <v>6167.9790026246701</v>
      </c>
      <c r="B191">
        <v>23.5</v>
      </c>
      <c r="C191">
        <v>359.35000610351602</v>
      </c>
    </row>
    <row r="192" spans="1:3">
      <c r="A192">
        <v>6200.7874015748002</v>
      </c>
      <c r="B192">
        <v>23.149999618530298</v>
      </c>
      <c r="C192">
        <v>359.239990234375</v>
      </c>
    </row>
    <row r="193" spans="1:3">
      <c r="A193">
        <v>6233.5958005249304</v>
      </c>
      <c r="B193">
        <v>22.7700004577637</v>
      </c>
      <c r="C193">
        <v>359.10000610351602</v>
      </c>
    </row>
    <row r="194" spans="1:3">
      <c r="A194">
        <v>6266.4041994750596</v>
      </c>
      <c r="B194">
        <v>22.399999618530298</v>
      </c>
      <c r="C194">
        <v>358.97000122070301</v>
      </c>
    </row>
    <row r="195" spans="1:3">
      <c r="A195">
        <v>6299.2125984251898</v>
      </c>
      <c r="B195">
        <v>22.149999618530298</v>
      </c>
      <c r="C195">
        <v>358.79998779296898</v>
      </c>
    </row>
    <row r="196" spans="1:3">
      <c r="A196">
        <v>6332.0209973753199</v>
      </c>
      <c r="B196">
        <v>21.969999313354499</v>
      </c>
      <c r="C196">
        <v>358.70001220703102</v>
      </c>
    </row>
    <row r="197" spans="1:3">
      <c r="A197">
        <v>6364.82939632545</v>
      </c>
      <c r="B197">
        <v>21.850000381469702</v>
      </c>
      <c r="C197">
        <v>358.57998657226602</v>
      </c>
    </row>
    <row r="198" spans="1:3">
      <c r="A198">
        <v>6397.6377952755802</v>
      </c>
      <c r="B198">
        <v>21.829999923706101</v>
      </c>
      <c r="C198">
        <v>358.57000732421898</v>
      </c>
    </row>
    <row r="199" spans="1:3">
      <c r="A199">
        <v>6430.4461942257103</v>
      </c>
      <c r="B199">
        <v>21.920000076293899</v>
      </c>
      <c r="C199">
        <v>358.64999389648398</v>
      </c>
    </row>
    <row r="200" spans="1:3">
      <c r="A200">
        <v>6463.2545931758495</v>
      </c>
      <c r="B200">
        <v>22.090000152587901</v>
      </c>
      <c r="C200">
        <v>358.82000732421898</v>
      </c>
    </row>
    <row r="201" spans="1:3">
      <c r="A201">
        <v>6496.0629921259797</v>
      </c>
      <c r="B201">
        <v>22.360000610351602</v>
      </c>
      <c r="C201">
        <v>358.91000366210898</v>
      </c>
    </row>
    <row r="202" spans="1:3">
      <c r="A202">
        <v>6528.8713910761098</v>
      </c>
      <c r="B202">
        <v>22.680000305175799</v>
      </c>
      <c r="C202">
        <v>359.04998779296898</v>
      </c>
    </row>
    <row r="203" spans="1:3">
      <c r="A203">
        <v>6561.67979002624</v>
      </c>
      <c r="B203">
        <v>23.170000076293899</v>
      </c>
      <c r="C203">
        <v>359.39001464843801</v>
      </c>
    </row>
    <row r="204" spans="1:3">
      <c r="A204">
        <v>6594.4881889763701</v>
      </c>
      <c r="B204">
        <v>23.430000305175799</v>
      </c>
      <c r="C204">
        <v>359.75</v>
      </c>
    </row>
    <row r="205" spans="1:3">
      <c r="A205">
        <v>6627.2965879265003</v>
      </c>
      <c r="B205">
        <v>23.659999847412099</v>
      </c>
      <c r="C205">
        <v>360.07000732421898</v>
      </c>
    </row>
    <row r="206" spans="1:3">
      <c r="A206">
        <v>6660.1049868766304</v>
      </c>
      <c r="B206">
        <v>23.809999465942401</v>
      </c>
      <c r="C206">
        <v>360.32000732421898</v>
      </c>
    </row>
    <row r="207" spans="1:3">
      <c r="A207">
        <v>6692.9133858267596</v>
      </c>
      <c r="B207">
        <v>24.0100002288818</v>
      </c>
      <c r="C207">
        <v>360.5</v>
      </c>
    </row>
    <row r="208" spans="1:3">
      <c r="A208">
        <v>6725.7217847768998</v>
      </c>
      <c r="B208">
        <v>24.120000839233398</v>
      </c>
      <c r="C208">
        <v>360.58999633789102</v>
      </c>
    </row>
    <row r="209" spans="1:3">
      <c r="A209">
        <v>6758.5301837270299</v>
      </c>
      <c r="B209">
        <v>24.120000839233398</v>
      </c>
      <c r="C209">
        <v>360.57000732421898</v>
      </c>
    </row>
    <row r="210" spans="1:3">
      <c r="A210">
        <v>6781.4960629921197</v>
      </c>
      <c r="B210">
        <v>24.059999465942401</v>
      </c>
      <c r="C210">
        <v>360.5</v>
      </c>
    </row>
    <row r="211" spans="1:3">
      <c r="A211">
        <v>6824.1469816272902</v>
      </c>
      <c r="B211">
        <v>23.829999923706101</v>
      </c>
      <c r="C211">
        <v>360.25</v>
      </c>
    </row>
    <row r="212" spans="1:3">
      <c r="A212">
        <v>6856.9553805774203</v>
      </c>
      <c r="B212">
        <v>23.600000381469702</v>
      </c>
      <c r="C212">
        <v>360.010009765625</v>
      </c>
    </row>
    <row r="213" spans="1:3">
      <c r="A213">
        <v>6889.7637795275496</v>
      </c>
      <c r="B213">
        <v>23.290000915527301</v>
      </c>
      <c r="C213">
        <v>359.739990234375</v>
      </c>
    </row>
    <row r="214" spans="1:3">
      <c r="A214">
        <v>6922.5721784776797</v>
      </c>
      <c r="B214">
        <v>23</v>
      </c>
      <c r="C214">
        <v>359.489990234375</v>
      </c>
    </row>
    <row r="215" spans="1:3">
      <c r="A215">
        <v>6955.3805774278098</v>
      </c>
      <c r="B215">
        <v>22.7399997711182</v>
      </c>
      <c r="C215">
        <v>359.26998901367199</v>
      </c>
    </row>
    <row r="216" spans="1:3">
      <c r="A216">
        <v>6988.18897637795</v>
      </c>
      <c r="B216">
        <v>22.440000534057599</v>
      </c>
      <c r="C216">
        <v>359.07998657226602</v>
      </c>
    </row>
    <row r="217" spans="1:3">
      <c r="A217">
        <v>7020.9973753280801</v>
      </c>
      <c r="B217">
        <v>22.2399997711182</v>
      </c>
      <c r="C217">
        <v>358.98001098632801</v>
      </c>
    </row>
    <row r="218" spans="1:3">
      <c r="A218">
        <v>7053.8057742782103</v>
      </c>
      <c r="B218">
        <v>22.120000839233398</v>
      </c>
      <c r="C218">
        <v>358.97000122070301</v>
      </c>
    </row>
    <row r="219" spans="1:3">
      <c r="A219">
        <v>7086.6141732283404</v>
      </c>
      <c r="B219">
        <v>22.049999237060501</v>
      </c>
      <c r="C219">
        <v>-0.89999997615814198</v>
      </c>
    </row>
    <row r="220" spans="1:3">
      <c r="A220">
        <v>7119.4225721784696</v>
      </c>
      <c r="B220">
        <v>22.079999923706101</v>
      </c>
      <c r="C220">
        <v>-0.68000000715255704</v>
      </c>
    </row>
    <row r="221" spans="1:3">
      <c r="A221">
        <v>7152.2309711285998</v>
      </c>
      <c r="B221">
        <v>22.180000305175799</v>
      </c>
      <c r="C221">
        <v>-0.37999999523162797</v>
      </c>
    </row>
    <row r="222" spans="1:3">
      <c r="A222">
        <v>7185.0393700787299</v>
      </c>
      <c r="B222">
        <v>21.959999084472699</v>
      </c>
      <c r="C222">
        <v>1.9999999552965199E-2</v>
      </c>
    </row>
    <row r="223" spans="1:3">
      <c r="A223">
        <v>7217.8477690288601</v>
      </c>
      <c r="B223">
        <v>21.7600002288818</v>
      </c>
      <c r="C223">
        <v>0.44999998807907099</v>
      </c>
    </row>
    <row r="224" spans="1:3">
      <c r="A224">
        <v>7250.6561679789902</v>
      </c>
      <c r="B224">
        <v>21.549999237060501</v>
      </c>
      <c r="C224">
        <v>0.86000001430511497</v>
      </c>
    </row>
    <row r="225" spans="1:3">
      <c r="A225">
        <v>7253.9370078740103</v>
      </c>
      <c r="B225">
        <v>21.530000686645501</v>
      </c>
      <c r="C225">
        <v>0.91000002622604403</v>
      </c>
    </row>
    <row r="226" spans="1:3">
      <c r="A226">
        <v>7316.2729658792596</v>
      </c>
      <c r="B226">
        <v>21.090000152587901</v>
      </c>
      <c r="C226">
        <v>1.6399999856948899</v>
      </c>
    </row>
    <row r="227" spans="1:3">
      <c r="A227">
        <v>7349.0813648293897</v>
      </c>
      <c r="B227">
        <v>20.7399997711182</v>
      </c>
      <c r="C227">
        <v>1.9099999666214</v>
      </c>
    </row>
    <row r="228" spans="1:3">
      <c r="A228">
        <v>7381.8897637795199</v>
      </c>
      <c r="B228">
        <v>20.079999923706101</v>
      </c>
      <c r="C228">
        <v>2.0799999237060498</v>
      </c>
    </row>
    <row r="229" spans="1:3">
      <c r="A229">
        <v>7414.69816272965</v>
      </c>
      <c r="B229">
        <v>19.319999694824201</v>
      </c>
      <c r="C229">
        <v>2.1600000858306898</v>
      </c>
    </row>
    <row r="230" spans="1:3">
      <c r="A230">
        <v>7447.5065616797801</v>
      </c>
      <c r="B230">
        <v>18.469999313354499</v>
      </c>
      <c r="C230">
        <v>2.1400001049041699</v>
      </c>
    </row>
    <row r="231" spans="1:3">
      <c r="A231">
        <v>7480.3149606299103</v>
      </c>
      <c r="B231">
        <v>17.7700004577637</v>
      </c>
      <c r="C231">
        <v>2.0699999332428001</v>
      </c>
    </row>
    <row r="232" spans="1:3">
      <c r="A232">
        <v>7513.1233595800404</v>
      </c>
      <c r="B232">
        <v>17.0200004577637</v>
      </c>
      <c r="C232">
        <v>1.95000004768372</v>
      </c>
    </row>
    <row r="233" spans="1:3">
      <c r="A233">
        <v>7545.9317585301796</v>
      </c>
      <c r="B233">
        <v>16.25</v>
      </c>
      <c r="C233">
        <v>1.8099999427795399</v>
      </c>
    </row>
    <row r="234" spans="1:3">
      <c r="A234">
        <v>7578.7401574803098</v>
      </c>
      <c r="B234">
        <v>15.4799995422363</v>
      </c>
      <c r="C234">
        <v>1.7599999904632599</v>
      </c>
    </row>
    <row r="235" spans="1:3">
      <c r="A235">
        <v>7611.5485564304399</v>
      </c>
      <c r="B235">
        <v>14.7600002288818</v>
      </c>
      <c r="C235">
        <v>1.7599999904632599</v>
      </c>
    </row>
    <row r="236" spans="1:3">
      <c r="A236">
        <v>7644.3569553805701</v>
      </c>
      <c r="B236">
        <v>14.1000003814697</v>
      </c>
      <c r="C236">
        <v>1.8200000524520901</v>
      </c>
    </row>
    <row r="237" spans="1:3">
      <c r="A237">
        <v>7677.1653543307002</v>
      </c>
      <c r="B237">
        <v>13.550000190734901</v>
      </c>
      <c r="C237">
        <v>1.6799999475479099</v>
      </c>
    </row>
    <row r="238" spans="1:3">
      <c r="A238">
        <v>7709.9737532808304</v>
      </c>
      <c r="B238">
        <v>13.1499996185303</v>
      </c>
      <c r="C238">
        <v>1.6499999761581401</v>
      </c>
    </row>
    <row r="239" spans="1:3">
      <c r="A239">
        <v>7742.7821522309596</v>
      </c>
      <c r="B239">
        <v>12.8500003814697</v>
      </c>
      <c r="C239">
        <v>1.7300000190734901</v>
      </c>
    </row>
    <row r="240" spans="1:3">
      <c r="A240">
        <v>7746.0629921259797</v>
      </c>
      <c r="B240">
        <v>12.829999923706101</v>
      </c>
      <c r="C240">
        <v>1.75</v>
      </c>
    </row>
    <row r="241" spans="1:3">
      <c r="A241">
        <v>7775.5905511810897</v>
      </c>
      <c r="B241">
        <v>13.5</v>
      </c>
      <c r="C241">
        <v>6.1199998855590803</v>
      </c>
    </row>
    <row r="242" spans="1:3">
      <c r="A242">
        <v>7808.3989501312299</v>
      </c>
      <c r="B242">
        <v>11.699999809265099</v>
      </c>
      <c r="C242">
        <v>10.7299995422363</v>
      </c>
    </row>
    <row r="243" spans="1:3">
      <c r="A243">
        <v>7841.20734908136</v>
      </c>
      <c r="B243">
        <v>10.050000190734901</v>
      </c>
      <c r="C243">
        <v>17.059999465942401</v>
      </c>
    </row>
    <row r="244" spans="1:3">
      <c r="A244">
        <v>7874.0157480314901</v>
      </c>
      <c r="B244">
        <v>8.6000003814697301</v>
      </c>
      <c r="C244">
        <v>26.040000915527301</v>
      </c>
    </row>
    <row r="245" spans="1:3">
      <c r="A245">
        <v>7906.8241469816203</v>
      </c>
      <c r="B245">
        <v>7.4099998474121103</v>
      </c>
      <c r="C245">
        <v>39.029998779296903</v>
      </c>
    </row>
    <row r="246" spans="1:3">
      <c r="A246">
        <v>7939.6325459317504</v>
      </c>
      <c r="B246">
        <v>6.6900000572204599</v>
      </c>
      <c r="C246">
        <v>57.310001373291001</v>
      </c>
    </row>
    <row r="247" spans="1:3">
      <c r="A247">
        <v>7972.4409448818797</v>
      </c>
      <c r="B247">
        <v>6.6599998474121103</v>
      </c>
      <c r="C247">
        <v>79.440002441406193</v>
      </c>
    </row>
    <row r="248" spans="1:3">
      <c r="A248">
        <v>8005.2493438320098</v>
      </c>
      <c r="B248">
        <v>7.4000000953674299</v>
      </c>
      <c r="C248">
        <v>100.129997253418</v>
      </c>
    </row>
    <row r="249" spans="1:3">
      <c r="A249">
        <v>8038.0577427821399</v>
      </c>
      <c r="B249">
        <v>8.6800003051757795</v>
      </c>
      <c r="C249">
        <v>115.610000610352</v>
      </c>
    </row>
    <row r="250" spans="1:3">
      <c r="A250">
        <v>8070.8661417322701</v>
      </c>
      <c r="B250">
        <v>10.2399997711182</v>
      </c>
      <c r="C250">
        <v>126.129997253418</v>
      </c>
    </row>
    <row r="251" spans="1:3">
      <c r="A251">
        <v>8103.6745406824102</v>
      </c>
      <c r="B251">
        <v>11.939999580383301</v>
      </c>
      <c r="C251">
        <v>133.25</v>
      </c>
    </row>
    <row r="252" spans="1:3">
      <c r="A252">
        <v>8136.4829396325404</v>
      </c>
      <c r="B252">
        <v>13.689999580383301</v>
      </c>
      <c r="C252">
        <v>138.19000244140599</v>
      </c>
    </row>
    <row r="253" spans="1:3">
      <c r="A253">
        <v>8162.5654566006297</v>
      </c>
      <c r="B253">
        <v>15.1199998855591</v>
      </c>
      <c r="C253">
        <v>141.02999877929699</v>
      </c>
    </row>
    <row r="254" spans="1:3">
      <c r="A254">
        <v>8169.2913385826696</v>
      </c>
      <c r="B254">
        <v>15.460000038146999</v>
      </c>
      <c r="C254">
        <v>141.72000122070301</v>
      </c>
    </row>
    <row r="255" spans="1:3">
      <c r="A255">
        <v>8174.8686062069301</v>
      </c>
      <c r="B255">
        <v>15.7299995422363</v>
      </c>
      <c r="C255">
        <v>142.11000061035199</v>
      </c>
    </row>
    <row r="256" spans="1:3">
      <c r="A256">
        <v>8202.0997375328006</v>
      </c>
      <c r="B256">
        <v>17.2600002288818</v>
      </c>
      <c r="C256">
        <v>144.32000732421901</v>
      </c>
    </row>
    <row r="257" spans="1:3">
      <c r="A257">
        <v>8234.9081364829308</v>
      </c>
      <c r="B257">
        <v>19.100000381469702</v>
      </c>
      <c r="C257">
        <v>146.32000732421901</v>
      </c>
    </row>
    <row r="258" spans="1:3">
      <c r="A258">
        <v>8267.7165354330591</v>
      </c>
      <c r="B258">
        <v>21</v>
      </c>
      <c r="C258">
        <v>147.91000366210901</v>
      </c>
    </row>
    <row r="259" spans="1:3">
      <c r="A259">
        <v>8300.5249343831892</v>
      </c>
      <c r="B259">
        <v>22.9899997711182</v>
      </c>
      <c r="C259">
        <v>149.24000549316401</v>
      </c>
    </row>
    <row r="260" spans="1:3">
      <c r="A260">
        <v>8333.3333333333194</v>
      </c>
      <c r="B260">
        <v>25.059999465942401</v>
      </c>
      <c r="C260">
        <v>150.39999389648401</v>
      </c>
    </row>
    <row r="261" spans="1:3">
      <c r="A261">
        <v>8366.1417322834495</v>
      </c>
      <c r="B261">
        <v>27.2399997711182</v>
      </c>
      <c r="C261">
        <v>151.47000122070301</v>
      </c>
    </row>
    <row r="262" spans="1:3">
      <c r="A262">
        <v>8398.9501312335906</v>
      </c>
      <c r="B262">
        <v>29.540000915527301</v>
      </c>
      <c r="C262">
        <v>152.50999450683599</v>
      </c>
    </row>
    <row r="263" spans="1:3">
      <c r="A263">
        <v>8431.7585301837207</v>
      </c>
      <c r="B263">
        <v>31.920000076293899</v>
      </c>
      <c r="C263">
        <v>153.5</v>
      </c>
    </row>
    <row r="264" spans="1:3">
      <c r="A264">
        <v>8464.5669291338509</v>
      </c>
      <c r="B264">
        <v>34.380001068115199</v>
      </c>
      <c r="C264">
        <v>154.47999572753901</v>
      </c>
    </row>
    <row r="265" spans="1:3">
      <c r="A265">
        <v>8497.3753280839792</v>
      </c>
      <c r="B265">
        <v>36.900001525878899</v>
      </c>
      <c r="C265">
        <v>155.42999267578099</v>
      </c>
    </row>
    <row r="266" spans="1:3">
      <c r="A266">
        <v>8530.1837270341093</v>
      </c>
      <c r="B266">
        <v>39.450000762939503</v>
      </c>
      <c r="C266">
        <v>156.33999633789099</v>
      </c>
    </row>
    <row r="267" spans="1:3">
      <c r="A267">
        <v>8542.1584722563894</v>
      </c>
      <c r="B267">
        <v>40.349998474121101</v>
      </c>
      <c r="C267">
        <v>156.64999389648401</v>
      </c>
    </row>
    <row r="268" spans="1:3">
      <c r="A268">
        <v>8562.9921259842395</v>
      </c>
      <c r="B268">
        <v>41.990001678466797</v>
      </c>
      <c r="C268">
        <v>157.19000244140599</v>
      </c>
    </row>
    <row r="269" spans="1:3">
      <c r="A269">
        <v>8595.8005249343696</v>
      </c>
      <c r="B269">
        <v>44.490001678466797</v>
      </c>
      <c r="C269">
        <v>157.94000244140599</v>
      </c>
    </row>
    <row r="270" spans="1:3">
      <c r="A270">
        <v>8628.6089238845107</v>
      </c>
      <c r="B270">
        <v>46.930000305175803</v>
      </c>
      <c r="C270">
        <v>158.60000610351599</v>
      </c>
    </row>
    <row r="271" spans="1:3">
      <c r="A271">
        <v>8661.4173228346408</v>
      </c>
      <c r="B271">
        <v>49.290000915527301</v>
      </c>
      <c r="C271">
        <v>159.14999389648401</v>
      </c>
    </row>
    <row r="272" spans="1:3">
      <c r="A272">
        <v>8694.2257217847691</v>
      </c>
      <c r="B272">
        <v>51.560001373291001</v>
      </c>
      <c r="C272">
        <v>159.57000732421901</v>
      </c>
    </row>
    <row r="273" spans="1:3">
      <c r="A273">
        <v>8727.0341207348993</v>
      </c>
      <c r="B273">
        <v>53.7299995422363</v>
      </c>
      <c r="C273">
        <v>159.86000061035199</v>
      </c>
    </row>
    <row r="274" spans="1:3">
      <c r="A274">
        <v>8759.8425196850294</v>
      </c>
      <c r="B274">
        <v>55.819999694824197</v>
      </c>
      <c r="C274">
        <v>160.05000305175801</v>
      </c>
    </row>
    <row r="275" spans="1:3">
      <c r="A275">
        <v>8792.6509186351595</v>
      </c>
      <c r="B275">
        <v>57.819999694824197</v>
      </c>
      <c r="C275">
        <v>160.13999938964801</v>
      </c>
    </row>
    <row r="276" spans="1:3">
      <c r="A276">
        <v>8825.4593175852897</v>
      </c>
      <c r="B276">
        <v>59.779998779296903</v>
      </c>
      <c r="C276">
        <v>160.169998168945</v>
      </c>
    </row>
    <row r="277" spans="1:3">
      <c r="A277">
        <v>8832.0209973753208</v>
      </c>
      <c r="B277">
        <v>60.169998168945298</v>
      </c>
      <c r="C277">
        <v>160.169998168945</v>
      </c>
    </row>
    <row r="278" spans="1:3">
      <c r="A278">
        <v>8858.2677165354198</v>
      </c>
      <c r="B278">
        <v>61.669998168945298</v>
      </c>
      <c r="C278">
        <v>159.919998168945</v>
      </c>
    </row>
    <row r="279" spans="1:3">
      <c r="A279">
        <v>8891.0761154855609</v>
      </c>
      <c r="B279">
        <v>63.560001373291001</v>
      </c>
      <c r="C279">
        <v>159.61000061035199</v>
      </c>
    </row>
    <row r="280" spans="1:3">
      <c r="A280">
        <v>8923.8845144356892</v>
      </c>
      <c r="B280">
        <v>65.489997863769503</v>
      </c>
      <c r="C280">
        <v>159.35000610351599</v>
      </c>
    </row>
    <row r="281" spans="1:3">
      <c r="A281">
        <v>8956.6929133858193</v>
      </c>
      <c r="B281">
        <v>67.470001220703097</v>
      </c>
      <c r="C281">
        <v>159.13999938964801</v>
      </c>
    </row>
    <row r="282" spans="1:3">
      <c r="A282">
        <v>8989.5013123359495</v>
      </c>
      <c r="B282">
        <v>69.559997558593693</v>
      </c>
      <c r="C282">
        <v>159.02999877929699</v>
      </c>
    </row>
    <row r="283" spans="1:3">
      <c r="A283">
        <v>9022.3097112860796</v>
      </c>
      <c r="B283">
        <v>71.720001220703097</v>
      </c>
      <c r="C283">
        <v>159</v>
      </c>
    </row>
    <row r="284" spans="1:3">
      <c r="A284">
        <v>9055.1181102362098</v>
      </c>
      <c r="B284">
        <v>73.989997863769503</v>
      </c>
      <c r="C284">
        <v>159.080001831055</v>
      </c>
    </row>
    <row r="285" spans="1:3">
      <c r="A285">
        <v>9087.9265091863399</v>
      </c>
      <c r="B285">
        <v>76.349998474121094</v>
      </c>
      <c r="C285">
        <v>159.25</v>
      </c>
    </row>
    <row r="286" spans="1:3">
      <c r="A286">
        <v>9120.73490813647</v>
      </c>
      <c r="B286">
        <v>78.790000915527301</v>
      </c>
      <c r="C286">
        <v>159.49000549316401</v>
      </c>
    </row>
    <row r="287" spans="1:3">
      <c r="A287">
        <v>9153.5433070866002</v>
      </c>
      <c r="B287">
        <v>81.269996643066406</v>
      </c>
      <c r="C287">
        <v>159.77999877929699</v>
      </c>
    </row>
    <row r="288" spans="1:3">
      <c r="A288">
        <v>9186.3517060367394</v>
      </c>
      <c r="B288">
        <v>83.769996643066406</v>
      </c>
      <c r="C288">
        <v>160.08999633789099</v>
      </c>
    </row>
    <row r="289" spans="1:3">
      <c r="A289">
        <v>9219.1601049868696</v>
      </c>
      <c r="B289">
        <v>86.269996643066406</v>
      </c>
      <c r="C289">
        <v>160.38999938964801</v>
      </c>
    </row>
    <row r="290" spans="1:3">
      <c r="A290">
        <v>9251.9685039369997</v>
      </c>
      <c r="B290">
        <v>88.730003356933594</v>
      </c>
      <c r="C290">
        <v>160.66000366210901</v>
      </c>
    </row>
    <row r="291" spans="1:3">
      <c r="A291">
        <v>9280.8400552103703</v>
      </c>
      <c r="B291">
        <v>90.839996337890597</v>
      </c>
      <c r="C291">
        <v>160.83999633789099</v>
      </c>
    </row>
    <row r="292" spans="1:3">
      <c r="A292">
        <v>9284.7769028871298</v>
      </c>
      <c r="B292">
        <v>90.860000610351605</v>
      </c>
      <c r="C292">
        <v>160.86000061035199</v>
      </c>
    </row>
    <row r="293" spans="1:3">
      <c r="A293">
        <v>9317.58530183726</v>
      </c>
      <c r="B293">
        <v>90.970001220703097</v>
      </c>
      <c r="C293">
        <v>160.97000122070301</v>
      </c>
    </row>
    <row r="294" spans="1:3">
      <c r="A294">
        <v>9350.3937007873901</v>
      </c>
      <c r="B294">
        <v>91</v>
      </c>
      <c r="C294">
        <v>161</v>
      </c>
    </row>
    <row r="295" spans="1:3">
      <c r="A295">
        <v>9383.2020997375203</v>
      </c>
      <c r="B295">
        <v>90.919998168945298</v>
      </c>
      <c r="C295">
        <v>160.919998168945</v>
      </c>
    </row>
    <row r="296" spans="1:3">
      <c r="A296">
        <v>9416.0104986876504</v>
      </c>
      <c r="B296">
        <v>90.75</v>
      </c>
      <c r="C296">
        <v>160.75</v>
      </c>
    </row>
    <row r="297" spans="1:3">
      <c r="A297">
        <v>9448.8188976377896</v>
      </c>
      <c r="B297">
        <v>90.510002136230497</v>
      </c>
      <c r="C297">
        <v>160.50999450683599</v>
      </c>
    </row>
    <row r="298" spans="1:3">
      <c r="A298">
        <v>9481.6272965879198</v>
      </c>
      <c r="B298">
        <v>90.220001220703097</v>
      </c>
      <c r="C298">
        <v>160.22000122070301</v>
      </c>
    </row>
    <row r="299" spans="1:3">
      <c r="A299">
        <v>9514.4356955380499</v>
      </c>
      <c r="B299">
        <v>89.910003662109403</v>
      </c>
      <c r="C299">
        <v>159.91000366210901</v>
      </c>
    </row>
    <row r="300" spans="1:3">
      <c r="A300">
        <v>9547.2440944881801</v>
      </c>
      <c r="B300">
        <v>89.610000610351605</v>
      </c>
      <c r="C300">
        <v>159.61000061035199</v>
      </c>
    </row>
    <row r="301" spans="1:3">
      <c r="A301">
        <v>9580.0524934383102</v>
      </c>
      <c r="B301">
        <v>89.339996337890597</v>
      </c>
      <c r="C301">
        <v>159.33999633789099</v>
      </c>
    </row>
    <row r="302" spans="1:3">
      <c r="A302">
        <v>9612.8608923884403</v>
      </c>
      <c r="B302">
        <v>89.139999389648395</v>
      </c>
      <c r="C302">
        <v>159.13999938964801</v>
      </c>
    </row>
    <row r="303" spans="1:3">
      <c r="A303">
        <v>9645.6692913385705</v>
      </c>
      <c r="B303">
        <v>89.019996643066406</v>
      </c>
      <c r="C303">
        <v>159.02000427246099</v>
      </c>
    </row>
    <row r="304" spans="1:3">
      <c r="A304">
        <v>9678.4776902887006</v>
      </c>
      <c r="B304">
        <v>89</v>
      </c>
      <c r="C304">
        <v>159</v>
      </c>
    </row>
    <row r="305" spans="1:3">
      <c r="A305">
        <v>9711.2860892388308</v>
      </c>
      <c r="B305">
        <v>89.080001831054702</v>
      </c>
      <c r="C305">
        <v>159.080001831055</v>
      </c>
    </row>
    <row r="306" spans="1:3">
      <c r="A306">
        <v>9744.09448818897</v>
      </c>
      <c r="B306">
        <v>89.25</v>
      </c>
      <c r="C306">
        <v>159.25</v>
      </c>
    </row>
    <row r="307" spans="1:3">
      <c r="A307">
        <v>9776.9028871391001</v>
      </c>
      <c r="B307">
        <v>89.489997863769503</v>
      </c>
      <c r="C307">
        <v>159.49000549316401</v>
      </c>
    </row>
    <row r="308" spans="1:3">
      <c r="A308">
        <v>9809.7112860892303</v>
      </c>
      <c r="B308">
        <v>89.779998779296903</v>
      </c>
      <c r="C308">
        <v>159.77999877929699</v>
      </c>
    </row>
    <row r="309" spans="1:3">
      <c r="A309">
        <v>9842.5196850393604</v>
      </c>
      <c r="B309">
        <v>90.089996337890597</v>
      </c>
      <c r="C309">
        <v>160.08999633789099</v>
      </c>
    </row>
    <row r="310" spans="1:3">
      <c r="A310">
        <v>9875.3280839894906</v>
      </c>
      <c r="B310">
        <v>90.400001525878906</v>
      </c>
      <c r="C310">
        <v>160.39999389648401</v>
      </c>
    </row>
    <row r="311" spans="1:3">
      <c r="A311">
        <v>9908.1364829396207</v>
      </c>
      <c r="B311">
        <v>90.660003662109403</v>
      </c>
      <c r="C311">
        <v>160.66000366210901</v>
      </c>
    </row>
    <row r="312" spans="1:3">
      <c r="A312">
        <v>9940.9448818897508</v>
      </c>
      <c r="B312">
        <v>90.860000610351605</v>
      </c>
      <c r="C312">
        <v>160.86000061035199</v>
      </c>
    </row>
    <row r="313" spans="1:3">
      <c r="A313">
        <v>9973.7532808398792</v>
      </c>
      <c r="B313">
        <v>90.980003356933594</v>
      </c>
      <c r="C313">
        <v>160.97999572753901</v>
      </c>
    </row>
    <row r="314" spans="1:3">
      <c r="A314">
        <v>10006.56167979</v>
      </c>
      <c r="B314">
        <v>91</v>
      </c>
      <c r="C314">
        <v>161</v>
      </c>
    </row>
    <row r="315" spans="1:3">
      <c r="A315">
        <v>10039.370078740099</v>
      </c>
      <c r="B315">
        <v>90.919998168945298</v>
      </c>
      <c r="C315">
        <v>160.919998168945</v>
      </c>
    </row>
    <row r="316" spans="1:3">
      <c r="A316">
        <v>10072.1784776903</v>
      </c>
      <c r="B316">
        <v>90.75</v>
      </c>
      <c r="C316">
        <v>160.75</v>
      </c>
    </row>
    <row r="317" spans="1:3">
      <c r="A317">
        <v>10104.9868766404</v>
      </c>
      <c r="B317">
        <v>90.510002136230497</v>
      </c>
      <c r="C317">
        <v>160.50999450683599</v>
      </c>
    </row>
    <row r="318" spans="1:3">
      <c r="A318">
        <v>10137.795275590501</v>
      </c>
      <c r="B318">
        <v>90.220001220703097</v>
      </c>
      <c r="C318">
        <v>160.22000122070301</v>
      </c>
    </row>
    <row r="319" spans="1:3">
      <c r="A319">
        <v>10170.6036745407</v>
      </c>
      <c r="B319">
        <v>89.900001525878906</v>
      </c>
      <c r="C319">
        <v>159.89999389648401</v>
      </c>
    </row>
    <row r="320" spans="1:3">
      <c r="A320">
        <v>10203.412073490799</v>
      </c>
      <c r="B320">
        <v>89.599998474121094</v>
      </c>
      <c r="C320">
        <v>159.60000610351599</v>
      </c>
    </row>
    <row r="321" spans="1:3">
      <c r="A321">
        <v>10236.2204724409</v>
      </c>
      <c r="B321">
        <v>89.339996337890597</v>
      </c>
      <c r="C321">
        <v>159.33999633789099</v>
      </c>
    </row>
    <row r="322" spans="1:3">
      <c r="A322">
        <v>10269.0288713911</v>
      </c>
      <c r="B322">
        <v>89.139999389648395</v>
      </c>
      <c r="C322">
        <v>159.13999938964801</v>
      </c>
    </row>
    <row r="323" spans="1:3">
      <c r="A323">
        <v>10301.837270341201</v>
      </c>
      <c r="B323">
        <v>89.019996643066406</v>
      </c>
      <c r="C323">
        <v>159.02000427246099</v>
      </c>
    </row>
    <row r="324" spans="1:3">
      <c r="A324">
        <v>10334.6456692913</v>
      </c>
      <c r="B324">
        <v>89</v>
      </c>
      <c r="C324">
        <v>159</v>
      </c>
    </row>
    <row r="325" spans="1:3">
      <c r="A325">
        <v>10367.454068241501</v>
      </c>
      <c r="B325">
        <v>89.080001831054702</v>
      </c>
      <c r="C325">
        <v>159.080001831055</v>
      </c>
    </row>
    <row r="326" spans="1:3">
      <c r="A326">
        <v>10400.2624671916</v>
      </c>
      <c r="B326">
        <v>89.25</v>
      </c>
      <c r="C326">
        <v>159.25</v>
      </c>
    </row>
    <row r="327" spans="1:3">
      <c r="A327">
        <v>10433.070866141699</v>
      </c>
      <c r="B327">
        <v>89.5</v>
      </c>
      <c r="C327">
        <v>159.5</v>
      </c>
    </row>
    <row r="328" spans="1:3">
      <c r="A328">
        <v>10465.8792650919</v>
      </c>
      <c r="B328">
        <v>89.790000915527301</v>
      </c>
      <c r="C328">
        <v>159.78999328613301</v>
      </c>
    </row>
    <row r="329" spans="1:3">
      <c r="A329">
        <v>10498.687664042</v>
      </c>
      <c r="B329">
        <v>90.099998474121094</v>
      </c>
      <c r="C329">
        <v>160.10000610351599</v>
      </c>
    </row>
    <row r="330" spans="1:3">
      <c r="A330">
        <v>10531.496062992101</v>
      </c>
      <c r="B330">
        <v>90.400001525878906</v>
      </c>
      <c r="C330">
        <v>160.39999389648401</v>
      </c>
    </row>
    <row r="331" spans="1:3">
      <c r="A331">
        <v>10564.3044619422</v>
      </c>
      <c r="B331">
        <v>90.669998168945298</v>
      </c>
      <c r="C331">
        <v>160.669998168945</v>
      </c>
    </row>
    <row r="332" spans="1:3">
      <c r="A332">
        <v>10597.112860892399</v>
      </c>
      <c r="B332">
        <v>90.860000610351605</v>
      </c>
      <c r="C332">
        <v>160.86000061035199</v>
      </c>
    </row>
    <row r="333" spans="1:3">
      <c r="A333">
        <v>10629.9212598425</v>
      </c>
      <c r="B333">
        <v>90.980003356933594</v>
      </c>
      <c r="C333">
        <v>160.97999572753901</v>
      </c>
    </row>
    <row r="334" spans="1:3">
      <c r="A334">
        <v>10662.729658792599</v>
      </c>
      <c r="B334">
        <v>90.989997863769503</v>
      </c>
      <c r="C334">
        <v>160.99000549316401</v>
      </c>
    </row>
    <row r="335" spans="1:3">
      <c r="A335">
        <v>10695.5380577428</v>
      </c>
      <c r="B335">
        <v>90.910003662109403</v>
      </c>
      <c r="C335">
        <v>160.91000366210901</v>
      </c>
    </row>
    <row r="336" spans="1:3">
      <c r="A336">
        <v>10728.3464566929</v>
      </c>
      <c r="B336">
        <v>90.739997863769503</v>
      </c>
      <c r="C336">
        <v>160.74000549316401</v>
      </c>
    </row>
    <row r="337" spans="1:3">
      <c r="A337">
        <v>10761.154855643001</v>
      </c>
      <c r="B337">
        <v>90.5</v>
      </c>
      <c r="C337">
        <v>160.5</v>
      </c>
    </row>
    <row r="338" spans="1:3">
      <c r="A338">
        <v>10793.9632545932</v>
      </c>
      <c r="B338">
        <v>90.209999084472699</v>
      </c>
      <c r="C338">
        <v>160.21000671386699</v>
      </c>
    </row>
    <row r="339" spans="1:3">
      <c r="A339">
        <v>10826.771653543299</v>
      </c>
      <c r="B339">
        <v>89.900001525878906</v>
      </c>
      <c r="C339">
        <v>159.89999389648401</v>
      </c>
    </row>
    <row r="340" spans="1:3">
      <c r="A340">
        <v>10859.5800524934</v>
      </c>
      <c r="B340">
        <v>89.589996337890597</v>
      </c>
      <c r="C340">
        <v>159.58999633789099</v>
      </c>
    </row>
    <row r="341" spans="1:3">
      <c r="A341">
        <v>10892.388451443599</v>
      </c>
      <c r="B341">
        <v>89.330001831054702</v>
      </c>
      <c r="C341">
        <v>159.330001831055</v>
      </c>
    </row>
    <row r="342" spans="1:3">
      <c r="A342">
        <v>10925.196850393701</v>
      </c>
      <c r="B342">
        <v>89.129997253417997</v>
      </c>
      <c r="C342">
        <v>159.13000488281199</v>
      </c>
    </row>
    <row r="343" spans="1:3">
      <c r="A343">
        <v>10958.0052493438</v>
      </c>
      <c r="B343">
        <v>89.019996643066406</v>
      </c>
      <c r="C343">
        <v>159.02000427246099</v>
      </c>
    </row>
    <row r="344" spans="1:3">
      <c r="A344">
        <v>10990.813648294001</v>
      </c>
      <c r="B344">
        <v>89.010002136230497</v>
      </c>
      <c r="C344">
        <v>159.00999450683599</v>
      </c>
    </row>
    <row r="345" spans="1:3">
      <c r="A345">
        <v>11023.6220472441</v>
      </c>
      <c r="B345">
        <v>89.089996337890597</v>
      </c>
      <c r="C345">
        <v>159.08999633789099</v>
      </c>
    </row>
    <row r="346" spans="1:3">
      <c r="A346">
        <v>11056.430446194199</v>
      </c>
      <c r="B346">
        <v>89.260002136230497</v>
      </c>
      <c r="C346">
        <v>159.25999450683599</v>
      </c>
    </row>
    <row r="347" spans="1:3">
      <c r="A347">
        <v>11089.2388451443</v>
      </c>
      <c r="B347">
        <v>89.5</v>
      </c>
      <c r="C347">
        <v>159.5</v>
      </c>
    </row>
    <row r="348" spans="1:3">
      <c r="A348">
        <v>11119.9150185572</v>
      </c>
      <c r="B348">
        <v>89.769996643066406</v>
      </c>
      <c r="C348">
        <v>159.77000427246099</v>
      </c>
    </row>
    <row r="349" spans="1:3">
      <c r="A349">
        <v>11122.0472440945</v>
      </c>
      <c r="B349">
        <v>89.790000915527301</v>
      </c>
      <c r="C349">
        <v>159.78999328613301</v>
      </c>
    </row>
    <row r="350" spans="1:3">
      <c r="A350">
        <v>11150.4261887918</v>
      </c>
      <c r="B350">
        <v>90.059997558593693</v>
      </c>
      <c r="C350">
        <v>160.05999755859401</v>
      </c>
    </row>
    <row r="351" spans="1:3">
      <c r="A351">
        <v>11211.778535617599</v>
      </c>
      <c r="B351">
        <v>90.610000610351605</v>
      </c>
      <c r="C351">
        <v>160.61000061035199</v>
      </c>
    </row>
    <row r="352" spans="1:3">
      <c r="A352">
        <v>11220.472440944901</v>
      </c>
      <c r="B352">
        <v>90.669998168945298</v>
      </c>
      <c r="C352">
        <v>160.669998168945</v>
      </c>
    </row>
    <row r="353" spans="1:3">
      <c r="A353">
        <v>11221.948658700399</v>
      </c>
      <c r="B353">
        <v>90.680000305175795</v>
      </c>
      <c r="C353">
        <v>160.67999267578099</v>
      </c>
    </row>
    <row r="354" spans="1:3">
      <c r="A354">
        <v>11223.0972730581</v>
      </c>
      <c r="B354">
        <v>90.690002441406193</v>
      </c>
      <c r="C354">
        <v>160.69000244140599</v>
      </c>
    </row>
    <row r="355" spans="1:3">
      <c r="A355">
        <v>11249.4425135335</v>
      </c>
      <c r="B355">
        <v>90.849998474121094</v>
      </c>
      <c r="C355">
        <v>160.85000610351599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topLeftCell="A3" workbookViewId="0">
      <selection activeCell="A4" sqref="A4"/>
    </sheetView>
  </sheetViews>
  <sheetFormatPr defaultColWidth="9" defaultRowHeight="15"/>
  <cols>
    <col min="1" max="1" width="14" customWidth="1"/>
    <col min="2" max="2" width="14.28515625" customWidth="1"/>
    <col min="3" max="3" width="17.28515625" customWidth="1"/>
    <col min="4" max="4" width="12.140625" customWidth="1"/>
    <col min="5" max="5" width="19" customWidth="1"/>
    <col min="6" max="6" width="24.5703125" customWidth="1"/>
    <col min="7" max="7" width="9.7109375" customWidth="1"/>
    <col min="8" max="8" width="19.140625" customWidth="1"/>
    <col min="9" max="9" width="12.85546875" customWidth="1"/>
  </cols>
  <sheetData>
    <row r="1" spans="1:6" ht="18.7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3" spans="1:6">
      <c r="A3" t="s">
        <v>24</v>
      </c>
      <c r="B3" t="s">
        <v>25</v>
      </c>
      <c r="C3" t="s">
        <v>26</v>
      </c>
      <c r="D3" t="s">
        <v>26</v>
      </c>
      <c r="E3" t="s">
        <v>27</v>
      </c>
      <c r="F3" t="s">
        <v>28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A3" sqref="A3"/>
    </sheetView>
  </sheetViews>
  <sheetFormatPr defaultColWidth="9" defaultRowHeight="15"/>
  <cols>
    <col min="1" max="1" width="16" customWidth="1"/>
    <col min="2" max="2" width="11.28515625" customWidth="1"/>
    <col min="3" max="3" width="9.7109375" customWidth="1"/>
    <col min="4" max="4" width="19.140625" customWidth="1"/>
    <col min="5" max="5" width="12.85546875" customWidth="1"/>
    <col min="6" max="6" width="13" customWidth="1"/>
  </cols>
  <sheetData>
    <row r="1" spans="1:6" ht="18.75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</row>
    <row r="2" spans="1:6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7</v>
      </c>
    </row>
    <row r="3" spans="1:6">
      <c r="A3">
        <v>120</v>
      </c>
      <c r="B3">
        <v>14.7</v>
      </c>
      <c r="C3">
        <v>80.041499999999999</v>
      </c>
      <c r="D3">
        <v>1</v>
      </c>
      <c r="E3">
        <v>0</v>
      </c>
      <c r="F3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B3" sqref="B3"/>
    </sheetView>
  </sheetViews>
  <sheetFormatPr defaultColWidth="9" defaultRowHeight="15"/>
  <cols>
    <col min="1" max="1" width="14.7109375" customWidth="1"/>
    <col min="2" max="2" width="15" customWidth="1"/>
  </cols>
  <sheetData>
    <row r="1" spans="1:2" ht="18.75">
      <c r="A1" s="2" t="s">
        <v>40</v>
      </c>
      <c r="B1" s="2" t="s">
        <v>41</v>
      </c>
    </row>
    <row r="2" spans="1:2">
      <c r="A2" s="5"/>
      <c r="B2" s="5" t="s">
        <v>10</v>
      </c>
    </row>
    <row r="3" spans="1:2">
      <c r="A3" t="s">
        <v>42</v>
      </c>
      <c r="B3">
        <f>10000</f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3"/>
  <sheetViews>
    <sheetView tabSelected="1" topLeftCell="L1" workbookViewId="0">
      <selection activeCell="U11" sqref="U11"/>
    </sheetView>
  </sheetViews>
  <sheetFormatPr defaultColWidth="9" defaultRowHeight="15"/>
  <cols>
    <col min="1" max="1" width="17.85546875" customWidth="1"/>
    <col min="2" max="2" width="8.5703125" customWidth="1"/>
    <col min="3" max="3" width="19.85546875" customWidth="1"/>
    <col min="5" max="5" width="20" bestFit="1" customWidth="1"/>
    <col min="6" max="6" width="17.7109375" bestFit="1" customWidth="1"/>
    <col min="8" max="8" width="18.5703125" customWidth="1"/>
    <col min="9" max="11" width="18.28515625" customWidth="1"/>
    <col min="12" max="12" width="20.7109375" bestFit="1" customWidth="1"/>
    <col min="13" max="13" width="28.140625" customWidth="1"/>
    <col min="14" max="14" width="20" customWidth="1"/>
    <col min="15" max="15" width="18.85546875" customWidth="1"/>
    <col min="16" max="16" width="19.140625" customWidth="1"/>
  </cols>
  <sheetData>
    <row r="1" spans="1:16" ht="18.75">
      <c r="A1" s="2" t="s">
        <v>43</v>
      </c>
      <c r="B1" s="2" t="s">
        <v>44</v>
      </c>
      <c r="C1" s="2" t="s">
        <v>13</v>
      </c>
      <c r="D1" s="2" t="s">
        <v>45</v>
      </c>
      <c r="E1" s="2" t="s">
        <v>78</v>
      </c>
      <c r="F1" s="2" t="s">
        <v>80</v>
      </c>
      <c r="G1" s="2" t="s">
        <v>81</v>
      </c>
      <c r="H1" s="2" t="s">
        <v>2</v>
      </c>
      <c r="I1" s="2" t="s">
        <v>1</v>
      </c>
      <c r="J1" s="2" t="s">
        <v>82</v>
      </c>
      <c r="K1" s="2" t="s">
        <v>83</v>
      </c>
      <c r="L1" s="2" t="s">
        <v>84</v>
      </c>
      <c r="M1" s="2" t="s">
        <v>46</v>
      </c>
      <c r="N1" s="2" t="s">
        <v>47</v>
      </c>
      <c r="O1" s="2" t="s">
        <v>48</v>
      </c>
      <c r="P1" s="2" t="s">
        <v>49</v>
      </c>
    </row>
    <row r="2" spans="1:16">
      <c r="A2" s="5" t="s">
        <v>7</v>
      </c>
      <c r="B2" s="5" t="s">
        <v>10</v>
      </c>
      <c r="C2" s="5" t="s">
        <v>10</v>
      </c>
      <c r="D2" s="5" t="s">
        <v>8</v>
      </c>
      <c r="E2" s="5" t="s">
        <v>79</v>
      </c>
      <c r="F2" s="5" t="s">
        <v>79</v>
      </c>
      <c r="G2" s="5" t="s">
        <v>36</v>
      </c>
      <c r="H2" s="5" t="s">
        <v>8</v>
      </c>
      <c r="I2" s="5" t="s">
        <v>8</v>
      </c>
      <c r="J2" s="5" t="s">
        <v>8</v>
      </c>
      <c r="K2" s="5" t="s">
        <v>8</v>
      </c>
      <c r="L2" s="5" t="s">
        <v>8</v>
      </c>
      <c r="M2" s="5" t="s">
        <v>7</v>
      </c>
      <c r="N2" s="5" t="s">
        <v>7</v>
      </c>
      <c r="O2" s="5" t="s">
        <v>7</v>
      </c>
      <c r="P2" s="5" t="s">
        <v>7</v>
      </c>
    </row>
    <row r="3" spans="1:16">
      <c r="A3" t="s">
        <v>50</v>
      </c>
      <c r="B3">
        <v>6780.94</v>
      </c>
      <c r="C3">
        <v>6780.9</v>
      </c>
      <c r="D3">
        <v>0</v>
      </c>
      <c r="E3">
        <v>19.5</v>
      </c>
      <c r="F3">
        <v>19.5</v>
      </c>
      <c r="G3">
        <v>135000</v>
      </c>
      <c r="H3">
        <v>5</v>
      </c>
      <c r="I3">
        <v>4.28</v>
      </c>
      <c r="J3">
        <v>6.3120000000000003</v>
      </c>
      <c r="K3">
        <v>2.75</v>
      </c>
      <c r="L3">
        <v>28.9</v>
      </c>
      <c r="M3">
        <v>5</v>
      </c>
      <c r="N3" t="s">
        <v>25</v>
      </c>
      <c r="O3">
        <v>0</v>
      </c>
      <c r="P3">
        <v>0</v>
      </c>
    </row>
    <row r="4" spans="1:16">
      <c r="A4" t="s">
        <v>50</v>
      </c>
      <c r="B4">
        <v>370.73</v>
      </c>
      <c r="C4">
        <v>7151.7</v>
      </c>
      <c r="D4">
        <v>0</v>
      </c>
      <c r="E4">
        <v>49.7</v>
      </c>
      <c r="F4">
        <v>49.7</v>
      </c>
      <c r="G4">
        <v>55000</v>
      </c>
      <c r="H4">
        <v>5</v>
      </c>
      <c r="I4">
        <v>3</v>
      </c>
      <c r="J4">
        <v>6.5</v>
      </c>
      <c r="K4">
        <v>3</v>
      </c>
      <c r="L4">
        <v>20</v>
      </c>
      <c r="M4">
        <v>5</v>
      </c>
      <c r="N4" t="s">
        <v>25</v>
      </c>
      <c r="O4">
        <v>0</v>
      </c>
      <c r="P4">
        <v>0</v>
      </c>
    </row>
    <row r="5" spans="1:16">
      <c r="A5" t="s">
        <v>50</v>
      </c>
      <c r="B5">
        <v>1010.14</v>
      </c>
      <c r="C5">
        <v>8161.8</v>
      </c>
      <c r="D5">
        <v>0</v>
      </c>
      <c r="E5">
        <v>23.2</v>
      </c>
      <c r="F5">
        <v>23.2</v>
      </c>
      <c r="G5">
        <v>55000</v>
      </c>
      <c r="H5">
        <v>3.5</v>
      </c>
      <c r="I5">
        <v>2.25</v>
      </c>
      <c r="J5">
        <v>4.75</v>
      </c>
      <c r="K5">
        <v>2.3130000000000002</v>
      </c>
      <c r="L5">
        <v>20</v>
      </c>
      <c r="M5">
        <v>5</v>
      </c>
      <c r="N5" t="s">
        <v>25</v>
      </c>
      <c r="O5">
        <v>0</v>
      </c>
      <c r="P5">
        <v>0</v>
      </c>
    </row>
    <row r="6" spans="1:16">
      <c r="A6" t="s">
        <v>50</v>
      </c>
      <c r="B6">
        <v>12.5</v>
      </c>
      <c r="C6">
        <v>8174.3</v>
      </c>
      <c r="D6">
        <v>0</v>
      </c>
      <c r="E6">
        <v>37.5</v>
      </c>
      <c r="F6">
        <v>37.5</v>
      </c>
      <c r="G6">
        <v>110000</v>
      </c>
      <c r="H6">
        <v>4.75</v>
      </c>
      <c r="I6">
        <v>2.06</v>
      </c>
      <c r="L6">
        <v>20</v>
      </c>
      <c r="M6">
        <v>5</v>
      </c>
      <c r="N6" t="s">
        <v>25</v>
      </c>
      <c r="O6">
        <v>0</v>
      </c>
      <c r="P6">
        <v>0</v>
      </c>
    </row>
    <row r="7" spans="1:16">
      <c r="A7" t="s">
        <v>50</v>
      </c>
      <c r="B7">
        <v>367.29</v>
      </c>
      <c r="C7">
        <v>8541.6</v>
      </c>
      <c r="D7">
        <v>0</v>
      </c>
      <c r="E7">
        <v>23.2</v>
      </c>
      <c r="F7">
        <v>23.2</v>
      </c>
      <c r="G7">
        <v>55000</v>
      </c>
      <c r="H7">
        <v>3.5</v>
      </c>
      <c r="I7">
        <v>2.25</v>
      </c>
      <c r="J7">
        <v>4.75</v>
      </c>
      <c r="K7">
        <v>2.3130000000000002</v>
      </c>
      <c r="L7">
        <v>20</v>
      </c>
      <c r="M7">
        <v>5</v>
      </c>
      <c r="N7" t="s">
        <v>25</v>
      </c>
      <c r="O7">
        <v>0</v>
      </c>
      <c r="P7">
        <v>0</v>
      </c>
    </row>
    <row r="8" spans="1:16">
      <c r="A8" t="s">
        <v>50</v>
      </c>
      <c r="B8">
        <v>2577.7600000000002</v>
      </c>
      <c r="C8">
        <v>11119.4</v>
      </c>
      <c r="D8">
        <v>0</v>
      </c>
      <c r="E8">
        <v>13.3</v>
      </c>
      <c r="F8">
        <v>13.3</v>
      </c>
      <c r="G8">
        <v>135000</v>
      </c>
      <c r="H8">
        <v>3.5</v>
      </c>
      <c r="I8">
        <v>2.76</v>
      </c>
      <c r="J8">
        <v>4.8120000000000003</v>
      </c>
      <c r="K8">
        <v>2.125</v>
      </c>
      <c r="L8">
        <v>29.9</v>
      </c>
      <c r="M8">
        <v>5</v>
      </c>
      <c r="N8" t="s">
        <v>25</v>
      </c>
      <c r="O8">
        <v>0</v>
      </c>
      <c r="P8">
        <v>0</v>
      </c>
    </row>
    <row r="9" spans="1:16">
      <c r="A9" t="s">
        <v>50</v>
      </c>
      <c r="B9">
        <v>30.51</v>
      </c>
      <c r="C9">
        <v>11149.9</v>
      </c>
      <c r="D9">
        <v>0</v>
      </c>
      <c r="E9">
        <v>25</v>
      </c>
      <c r="F9">
        <v>25</v>
      </c>
      <c r="G9">
        <v>55000</v>
      </c>
      <c r="H9">
        <v>3.5</v>
      </c>
      <c r="I9">
        <v>2.06</v>
      </c>
      <c r="J9">
        <v>4.75</v>
      </c>
      <c r="K9">
        <v>2.125</v>
      </c>
      <c r="L9">
        <v>20</v>
      </c>
      <c r="M9">
        <v>5</v>
      </c>
      <c r="N9" t="s">
        <v>25</v>
      </c>
      <c r="O9">
        <v>0</v>
      </c>
      <c r="P9">
        <v>0</v>
      </c>
    </row>
    <row r="10" spans="1:16">
      <c r="A10" t="s">
        <v>50</v>
      </c>
      <c r="B10">
        <v>61.35</v>
      </c>
      <c r="C10">
        <v>11211.2</v>
      </c>
      <c r="D10">
        <v>0</v>
      </c>
      <c r="E10">
        <v>50</v>
      </c>
      <c r="F10">
        <v>50</v>
      </c>
      <c r="G10">
        <v>110000</v>
      </c>
      <c r="H10">
        <v>4.75</v>
      </c>
      <c r="I10">
        <v>1.92</v>
      </c>
      <c r="L10">
        <v>29.9</v>
      </c>
      <c r="M10">
        <v>5</v>
      </c>
      <c r="N10" t="s">
        <v>25</v>
      </c>
      <c r="O10">
        <v>0</v>
      </c>
      <c r="P10">
        <v>0</v>
      </c>
    </row>
    <row r="11" spans="1:16">
      <c r="A11" t="s">
        <v>50</v>
      </c>
      <c r="B11">
        <v>10.17</v>
      </c>
      <c r="C11">
        <v>11221.4</v>
      </c>
      <c r="D11">
        <v>0</v>
      </c>
      <c r="E11">
        <v>25</v>
      </c>
      <c r="F11">
        <v>25</v>
      </c>
      <c r="G11">
        <v>55000</v>
      </c>
      <c r="H11">
        <v>3.5</v>
      </c>
      <c r="I11">
        <v>2.25</v>
      </c>
      <c r="J11">
        <v>4.75</v>
      </c>
      <c r="K11">
        <v>2.1880000000000002</v>
      </c>
      <c r="L11">
        <v>20</v>
      </c>
      <c r="M11">
        <v>5</v>
      </c>
      <c r="N11" t="s">
        <v>25</v>
      </c>
      <c r="O11">
        <v>0</v>
      </c>
      <c r="P11">
        <v>0</v>
      </c>
    </row>
    <row r="12" spans="1:16">
      <c r="A12" t="s">
        <v>50</v>
      </c>
      <c r="B12">
        <v>1.1499999999999999</v>
      </c>
      <c r="C12">
        <v>11222.5</v>
      </c>
      <c r="D12">
        <v>0</v>
      </c>
      <c r="E12">
        <v>40</v>
      </c>
      <c r="F12">
        <v>40</v>
      </c>
      <c r="G12">
        <v>110000</v>
      </c>
      <c r="H12">
        <v>4.75</v>
      </c>
      <c r="I12">
        <v>2.25</v>
      </c>
      <c r="J12">
        <v>5.75</v>
      </c>
      <c r="K12">
        <v>2.19</v>
      </c>
      <c r="L12">
        <v>3.3</v>
      </c>
      <c r="M12">
        <v>5</v>
      </c>
      <c r="N12" t="s">
        <v>25</v>
      </c>
      <c r="O12">
        <v>0</v>
      </c>
      <c r="P12">
        <v>0</v>
      </c>
    </row>
    <row r="13" spans="1:16">
      <c r="A13" t="s">
        <v>50</v>
      </c>
      <c r="B13">
        <v>26.25</v>
      </c>
      <c r="C13">
        <v>11248.8</v>
      </c>
      <c r="D13">
        <v>0</v>
      </c>
      <c r="E13">
        <v>42.91</v>
      </c>
      <c r="F13">
        <v>42.91</v>
      </c>
      <c r="G13">
        <v>110000</v>
      </c>
      <c r="H13">
        <v>4.75</v>
      </c>
      <c r="I13">
        <v>2</v>
      </c>
      <c r="M13">
        <v>5</v>
      </c>
      <c r="N13" t="s">
        <v>25</v>
      </c>
      <c r="O13">
        <v>0</v>
      </c>
      <c r="P13">
        <v>0</v>
      </c>
    </row>
  </sheetData>
  <dataValidations count="1">
    <dataValidation type="list" allowBlank="1" showInputMessage="1" showErrorMessage="1" sqref="A3:A14" xr:uid="{00000000-0002-0000-0500-000000000000}">
      <formula1>"None, Tubing, Sub, Drill Collar"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selection activeCell="D9" sqref="D9"/>
    </sheetView>
  </sheetViews>
  <sheetFormatPr defaultColWidth="9" defaultRowHeight="15"/>
  <cols>
    <col min="1" max="1" width="19.7109375" customWidth="1"/>
    <col min="2" max="2" width="18.140625" customWidth="1"/>
    <col min="3" max="3" width="22" customWidth="1"/>
    <col min="4" max="4" width="20.28515625" customWidth="1"/>
    <col min="5" max="5" width="16.7109375" customWidth="1"/>
  </cols>
  <sheetData>
    <row r="1" spans="1:4" ht="18.75">
      <c r="A1" s="2" t="s">
        <v>51</v>
      </c>
      <c r="B1" s="2" t="s">
        <v>52</v>
      </c>
      <c r="C1" s="2" t="s">
        <v>53</v>
      </c>
      <c r="D1" s="2" t="s">
        <v>54</v>
      </c>
    </row>
    <row r="2" spans="1:4">
      <c r="A2" s="5" t="s">
        <v>55</v>
      </c>
      <c r="B2" s="5" t="s">
        <v>56</v>
      </c>
      <c r="C2" s="5" t="s">
        <v>55</v>
      </c>
      <c r="D2" s="5" t="s">
        <v>56</v>
      </c>
    </row>
    <row r="3" spans="1:4">
      <c r="A3">
        <v>12</v>
      </c>
      <c r="B3">
        <v>2</v>
      </c>
      <c r="C3">
        <v>12</v>
      </c>
      <c r="D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F4" sqref="F4"/>
    </sheetView>
  </sheetViews>
  <sheetFormatPr defaultColWidth="9" defaultRowHeight="15"/>
  <cols>
    <col min="1" max="1" width="13.85546875" customWidth="1"/>
    <col min="2" max="2" width="25.85546875" customWidth="1"/>
    <col min="3" max="3" width="24.5703125" customWidth="1"/>
    <col min="4" max="4" width="10.85546875" customWidth="1"/>
    <col min="5" max="5" width="21.28515625" customWidth="1"/>
    <col min="6" max="6" width="16.7109375" customWidth="1"/>
    <col min="7" max="7" width="19.5703125" customWidth="1"/>
  </cols>
  <sheetData>
    <row r="1" spans="1:7" ht="18.75">
      <c r="A1" s="2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</row>
    <row r="2" spans="1:7">
      <c r="A2" s="5"/>
      <c r="B2" s="5" t="s">
        <v>10</v>
      </c>
      <c r="C2" s="5" t="s">
        <v>10</v>
      </c>
      <c r="D2" s="5" t="s">
        <v>10</v>
      </c>
      <c r="E2" s="5" t="s">
        <v>64</v>
      </c>
      <c r="F2" s="5" t="s">
        <v>10</v>
      </c>
      <c r="G2" s="5" t="s">
        <v>65</v>
      </c>
    </row>
    <row r="3" spans="1:7">
      <c r="A3" t="s">
        <v>24</v>
      </c>
      <c r="B3">
        <v>0</v>
      </c>
      <c r="C3">
        <f>10000</f>
        <v>10000</v>
      </c>
      <c r="D3">
        <f>50</f>
        <v>50</v>
      </c>
      <c r="E3">
        <v>0</v>
      </c>
      <c r="F3">
        <f>50</f>
        <v>50</v>
      </c>
      <c r="G3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2"/>
  <sheetViews>
    <sheetView topLeftCell="S1" workbookViewId="0">
      <selection activeCell="W11" sqref="W11"/>
    </sheetView>
  </sheetViews>
  <sheetFormatPr defaultColWidth="9" defaultRowHeight="15"/>
  <cols>
    <col min="17" max="21" width="12.85546875"/>
    <col min="23" max="23" width="12.85546875"/>
  </cols>
  <sheetData>
    <row r="1" spans="1:23" ht="18.75">
      <c r="A1" s="2" t="s">
        <v>13</v>
      </c>
      <c r="B1" s="2" t="s">
        <v>14</v>
      </c>
      <c r="C1" s="2" t="s">
        <v>15</v>
      </c>
      <c r="L1">
        <v>600</v>
      </c>
      <c r="O1">
        <v>800</v>
      </c>
      <c r="R1" t="s">
        <v>66</v>
      </c>
      <c r="S1" t="s">
        <v>67</v>
      </c>
      <c r="T1" t="s">
        <v>68</v>
      </c>
      <c r="U1" t="s">
        <v>69</v>
      </c>
    </row>
    <row r="2" spans="1:23">
      <c r="A2" t="s">
        <v>16</v>
      </c>
      <c r="B2" t="s">
        <v>17</v>
      </c>
      <c r="C2" t="s">
        <v>17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W2">
        <f>O1*20/L1</f>
        <v>26.666666666666668</v>
      </c>
    </row>
    <row r="3" spans="1:23">
      <c r="A3">
        <v>0</v>
      </c>
      <c r="B3">
        <v>0</v>
      </c>
      <c r="C3">
        <v>0</v>
      </c>
      <c r="I3" s="3">
        <v>0</v>
      </c>
      <c r="J3" s="3">
        <v>0</v>
      </c>
      <c r="K3" s="3">
        <v>0</v>
      </c>
      <c r="L3" s="3">
        <v>0</v>
      </c>
      <c r="M3" s="3"/>
      <c r="N3" s="3"/>
      <c r="O3" s="3">
        <v>0</v>
      </c>
      <c r="P3" s="3">
        <v>0</v>
      </c>
      <c r="Q3">
        <f>O3+20</f>
        <v>20</v>
      </c>
      <c r="R3">
        <f>$O$1*(O3/$O$12)</f>
        <v>0</v>
      </c>
      <c r="S3">
        <f>$L$1*(L3/$L$12)</f>
        <v>0</v>
      </c>
      <c r="T3">
        <f>$O$1*(Q3/$O$12)</f>
        <v>45.714285714285715</v>
      </c>
      <c r="U3">
        <v>0</v>
      </c>
    </row>
    <row r="4" spans="1:23">
      <c r="A4">
        <f>5000</f>
        <v>5000</v>
      </c>
      <c r="B4">
        <v>0</v>
      </c>
      <c r="C4">
        <v>0</v>
      </c>
      <c r="I4" s="3">
        <v>5000</v>
      </c>
      <c r="J4" s="3">
        <v>0</v>
      </c>
      <c r="K4" s="3">
        <v>0</v>
      </c>
      <c r="L4" s="3">
        <v>5000</v>
      </c>
      <c r="M4" s="3">
        <v>0</v>
      </c>
      <c r="N4" s="3">
        <v>0</v>
      </c>
      <c r="O4" s="3">
        <v>0</v>
      </c>
      <c r="P4" s="3">
        <v>0.02</v>
      </c>
      <c r="Q4">
        <f t="shared" ref="Q4:Q10" si="0">O4+20</f>
        <v>20</v>
      </c>
      <c r="R4">
        <f t="shared" ref="R4:R10" si="1">$O$1*(O4/$O$12)</f>
        <v>0</v>
      </c>
      <c r="S4">
        <f t="shared" ref="S4:S10" si="2">$L$1*(L4/$L$12)</f>
        <v>500</v>
      </c>
      <c r="T4">
        <f t="shared" ref="T4:T10" si="3">$O$1*(Q4/$O$12)</f>
        <v>45.714285714285715</v>
      </c>
      <c r="U4">
        <v>500</v>
      </c>
    </row>
    <row r="5" spans="1:23" s="1" customFormat="1">
      <c r="A5" s="1">
        <f>5100</f>
        <v>5100</v>
      </c>
      <c r="B5" s="1">
        <v>10</v>
      </c>
      <c r="C5" s="1">
        <v>5</v>
      </c>
      <c r="I5" s="4">
        <v>5100</v>
      </c>
      <c r="J5" s="4">
        <v>10</v>
      </c>
      <c r="K5" s="4">
        <v>5</v>
      </c>
      <c r="L5" s="4">
        <v>5098.4795551901198</v>
      </c>
      <c r="M5" s="4">
        <v>17.305578048555098</v>
      </c>
      <c r="N5" s="4">
        <v>1.5146544028345701</v>
      </c>
      <c r="O5" s="4">
        <v>17.371735939584699</v>
      </c>
      <c r="P5" s="4">
        <v>1.0154391924997701</v>
      </c>
      <c r="Q5" s="1">
        <f t="shared" si="0"/>
        <v>37.371735939584696</v>
      </c>
      <c r="R5" s="1">
        <f>$O$1*(O5/$O$12)</f>
        <v>39.70682500476503</v>
      </c>
      <c r="S5" s="1">
        <f t="shared" si="2"/>
        <v>509.84795551901198</v>
      </c>
      <c r="T5" s="1">
        <f t="shared" si="3"/>
        <v>85.421110719050731</v>
      </c>
      <c r="U5" s="1">
        <f t="shared" ref="U5:U10" si="4">S5-$W$2</f>
        <v>483.18128885234529</v>
      </c>
    </row>
    <row r="6" spans="1:23">
      <c r="A6">
        <f>5200</f>
        <v>5200</v>
      </c>
      <c r="B6">
        <v>20</v>
      </c>
      <c r="C6">
        <v>10</v>
      </c>
      <c r="I6" s="3">
        <v>5200</v>
      </c>
      <c r="J6" s="3">
        <v>20</v>
      </c>
      <c r="K6" s="3">
        <v>10</v>
      </c>
      <c r="L6" s="3">
        <v>5192.4440109990301</v>
      </c>
      <c r="M6" s="3">
        <v>51.000571128331003</v>
      </c>
      <c r="N6" s="3">
        <v>7.4584314755267496</v>
      </c>
      <c r="O6" s="3">
        <v>51.586952503797903</v>
      </c>
      <c r="P6" s="3">
        <v>1.0156726504270599</v>
      </c>
      <c r="Q6">
        <f t="shared" si="0"/>
        <v>71.586952503797903</v>
      </c>
      <c r="R6">
        <f t="shared" si="1"/>
        <v>117.91303429439522</v>
      </c>
      <c r="S6">
        <f t="shared" si="2"/>
        <v>519.24440109990303</v>
      </c>
      <c r="T6">
        <f t="shared" si="3"/>
        <v>163.62732000868093</v>
      </c>
      <c r="U6" s="1">
        <f t="shared" si="4"/>
        <v>492.57773443323634</v>
      </c>
    </row>
    <row r="7" spans="1:23">
      <c r="A7">
        <f>5300</f>
        <v>5300</v>
      </c>
      <c r="B7">
        <v>30</v>
      </c>
      <c r="C7">
        <v>15</v>
      </c>
      <c r="I7" s="3">
        <v>5300</v>
      </c>
      <c r="J7" s="3">
        <v>30</v>
      </c>
      <c r="K7" s="3">
        <v>15</v>
      </c>
      <c r="L7" s="3">
        <v>5279.0360120437699</v>
      </c>
      <c r="M7" s="3">
        <v>99.313126394352096</v>
      </c>
      <c r="N7" s="3">
        <v>20.409198199349799</v>
      </c>
      <c r="O7" s="3">
        <v>101.60520272376399</v>
      </c>
      <c r="P7" s="3">
        <v>1.01611167592492</v>
      </c>
      <c r="Q7">
        <f t="shared" si="0"/>
        <v>121.60520272376399</v>
      </c>
      <c r="R7">
        <f t="shared" si="1"/>
        <v>232.2404633686034</v>
      </c>
      <c r="S7">
        <f t="shared" si="2"/>
        <v>527.90360120437697</v>
      </c>
      <c r="T7">
        <f t="shared" si="3"/>
        <v>277.95474908288912</v>
      </c>
      <c r="U7" s="1">
        <f t="shared" si="4"/>
        <v>501.23693453771028</v>
      </c>
    </row>
    <row r="8" spans="1:23">
      <c r="A8">
        <f>5400</f>
        <v>5400</v>
      </c>
      <c r="B8">
        <v>40</v>
      </c>
      <c r="C8">
        <v>20</v>
      </c>
      <c r="I8" s="3">
        <v>5400</v>
      </c>
      <c r="J8" s="3">
        <v>40</v>
      </c>
      <c r="K8" s="3">
        <v>20</v>
      </c>
      <c r="L8" s="3">
        <v>5355.6223911530496</v>
      </c>
      <c r="M8" s="3">
        <v>159.73253842949401</v>
      </c>
      <c r="N8" s="3">
        <v>42.409679654475497</v>
      </c>
      <c r="O8" s="3">
        <v>165.905486820568</v>
      </c>
      <c r="P8" s="3">
        <v>1.01670371963692</v>
      </c>
      <c r="Q8">
        <f t="shared" si="0"/>
        <v>185.905486820568</v>
      </c>
      <c r="R8">
        <f t="shared" si="1"/>
        <v>379.21254130415542</v>
      </c>
      <c r="S8">
        <f t="shared" si="2"/>
        <v>535.56223911530492</v>
      </c>
      <c r="T8">
        <f t="shared" si="3"/>
        <v>424.92682701844114</v>
      </c>
      <c r="U8" s="1">
        <f t="shared" si="4"/>
        <v>508.89557244863823</v>
      </c>
    </row>
    <row r="9" spans="1:23">
      <c r="A9">
        <f>5500</f>
        <v>5500</v>
      </c>
      <c r="B9">
        <v>50</v>
      </c>
      <c r="C9">
        <v>25</v>
      </c>
      <c r="I9" s="3">
        <v>5500</v>
      </c>
      <c r="J9" s="3">
        <v>50</v>
      </c>
      <c r="K9" s="3">
        <v>25</v>
      </c>
      <c r="L9" s="3">
        <v>5419.8742410743998</v>
      </c>
      <c r="M9" s="3">
        <v>229.174512455458</v>
      </c>
      <c r="N9" s="3">
        <v>74.805852654730501</v>
      </c>
      <c r="O9" s="3">
        <v>242.53250412964201</v>
      </c>
      <c r="P9" s="3">
        <v>1.0173777084794999</v>
      </c>
      <c r="Q9">
        <f t="shared" si="0"/>
        <v>262.53250412964201</v>
      </c>
      <c r="R9">
        <f t="shared" si="1"/>
        <v>554.36000943918179</v>
      </c>
      <c r="S9">
        <f t="shared" si="2"/>
        <v>541.98742410744001</v>
      </c>
      <c r="T9">
        <f t="shared" si="3"/>
        <v>600.07429515346746</v>
      </c>
      <c r="U9" s="1">
        <f t="shared" si="4"/>
        <v>515.32075744077338</v>
      </c>
    </row>
    <row r="10" spans="1:23">
      <c r="A10">
        <f>5600</f>
        <v>5600</v>
      </c>
      <c r="B10">
        <v>60</v>
      </c>
      <c r="C10">
        <v>30</v>
      </c>
      <c r="I10" s="3">
        <v>5600</v>
      </c>
      <c r="J10" s="3">
        <v>60</v>
      </c>
      <c r="K10" s="3">
        <v>30</v>
      </c>
      <c r="L10" s="3">
        <v>5469.8377339730496</v>
      </c>
      <c r="M10" s="3">
        <v>304.18362757211003</v>
      </c>
      <c r="N10" s="3">
        <v>118.13346540667899</v>
      </c>
      <c r="O10" s="3">
        <v>329.15611163571401</v>
      </c>
      <c r="P10" s="3">
        <v>1.01805244089119</v>
      </c>
      <c r="Q10">
        <f t="shared" si="0"/>
        <v>349.15611163571401</v>
      </c>
      <c r="R10">
        <f t="shared" si="1"/>
        <v>752.35682659591771</v>
      </c>
      <c r="S10">
        <f t="shared" si="2"/>
        <v>546.98377339730496</v>
      </c>
      <c r="T10">
        <f t="shared" si="3"/>
        <v>798.07111231020349</v>
      </c>
      <c r="U10" s="1">
        <f t="shared" si="4"/>
        <v>520.31710673063833</v>
      </c>
    </row>
    <row r="11" spans="1:23">
      <c r="A11">
        <f>10000</f>
        <v>10000</v>
      </c>
      <c r="B11">
        <v>60</v>
      </c>
      <c r="C11">
        <v>30</v>
      </c>
    </row>
    <row r="12" spans="1:23">
      <c r="L12">
        <v>6000</v>
      </c>
      <c r="O12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Hole</vt:lpstr>
      <vt:lpstr>DeviationSurvey</vt:lpstr>
      <vt:lpstr>Drilling Mud</vt:lpstr>
      <vt:lpstr>Drilling Mud PVT</vt:lpstr>
      <vt:lpstr>Drill String</vt:lpstr>
      <vt:lpstr>Drill Pipes</vt:lpstr>
      <vt:lpstr>Operation</vt:lpstr>
      <vt:lpstr>Common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Achumba</dc:creator>
  <cp:lastModifiedBy>Gabriel Achumba</cp:lastModifiedBy>
  <dcterms:created xsi:type="dcterms:W3CDTF">2020-10-03T16:58:00Z</dcterms:created>
  <dcterms:modified xsi:type="dcterms:W3CDTF">2021-06-06T18:07:26Z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