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al\Desktop\battlesim\"/>
    </mc:Choice>
  </mc:AlternateContent>
  <xr:revisionPtr revIDLastSave="0" documentId="13_ncr:1_{F0B6B614-B64D-4C30-BB7E-332F9E1E68BE}" xr6:coauthVersionLast="47" xr6:coauthVersionMax="47" xr10:uidLastSave="{00000000-0000-0000-0000-000000000000}"/>
  <bookViews>
    <workbookView xWindow="-108" yWindow="-108" windowWidth="23256" windowHeight="12576" xr2:uid="{2EEE56D6-0E95-420F-934A-A6B58480C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J2" i="1"/>
  <c r="J3" i="1"/>
  <c r="J4" i="1"/>
  <c r="J5" i="1"/>
  <c r="J6" i="1"/>
  <c r="J7" i="1"/>
  <c r="J8" i="1"/>
  <c r="J9" i="1"/>
  <c r="J10" i="1"/>
  <c r="J11" i="1"/>
  <c r="I2" i="1"/>
  <c r="I3" i="1"/>
  <c r="I4" i="1"/>
  <c r="I5" i="1"/>
  <c r="I6" i="1"/>
  <c r="I7" i="1"/>
  <c r="I8" i="1"/>
  <c r="I9" i="1"/>
  <c r="I10" i="1"/>
  <c r="I11" i="1"/>
  <c r="Q6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N2" i="1"/>
  <c r="AM2" i="1"/>
  <c r="AO2" i="1"/>
  <c r="AP2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N3" i="1"/>
  <c r="N4" i="1"/>
  <c r="N5" i="1"/>
  <c r="N6" i="1"/>
  <c r="N7" i="1"/>
  <c r="N8" i="1"/>
  <c r="N9" i="1"/>
  <c r="N10" i="1"/>
  <c r="N11" i="1"/>
  <c r="N2" i="1"/>
  <c r="F3" i="1"/>
  <c r="F4" i="1"/>
  <c r="F5" i="1"/>
  <c r="F6" i="1"/>
  <c r="F7" i="1"/>
  <c r="F8" i="1"/>
  <c r="F9" i="1"/>
  <c r="F10" i="1"/>
  <c r="F11" i="1"/>
  <c r="F2" i="1"/>
  <c r="P3" i="1"/>
  <c r="Q3" i="1"/>
  <c r="L3" i="1"/>
  <c r="K3" i="1"/>
  <c r="G3" i="1"/>
  <c r="P4" i="1"/>
  <c r="P5" i="1"/>
  <c r="P6" i="1"/>
  <c r="P7" i="1"/>
  <c r="P8" i="1"/>
  <c r="P9" i="1"/>
  <c r="P10" i="1"/>
  <c r="P11" i="1"/>
  <c r="P2" i="1"/>
  <c r="K4" i="1"/>
  <c r="K5" i="1"/>
  <c r="K6" i="1"/>
  <c r="K7" i="1"/>
  <c r="K8" i="1"/>
  <c r="K9" i="1"/>
  <c r="K10" i="1"/>
  <c r="K11" i="1"/>
  <c r="K2" i="1"/>
  <c r="Q4" i="1"/>
  <c r="Q5" i="1"/>
  <c r="Q7" i="1"/>
  <c r="Q8" i="1"/>
  <c r="Q9" i="1"/>
  <c r="Q10" i="1"/>
  <c r="Q11" i="1"/>
  <c r="Q2" i="1"/>
  <c r="L4" i="1"/>
  <c r="L5" i="1"/>
  <c r="L6" i="1"/>
  <c r="L7" i="1"/>
  <c r="L8" i="1"/>
  <c r="L9" i="1"/>
  <c r="L10" i="1"/>
  <c r="L11" i="1"/>
  <c r="L2" i="1"/>
  <c r="G4" i="1"/>
  <c r="G5" i="1"/>
  <c r="G6" i="1"/>
  <c r="G7" i="1"/>
  <c r="G8" i="1"/>
  <c r="G9" i="1"/>
  <c r="G10" i="1"/>
  <c r="G11" i="1"/>
  <c r="G2" i="1"/>
  <c r="J13" i="1" l="1"/>
  <c r="O13" i="1"/>
  <c r="AM24" i="1"/>
  <c r="T8" i="1" s="1"/>
  <c r="AC8" i="1" s="1"/>
  <c r="AM12" i="1"/>
  <c r="AN36" i="1"/>
  <c r="U10" i="1" s="1"/>
  <c r="AD10" i="1" s="1"/>
  <c r="AP36" i="1"/>
  <c r="U11" i="1" s="1"/>
  <c r="AD11" i="1" s="1"/>
  <c r="AO24" i="1"/>
  <c r="T9" i="1" s="1"/>
  <c r="AC9" i="1" s="1"/>
  <c r="AN24" i="1"/>
  <c r="U8" i="1" s="1"/>
  <c r="AD8" i="1" s="1"/>
  <c r="AM36" i="1"/>
  <c r="T10" i="1" s="1"/>
  <c r="AC10" i="1" s="1"/>
  <c r="AO36" i="1"/>
  <c r="T11" i="1" s="1"/>
  <c r="AC11" i="1" s="1"/>
  <c r="AP24" i="1"/>
  <c r="U9" i="1" s="1"/>
  <c r="AD9" i="1" s="1"/>
  <c r="I13" i="1"/>
  <c r="T4" i="1" s="1"/>
  <c r="AC3" i="1" s="1"/>
  <c r="N13" i="1"/>
  <c r="U4" i="1" s="1"/>
  <c r="AD3" i="1" s="1"/>
  <c r="L13" i="1"/>
  <c r="T5" i="1" s="1"/>
  <c r="AC2" i="1" s="1"/>
  <c r="S17" i="1" s="1"/>
  <c r="Q13" i="1"/>
  <c r="P13" i="1"/>
  <c r="U3" i="1" s="1"/>
  <c r="K13" i="1"/>
  <c r="T3" i="1" s="1"/>
  <c r="AD15" i="1" l="1"/>
  <c r="AC14" i="1"/>
  <c r="AC15" i="1"/>
  <c r="AD14" i="1"/>
  <c r="AC16" i="1"/>
  <c r="AD17" i="1"/>
  <c r="AC17" i="1"/>
  <c r="AD16" i="1"/>
  <c r="U5" i="1"/>
  <c r="AD2" i="1" s="1"/>
  <c r="AD5" i="1" l="1"/>
  <c r="T17" i="1"/>
  <c r="AC5" i="1"/>
  <c r="Y9" i="1"/>
  <c r="AO12" i="1"/>
  <c r="T7" i="1" s="1"/>
  <c r="AC7" i="1" s="1"/>
  <c r="AN12" i="1"/>
  <c r="U6" i="1" s="1"/>
  <c r="AD6" i="1" s="1"/>
  <c r="AP12" i="1"/>
  <c r="U7" i="1" s="1"/>
  <c r="AD7" i="1" s="1"/>
  <c r="AC13" i="1" l="1"/>
  <c r="AD12" i="1"/>
  <c r="Y8" i="1"/>
  <c r="Y10" i="1"/>
  <c r="Z11" i="1"/>
  <c r="Y11" i="1"/>
  <c r="Z8" i="1"/>
  <c r="Z9" i="1"/>
  <c r="Z10" i="1"/>
  <c r="T6" i="1"/>
  <c r="AC6" i="1" l="1"/>
  <c r="AC12" i="1" s="1"/>
  <c r="AD18" i="1"/>
  <c r="AC19" i="1"/>
  <c r="Y7" i="1"/>
  <c r="Z6" i="1"/>
  <c r="Y13" i="1"/>
  <c r="Z12" i="1"/>
  <c r="AD13" i="1" l="1"/>
  <c r="Z13" i="1" s="1"/>
  <c r="Z7" i="1"/>
  <c r="AD19" i="1"/>
  <c r="Y6" i="1"/>
  <c r="AC18" i="1"/>
  <c r="Y12" i="1"/>
</calcChain>
</file>

<file path=xl/sharedStrings.xml><?xml version="1.0" encoding="utf-8"?>
<sst xmlns="http://schemas.openxmlformats.org/spreadsheetml/2006/main" count="112" uniqueCount="75">
  <si>
    <t>pikemen</t>
  </si>
  <si>
    <t>horse archers</t>
  </si>
  <si>
    <t>unit</t>
  </si>
  <si>
    <t>cost</t>
  </si>
  <si>
    <t>morale</t>
  </si>
  <si>
    <t>morale/cost</t>
  </si>
  <si>
    <t>army one cost</t>
  </si>
  <si>
    <t>army two cost</t>
  </si>
  <si>
    <t>army one morale</t>
  </si>
  <si>
    <t>army two morale</t>
  </si>
  <si>
    <t>crossbowmen</t>
  </si>
  <si>
    <t>soldiers</t>
  </si>
  <si>
    <t>soldier/cost</t>
  </si>
  <si>
    <t>army one soldiers</t>
  </si>
  <si>
    <t>army two soldiers</t>
  </si>
  <si>
    <t>archers</t>
  </si>
  <si>
    <t>light infantry</t>
  </si>
  <si>
    <t>heavy infantry</t>
  </si>
  <si>
    <t>light cavalry</t>
  </si>
  <si>
    <t>heavy cavalry</t>
  </si>
  <si>
    <t>camel cavalry</t>
  </si>
  <si>
    <t>war elephants</t>
  </si>
  <si>
    <t>att_skirm</t>
  </si>
  <si>
    <t>att_mel</t>
  </si>
  <si>
    <t>att_pur</t>
  </si>
  <si>
    <t>def_skirm</t>
  </si>
  <si>
    <t>def_mel</t>
  </si>
  <si>
    <t>def_pur</t>
  </si>
  <si>
    <t>Attack</t>
  </si>
  <si>
    <t>Defence</t>
  </si>
  <si>
    <t>SKIRMISH</t>
  </si>
  <si>
    <t>MELEE</t>
  </si>
  <si>
    <t>PURSUE</t>
  </si>
  <si>
    <t>Soldiers</t>
  </si>
  <si>
    <t>Morale</t>
  </si>
  <si>
    <t>Gold left</t>
  </si>
  <si>
    <t>Army One</t>
  </si>
  <si>
    <t>Army Two</t>
  </si>
  <si>
    <t>WE ARE IGNORING TERRAIN MODIFIERS</t>
  </si>
  <si>
    <t>Starting Gold</t>
  </si>
  <si>
    <t>a1as</t>
  </si>
  <si>
    <t>a2as</t>
  </si>
  <si>
    <t>a1ds</t>
  </si>
  <si>
    <t>a2ds</t>
  </si>
  <si>
    <t>a1am</t>
  </si>
  <si>
    <t>a2am</t>
  </si>
  <si>
    <t>a1dm</t>
  </si>
  <si>
    <t>a2dm</t>
  </si>
  <si>
    <t>a1ap</t>
  </si>
  <si>
    <t>a2ap</t>
  </si>
  <si>
    <t>a1dp</t>
  </si>
  <si>
    <t>a2dp</t>
  </si>
  <si>
    <t>D Dealt</t>
  </si>
  <si>
    <t>D Taken</t>
  </si>
  <si>
    <t>SKIRM D DEALT</t>
  </si>
  <si>
    <t>SKIRM D TAKEN</t>
  </si>
  <si>
    <t>MELEE D DEALT</t>
  </si>
  <si>
    <t>MELEE D TAKEN</t>
  </si>
  <si>
    <t>PURSUE D DEALT</t>
  </si>
  <si>
    <t>PURSUE D TAKEN</t>
  </si>
  <si>
    <t>att_melee</t>
  </si>
  <si>
    <t>def_melee</t>
  </si>
  <si>
    <t>att_pursue</t>
  </si>
  <si>
    <t>def_pursue</t>
  </si>
  <si>
    <t>TOTAL DEALT</t>
  </si>
  <si>
    <t>TOTAL TAKEN</t>
  </si>
  <si>
    <t>(SET ---&gt;)</t>
  </si>
  <si>
    <t>Morale Ratios</t>
  </si>
  <si>
    <t>SUM</t>
  </si>
  <si>
    <t>soldier tier</t>
  </si>
  <si>
    <t>army quality</t>
  </si>
  <si>
    <t>army two quality</t>
  </si>
  <si>
    <t>Quality</t>
  </si>
  <si>
    <t>Phase damage dealt calculated by:             army_one att_phase / army_two def_phase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</si>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</sst>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</fills>
  <borders count="7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DashDot">
        <color theme="0" tint="-0.499984740745262"/>
      </left>
      <right style="mediumDashDot">
        <color theme="0" tint="-0.499984740745262"/>
      </right>
      <top/>
      <bottom/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/>
      </left>
      <right style="medium">
        <color theme="0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/>
      </left>
      <right style="medium">
        <color theme="0"/>
      </right>
      <top style="thin">
        <color theme="0" tint="-0.249977111117893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 tint="-0.249977111117893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/>
      </left>
      <right/>
      <top/>
      <bottom style="medium">
        <color theme="0" tint="-0.249977111117893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/>
      </bottom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thick">
        <color theme="0"/>
      </bottom>
      <diagonal/>
    </border>
    <border>
      <left style="medium">
        <color indexed="64"/>
      </left>
      <right style="medium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 style="double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 tint="-0.249977111117893"/>
      </right>
      <top style="medium">
        <color theme="0"/>
      </top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/>
      </left>
      <right style="mediumDashDot">
        <color theme="0" tint="-0.499984740745262"/>
      </right>
      <top/>
      <bottom/>
      <diagonal/>
    </border>
    <border>
      <left style="mediumDashDot">
        <color theme="0" tint="-0.499984740745262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mediumDashDot">
        <color theme="0" tint="-0.499984740745262"/>
      </right>
      <top style="medium">
        <color theme="0"/>
      </top>
      <bottom/>
      <diagonal/>
    </border>
    <border>
      <left style="mediumDashDot">
        <color theme="0" tint="-0.499984740745262"/>
      </left>
      <right style="mediumDashDot">
        <color theme="0" tint="-0.499984740745262"/>
      </right>
      <top style="medium">
        <color theme="0"/>
      </top>
      <bottom/>
      <diagonal/>
    </border>
    <border>
      <left style="mediumDashDot">
        <color theme="0" tint="-0.499984740745262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DashDot">
        <color theme="0" tint="-0.499984740745262"/>
      </right>
      <top/>
      <bottom style="medium">
        <color theme="0"/>
      </bottom>
      <diagonal/>
    </border>
    <border>
      <left style="mediumDashDot">
        <color theme="0" tint="-0.499984740745262"/>
      </left>
      <right style="mediumDashDot">
        <color theme="0" tint="-0.499984740745262"/>
      </right>
      <top/>
      <bottom style="medium">
        <color theme="0"/>
      </bottom>
      <diagonal/>
    </border>
    <border>
      <left style="mediumDashDot">
        <color theme="0" tint="-0.499984740745262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3" borderId="1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4" borderId="2" xfId="0" applyNumberFormat="1" applyFill="1" applyBorder="1"/>
    <xf numFmtId="2" fontId="0" fillId="4" borderId="2" xfId="0" applyNumberFormat="1" applyFill="1" applyBorder="1"/>
    <xf numFmtId="164" fontId="0" fillId="5" borderId="2" xfId="0" applyNumberFormat="1" applyFill="1" applyBorder="1"/>
    <xf numFmtId="2" fontId="0" fillId="5" borderId="2" xfId="0" applyNumberFormat="1" applyFill="1" applyBorder="1"/>
    <xf numFmtId="0" fontId="5" fillId="6" borderId="6" xfId="0" applyFont="1" applyFill="1" applyBorder="1"/>
    <xf numFmtId="0" fontId="2" fillId="2" borderId="3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8" borderId="13" xfId="0" applyFill="1" applyBorder="1"/>
    <xf numFmtId="0" fontId="0" fillId="9" borderId="15" xfId="0" applyFill="1" applyBorder="1"/>
    <xf numFmtId="0" fontId="0" fillId="11" borderId="0" xfId="0" applyFill="1"/>
    <xf numFmtId="2" fontId="2" fillId="11" borderId="0" xfId="0" applyNumberFormat="1" applyFont="1" applyFill="1"/>
    <xf numFmtId="0" fontId="2" fillId="11" borderId="0" xfId="0" applyFont="1" applyFill="1"/>
    <xf numFmtId="0" fontId="0" fillId="2" borderId="0" xfId="0" applyFill="1"/>
    <xf numFmtId="0" fontId="1" fillId="11" borderId="11" xfId="0" applyFont="1" applyFill="1" applyBorder="1"/>
    <xf numFmtId="0" fontId="1" fillId="11" borderId="0" xfId="0" applyFont="1" applyFill="1"/>
    <xf numFmtId="0" fontId="2" fillId="0" borderId="0" xfId="0" applyFont="1"/>
    <xf numFmtId="0" fontId="0" fillId="8" borderId="14" xfId="0" applyFill="1" applyBorder="1"/>
    <xf numFmtId="2" fontId="2" fillId="11" borderId="18" xfId="0" applyNumberFormat="1" applyFont="1" applyFill="1" applyBorder="1"/>
    <xf numFmtId="2" fontId="2" fillId="11" borderId="20" xfId="0" applyNumberFormat="1" applyFont="1" applyFill="1" applyBorder="1"/>
    <xf numFmtId="2" fontId="2" fillId="11" borderId="17" xfId="0" applyNumberFormat="1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1" fillId="2" borderId="23" xfId="0" applyFont="1" applyFill="1" applyBorder="1"/>
    <xf numFmtId="1" fontId="2" fillId="2" borderId="24" xfId="0" applyNumberFormat="1" applyFont="1" applyFill="1" applyBorder="1"/>
    <xf numFmtId="1" fontId="2" fillId="2" borderId="25" xfId="0" applyNumberFormat="1" applyFont="1" applyFill="1" applyBorder="1"/>
    <xf numFmtId="0" fontId="2" fillId="2" borderId="26" xfId="0" applyFont="1" applyFill="1" applyBorder="1"/>
    <xf numFmtId="1" fontId="2" fillId="2" borderId="27" xfId="0" applyNumberFormat="1" applyFont="1" applyFill="1" applyBorder="1"/>
    <xf numFmtId="1" fontId="1" fillId="10" borderId="17" xfId="0" applyNumberFormat="1" applyFont="1" applyFill="1" applyBorder="1"/>
    <xf numFmtId="0" fontId="1" fillId="2" borderId="28" xfId="0" applyFont="1" applyFill="1" applyBorder="1" applyAlignment="1">
      <alignment vertical="center"/>
    </xf>
    <xf numFmtId="0" fontId="0" fillId="2" borderId="29" xfId="0" applyFill="1" applyBorder="1"/>
    <xf numFmtId="0" fontId="2" fillId="2" borderId="39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2" fillId="2" borderId="42" xfId="0" applyFont="1" applyFill="1" applyBorder="1"/>
    <xf numFmtId="0" fontId="2" fillId="2" borderId="43" xfId="0" applyFont="1" applyFill="1" applyBorder="1"/>
    <xf numFmtId="0" fontId="2" fillId="2" borderId="44" xfId="0" applyFont="1" applyFill="1" applyBorder="1"/>
    <xf numFmtId="0" fontId="2" fillId="2" borderId="45" xfId="0" applyFont="1" applyFill="1" applyBorder="1"/>
    <xf numFmtId="0" fontId="2" fillId="2" borderId="46" xfId="0" applyFont="1" applyFill="1" applyBorder="1"/>
    <xf numFmtId="0" fontId="2" fillId="2" borderId="47" xfId="0" applyFont="1" applyFill="1" applyBorder="1"/>
    <xf numFmtId="0" fontId="2" fillId="2" borderId="48" xfId="0" applyFont="1" applyFill="1" applyBorder="1"/>
    <xf numFmtId="0" fontId="0" fillId="4" borderId="49" xfId="0" applyFill="1" applyBorder="1"/>
    <xf numFmtId="2" fontId="0" fillId="4" borderId="50" xfId="0" applyNumberFormat="1" applyFill="1" applyBorder="1"/>
    <xf numFmtId="0" fontId="0" fillId="5" borderId="49" xfId="0" applyFill="1" applyBorder="1"/>
    <xf numFmtId="2" fontId="0" fillId="5" borderId="50" xfId="0" applyNumberFormat="1" applyFill="1" applyBorder="1"/>
    <xf numFmtId="0" fontId="0" fillId="5" borderId="51" xfId="0" applyFill="1" applyBorder="1"/>
    <xf numFmtId="0" fontId="0" fillId="5" borderId="52" xfId="0" applyFill="1" applyBorder="1"/>
    <xf numFmtId="164" fontId="0" fillId="5" borderId="52" xfId="0" applyNumberFormat="1" applyFill="1" applyBorder="1"/>
    <xf numFmtId="2" fontId="0" fillId="5" borderId="52" xfId="0" applyNumberFormat="1" applyFill="1" applyBorder="1"/>
    <xf numFmtId="2" fontId="0" fillId="5" borderId="53" xfId="0" applyNumberFormat="1" applyFill="1" applyBorder="1"/>
    <xf numFmtId="0" fontId="1" fillId="3" borderId="54" xfId="0" applyFont="1" applyFill="1" applyBorder="1"/>
    <xf numFmtId="0" fontId="1" fillId="3" borderId="55" xfId="0" applyFont="1" applyFill="1" applyBorder="1"/>
    <xf numFmtId="0" fontId="1" fillId="13" borderId="0" xfId="0" applyFont="1" applyFill="1"/>
    <xf numFmtId="164" fontId="0" fillId="0" borderId="0" xfId="0" applyNumberFormat="1"/>
    <xf numFmtId="0" fontId="8" fillId="13" borderId="0" xfId="0" applyFont="1" applyFill="1"/>
    <xf numFmtId="0" fontId="2" fillId="11" borderId="56" xfId="0" applyFont="1" applyFill="1" applyBorder="1"/>
    <xf numFmtId="0" fontId="1" fillId="11" borderId="56" xfId="0" applyFont="1" applyFill="1" applyBorder="1"/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1" fontId="2" fillId="2" borderId="58" xfId="0" applyNumberFormat="1" applyFont="1" applyFill="1" applyBorder="1"/>
    <xf numFmtId="1" fontId="2" fillId="2" borderId="59" xfId="0" applyNumberFormat="1" applyFont="1" applyFill="1" applyBorder="1"/>
    <xf numFmtId="1" fontId="2" fillId="2" borderId="60" xfId="0" applyNumberFormat="1" applyFont="1" applyFill="1" applyBorder="1"/>
    <xf numFmtId="1" fontId="2" fillId="2" borderId="61" xfId="0" applyNumberFormat="1" applyFont="1" applyFill="1" applyBorder="1"/>
    <xf numFmtId="0" fontId="0" fillId="8" borderId="34" xfId="0" applyFill="1" applyBorder="1"/>
    <xf numFmtId="0" fontId="3" fillId="8" borderId="57" xfId="0" applyFont="1" applyFill="1" applyBorder="1"/>
    <xf numFmtId="0" fontId="3" fillId="8" borderId="58" xfId="0" applyFont="1" applyFill="1" applyBorder="1"/>
    <xf numFmtId="0" fontId="0" fillId="8" borderId="32" xfId="0" applyFill="1" applyBorder="1"/>
    <xf numFmtId="0" fontId="0" fillId="8" borderId="62" xfId="0" applyFill="1" applyBorder="1"/>
    <xf numFmtId="0" fontId="0" fillId="8" borderId="41" xfId="0" applyFill="1" applyBorder="1"/>
    <xf numFmtId="0" fontId="0" fillId="8" borderId="61" xfId="0" applyFill="1" applyBorder="1"/>
    <xf numFmtId="0" fontId="0" fillId="9" borderId="63" xfId="0" applyFill="1" applyBorder="1"/>
    <xf numFmtId="0" fontId="0" fillId="9" borderId="64" xfId="0" applyFill="1" applyBorder="1"/>
    <xf numFmtId="0" fontId="2" fillId="2" borderId="4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65" xfId="0" applyFont="1" applyFill="1" applyBorder="1"/>
    <xf numFmtId="0" fontId="4" fillId="12" borderId="12" xfId="0" applyFont="1" applyFill="1" applyBorder="1"/>
    <xf numFmtId="0" fontId="1" fillId="13" borderId="2" xfId="0" applyFont="1" applyFill="1" applyBorder="1"/>
    <xf numFmtId="0" fontId="8" fillId="13" borderId="2" xfId="0" applyFont="1" applyFill="1" applyBorder="1"/>
    <xf numFmtId="0" fontId="0" fillId="9" borderId="66" xfId="0" applyFill="1" applyBorder="1"/>
    <xf numFmtId="0" fontId="0" fillId="9" borderId="67" xfId="0" applyFill="1" applyBorder="1"/>
    <xf numFmtId="0" fontId="0" fillId="9" borderId="68" xfId="0" applyFill="1" applyBorder="1"/>
    <xf numFmtId="0" fontId="0" fillId="9" borderId="69" xfId="0" applyFill="1" applyBorder="1"/>
    <xf numFmtId="0" fontId="0" fillId="9" borderId="70" xfId="0" applyFill="1" applyBorder="1"/>
    <xf numFmtId="0" fontId="0" fillId="9" borderId="71" xfId="0" applyFill="1" applyBorder="1"/>
    <xf numFmtId="0" fontId="0" fillId="8" borderId="14" xfId="0" applyFill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6" fillId="7" borderId="3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2" fillId="11" borderId="37" xfId="0" applyFont="1" applyFill="1" applyBorder="1" applyAlignment="1">
      <alignment horizontal="center" vertical="center" wrapText="1"/>
    </xf>
    <xf numFmtId="0" fontId="9" fillId="11" borderId="0" xfId="0" applyFont="1" applyFill="1"/>
  </cellXfs>
  <cellStyles count="1"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3" tint="-0.49998474074526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numFmt numFmtId="164" formatCode="0.0"/>
    </dxf>
    <dxf>
      <numFmt numFmtId="164" formatCode="0.0"/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D0C7D-EFB0-4E3F-B911-2E979E76D006}" name="Table1" displayName="Table1" ref="A1:M11" totalsRowShown="0" tableBorderDxfId="8">
  <autoFilter ref="A1:M11" xr:uid="{EA7D0C7D-EFB0-4E3F-B911-2E979E76D0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80EAA37-6BF8-423C-AC96-A1D25D3A2447}" name="unit"/>
    <tableColumn id="2" xr3:uid="{86B48AB8-5836-4B88-8A12-A6259E9EF427}" name="soldiers"/>
    <tableColumn id="12" xr3:uid="{A1B632E8-F2C8-46B6-897B-4A46D9A7B498}" name="soldier tier"/>
    <tableColumn id="3" xr3:uid="{D23119B6-AAD4-4E92-91E7-04470381AC7C}" name="morale"/>
    <tableColumn id="4" xr3:uid="{A83B89D3-D8F5-465F-8DFF-ADB08C11FA56}" name="cost"/>
    <tableColumn id="5" xr3:uid="{7AA784E4-71CA-4BD5-81B1-6EF079F4FEB6}" name="soldier/cost" dataDxfId="7">
      <calculatedColumnFormula>B2/E2</calculatedColumnFormula>
    </tableColumn>
    <tableColumn id="6" xr3:uid="{6DAF91D5-3B79-40A2-8FAA-B52BA56EE634}" name="morale/cost" dataDxfId="6">
      <calculatedColumnFormula>D2/E2</calculatedColumnFormula>
    </tableColumn>
    <tableColumn id="7" xr3:uid="{8D373615-218B-4AF9-8BDD-106594E415A6}" name="Army One" dataDxfId="5"/>
    <tableColumn id="8" xr3:uid="{DB9CE702-9FB0-4629-A457-C95267D54DF5}" name="army one soldiers" dataDxfId="4">
      <calculatedColumnFormula>H2*B2</calculatedColumnFormula>
    </tableColumn>
    <tableColumn id="13" xr3:uid="{88A09C10-8045-4B45-9EA5-67E6FC8BF25C}" name="army quality" dataDxfId="3">
      <calculatedColumnFormula>(H2*B2)/C2</calculatedColumnFormula>
    </tableColumn>
    <tableColumn id="9" xr3:uid="{DFAC2654-41ED-4322-A162-8E9E0B726993}" name="army one cost" dataDxfId="2">
      <calculatedColumnFormula>$E2*H2</calculatedColumnFormula>
    </tableColumn>
    <tableColumn id="10" xr3:uid="{2BEEE1BE-91AA-4D90-8DB8-FD0B11771B0D}" name="army one morale" dataDxfId="1">
      <calculatedColumnFormula>H2*$D2</calculatedColumnFormula>
    </tableColumn>
    <tableColumn id="11" xr3:uid="{91EE29C4-83AF-4A1D-81AA-E76A7ABCA2AE}" name="Army Tw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C62-4485-42AA-A8F0-10796C1996FE}">
  <dimension ref="A1:BL170"/>
  <sheetViews>
    <sheetView tabSelected="1"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9.21875" customWidth="1"/>
    <col min="3" max="3" width="10.88671875" customWidth="1"/>
    <col min="4" max="4" width="8.88671875" customWidth="1"/>
    <col min="6" max="6" width="11.33203125" customWidth="1"/>
    <col min="7" max="7" width="11.77734375" customWidth="1"/>
    <col min="8" max="8" width="9.44140625" bestFit="1" customWidth="1"/>
    <col min="9" max="10" width="8.88671875" hidden="1" customWidth="1"/>
    <col min="11" max="12" width="11.44140625" hidden="1" customWidth="1"/>
    <col min="13" max="13" width="9.5546875" customWidth="1"/>
    <col min="14" max="15" width="11" hidden="1" customWidth="1"/>
    <col min="16" max="16" width="7.5546875" hidden="1" customWidth="1"/>
    <col min="17" max="17" width="8.88671875" hidden="1" customWidth="1"/>
    <col min="19" max="19" width="8.6640625" customWidth="1"/>
    <col min="20" max="20" width="9.44140625" bestFit="1" customWidth="1"/>
    <col min="21" max="21" width="11" customWidth="1"/>
    <col min="22" max="22" width="1.109375" hidden="1" customWidth="1"/>
    <col min="23" max="23" width="9.33203125" bestFit="1" customWidth="1"/>
    <col min="25" max="25" width="9.44140625" bestFit="1" customWidth="1"/>
    <col min="26" max="26" width="9.5546875" bestFit="1" customWidth="1"/>
    <col min="27" max="27" width="0" hidden="1" customWidth="1"/>
    <col min="28" max="28" width="15.33203125" bestFit="1" customWidth="1"/>
    <col min="29" max="29" width="10" bestFit="1" customWidth="1"/>
    <col min="30" max="30" width="10.44140625" customWidth="1"/>
    <col min="31" max="31" width="5.77734375" style="22" customWidth="1"/>
    <col min="32" max="32" width="5" style="22" customWidth="1"/>
    <col min="38" max="41" width="8.88671875" style="22"/>
    <col min="42" max="42" width="8.88671875" style="18"/>
    <col min="43" max="64" width="8.88671875" style="16"/>
  </cols>
  <sheetData>
    <row r="1" spans="1:42" ht="15" customHeight="1" thickBot="1" x14ac:dyDescent="0.35">
      <c r="A1" t="s">
        <v>2</v>
      </c>
      <c r="B1" t="s">
        <v>11</v>
      </c>
      <c r="C1" t="s">
        <v>69</v>
      </c>
      <c r="D1" t="s">
        <v>4</v>
      </c>
      <c r="E1" t="s">
        <v>3</v>
      </c>
      <c r="F1" t="s">
        <v>12</v>
      </c>
      <c r="G1" t="s">
        <v>5</v>
      </c>
      <c r="H1" s="58" t="s">
        <v>36</v>
      </c>
      <c r="I1" s="58" t="s">
        <v>13</v>
      </c>
      <c r="J1" s="58" t="s">
        <v>70</v>
      </c>
      <c r="K1" s="58" t="s">
        <v>6</v>
      </c>
      <c r="L1" s="58" t="s">
        <v>8</v>
      </c>
      <c r="M1" s="58" t="s">
        <v>37</v>
      </c>
      <c r="N1" s="83" t="s">
        <v>14</v>
      </c>
      <c r="O1" s="83" t="s">
        <v>71</v>
      </c>
      <c r="P1" s="83" t="s">
        <v>7</v>
      </c>
      <c r="Q1" s="83" t="s">
        <v>9</v>
      </c>
      <c r="R1" s="82" t="s">
        <v>66</v>
      </c>
      <c r="S1" s="93" t="s">
        <v>39</v>
      </c>
      <c r="T1" s="94"/>
      <c r="U1" s="8">
        <v>100</v>
      </c>
      <c r="W1" s="111" t="s">
        <v>73</v>
      </c>
      <c r="X1" s="111"/>
      <c r="Y1" s="111"/>
      <c r="Z1" s="111"/>
      <c r="AB1" s="69"/>
      <c r="AC1" s="70" t="s">
        <v>36</v>
      </c>
      <c r="AD1" s="71" t="s">
        <v>37</v>
      </c>
      <c r="AE1" s="18"/>
      <c r="AF1" s="18"/>
      <c r="AG1" s="16"/>
      <c r="AH1" s="16"/>
      <c r="AI1" s="16"/>
      <c r="AJ1" s="16"/>
      <c r="AK1" s="16"/>
      <c r="AL1" s="18"/>
      <c r="AM1" s="18" t="s">
        <v>40</v>
      </c>
      <c r="AN1" s="18" t="s">
        <v>41</v>
      </c>
      <c r="AO1" s="18" t="s">
        <v>42</v>
      </c>
      <c r="AP1" s="18" t="s">
        <v>43</v>
      </c>
    </row>
    <row r="2" spans="1:42" ht="15.6" x14ac:dyDescent="0.3">
      <c r="A2" t="s">
        <v>15</v>
      </c>
      <c r="B2">
        <v>12</v>
      </c>
      <c r="C2">
        <v>3</v>
      </c>
      <c r="D2">
        <v>1</v>
      </c>
      <c r="E2">
        <v>2</v>
      </c>
      <c r="F2" s="59">
        <f>B2/E2</f>
        <v>6</v>
      </c>
      <c r="G2" s="59">
        <f>D2/E2</f>
        <v>0.5</v>
      </c>
      <c r="H2" s="60">
        <v>50</v>
      </c>
      <c r="I2" s="60">
        <f>H2*B2</f>
        <v>600</v>
      </c>
      <c r="J2" s="60">
        <f t="shared" ref="J2:J11" si="0">(H2*B2)/C2</f>
        <v>200</v>
      </c>
      <c r="K2" s="60">
        <f>$E2*H2</f>
        <v>100</v>
      </c>
      <c r="L2" s="60">
        <f>H2*$D2</f>
        <v>50</v>
      </c>
      <c r="M2" s="60">
        <v>0</v>
      </c>
      <c r="N2" s="84">
        <f>M2*B2</f>
        <v>0</v>
      </c>
      <c r="O2" s="84">
        <f>(M2*B2)/C2</f>
        <v>0</v>
      </c>
      <c r="P2" s="84">
        <f>M2*$E2</f>
        <v>0</v>
      </c>
      <c r="Q2" s="84">
        <f>M2*$D2</f>
        <v>0</v>
      </c>
      <c r="R2" s="36"/>
      <c r="S2" s="37"/>
      <c r="T2" s="38" t="s">
        <v>36</v>
      </c>
      <c r="U2" s="39" t="s">
        <v>37</v>
      </c>
      <c r="W2" s="111"/>
      <c r="X2" s="111"/>
      <c r="Y2" s="111"/>
      <c r="Z2" s="111"/>
      <c r="AB2" s="72" t="s">
        <v>34</v>
      </c>
      <c r="AC2" s="14">
        <f>T5</f>
        <v>50</v>
      </c>
      <c r="AD2" s="73">
        <f>U5</f>
        <v>80</v>
      </c>
      <c r="AE2" s="18"/>
      <c r="AF2" s="18"/>
      <c r="AG2" s="16"/>
      <c r="AH2" s="16"/>
      <c r="AI2" s="16"/>
      <c r="AJ2" s="16"/>
      <c r="AK2" s="16"/>
      <c r="AL2" s="18"/>
      <c r="AM2" s="18">
        <f>H2*B13</f>
        <v>150</v>
      </c>
      <c r="AN2" s="18">
        <f>M2*B13</f>
        <v>0</v>
      </c>
      <c r="AO2" s="18">
        <f t="shared" ref="AO2:AO11" si="1">H2*E13</f>
        <v>50</v>
      </c>
      <c r="AP2" s="18">
        <f t="shared" ref="AP2:AP11" si="2">M2*E13</f>
        <v>0</v>
      </c>
    </row>
    <row r="3" spans="1:42" ht="15.6" x14ac:dyDescent="0.3">
      <c r="A3" t="s">
        <v>10</v>
      </c>
      <c r="B3">
        <v>8</v>
      </c>
      <c r="C3">
        <v>2</v>
      </c>
      <c r="D3">
        <v>1.25</v>
      </c>
      <c r="E3">
        <v>2</v>
      </c>
      <c r="F3" s="59">
        <f t="shared" ref="F3:F11" si="3">B3/E3</f>
        <v>4</v>
      </c>
      <c r="G3" s="59">
        <f>D3/E3</f>
        <v>0.625</v>
      </c>
      <c r="H3" s="60">
        <v>0</v>
      </c>
      <c r="I3" s="60">
        <f t="shared" ref="I3:I11" si="4">H3*B3</f>
        <v>0</v>
      </c>
      <c r="J3" s="60">
        <f t="shared" si="0"/>
        <v>0</v>
      </c>
      <c r="K3" s="60">
        <f>$E3*H3</f>
        <v>0</v>
      </c>
      <c r="L3" s="60">
        <f>H3*$D3</f>
        <v>0</v>
      </c>
      <c r="M3" s="60">
        <v>0</v>
      </c>
      <c r="N3" s="84">
        <f t="shared" ref="N3:N11" si="5">M3*B3</f>
        <v>0</v>
      </c>
      <c r="O3" s="84">
        <f t="shared" ref="O3:O11" si="6">(M3*B3)/C3</f>
        <v>0</v>
      </c>
      <c r="P3" s="84">
        <f>M3*$E3</f>
        <v>0</v>
      </c>
      <c r="Q3" s="84">
        <f>M3*$D3</f>
        <v>0</v>
      </c>
      <c r="R3" s="19"/>
      <c r="S3" s="10" t="s">
        <v>35</v>
      </c>
      <c r="T3" s="10">
        <f>$U$1-K13</f>
        <v>0</v>
      </c>
      <c r="U3" s="40">
        <f>$U$1-P13</f>
        <v>0</v>
      </c>
      <c r="W3" s="111"/>
      <c r="X3" s="111"/>
      <c r="Y3" s="111"/>
      <c r="Z3" s="111"/>
      <c r="AB3" s="74" t="s">
        <v>33</v>
      </c>
      <c r="AC3" s="23">
        <f>T4</f>
        <v>600</v>
      </c>
      <c r="AD3" s="75">
        <f>U4</f>
        <v>8</v>
      </c>
      <c r="AE3" s="18"/>
      <c r="AF3" s="18"/>
      <c r="AG3" s="16"/>
      <c r="AH3" s="16"/>
      <c r="AI3" s="16"/>
      <c r="AJ3" s="16"/>
      <c r="AK3" s="16"/>
      <c r="AL3" s="18"/>
      <c r="AM3" s="18">
        <f t="shared" ref="AM3:AM11" si="7">H3*B14</f>
        <v>0</v>
      </c>
      <c r="AN3" s="18">
        <f t="shared" ref="AN3:AN11" si="8">M3*B14</f>
        <v>0</v>
      </c>
      <c r="AO3" s="18">
        <f t="shared" si="1"/>
        <v>0</v>
      </c>
      <c r="AP3" s="18">
        <f t="shared" si="2"/>
        <v>0</v>
      </c>
    </row>
    <row r="4" spans="1:42" ht="16.2" thickBot="1" x14ac:dyDescent="0.35">
      <c r="A4" t="s">
        <v>16</v>
      </c>
      <c r="B4">
        <v>20</v>
      </c>
      <c r="C4">
        <v>4</v>
      </c>
      <c r="D4">
        <v>1</v>
      </c>
      <c r="E4">
        <v>2</v>
      </c>
      <c r="F4" s="59">
        <f t="shared" si="3"/>
        <v>10</v>
      </c>
      <c r="G4" s="59">
        <f t="shared" ref="G4:G11" si="9">D4/E4</f>
        <v>0.5</v>
      </c>
      <c r="H4" s="60">
        <v>0</v>
      </c>
      <c r="I4" s="60">
        <f t="shared" si="4"/>
        <v>0</v>
      </c>
      <c r="J4" s="60">
        <f t="shared" si="0"/>
        <v>0</v>
      </c>
      <c r="K4" s="60">
        <f t="shared" ref="K4:K11" si="10">$E4*H4</f>
        <v>0</v>
      </c>
      <c r="L4" s="60">
        <f t="shared" ref="L4:L11" si="11">H4*$D4</f>
        <v>0</v>
      </c>
      <c r="M4" s="60">
        <v>0</v>
      </c>
      <c r="N4" s="84">
        <f t="shared" si="5"/>
        <v>0</v>
      </c>
      <c r="O4" s="84">
        <f t="shared" si="6"/>
        <v>0</v>
      </c>
      <c r="P4" s="84">
        <f t="shared" ref="P4:P11" si="12">M4*$E4</f>
        <v>0</v>
      </c>
      <c r="Q4" s="84">
        <f t="shared" ref="Q4:Q11" si="13">M4*$D4</f>
        <v>0</v>
      </c>
      <c r="R4" s="19"/>
      <c r="S4" s="9" t="s">
        <v>33</v>
      </c>
      <c r="T4" s="9">
        <f>I13</f>
        <v>600</v>
      </c>
      <c r="U4" s="41">
        <f>N13</f>
        <v>8</v>
      </c>
      <c r="W4" s="112"/>
      <c r="X4" s="112"/>
      <c r="Y4" s="112"/>
      <c r="Z4" s="112"/>
      <c r="AB4" s="74" t="s">
        <v>72</v>
      </c>
      <c r="AC4" s="91" t="s">
        <v>74</v>
      </c>
      <c r="AD4" s="92" t="s">
        <v>74</v>
      </c>
      <c r="AE4" s="17"/>
      <c r="AF4" s="17"/>
      <c r="AG4" s="16"/>
      <c r="AH4" s="16"/>
      <c r="AI4" s="16"/>
      <c r="AJ4" s="16"/>
      <c r="AK4" s="16"/>
      <c r="AL4" s="18"/>
      <c r="AM4" s="18">
        <f t="shared" si="7"/>
        <v>0</v>
      </c>
      <c r="AN4" s="18">
        <f t="shared" si="8"/>
        <v>0</v>
      </c>
      <c r="AO4" s="18">
        <f t="shared" si="1"/>
        <v>0</v>
      </c>
      <c r="AP4" s="18">
        <f t="shared" si="2"/>
        <v>0</v>
      </c>
    </row>
    <row r="5" spans="1:42" ht="16.2" thickBot="1" x14ac:dyDescent="0.35">
      <c r="A5" t="s">
        <v>17</v>
      </c>
      <c r="B5">
        <v>5</v>
      </c>
      <c r="C5">
        <v>1</v>
      </c>
      <c r="D5">
        <v>5</v>
      </c>
      <c r="E5">
        <v>3</v>
      </c>
      <c r="F5" s="59">
        <f t="shared" si="3"/>
        <v>1.6666666666666667</v>
      </c>
      <c r="G5" s="59">
        <f t="shared" si="9"/>
        <v>1.6666666666666667</v>
      </c>
      <c r="H5" s="60">
        <v>0</v>
      </c>
      <c r="I5" s="60">
        <f t="shared" si="4"/>
        <v>0</v>
      </c>
      <c r="J5" s="60">
        <f t="shared" si="0"/>
        <v>0</v>
      </c>
      <c r="K5" s="60">
        <f t="shared" si="10"/>
        <v>0</v>
      </c>
      <c r="L5" s="60">
        <f t="shared" si="11"/>
        <v>0</v>
      </c>
      <c r="M5" s="60">
        <v>0</v>
      </c>
      <c r="N5" s="84">
        <f t="shared" si="5"/>
        <v>0</v>
      </c>
      <c r="O5" s="84">
        <f t="shared" si="6"/>
        <v>0</v>
      </c>
      <c r="P5" s="84">
        <f t="shared" si="12"/>
        <v>0</v>
      </c>
      <c r="Q5" s="84">
        <f t="shared" si="13"/>
        <v>0</v>
      </c>
      <c r="R5" s="19"/>
      <c r="S5" s="9" t="s">
        <v>34</v>
      </c>
      <c r="T5" s="9">
        <f>L13</f>
        <v>50</v>
      </c>
      <c r="U5" s="41">
        <f>Q13</f>
        <v>80</v>
      </c>
      <c r="W5" s="35"/>
      <c r="X5" s="36"/>
      <c r="Y5" s="29" t="s">
        <v>36</v>
      </c>
      <c r="Z5" s="29" t="s">
        <v>37</v>
      </c>
      <c r="AB5" s="24" t="s">
        <v>67</v>
      </c>
      <c r="AC5" s="26">
        <f>AC2/AD2</f>
        <v>0.625</v>
      </c>
      <c r="AD5" s="25">
        <f>AD2/AC2</f>
        <v>1.6</v>
      </c>
      <c r="AE5" s="18"/>
      <c r="AF5" s="18"/>
      <c r="AG5" s="16"/>
      <c r="AH5" s="16"/>
      <c r="AI5" s="16"/>
      <c r="AJ5" s="16"/>
      <c r="AK5" s="16"/>
      <c r="AL5" s="18"/>
      <c r="AM5" s="18">
        <f t="shared" si="7"/>
        <v>0</v>
      </c>
      <c r="AN5" s="18">
        <f t="shared" si="8"/>
        <v>0</v>
      </c>
      <c r="AO5" s="18">
        <f t="shared" si="1"/>
        <v>0</v>
      </c>
      <c r="AP5" s="18">
        <f t="shared" si="2"/>
        <v>0</v>
      </c>
    </row>
    <row r="6" spans="1:42" ht="15.6" x14ac:dyDescent="0.3">
      <c r="A6" t="s">
        <v>0</v>
      </c>
      <c r="B6">
        <v>5</v>
      </c>
      <c r="C6">
        <v>2</v>
      </c>
      <c r="D6">
        <v>6</v>
      </c>
      <c r="E6">
        <v>2</v>
      </c>
      <c r="F6" s="59">
        <f t="shared" si="3"/>
        <v>2.5</v>
      </c>
      <c r="G6" s="59">
        <f t="shared" si="9"/>
        <v>3</v>
      </c>
      <c r="H6" s="60">
        <v>0</v>
      </c>
      <c r="I6" s="60">
        <f t="shared" si="4"/>
        <v>0</v>
      </c>
      <c r="J6" s="60">
        <f t="shared" si="0"/>
        <v>0</v>
      </c>
      <c r="K6" s="60">
        <f t="shared" si="10"/>
        <v>0</v>
      </c>
      <c r="L6" s="60">
        <f t="shared" si="11"/>
        <v>0</v>
      </c>
      <c r="M6" s="60">
        <v>0</v>
      </c>
      <c r="N6" s="84">
        <f t="shared" si="5"/>
        <v>0</v>
      </c>
      <c r="O6" s="84">
        <f t="shared" si="6"/>
        <v>0</v>
      </c>
      <c r="P6" s="84">
        <f t="shared" si="12"/>
        <v>0</v>
      </c>
      <c r="Q6" s="84">
        <f>M6*$D6</f>
        <v>0</v>
      </c>
      <c r="R6" s="107" t="s">
        <v>30</v>
      </c>
      <c r="S6" s="12" t="s">
        <v>28</v>
      </c>
      <c r="T6" s="12">
        <f>AM12</f>
        <v>150</v>
      </c>
      <c r="U6" s="42">
        <f>AN12</f>
        <v>40</v>
      </c>
      <c r="W6" s="101" t="s">
        <v>30</v>
      </c>
      <c r="X6" s="27" t="s">
        <v>52</v>
      </c>
      <c r="Y6" s="30">
        <f t="shared" ref="Y6:Z11" si="14">AC12</f>
        <v>3.75</v>
      </c>
      <c r="Z6" s="30">
        <f t="shared" si="14"/>
        <v>0.8</v>
      </c>
      <c r="AB6" s="76" t="s">
        <v>22</v>
      </c>
      <c r="AC6" s="15">
        <f t="shared" ref="AC6:AD11" si="15">T6</f>
        <v>150</v>
      </c>
      <c r="AD6" s="77">
        <f t="shared" si="15"/>
        <v>40</v>
      </c>
      <c r="AE6" s="18"/>
      <c r="AF6" s="18"/>
      <c r="AG6" s="16"/>
      <c r="AH6" s="16"/>
      <c r="AI6" s="16"/>
      <c r="AJ6" s="16"/>
      <c r="AK6" s="16"/>
      <c r="AL6" s="18"/>
      <c r="AM6" s="18">
        <f t="shared" si="7"/>
        <v>0</v>
      </c>
      <c r="AN6" s="18">
        <f t="shared" si="8"/>
        <v>0</v>
      </c>
      <c r="AO6" s="18">
        <f t="shared" si="1"/>
        <v>0</v>
      </c>
      <c r="AP6" s="18">
        <f t="shared" si="2"/>
        <v>0</v>
      </c>
    </row>
    <row r="7" spans="1:42" ht="16.2" thickBot="1" x14ac:dyDescent="0.35">
      <c r="A7" t="s">
        <v>18</v>
      </c>
      <c r="B7">
        <v>12</v>
      </c>
      <c r="C7">
        <v>3</v>
      </c>
      <c r="D7">
        <v>4</v>
      </c>
      <c r="E7">
        <v>3</v>
      </c>
      <c r="F7" s="59">
        <f t="shared" si="3"/>
        <v>4</v>
      </c>
      <c r="G7" s="59">
        <f t="shared" si="9"/>
        <v>1.3333333333333333</v>
      </c>
      <c r="H7" s="60">
        <v>0</v>
      </c>
      <c r="I7" s="60">
        <f t="shared" si="4"/>
        <v>0</v>
      </c>
      <c r="J7" s="60">
        <f t="shared" si="0"/>
        <v>0</v>
      </c>
      <c r="K7" s="60">
        <f t="shared" si="10"/>
        <v>0</v>
      </c>
      <c r="L7" s="60">
        <f t="shared" si="11"/>
        <v>0</v>
      </c>
      <c r="M7" s="60">
        <v>0</v>
      </c>
      <c r="N7" s="84">
        <f t="shared" si="5"/>
        <v>0</v>
      </c>
      <c r="O7" s="84">
        <f t="shared" si="6"/>
        <v>0</v>
      </c>
      <c r="P7" s="84">
        <f t="shared" si="12"/>
        <v>0</v>
      </c>
      <c r="Q7" s="84">
        <f t="shared" si="13"/>
        <v>0</v>
      </c>
      <c r="R7" s="108"/>
      <c r="S7" s="13" t="s">
        <v>29</v>
      </c>
      <c r="T7" s="13">
        <f>AO12</f>
        <v>50</v>
      </c>
      <c r="U7" s="43">
        <f>AP12</f>
        <v>40</v>
      </c>
      <c r="W7" s="102"/>
      <c r="X7" s="28" t="s">
        <v>53</v>
      </c>
      <c r="Y7" s="31">
        <f t="shared" si="14"/>
        <v>0.8</v>
      </c>
      <c r="Z7" s="31">
        <f t="shared" si="14"/>
        <v>3.75</v>
      </c>
      <c r="AB7" s="76" t="s">
        <v>25</v>
      </c>
      <c r="AC7" s="15">
        <f t="shared" si="15"/>
        <v>50</v>
      </c>
      <c r="AD7" s="77">
        <f t="shared" si="15"/>
        <v>40</v>
      </c>
      <c r="AE7" s="18"/>
      <c r="AF7" s="18"/>
      <c r="AG7" s="16"/>
      <c r="AH7" s="16"/>
      <c r="AI7" s="16"/>
      <c r="AJ7" s="16"/>
      <c r="AK7" s="16"/>
      <c r="AL7" s="18"/>
      <c r="AM7" s="18">
        <f t="shared" si="7"/>
        <v>0</v>
      </c>
      <c r="AN7" s="18">
        <f t="shared" si="8"/>
        <v>0</v>
      </c>
      <c r="AO7" s="18">
        <f t="shared" si="1"/>
        <v>0</v>
      </c>
      <c r="AP7" s="18">
        <f t="shared" si="2"/>
        <v>0</v>
      </c>
    </row>
    <row r="8" spans="1:42" ht="15.6" x14ac:dyDescent="0.3">
      <c r="A8" t="s">
        <v>19</v>
      </c>
      <c r="B8">
        <v>8</v>
      </c>
      <c r="C8">
        <v>2</v>
      </c>
      <c r="D8">
        <v>10</v>
      </c>
      <c r="E8">
        <v>6</v>
      </c>
      <c r="F8" s="59">
        <f t="shared" si="3"/>
        <v>1.3333333333333333</v>
      </c>
      <c r="G8" s="59">
        <f t="shared" si="9"/>
        <v>1.6666666666666667</v>
      </c>
      <c r="H8" s="60">
        <v>0</v>
      </c>
      <c r="I8" s="60">
        <f t="shared" si="4"/>
        <v>0</v>
      </c>
      <c r="J8" s="60">
        <f t="shared" si="0"/>
        <v>0</v>
      </c>
      <c r="K8" s="60">
        <f t="shared" si="10"/>
        <v>0</v>
      </c>
      <c r="L8" s="60">
        <f t="shared" si="11"/>
        <v>0</v>
      </c>
      <c r="M8" s="60">
        <v>0</v>
      </c>
      <c r="N8" s="84">
        <f t="shared" si="5"/>
        <v>0</v>
      </c>
      <c r="O8" s="84">
        <f t="shared" si="6"/>
        <v>0</v>
      </c>
      <c r="P8" s="84">
        <f t="shared" si="12"/>
        <v>0</v>
      </c>
      <c r="Q8" s="84">
        <f t="shared" si="13"/>
        <v>0</v>
      </c>
      <c r="R8" s="109" t="s">
        <v>31</v>
      </c>
      <c r="S8" s="11" t="s">
        <v>28</v>
      </c>
      <c r="T8" s="11">
        <f>AM24</f>
        <v>50</v>
      </c>
      <c r="U8" s="44">
        <f>AN24</f>
        <v>120</v>
      </c>
      <c r="W8" s="103" t="s">
        <v>31</v>
      </c>
      <c r="X8" s="27" t="s">
        <v>52</v>
      </c>
      <c r="Y8" s="30">
        <f t="shared" si="14"/>
        <v>0.5</v>
      </c>
      <c r="Z8" s="30">
        <f t="shared" si="14"/>
        <v>2.4</v>
      </c>
      <c r="AB8" s="85" t="s">
        <v>60</v>
      </c>
      <c r="AC8" s="86">
        <f t="shared" si="15"/>
        <v>50</v>
      </c>
      <c r="AD8" s="87">
        <f t="shared" si="15"/>
        <v>120</v>
      </c>
      <c r="AE8" s="18"/>
      <c r="AF8" s="18"/>
      <c r="AG8" s="16"/>
      <c r="AH8" s="16"/>
      <c r="AI8" s="16"/>
      <c r="AJ8" s="16"/>
      <c r="AK8" s="16"/>
      <c r="AL8" s="18"/>
      <c r="AM8" s="18">
        <f t="shared" si="7"/>
        <v>0</v>
      </c>
      <c r="AN8" s="18">
        <f t="shared" si="8"/>
        <v>0</v>
      </c>
      <c r="AO8" s="18">
        <f t="shared" si="1"/>
        <v>0</v>
      </c>
      <c r="AP8" s="18">
        <f t="shared" si="2"/>
        <v>0</v>
      </c>
    </row>
    <row r="9" spans="1:42" ht="16.2" thickBot="1" x14ac:dyDescent="0.35">
      <c r="A9" t="s">
        <v>20</v>
      </c>
      <c r="B9">
        <v>12</v>
      </c>
      <c r="C9">
        <v>3</v>
      </c>
      <c r="D9">
        <v>5</v>
      </c>
      <c r="E9">
        <v>3</v>
      </c>
      <c r="F9" s="59">
        <f t="shared" si="3"/>
        <v>4</v>
      </c>
      <c r="G9" s="59">
        <f t="shared" si="9"/>
        <v>1.6666666666666667</v>
      </c>
      <c r="H9" s="60">
        <v>0</v>
      </c>
      <c r="I9" s="60">
        <f t="shared" si="4"/>
        <v>0</v>
      </c>
      <c r="J9" s="60">
        <f t="shared" si="0"/>
        <v>0</v>
      </c>
      <c r="K9" s="60">
        <f t="shared" si="10"/>
        <v>0</v>
      </c>
      <c r="L9" s="60">
        <f t="shared" si="11"/>
        <v>0</v>
      </c>
      <c r="M9" s="60">
        <v>0</v>
      </c>
      <c r="N9" s="84">
        <f t="shared" si="5"/>
        <v>0</v>
      </c>
      <c r="O9" s="84">
        <f t="shared" si="6"/>
        <v>0</v>
      </c>
      <c r="P9" s="84">
        <f t="shared" si="12"/>
        <v>0</v>
      </c>
      <c r="Q9" s="84">
        <f t="shared" si="13"/>
        <v>0</v>
      </c>
      <c r="R9" s="109"/>
      <c r="S9" s="10" t="s">
        <v>29</v>
      </c>
      <c r="T9" s="10">
        <f>AO24</f>
        <v>50</v>
      </c>
      <c r="U9" s="40">
        <f>AP24</f>
        <v>100</v>
      </c>
      <c r="W9" s="104"/>
      <c r="X9" s="28" t="s">
        <v>53</v>
      </c>
      <c r="Y9" s="31">
        <f t="shared" si="14"/>
        <v>2.4</v>
      </c>
      <c r="Z9" s="31">
        <f t="shared" si="14"/>
        <v>0.5</v>
      </c>
      <c r="AB9" s="88" t="s">
        <v>61</v>
      </c>
      <c r="AC9" s="89">
        <f t="shared" si="15"/>
        <v>50</v>
      </c>
      <c r="AD9" s="90">
        <f t="shared" si="15"/>
        <v>100</v>
      </c>
      <c r="AE9" s="18"/>
      <c r="AF9" s="18"/>
      <c r="AG9" s="16"/>
      <c r="AH9" s="16"/>
      <c r="AI9" s="16"/>
      <c r="AJ9" s="16"/>
      <c r="AK9" s="16"/>
      <c r="AL9" s="18"/>
      <c r="AM9" s="18">
        <f t="shared" si="7"/>
        <v>0</v>
      </c>
      <c r="AN9" s="18">
        <f t="shared" si="8"/>
        <v>0</v>
      </c>
      <c r="AO9" s="18">
        <f t="shared" si="1"/>
        <v>0</v>
      </c>
      <c r="AP9" s="18">
        <f t="shared" si="2"/>
        <v>0</v>
      </c>
    </row>
    <row r="10" spans="1:42" ht="15.6" x14ac:dyDescent="0.3">
      <c r="A10" t="s">
        <v>1</v>
      </c>
      <c r="B10">
        <v>10</v>
      </c>
      <c r="C10">
        <v>3</v>
      </c>
      <c r="D10">
        <v>3</v>
      </c>
      <c r="E10">
        <v>4</v>
      </c>
      <c r="F10" s="59">
        <f t="shared" si="3"/>
        <v>2.5</v>
      </c>
      <c r="G10" s="59">
        <f t="shared" si="9"/>
        <v>0.75</v>
      </c>
      <c r="H10" s="60">
        <v>0</v>
      </c>
      <c r="I10" s="60">
        <f t="shared" si="4"/>
        <v>0</v>
      </c>
      <c r="J10" s="60">
        <f t="shared" si="0"/>
        <v>0</v>
      </c>
      <c r="K10" s="60">
        <f t="shared" si="10"/>
        <v>0</v>
      </c>
      <c r="L10" s="60">
        <f t="shared" si="11"/>
        <v>0</v>
      </c>
      <c r="M10" s="60">
        <v>0</v>
      </c>
      <c r="N10" s="84">
        <f t="shared" si="5"/>
        <v>0</v>
      </c>
      <c r="O10" s="84">
        <f t="shared" si="6"/>
        <v>0</v>
      </c>
      <c r="P10" s="84">
        <f t="shared" si="12"/>
        <v>0</v>
      </c>
      <c r="Q10" s="84">
        <f t="shared" si="13"/>
        <v>0</v>
      </c>
      <c r="R10" s="107" t="s">
        <v>32</v>
      </c>
      <c r="S10" s="12" t="s">
        <v>28</v>
      </c>
      <c r="T10" s="12">
        <f>AM36</f>
        <v>100</v>
      </c>
      <c r="U10" s="42">
        <f>AN36</f>
        <v>8</v>
      </c>
      <c r="W10" s="101" t="s">
        <v>32</v>
      </c>
      <c r="X10" s="27" t="s">
        <v>52</v>
      </c>
      <c r="Y10" s="30">
        <f t="shared" si="14"/>
        <v>5</v>
      </c>
      <c r="Z10" s="30">
        <f t="shared" si="14"/>
        <v>0.16</v>
      </c>
      <c r="AB10" s="76" t="s">
        <v>62</v>
      </c>
      <c r="AC10" s="15">
        <f t="shared" si="15"/>
        <v>100</v>
      </c>
      <c r="AD10" s="77">
        <f t="shared" si="15"/>
        <v>8</v>
      </c>
      <c r="AE10" s="18"/>
      <c r="AF10" s="18"/>
      <c r="AG10" s="16"/>
      <c r="AH10" s="16"/>
      <c r="AI10" s="16"/>
      <c r="AJ10" s="16"/>
      <c r="AK10" s="16"/>
      <c r="AL10" s="18"/>
      <c r="AM10" s="18">
        <f t="shared" si="7"/>
        <v>0</v>
      </c>
      <c r="AN10" s="18">
        <f t="shared" si="8"/>
        <v>0</v>
      </c>
      <c r="AO10" s="18">
        <f t="shared" si="1"/>
        <v>0</v>
      </c>
      <c r="AP10" s="18">
        <f t="shared" si="2"/>
        <v>0</v>
      </c>
    </row>
    <row r="11" spans="1:42" ht="16.2" thickBot="1" x14ac:dyDescent="0.35">
      <c r="A11" t="s">
        <v>21</v>
      </c>
      <c r="B11">
        <v>2</v>
      </c>
      <c r="C11">
        <v>1</v>
      </c>
      <c r="D11">
        <v>20</v>
      </c>
      <c r="E11">
        <v>25</v>
      </c>
      <c r="F11" s="59">
        <f t="shared" si="3"/>
        <v>0.08</v>
      </c>
      <c r="G11" s="59">
        <f t="shared" si="9"/>
        <v>0.8</v>
      </c>
      <c r="H11" s="60">
        <v>0</v>
      </c>
      <c r="I11" s="60">
        <f t="shared" si="4"/>
        <v>0</v>
      </c>
      <c r="J11" s="60">
        <f t="shared" si="0"/>
        <v>0</v>
      </c>
      <c r="K11" s="60">
        <f t="shared" si="10"/>
        <v>0</v>
      </c>
      <c r="L11" s="60">
        <f t="shared" si="11"/>
        <v>0</v>
      </c>
      <c r="M11" s="60">
        <v>4</v>
      </c>
      <c r="N11" s="84">
        <f t="shared" si="5"/>
        <v>8</v>
      </c>
      <c r="O11" s="84">
        <f t="shared" si="6"/>
        <v>8</v>
      </c>
      <c r="P11" s="84">
        <f t="shared" si="12"/>
        <v>100</v>
      </c>
      <c r="Q11" s="84">
        <f t="shared" si="13"/>
        <v>80</v>
      </c>
      <c r="R11" s="110"/>
      <c r="S11" s="45" t="s">
        <v>29</v>
      </c>
      <c r="T11" s="45">
        <f>AO36</f>
        <v>50</v>
      </c>
      <c r="U11" s="46">
        <f>AP36</f>
        <v>20</v>
      </c>
      <c r="W11" s="102"/>
      <c r="X11" s="32" t="s">
        <v>53</v>
      </c>
      <c r="Y11" s="33">
        <f t="shared" si="14"/>
        <v>0.16</v>
      </c>
      <c r="Z11" s="33">
        <f t="shared" si="14"/>
        <v>5</v>
      </c>
      <c r="AB11" s="76" t="s">
        <v>63</v>
      </c>
      <c r="AC11" s="15">
        <f t="shared" si="15"/>
        <v>50</v>
      </c>
      <c r="AD11" s="77">
        <f t="shared" si="15"/>
        <v>20</v>
      </c>
      <c r="AE11" s="18"/>
      <c r="AF11" s="18"/>
      <c r="AG11" s="16"/>
      <c r="AH11" s="16"/>
      <c r="AI11" s="16"/>
      <c r="AJ11" s="16"/>
      <c r="AK11" s="16"/>
      <c r="AL11" s="18"/>
      <c r="AM11" s="18">
        <f t="shared" si="7"/>
        <v>0</v>
      </c>
      <c r="AN11" s="18">
        <f t="shared" si="8"/>
        <v>40</v>
      </c>
      <c r="AO11" s="18">
        <f t="shared" si="1"/>
        <v>0</v>
      </c>
      <c r="AP11" s="18">
        <f t="shared" si="2"/>
        <v>40</v>
      </c>
    </row>
    <row r="12" spans="1:42" ht="15" thickBot="1" x14ac:dyDescent="0.35">
      <c r="A12" s="56" t="s">
        <v>2</v>
      </c>
      <c r="B12" s="1" t="s">
        <v>22</v>
      </c>
      <c r="C12" s="1" t="s">
        <v>23</v>
      </c>
      <c r="D12" s="1" t="s">
        <v>24</v>
      </c>
      <c r="E12" s="1" t="s">
        <v>25</v>
      </c>
      <c r="F12" s="1" t="s">
        <v>26</v>
      </c>
      <c r="G12" s="57" t="s">
        <v>27</v>
      </c>
      <c r="H12" s="16"/>
      <c r="I12" s="16"/>
      <c r="J12" s="16"/>
      <c r="K12" s="16"/>
      <c r="L12" s="16"/>
      <c r="M12" s="16"/>
      <c r="N12" s="18"/>
      <c r="O12" s="18"/>
      <c r="P12" s="18"/>
      <c r="Q12" s="18"/>
      <c r="R12" s="95" t="s">
        <v>38</v>
      </c>
      <c r="S12" s="96"/>
      <c r="T12" s="96"/>
      <c r="U12" s="97"/>
      <c r="W12" s="105" t="s">
        <v>64</v>
      </c>
      <c r="X12" s="106"/>
      <c r="Y12" s="34">
        <f>SUM(AC12,AC14,AC16)</f>
        <v>9.25</v>
      </c>
      <c r="Z12" s="34">
        <f>SUM(AD12,AD14,AD16)</f>
        <v>3.3600000000000003</v>
      </c>
      <c r="AB12" s="78" t="s">
        <v>54</v>
      </c>
      <c r="AC12" s="66">
        <f>AC6/AD7</f>
        <v>3.75</v>
      </c>
      <c r="AD12" s="65">
        <f>AD6/AC7</f>
        <v>0.8</v>
      </c>
      <c r="AE12" s="18"/>
      <c r="AF12" s="18"/>
      <c r="AG12" s="16"/>
      <c r="AH12" s="16"/>
      <c r="AI12" s="16"/>
      <c r="AJ12" s="16"/>
      <c r="AK12" s="16"/>
      <c r="AL12" s="61" t="s">
        <v>68</v>
      </c>
      <c r="AM12" s="61">
        <f>SUM(AM2:AM11)</f>
        <v>150</v>
      </c>
      <c r="AN12" s="61">
        <f>SUM(AN2:AN11)</f>
        <v>40</v>
      </c>
      <c r="AO12" s="61">
        <f>SUM(AO2:AO11)</f>
        <v>50</v>
      </c>
      <c r="AP12" s="61">
        <f>SUM(AP2:AP11)</f>
        <v>40</v>
      </c>
    </row>
    <row r="13" spans="1:42" ht="15.6" thickTop="1" thickBot="1" x14ac:dyDescent="0.35">
      <c r="A13" s="47" t="s">
        <v>15</v>
      </c>
      <c r="B13" s="2">
        <v>3</v>
      </c>
      <c r="C13" s="2">
        <v>1</v>
      </c>
      <c r="D13" s="2">
        <v>2</v>
      </c>
      <c r="E13" s="4">
        <v>1</v>
      </c>
      <c r="F13" s="5">
        <v>1</v>
      </c>
      <c r="G13" s="48">
        <v>1</v>
      </c>
      <c r="H13" s="16"/>
      <c r="I13" s="18">
        <f>SUM(I2:I11)</f>
        <v>600</v>
      </c>
      <c r="J13" s="18">
        <f>SUM(J2:J11)</f>
        <v>200</v>
      </c>
      <c r="K13" s="18">
        <f>SUM(K2:K11)</f>
        <v>100</v>
      </c>
      <c r="L13" s="18">
        <f>SUM(L2:L11)</f>
        <v>50</v>
      </c>
      <c r="M13" s="18"/>
      <c r="N13" s="18">
        <f>SUM(N2:N11)</f>
        <v>8</v>
      </c>
      <c r="O13" s="18">
        <f>SUM(O2:O11)</f>
        <v>8</v>
      </c>
      <c r="P13" s="18">
        <f>SUM(P2:P11)</f>
        <v>100</v>
      </c>
      <c r="Q13" s="18">
        <f>SUM(Q2:Q11)</f>
        <v>80</v>
      </c>
      <c r="R13" s="98"/>
      <c r="S13" s="99"/>
      <c r="T13" s="99"/>
      <c r="U13" s="100"/>
      <c r="W13" s="105" t="s">
        <v>65</v>
      </c>
      <c r="X13" s="106"/>
      <c r="Y13" s="34">
        <f>SUM(AC13,AC15,AC17)</f>
        <v>3.3600000000000003</v>
      </c>
      <c r="Z13" s="34">
        <f>SUM(AD13,AD15,AD17)</f>
        <v>9.25</v>
      </c>
      <c r="AB13" s="78" t="s">
        <v>55</v>
      </c>
      <c r="AC13" s="67">
        <f>AD6/AC7</f>
        <v>0.8</v>
      </c>
      <c r="AD13" s="68">
        <f>AC6/AD7</f>
        <v>3.75</v>
      </c>
      <c r="AE13" s="18"/>
      <c r="AF13" s="18"/>
      <c r="AG13" s="16"/>
      <c r="AH13" s="16"/>
      <c r="AI13" s="16"/>
      <c r="AJ13" s="16"/>
      <c r="AK13" s="16"/>
      <c r="AL13" s="18"/>
      <c r="AM13" s="18" t="s">
        <v>44</v>
      </c>
      <c r="AN13" s="18" t="s">
        <v>45</v>
      </c>
      <c r="AO13" s="18" t="s">
        <v>46</v>
      </c>
      <c r="AP13" s="18" t="s">
        <v>47</v>
      </c>
    </row>
    <row r="14" spans="1:42" x14ac:dyDescent="0.3">
      <c r="A14" s="49" t="s">
        <v>10</v>
      </c>
      <c r="B14" s="3">
        <v>2.5</v>
      </c>
      <c r="C14" s="3">
        <v>1.5</v>
      </c>
      <c r="D14" s="3">
        <v>1.5</v>
      </c>
      <c r="E14" s="6">
        <v>3</v>
      </c>
      <c r="F14" s="7">
        <v>2</v>
      </c>
      <c r="G14" s="50">
        <v>2</v>
      </c>
      <c r="H14" s="16"/>
      <c r="I14" s="16"/>
      <c r="J14" s="16"/>
      <c r="K14" s="16"/>
      <c r="L14" s="16"/>
      <c r="M14" s="16"/>
      <c r="N14" s="18"/>
      <c r="O14" s="18"/>
      <c r="P14" s="18"/>
      <c r="Q14" s="18"/>
      <c r="R14" s="16"/>
      <c r="S14" s="16"/>
      <c r="T14" s="16"/>
      <c r="U14" s="16"/>
      <c r="V14" s="16"/>
      <c r="W14" s="16"/>
      <c r="X14" s="16"/>
      <c r="Y14" s="16"/>
      <c r="Z14" s="16"/>
      <c r="AB14" s="79" t="s">
        <v>56</v>
      </c>
      <c r="AC14" s="66">
        <f>AC8/AD9</f>
        <v>0.5</v>
      </c>
      <c r="AD14" s="65">
        <f>AD8/AC9</f>
        <v>2.4</v>
      </c>
      <c r="AE14" s="18"/>
      <c r="AF14" s="18"/>
      <c r="AG14" s="16"/>
      <c r="AH14" s="16"/>
      <c r="AI14" s="16"/>
      <c r="AJ14" s="16"/>
      <c r="AK14" s="16"/>
      <c r="AL14" s="18"/>
      <c r="AM14" s="18">
        <f>H2*$C13</f>
        <v>50</v>
      </c>
      <c r="AN14" s="18">
        <f t="shared" ref="AN14:AN23" si="16">M2*$C13</f>
        <v>0</v>
      </c>
      <c r="AO14" s="18">
        <f t="shared" ref="AO14:AO23" si="17">H2*$F13</f>
        <v>50</v>
      </c>
      <c r="AP14" s="18">
        <f t="shared" ref="AP14:AP23" si="18">M2*$F13</f>
        <v>0</v>
      </c>
    </row>
    <row r="15" spans="1:42" ht="15" thickBot="1" x14ac:dyDescent="0.35">
      <c r="A15" s="47" t="s">
        <v>16</v>
      </c>
      <c r="B15" s="2">
        <v>2</v>
      </c>
      <c r="C15" s="2">
        <v>1</v>
      </c>
      <c r="D15" s="2">
        <v>1</v>
      </c>
      <c r="E15" s="4">
        <v>1</v>
      </c>
      <c r="F15" s="5">
        <v>1</v>
      </c>
      <c r="G15" s="48">
        <v>2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B15" s="80" t="s">
        <v>57</v>
      </c>
      <c r="AC15" s="67">
        <f>AD8/AC9</f>
        <v>2.4</v>
      </c>
      <c r="AD15" s="68">
        <f>AC8/AD9</f>
        <v>0.5</v>
      </c>
      <c r="AE15" s="18"/>
      <c r="AF15" s="18"/>
      <c r="AG15" s="16"/>
      <c r="AH15" s="16"/>
      <c r="AI15" s="16"/>
      <c r="AJ15" s="16"/>
      <c r="AK15" s="16"/>
      <c r="AL15" s="18"/>
      <c r="AM15" s="18">
        <f t="shared" ref="AM15:AM23" si="19">H3*C14</f>
        <v>0</v>
      </c>
      <c r="AN15" s="18">
        <f t="shared" si="16"/>
        <v>0</v>
      </c>
      <c r="AO15" s="18">
        <f t="shared" si="17"/>
        <v>0</v>
      </c>
      <c r="AP15" s="18">
        <f t="shared" si="18"/>
        <v>0</v>
      </c>
    </row>
    <row r="16" spans="1:42" ht="14.4" customHeight="1" thickBot="1" x14ac:dyDescent="0.35">
      <c r="A16" s="49" t="s">
        <v>17</v>
      </c>
      <c r="B16" s="3">
        <v>0.25</v>
      </c>
      <c r="C16" s="3">
        <v>6</v>
      </c>
      <c r="D16" s="3">
        <v>1</v>
      </c>
      <c r="E16" s="6">
        <v>4</v>
      </c>
      <c r="F16" s="7">
        <v>4</v>
      </c>
      <c r="G16" s="50">
        <v>4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8"/>
      <c r="S16" s="18"/>
      <c r="T16" s="18"/>
      <c r="U16" s="18"/>
      <c r="V16" s="18"/>
      <c r="W16" s="18"/>
      <c r="X16" s="18"/>
      <c r="Y16" s="18"/>
      <c r="Z16" s="16"/>
      <c r="AB16" s="79" t="s">
        <v>58</v>
      </c>
      <c r="AC16" s="66">
        <f>AC10/AD11</f>
        <v>5</v>
      </c>
      <c r="AD16" s="65">
        <f>AD10/AC11</f>
        <v>0.16</v>
      </c>
      <c r="AE16" s="18"/>
      <c r="AF16" s="18"/>
      <c r="AG16" s="16"/>
      <c r="AH16" s="16"/>
      <c r="AI16" s="16"/>
      <c r="AJ16" s="16"/>
      <c r="AK16" s="16"/>
      <c r="AL16" s="18"/>
      <c r="AM16" s="18">
        <f t="shared" si="19"/>
        <v>0</v>
      </c>
      <c r="AN16" s="18">
        <f t="shared" si="16"/>
        <v>0</v>
      </c>
      <c r="AO16" s="18">
        <f t="shared" si="17"/>
        <v>0</v>
      </c>
      <c r="AP16" s="18">
        <f t="shared" si="18"/>
        <v>0</v>
      </c>
    </row>
    <row r="17" spans="1:42" ht="15" customHeight="1" thickBot="1" x14ac:dyDescent="0.35">
      <c r="A17" s="47" t="s">
        <v>0</v>
      </c>
      <c r="B17" s="2">
        <v>0.1</v>
      </c>
      <c r="C17" s="2">
        <v>4.5</v>
      </c>
      <c r="D17" s="2">
        <v>0.2</v>
      </c>
      <c r="E17" s="4">
        <v>2</v>
      </c>
      <c r="F17" s="5">
        <v>2.5</v>
      </c>
      <c r="G17" s="48">
        <v>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8"/>
      <c r="S17" s="18">
        <f>AC2*0.25</f>
        <v>12.5</v>
      </c>
      <c r="T17" s="18">
        <f>AD2*0.25</f>
        <v>20</v>
      </c>
      <c r="U17" s="18"/>
      <c r="V17" s="18"/>
      <c r="W17" s="18"/>
      <c r="X17" s="18"/>
      <c r="Y17" s="18"/>
      <c r="Z17" s="16"/>
      <c r="AA17" s="64"/>
      <c r="AB17" s="81" t="s">
        <v>59</v>
      </c>
      <c r="AC17" s="67">
        <f>AD10/AC11</f>
        <v>0.16</v>
      </c>
      <c r="AD17" s="68">
        <f>AC10/AD11</f>
        <v>5</v>
      </c>
      <c r="AE17" s="18"/>
      <c r="AF17" s="18"/>
      <c r="AG17" s="16"/>
      <c r="AH17" s="16"/>
      <c r="AI17" s="16"/>
      <c r="AJ17" s="16"/>
      <c r="AK17" s="16"/>
      <c r="AL17" s="18"/>
      <c r="AM17" s="18">
        <f t="shared" si="19"/>
        <v>0</v>
      </c>
      <c r="AN17" s="18">
        <f t="shared" si="16"/>
        <v>0</v>
      </c>
      <c r="AO17" s="18">
        <f t="shared" si="17"/>
        <v>0</v>
      </c>
      <c r="AP17" s="18">
        <f t="shared" si="18"/>
        <v>0</v>
      </c>
    </row>
    <row r="18" spans="1:42" ht="15" thickBot="1" x14ac:dyDescent="0.35">
      <c r="A18" s="49" t="s">
        <v>18</v>
      </c>
      <c r="B18" s="3">
        <v>2</v>
      </c>
      <c r="C18" s="3">
        <v>3</v>
      </c>
      <c r="D18" s="3">
        <v>6</v>
      </c>
      <c r="E18" s="6">
        <v>4</v>
      </c>
      <c r="F18" s="7">
        <v>3</v>
      </c>
      <c r="G18" s="50">
        <v>4.5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8"/>
      <c r="S18" s="18"/>
      <c r="T18" s="18"/>
      <c r="U18" s="18"/>
      <c r="V18" s="18"/>
      <c r="W18" s="18"/>
      <c r="X18" s="18"/>
      <c r="Y18" s="18"/>
      <c r="Z18" s="16"/>
      <c r="AA18" s="64"/>
      <c r="AB18" s="63" t="s">
        <v>64</v>
      </c>
      <c r="AC18" s="34">
        <f>SUM(AC12,AC14,AC16)</f>
        <v>9.25</v>
      </c>
      <c r="AD18" s="34">
        <f>SUM(AD12,AD14,AD16)</f>
        <v>3.3600000000000003</v>
      </c>
      <c r="AE18" s="18"/>
      <c r="AF18" s="18"/>
      <c r="AG18" s="16"/>
      <c r="AH18" s="16"/>
      <c r="AI18" s="16"/>
      <c r="AJ18" s="16"/>
      <c r="AK18" s="16"/>
      <c r="AL18" s="18"/>
      <c r="AM18" s="18">
        <f t="shared" si="19"/>
        <v>0</v>
      </c>
      <c r="AN18" s="18">
        <f t="shared" si="16"/>
        <v>0</v>
      </c>
      <c r="AO18" s="18">
        <f t="shared" si="17"/>
        <v>0</v>
      </c>
      <c r="AP18" s="18">
        <f t="shared" si="18"/>
        <v>0</v>
      </c>
    </row>
    <row r="19" spans="1:42" ht="15" thickBot="1" x14ac:dyDescent="0.35">
      <c r="A19" s="47" t="s">
        <v>19</v>
      </c>
      <c r="B19" s="2">
        <v>0.5</v>
      </c>
      <c r="C19" s="2">
        <v>10</v>
      </c>
      <c r="D19" s="2">
        <v>6</v>
      </c>
      <c r="E19" s="4">
        <v>6</v>
      </c>
      <c r="F19" s="5">
        <v>6</v>
      </c>
      <c r="G19" s="48">
        <v>5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8"/>
      <c r="S19" s="18"/>
      <c r="T19" s="18"/>
      <c r="U19" s="18"/>
      <c r="V19" s="18"/>
      <c r="W19" s="18"/>
      <c r="X19" s="18"/>
      <c r="Y19" s="18"/>
      <c r="Z19" s="16"/>
      <c r="AA19" s="16"/>
      <c r="AB19" s="63" t="s">
        <v>65</v>
      </c>
      <c r="AC19" s="34">
        <f>SUM(AC13,AC15,AC17)</f>
        <v>3.3600000000000003</v>
      </c>
      <c r="AD19" s="34">
        <f>SUM(AD13,AD15,AD17)</f>
        <v>9.25</v>
      </c>
      <c r="AE19" s="18"/>
      <c r="AF19" s="18"/>
      <c r="AG19" s="16"/>
      <c r="AH19" s="16"/>
      <c r="AI19" s="16"/>
      <c r="AJ19" s="16"/>
      <c r="AK19" s="16"/>
      <c r="AL19" s="18"/>
      <c r="AM19" s="18">
        <f t="shared" si="19"/>
        <v>0</v>
      </c>
      <c r="AN19" s="18">
        <f t="shared" si="16"/>
        <v>0</v>
      </c>
      <c r="AO19" s="18">
        <f t="shared" si="17"/>
        <v>0</v>
      </c>
      <c r="AP19" s="18">
        <f t="shared" si="18"/>
        <v>0</v>
      </c>
    </row>
    <row r="20" spans="1:42" x14ac:dyDescent="0.3">
      <c r="A20" s="49" t="s">
        <v>20</v>
      </c>
      <c r="B20" s="3">
        <v>2</v>
      </c>
      <c r="C20" s="3">
        <v>4</v>
      </c>
      <c r="D20" s="3">
        <v>5</v>
      </c>
      <c r="E20" s="6">
        <v>4</v>
      </c>
      <c r="F20" s="7">
        <v>3</v>
      </c>
      <c r="G20" s="50">
        <v>4.5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8"/>
      <c r="S20" s="18"/>
      <c r="T20" s="18"/>
      <c r="U20" s="18"/>
      <c r="V20" s="18"/>
      <c r="W20" s="18"/>
      <c r="X20" s="18"/>
      <c r="Y20" s="18"/>
      <c r="Z20" s="16"/>
      <c r="AA20" s="16"/>
      <c r="AB20" s="16"/>
      <c r="AC20" s="16"/>
      <c r="AD20" s="16"/>
      <c r="AE20" s="18"/>
      <c r="AF20" s="18"/>
      <c r="AG20" s="16"/>
      <c r="AH20" s="16"/>
      <c r="AI20" s="16"/>
      <c r="AJ20" s="16"/>
      <c r="AK20" s="16"/>
      <c r="AL20" s="18"/>
      <c r="AM20" s="18">
        <f t="shared" si="19"/>
        <v>0</v>
      </c>
      <c r="AN20" s="18">
        <f t="shared" si="16"/>
        <v>0</v>
      </c>
      <c r="AO20" s="18">
        <f t="shared" si="17"/>
        <v>0</v>
      </c>
      <c r="AP20" s="18">
        <f t="shared" si="18"/>
        <v>0</v>
      </c>
    </row>
    <row r="21" spans="1:42" x14ac:dyDescent="0.3">
      <c r="A21" s="47" t="s">
        <v>1</v>
      </c>
      <c r="B21" s="2">
        <v>5</v>
      </c>
      <c r="C21" s="2">
        <v>3</v>
      </c>
      <c r="D21" s="2">
        <v>8</v>
      </c>
      <c r="E21" s="4">
        <v>5</v>
      </c>
      <c r="F21" s="5">
        <v>3</v>
      </c>
      <c r="G21" s="48">
        <v>6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8"/>
      <c r="S21" s="18"/>
      <c r="T21" s="18"/>
      <c r="U21" s="18"/>
      <c r="V21" s="18"/>
      <c r="W21" s="18"/>
      <c r="X21" s="18"/>
      <c r="Y21" s="18"/>
      <c r="Z21" s="16"/>
      <c r="AA21" s="16"/>
      <c r="AB21" s="16"/>
      <c r="AC21" s="16"/>
      <c r="AD21" s="16"/>
      <c r="AE21" s="18"/>
      <c r="AF21" s="18"/>
      <c r="AG21" s="16"/>
      <c r="AH21" s="16"/>
      <c r="AI21" s="16"/>
      <c r="AJ21" s="16"/>
      <c r="AK21" s="16"/>
      <c r="AL21" s="18"/>
      <c r="AM21" s="18">
        <f t="shared" si="19"/>
        <v>0</v>
      </c>
      <c r="AN21" s="18">
        <f t="shared" si="16"/>
        <v>0</v>
      </c>
      <c r="AO21" s="18">
        <f t="shared" si="17"/>
        <v>0</v>
      </c>
      <c r="AP21" s="18">
        <f t="shared" si="18"/>
        <v>0</v>
      </c>
    </row>
    <row r="22" spans="1:42" ht="15" thickBot="1" x14ac:dyDescent="0.35">
      <c r="A22" s="51" t="s">
        <v>21</v>
      </c>
      <c r="B22" s="52">
        <v>10</v>
      </c>
      <c r="C22" s="52">
        <v>30</v>
      </c>
      <c r="D22" s="52">
        <v>2</v>
      </c>
      <c r="E22" s="53">
        <v>10</v>
      </c>
      <c r="F22" s="54">
        <v>25</v>
      </c>
      <c r="G22" s="55">
        <v>5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8"/>
      <c r="S22" s="18"/>
      <c r="T22" s="18"/>
      <c r="U22" s="18"/>
      <c r="V22" s="18"/>
      <c r="W22" s="18"/>
      <c r="X22" s="18"/>
      <c r="Y22" s="18"/>
      <c r="Z22" s="16"/>
      <c r="AA22" s="16"/>
      <c r="AB22" s="16"/>
      <c r="AC22" s="16"/>
      <c r="AD22" s="16"/>
      <c r="AE22" s="18"/>
      <c r="AF22" s="18"/>
      <c r="AG22" s="16"/>
      <c r="AH22" s="16"/>
      <c r="AI22" s="16"/>
      <c r="AJ22" s="16"/>
      <c r="AK22" s="16"/>
      <c r="AL22" s="18"/>
      <c r="AM22" s="18">
        <f t="shared" si="19"/>
        <v>0</v>
      </c>
      <c r="AN22" s="18">
        <f t="shared" si="16"/>
        <v>0</v>
      </c>
      <c r="AO22" s="18">
        <f t="shared" si="17"/>
        <v>0</v>
      </c>
      <c r="AP22" s="18">
        <f t="shared" si="18"/>
        <v>0</v>
      </c>
    </row>
    <row r="23" spans="1:42" s="16" customFormat="1" x14ac:dyDescent="0.3">
      <c r="U23" s="18"/>
      <c r="V23" s="18"/>
      <c r="W23" s="18"/>
      <c r="X23" s="18"/>
      <c r="Y23" s="18"/>
      <c r="AE23" s="18"/>
      <c r="AF23" s="18"/>
      <c r="AL23" s="18"/>
      <c r="AM23" s="18">
        <f t="shared" si="19"/>
        <v>0</v>
      </c>
      <c r="AN23" s="18">
        <f t="shared" si="16"/>
        <v>120</v>
      </c>
      <c r="AO23" s="18">
        <f t="shared" si="17"/>
        <v>0</v>
      </c>
      <c r="AP23" s="18">
        <f t="shared" si="18"/>
        <v>100</v>
      </c>
    </row>
    <row r="24" spans="1:42" s="16" customFormat="1" ht="15" thickBot="1" x14ac:dyDescent="0.35">
      <c r="AE24" s="18"/>
      <c r="AF24" s="18"/>
      <c r="AL24" s="61" t="s">
        <v>68</v>
      </c>
      <c r="AM24" s="62">
        <f>SUM(AM14:AM23)</f>
        <v>50</v>
      </c>
      <c r="AN24" s="62">
        <f>SUM(AN14:AN23)</f>
        <v>120</v>
      </c>
      <c r="AO24" s="62">
        <f>SUM(AO14:AO23)</f>
        <v>50</v>
      </c>
      <c r="AP24" s="62">
        <f>SUM(AP14:AP23)</f>
        <v>100</v>
      </c>
    </row>
    <row r="25" spans="1:42" s="16" customFormat="1" ht="15" thickTop="1" x14ac:dyDescent="0.3">
      <c r="U25" s="113"/>
      <c r="V25" s="113"/>
      <c r="W25" s="113"/>
      <c r="AE25" s="18"/>
      <c r="AF25" s="18"/>
      <c r="AL25" s="18"/>
      <c r="AM25" s="21" t="s">
        <v>48</v>
      </c>
      <c r="AN25" s="21" t="s">
        <v>49</v>
      </c>
      <c r="AO25" s="21" t="s">
        <v>50</v>
      </c>
      <c r="AP25" s="21" t="s">
        <v>51</v>
      </c>
    </row>
    <row r="26" spans="1:42" s="16" customFormat="1" x14ac:dyDescent="0.3">
      <c r="U26" s="113"/>
      <c r="AE26" s="18"/>
      <c r="AF26" s="18"/>
      <c r="AL26" s="18"/>
      <c r="AM26" s="18">
        <f t="shared" ref="AM26:AM35" si="20">H2*$D13</f>
        <v>100</v>
      </c>
      <c r="AN26" s="18">
        <f t="shared" ref="AN26:AN35" si="21">M2*$D13</f>
        <v>0</v>
      </c>
      <c r="AO26" s="18">
        <f t="shared" ref="AO26:AO35" si="22">H2*$G13</f>
        <v>50</v>
      </c>
      <c r="AP26" s="18">
        <f t="shared" ref="AP26:AP35" si="23">M2*$G13</f>
        <v>0</v>
      </c>
    </row>
    <row r="27" spans="1:42" s="16" customFormat="1" x14ac:dyDescent="0.3">
      <c r="AE27" s="18"/>
      <c r="AF27" s="18"/>
      <c r="AL27" s="18"/>
      <c r="AM27" s="18">
        <f t="shared" si="20"/>
        <v>0</v>
      </c>
      <c r="AN27" s="18">
        <f t="shared" si="21"/>
        <v>0</v>
      </c>
      <c r="AO27" s="18">
        <f t="shared" si="22"/>
        <v>0</v>
      </c>
      <c r="AP27" s="18">
        <f t="shared" si="23"/>
        <v>0</v>
      </c>
    </row>
    <row r="28" spans="1:42" s="16" customFormat="1" x14ac:dyDescent="0.3">
      <c r="AE28" s="18"/>
      <c r="AF28" s="18"/>
      <c r="AL28" s="18"/>
      <c r="AM28" s="18">
        <f t="shared" si="20"/>
        <v>0</v>
      </c>
      <c r="AN28" s="18">
        <f t="shared" si="21"/>
        <v>0</v>
      </c>
      <c r="AO28" s="18">
        <f t="shared" si="22"/>
        <v>0</v>
      </c>
      <c r="AP28" s="18">
        <f t="shared" si="23"/>
        <v>0</v>
      </c>
    </row>
    <row r="29" spans="1:42" s="16" customFormat="1" x14ac:dyDescent="0.3">
      <c r="AE29" s="18"/>
      <c r="AF29" s="18"/>
      <c r="AL29" s="18"/>
      <c r="AM29" s="18">
        <f t="shared" si="20"/>
        <v>0</v>
      </c>
      <c r="AN29" s="18">
        <f t="shared" si="21"/>
        <v>0</v>
      </c>
      <c r="AO29" s="18">
        <f t="shared" si="22"/>
        <v>0</v>
      </c>
      <c r="AP29" s="18">
        <f t="shared" si="23"/>
        <v>0</v>
      </c>
    </row>
    <row r="30" spans="1:42" s="16" customFormat="1" x14ac:dyDescent="0.3">
      <c r="AE30" s="18"/>
      <c r="AF30" s="18"/>
      <c r="AL30" s="18"/>
      <c r="AM30" s="18">
        <f t="shared" si="20"/>
        <v>0</v>
      </c>
      <c r="AN30" s="18">
        <f t="shared" si="21"/>
        <v>0</v>
      </c>
      <c r="AO30" s="18">
        <f t="shared" si="22"/>
        <v>0</v>
      </c>
      <c r="AP30" s="18">
        <f t="shared" si="23"/>
        <v>0</v>
      </c>
    </row>
    <row r="31" spans="1:42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8"/>
      <c r="AF31" s="18"/>
      <c r="AG31" s="16"/>
      <c r="AH31" s="16"/>
      <c r="AI31" s="16"/>
      <c r="AJ31" s="16"/>
      <c r="AK31" s="16"/>
      <c r="AL31" s="18"/>
      <c r="AM31" s="18">
        <f t="shared" si="20"/>
        <v>0</v>
      </c>
      <c r="AN31" s="18">
        <f t="shared" si="21"/>
        <v>0</v>
      </c>
      <c r="AO31" s="18">
        <f t="shared" si="22"/>
        <v>0</v>
      </c>
      <c r="AP31" s="18">
        <f t="shared" si="23"/>
        <v>0</v>
      </c>
    </row>
    <row r="32" spans="1:42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8"/>
      <c r="AF32" s="18"/>
      <c r="AG32" s="16"/>
      <c r="AH32" s="16"/>
      <c r="AI32" s="16"/>
      <c r="AJ32" s="16"/>
      <c r="AK32" s="16"/>
      <c r="AL32" s="18"/>
      <c r="AM32" s="18">
        <f t="shared" si="20"/>
        <v>0</v>
      </c>
      <c r="AN32" s="18">
        <f t="shared" si="21"/>
        <v>0</v>
      </c>
      <c r="AO32" s="18">
        <f t="shared" si="22"/>
        <v>0</v>
      </c>
      <c r="AP32" s="18">
        <f t="shared" si="23"/>
        <v>0</v>
      </c>
    </row>
    <row r="33" spans="1:42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8"/>
      <c r="AF33" s="18"/>
      <c r="AG33" s="16"/>
      <c r="AH33" s="16"/>
      <c r="AI33" s="16"/>
      <c r="AJ33" s="16"/>
      <c r="AK33" s="16"/>
      <c r="AL33" s="18"/>
      <c r="AM33" s="18">
        <f t="shared" si="20"/>
        <v>0</v>
      </c>
      <c r="AN33" s="18">
        <f t="shared" si="21"/>
        <v>0</v>
      </c>
      <c r="AO33" s="18">
        <f t="shared" si="22"/>
        <v>0</v>
      </c>
      <c r="AP33" s="18">
        <f t="shared" si="23"/>
        <v>0</v>
      </c>
    </row>
    <row r="34" spans="1:42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8"/>
      <c r="AF34" s="18"/>
      <c r="AG34" s="16"/>
      <c r="AH34" s="16"/>
      <c r="AI34" s="16"/>
      <c r="AJ34" s="16"/>
      <c r="AK34" s="16"/>
      <c r="AL34" s="18"/>
      <c r="AM34" s="18">
        <f t="shared" si="20"/>
        <v>0</v>
      </c>
      <c r="AN34" s="18">
        <f t="shared" si="21"/>
        <v>0</v>
      </c>
      <c r="AO34" s="18">
        <f t="shared" si="22"/>
        <v>0</v>
      </c>
      <c r="AP34" s="18">
        <f t="shared" si="23"/>
        <v>0</v>
      </c>
    </row>
    <row r="35" spans="1:42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8"/>
      <c r="AF35" s="18"/>
      <c r="AG35" s="16"/>
      <c r="AH35" s="16"/>
      <c r="AI35" s="16"/>
      <c r="AJ35" s="16"/>
      <c r="AK35" s="16"/>
      <c r="AL35" s="18"/>
      <c r="AM35" s="18">
        <f t="shared" si="20"/>
        <v>0</v>
      </c>
      <c r="AN35" s="18">
        <f t="shared" si="21"/>
        <v>8</v>
      </c>
      <c r="AO35" s="18">
        <f t="shared" si="22"/>
        <v>0</v>
      </c>
      <c r="AP35" s="18">
        <f t="shared" si="23"/>
        <v>20</v>
      </c>
    </row>
    <row r="36" spans="1:42" ht="15" thickBo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8"/>
      <c r="AF36" s="18"/>
      <c r="AG36" s="16"/>
      <c r="AH36" s="16"/>
      <c r="AI36" s="16"/>
      <c r="AJ36" s="16"/>
      <c r="AK36" s="16"/>
      <c r="AL36" s="61" t="s">
        <v>68</v>
      </c>
      <c r="AM36" s="20">
        <f>SUM(AM26:AM35)</f>
        <v>100</v>
      </c>
      <c r="AN36" s="20">
        <f>SUM(AN26:AN35)</f>
        <v>8</v>
      </c>
      <c r="AO36" s="20">
        <f>SUM(AO26:AO35)</f>
        <v>50</v>
      </c>
      <c r="AP36" s="20">
        <f>SUM(AP26:AP35)</f>
        <v>20</v>
      </c>
    </row>
    <row r="37" spans="1:42" ht="15" thickTop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8"/>
      <c r="AF37" s="18"/>
      <c r="AG37" s="16"/>
      <c r="AH37" s="16"/>
      <c r="AI37" s="16"/>
      <c r="AJ37" s="16"/>
      <c r="AK37" s="16"/>
      <c r="AL37" s="18"/>
      <c r="AM37" s="18"/>
      <c r="AN37" s="18"/>
      <c r="AO37" s="18"/>
    </row>
    <row r="38" spans="1:42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8"/>
      <c r="AF38" s="18"/>
      <c r="AG38" s="16"/>
      <c r="AH38" s="16"/>
      <c r="AI38" s="16"/>
      <c r="AJ38" s="16"/>
      <c r="AK38" s="16"/>
      <c r="AL38" s="18"/>
      <c r="AM38" s="18"/>
      <c r="AN38" s="18"/>
      <c r="AO38" s="18"/>
    </row>
    <row r="39" spans="1:42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8"/>
      <c r="AF39" s="18"/>
      <c r="AG39" s="16"/>
      <c r="AH39" s="16"/>
      <c r="AI39" s="16"/>
      <c r="AJ39" s="16"/>
      <c r="AK39" s="16"/>
      <c r="AL39" s="18"/>
      <c r="AM39" s="18"/>
      <c r="AN39" s="18"/>
      <c r="AO39" s="18"/>
    </row>
    <row r="40" spans="1:42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8"/>
      <c r="AF40" s="18"/>
      <c r="AG40" s="16"/>
      <c r="AH40" s="16"/>
      <c r="AI40" s="16"/>
      <c r="AJ40" s="16"/>
      <c r="AK40" s="16"/>
      <c r="AL40" s="18"/>
      <c r="AM40" s="18"/>
      <c r="AN40" s="18"/>
      <c r="AO40" s="18"/>
    </row>
    <row r="41" spans="1:42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8"/>
      <c r="AF41" s="18"/>
      <c r="AG41" s="16"/>
      <c r="AH41" s="16"/>
      <c r="AI41" s="16"/>
      <c r="AJ41" s="16"/>
      <c r="AK41" s="16"/>
      <c r="AL41" s="18"/>
      <c r="AM41" s="18"/>
      <c r="AN41" s="18"/>
      <c r="AO41" s="18"/>
    </row>
    <row r="42" spans="1:42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8"/>
      <c r="AF42" s="18"/>
      <c r="AG42" s="16"/>
      <c r="AH42" s="16"/>
      <c r="AI42" s="16"/>
      <c r="AJ42" s="16"/>
      <c r="AK42" s="16"/>
      <c r="AL42" s="18"/>
      <c r="AM42" s="18"/>
      <c r="AN42" s="18"/>
      <c r="AO42" s="18"/>
    </row>
    <row r="43" spans="1:42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8"/>
      <c r="AF43" s="18"/>
      <c r="AG43" s="16"/>
      <c r="AH43" s="16"/>
      <c r="AI43" s="16"/>
      <c r="AJ43" s="16"/>
      <c r="AK43" s="16"/>
      <c r="AL43" s="18"/>
      <c r="AM43" s="18"/>
      <c r="AN43" s="18"/>
      <c r="AO43" s="18"/>
    </row>
    <row r="44" spans="1:42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8"/>
      <c r="AF44" s="18"/>
      <c r="AG44" s="16"/>
      <c r="AH44" s="16"/>
      <c r="AI44" s="16"/>
      <c r="AJ44" s="16"/>
      <c r="AK44" s="16"/>
      <c r="AL44" s="18"/>
      <c r="AM44" s="18"/>
      <c r="AN44" s="18"/>
      <c r="AO44" s="18"/>
    </row>
    <row r="45" spans="1:42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8"/>
      <c r="AF45" s="18"/>
      <c r="AG45" s="16"/>
      <c r="AH45" s="16"/>
      <c r="AI45" s="16"/>
      <c r="AJ45" s="16"/>
      <c r="AK45" s="16"/>
      <c r="AL45" s="18"/>
      <c r="AM45" s="18"/>
      <c r="AN45" s="18"/>
      <c r="AO45" s="18"/>
    </row>
    <row r="46" spans="1:42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8"/>
      <c r="AF46" s="18"/>
      <c r="AG46" s="16"/>
      <c r="AH46" s="16"/>
      <c r="AI46" s="16"/>
      <c r="AJ46" s="16"/>
      <c r="AK46" s="16"/>
      <c r="AL46" s="18"/>
      <c r="AM46" s="18"/>
      <c r="AN46" s="18"/>
      <c r="AO46" s="18"/>
    </row>
    <row r="47" spans="1:42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8"/>
      <c r="AF47" s="18"/>
      <c r="AG47" s="16"/>
      <c r="AH47" s="16"/>
      <c r="AI47" s="16"/>
      <c r="AJ47" s="16"/>
      <c r="AK47" s="16"/>
      <c r="AL47" s="18"/>
      <c r="AM47" s="18"/>
      <c r="AN47" s="18"/>
      <c r="AO47" s="18"/>
    </row>
    <row r="48" spans="1:42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8"/>
      <c r="AF48" s="18"/>
      <c r="AG48" s="16"/>
      <c r="AH48" s="16"/>
      <c r="AI48" s="16"/>
      <c r="AJ48" s="16"/>
      <c r="AK48" s="16"/>
      <c r="AL48" s="18"/>
      <c r="AM48" s="18"/>
      <c r="AN48" s="18"/>
      <c r="AO48" s="18"/>
    </row>
    <row r="49" spans="1:4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8"/>
      <c r="AF49" s="18"/>
      <c r="AG49" s="16"/>
      <c r="AH49" s="16"/>
      <c r="AI49" s="16"/>
      <c r="AJ49" s="16"/>
      <c r="AK49" s="16"/>
      <c r="AL49" s="18"/>
      <c r="AM49" s="18"/>
      <c r="AN49" s="18"/>
      <c r="AO49" s="18"/>
    </row>
    <row r="50" spans="1:4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8"/>
      <c r="AF50" s="18"/>
      <c r="AG50" s="16"/>
      <c r="AH50" s="16"/>
      <c r="AI50" s="16"/>
      <c r="AJ50" s="16"/>
      <c r="AK50" s="16"/>
      <c r="AL50" s="18"/>
      <c r="AM50" s="18"/>
      <c r="AN50" s="18"/>
      <c r="AO50" s="18"/>
    </row>
    <row r="51" spans="1:4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8"/>
      <c r="AF51" s="18"/>
      <c r="AG51" s="16"/>
      <c r="AH51" s="16"/>
      <c r="AI51" s="16"/>
      <c r="AJ51" s="16"/>
      <c r="AK51" s="16"/>
      <c r="AL51" s="18"/>
      <c r="AM51" s="18"/>
      <c r="AN51" s="18"/>
      <c r="AO51" s="18"/>
    </row>
    <row r="52" spans="1:4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8"/>
      <c r="AF52" s="18"/>
      <c r="AG52" s="16"/>
      <c r="AH52" s="16"/>
      <c r="AI52" s="16"/>
      <c r="AJ52" s="16"/>
      <c r="AK52" s="16"/>
      <c r="AL52" s="18"/>
      <c r="AM52" s="18"/>
      <c r="AN52" s="18"/>
      <c r="AO52" s="18"/>
    </row>
    <row r="53" spans="1:4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8"/>
      <c r="AF53" s="18"/>
      <c r="AG53" s="16"/>
      <c r="AH53" s="16"/>
      <c r="AI53" s="16"/>
      <c r="AJ53" s="16"/>
      <c r="AK53" s="16"/>
      <c r="AL53" s="18"/>
      <c r="AM53" s="18"/>
      <c r="AN53" s="18"/>
      <c r="AO53" s="18"/>
    </row>
    <row r="54" spans="1:4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8"/>
      <c r="AF54" s="18"/>
      <c r="AG54" s="16"/>
      <c r="AH54" s="16"/>
      <c r="AI54" s="16"/>
      <c r="AJ54" s="16"/>
      <c r="AK54" s="16"/>
      <c r="AL54" s="18"/>
      <c r="AM54" s="18"/>
      <c r="AN54" s="18"/>
      <c r="AO54" s="18"/>
    </row>
    <row r="55" spans="1:4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8"/>
      <c r="AF55" s="18"/>
      <c r="AG55" s="16"/>
      <c r="AH55" s="16"/>
      <c r="AI55" s="16"/>
      <c r="AJ55" s="16"/>
      <c r="AK55" s="16"/>
      <c r="AL55" s="18"/>
      <c r="AM55" s="18"/>
      <c r="AN55" s="18"/>
      <c r="AO55" s="18"/>
    </row>
    <row r="56" spans="1:4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8"/>
      <c r="AF56" s="18"/>
      <c r="AG56" s="16"/>
      <c r="AH56" s="16"/>
      <c r="AI56" s="16"/>
      <c r="AJ56" s="16"/>
      <c r="AK56" s="16"/>
      <c r="AL56" s="18"/>
      <c r="AM56" s="18"/>
      <c r="AN56" s="18"/>
      <c r="AO56" s="18"/>
    </row>
    <row r="57" spans="1:4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8"/>
      <c r="AF57" s="18"/>
      <c r="AG57" s="16"/>
      <c r="AH57" s="16"/>
      <c r="AI57" s="16"/>
      <c r="AJ57" s="16"/>
      <c r="AK57" s="16"/>
      <c r="AL57" s="18"/>
      <c r="AM57" s="18"/>
      <c r="AN57" s="18"/>
      <c r="AO57" s="18"/>
    </row>
    <row r="58" spans="1:4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8"/>
      <c r="AF58" s="18"/>
      <c r="AG58" s="16"/>
      <c r="AH58" s="16"/>
      <c r="AI58" s="16"/>
      <c r="AJ58" s="16"/>
      <c r="AK58" s="16"/>
      <c r="AL58" s="18"/>
      <c r="AM58" s="18"/>
      <c r="AN58" s="18"/>
      <c r="AO58" s="18"/>
    </row>
    <row r="59" spans="1:4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8"/>
      <c r="AF59" s="18"/>
      <c r="AG59" s="16"/>
      <c r="AH59" s="16"/>
      <c r="AI59" s="16"/>
      <c r="AJ59" s="16"/>
      <c r="AK59" s="16"/>
      <c r="AL59" s="18"/>
      <c r="AM59" s="18"/>
      <c r="AN59" s="18"/>
      <c r="AO59" s="18"/>
    </row>
    <row r="60" spans="1:4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8"/>
      <c r="AF60" s="18"/>
      <c r="AG60" s="16"/>
      <c r="AH60" s="16"/>
      <c r="AI60" s="16"/>
      <c r="AJ60" s="16"/>
      <c r="AK60" s="16"/>
      <c r="AL60" s="18"/>
      <c r="AM60" s="18"/>
      <c r="AN60" s="18"/>
      <c r="AO60" s="18"/>
    </row>
    <row r="61" spans="1:4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8"/>
      <c r="AF61" s="18"/>
      <c r="AG61" s="16"/>
      <c r="AH61" s="16"/>
      <c r="AI61" s="16"/>
      <c r="AJ61" s="16"/>
      <c r="AK61" s="16"/>
      <c r="AL61" s="18"/>
      <c r="AM61" s="18"/>
      <c r="AN61" s="18"/>
      <c r="AO61" s="18"/>
    </row>
    <row r="62" spans="1:4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8"/>
      <c r="AF62" s="18"/>
      <c r="AG62" s="16"/>
      <c r="AH62" s="16"/>
      <c r="AI62" s="16"/>
      <c r="AJ62" s="16"/>
      <c r="AK62" s="16"/>
      <c r="AL62" s="18"/>
      <c r="AM62" s="18"/>
      <c r="AN62" s="18"/>
      <c r="AO62" s="18"/>
    </row>
    <row r="63" spans="1:4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8"/>
      <c r="AF63" s="18"/>
      <c r="AG63" s="16"/>
      <c r="AH63" s="16"/>
      <c r="AI63" s="16"/>
      <c r="AJ63" s="16"/>
      <c r="AK63" s="16"/>
      <c r="AL63" s="18"/>
      <c r="AM63" s="18"/>
      <c r="AN63" s="18"/>
      <c r="AO63" s="18"/>
    </row>
    <row r="64" spans="1:4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8"/>
      <c r="AF64" s="18"/>
      <c r="AG64" s="16"/>
      <c r="AH64" s="16"/>
      <c r="AI64" s="16"/>
      <c r="AJ64" s="16"/>
      <c r="AK64" s="16"/>
      <c r="AL64" s="18"/>
      <c r="AM64" s="18"/>
      <c r="AN64" s="18"/>
      <c r="AO64" s="18"/>
    </row>
    <row r="65" spans="1:4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8"/>
      <c r="AF65" s="18"/>
      <c r="AG65" s="16"/>
      <c r="AH65" s="16"/>
      <c r="AI65" s="16"/>
      <c r="AJ65" s="16"/>
      <c r="AK65" s="16"/>
      <c r="AL65" s="18"/>
      <c r="AM65" s="18"/>
      <c r="AN65" s="18"/>
      <c r="AO65" s="18"/>
    </row>
    <row r="66" spans="1:4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8"/>
      <c r="AF66" s="18"/>
      <c r="AG66" s="16"/>
      <c r="AH66" s="16"/>
      <c r="AI66" s="16"/>
      <c r="AJ66" s="16"/>
      <c r="AK66" s="16"/>
      <c r="AL66" s="18"/>
      <c r="AM66" s="18"/>
      <c r="AN66" s="18"/>
      <c r="AO66" s="18"/>
    </row>
    <row r="67" spans="1:4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8"/>
      <c r="AF67" s="18"/>
      <c r="AG67" s="16"/>
      <c r="AH67" s="16"/>
      <c r="AI67" s="16"/>
      <c r="AJ67" s="16"/>
      <c r="AK67" s="16"/>
      <c r="AL67" s="18"/>
      <c r="AM67" s="18"/>
      <c r="AN67" s="18"/>
      <c r="AO67" s="18"/>
    </row>
    <row r="68" spans="1:4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8"/>
      <c r="AF68" s="18"/>
      <c r="AG68" s="16"/>
      <c r="AH68" s="16"/>
      <c r="AI68" s="16"/>
      <c r="AJ68" s="16"/>
      <c r="AK68" s="16"/>
      <c r="AL68" s="18"/>
      <c r="AM68" s="18"/>
      <c r="AN68" s="18"/>
      <c r="AO68" s="18"/>
    </row>
    <row r="69" spans="1:4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8"/>
      <c r="AF69" s="18"/>
      <c r="AG69" s="16"/>
      <c r="AH69" s="16"/>
      <c r="AI69" s="16"/>
      <c r="AJ69" s="16"/>
      <c r="AK69" s="16"/>
      <c r="AL69" s="18"/>
      <c r="AM69" s="18"/>
      <c r="AN69" s="18"/>
      <c r="AO69" s="18"/>
    </row>
    <row r="70" spans="1:4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8"/>
      <c r="AF70" s="18"/>
      <c r="AG70" s="16"/>
      <c r="AH70" s="16"/>
      <c r="AI70" s="16"/>
      <c r="AJ70" s="16"/>
      <c r="AK70" s="16"/>
      <c r="AL70" s="18"/>
      <c r="AM70" s="18"/>
      <c r="AN70" s="18"/>
      <c r="AO70" s="18"/>
    </row>
    <row r="71" spans="1:4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8"/>
      <c r="AF71" s="18"/>
      <c r="AG71" s="16"/>
      <c r="AH71" s="16"/>
      <c r="AI71" s="16"/>
      <c r="AJ71" s="16"/>
      <c r="AK71" s="16"/>
      <c r="AL71" s="18"/>
      <c r="AM71" s="18"/>
      <c r="AN71" s="18"/>
      <c r="AO71" s="18"/>
    </row>
    <row r="72" spans="1:4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8"/>
      <c r="AF72" s="18"/>
      <c r="AG72" s="16"/>
      <c r="AH72" s="16"/>
      <c r="AI72" s="16"/>
      <c r="AJ72" s="16"/>
      <c r="AK72" s="16"/>
      <c r="AL72" s="18"/>
      <c r="AM72" s="18"/>
      <c r="AN72" s="18"/>
      <c r="AO72" s="18"/>
    </row>
    <row r="73" spans="1:4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8"/>
      <c r="AF73" s="18"/>
      <c r="AG73" s="16"/>
      <c r="AH73" s="16"/>
      <c r="AI73" s="16"/>
      <c r="AJ73" s="16"/>
      <c r="AK73" s="16"/>
      <c r="AL73" s="18"/>
      <c r="AM73" s="18"/>
      <c r="AN73" s="18"/>
      <c r="AO73" s="18"/>
    </row>
    <row r="74" spans="1:4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8"/>
      <c r="AF74" s="18"/>
      <c r="AG74" s="16"/>
      <c r="AH74" s="16"/>
      <c r="AI74" s="16"/>
      <c r="AJ74" s="16"/>
      <c r="AK74" s="16"/>
      <c r="AL74" s="18"/>
      <c r="AM74" s="18"/>
      <c r="AN74" s="18"/>
      <c r="AO74" s="18"/>
    </row>
    <row r="75" spans="1:4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8"/>
      <c r="AF75" s="18"/>
      <c r="AG75" s="16"/>
      <c r="AH75" s="16"/>
      <c r="AI75" s="16"/>
      <c r="AJ75" s="16"/>
      <c r="AK75" s="16"/>
      <c r="AL75" s="18"/>
      <c r="AM75" s="18"/>
      <c r="AN75" s="18"/>
      <c r="AO75" s="18"/>
    </row>
    <row r="76" spans="1:4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8"/>
      <c r="AF76" s="18"/>
      <c r="AG76" s="16"/>
      <c r="AH76" s="16"/>
      <c r="AI76" s="16"/>
      <c r="AJ76" s="16"/>
      <c r="AK76" s="16"/>
      <c r="AL76" s="18"/>
      <c r="AM76" s="18"/>
      <c r="AN76" s="18"/>
      <c r="AO76" s="18"/>
    </row>
    <row r="77" spans="1:4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8"/>
      <c r="AF77" s="18"/>
      <c r="AG77" s="16"/>
      <c r="AH77" s="16"/>
      <c r="AI77" s="16"/>
      <c r="AJ77" s="16"/>
      <c r="AK77" s="16"/>
      <c r="AL77" s="18"/>
      <c r="AM77" s="18"/>
      <c r="AN77" s="18"/>
      <c r="AO77" s="18"/>
    </row>
    <row r="78" spans="1:4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8"/>
      <c r="AF78" s="18"/>
      <c r="AG78" s="16"/>
      <c r="AH78" s="16"/>
      <c r="AI78" s="16"/>
      <c r="AJ78" s="16"/>
      <c r="AK78" s="16"/>
      <c r="AL78" s="18"/>
      <c r="AM78" s="18"/>
      <c r="AN78" s="18"/>
      <c r="AO78" s="18"/>
    </row>
    <row r="79" spans="1:4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8"/>
      <c r="AF79" s="18"/>
      <c r="AG79" s="16"/>
      <c r="AH79" s="16"/>
      <c r="AI79" s="16"/>
      <c r="AJ79" s="16"/>
      <c r="AK79" s="16"/>
      <c r="AL79" s="18"/>
      <c r="AM79" s="18"/>
      <c r="AN79" s="18"/>
      <c r="AO79" s="18"/>
    </row>
    <row r="80" spans="1:4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8"/>
      <c r="AF80" s="18"/>
      <c r="AG80" s="16"/>
      <c r="AH80" s="16"/>
      <c r="AI80" s="16"/>
      <c r="AJ80" s="16"/>
      <c r="AK80" s="16"/>
      <c r="AL80" s="18"/>
      <c r="AM80" s="18"/>
      <c r="AN80" s="18"/>
      <c r="AO80" s="18"/>
    </row>
    <row r="81" spans="1:4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8"/>
      <c r="AF81" s="18"/>
      <c r="AG81" s="16"/>
      <c r="AH81" s="16"/>
      <c r="AI81" s="16"/>
      <c r="AJ81" s="16"/>
      <c r="AK81" s="16"/>
      <c r="AL81" s="18"/>
      <c r="AM81" s="18"/>
      <c r="AN81" s="18"/>
      <c r="AO81" s="18"/>
    </row>
    <row r="82" spans="1:4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8"/>
      <c r="AF82" s="18"/>
      <c r="AG82" s="16"/>
      <c r="AH82" s="16"/>
      <c r="AI82" s="16"/>
      <c r="AJ82" s="16"/>
      <c r="AK82" s="16"/>
      <c r="AL82" s="18"/>
      <c r="AM82" s="18"/>
      <c r="AN82" s="18"/>
      <c r="AO82" s="18"/>
    </row>
    <row r="83" spans="1:4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8"/>
      <c r="AF83" s="18"/>
      <c r="AG83" s="16"/>
      <c r="AH83" s="16"/>
      <c r="AI83" s="16"/>
      <c r="AJ83" s="16"/>
      <c r="AK83" s="16"/>
      <c r="AL83" s="18"/>
      <c r="AM83" s="18"/>
      <c r="AN83" s="18"/>
      <c r="AO83" s="18"/>
    </row>
    <row r="84" spans="1:4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8"/>
      <c r="AF84" s="18"/>
      <c r="AG84" s="16"/>
      <c r="AH84" s="16"/>
      <c r="AI84" s="16"/>
      <c r="AJ84" s="16"/>
      <c r="AK84" s="16"/>
      <c r="AL84" s="18"/>
      <c r="AM84" s="18"/>
      <c r="AN84" s="18"/>
      <c r="AO84" s="18"/>
    </row>
    <row r="85" spans="1:4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8"/>
      <c r="AF85" s="18"/>
      <c r="AG85" s="16"/>
      <c r="AH85" s="16"/>
      <c r="AI85" s="16"/>
      <c r="AJ85" s="16"/>
      <c r="AK85" s="16"/>
      <c r="AL85" s="18"/>
      <c r="AM85" s="18"/>
      <c r="AN85" s="18"/>
      <c r="AO85" s="18"/>
    </row>
    <row r="86" spans="1:4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8"/>
      <c r="AF86" s="18"/>
      <c r="AG86" s="16"/>
      <c r="AH86" s="16"/>
      <c r="AI86" s="16"/>
      <c r="AJ86" s="16"/>
      <c r="AK86" s="16"/>
      <c r="AL86" s="18"/>
      <c r="AM86" s="18"/>
      <c r="AN86" s="18"/>
      <c r="AO86" s="18"/>
    </row>
    <row r="87" spans="1:4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8"/>
      <c r="AF87" s="18"/>
      <c r="AG87" s="16"/>
      <c r="AH87" s="16"/>
      <c r="AI87" s="16"/>
      <c r="AJ87" s="16"/>
      <c r="AK87" s="16"/>
      <c r="AL87" s="18"/>
      <c r="AM87" s="18"/>
      <c r="AN87" s="18"/>
      <c r="AO87" s="18"/>
    </row>
    <row r="88" spans="1:4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8"/>
      <c r="AF88" s="18"/>
      <c r="AG88" s="16"/>
      <c r="AH88" s="16"/>
      <c r="AI88" s="16"/>
      <c r="AJ88" s="16"/>
      <c r="AK88" s="16"/>
      <c r="AL88" s="18"/>
      <c r="AM88" s="18"/>
      <c r="AN88" s="18"/>
      <c r="AO88" s="18"/>
    </row>
    <row r="89" spans="1:4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8"/>
      <c r="AF89" s="18"/>
      <c r="AG89" s="16"/>
      <c r="AH89" s="16"/>
      <c r="AI89" s="16"/>
      <c r="AJ89" s="16"/>
      <c r="AK89" s="16"/>
      <c r="AL89" s="18"/>
      <c r="AM89" s="18"/>
      <c r="AN89" s="18"/>
      <c r="AO89" s="18"/>
    </row>
    <row r="90" spans="1:4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8"/>
      <c r="AF90" s="18"/>
      <c r="AG90" s="16"/>
      <c r="AH90" s="16"/>
      <c r="AI90" s="16"/>
      <c r="AJ90" s="16"/>
      <c r="AK90" s="16"/>
      <c r="AL90" s="18"/>
      <c r="AM90" s="18"/>
      <c r="AN90" s="18"/>
      <c r="AO90" s="18"/>
    </row>
    <row r="91" spans="1:4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8"/>
      <c r="AF91" s="18"/>
      <c r="AG91" s="16"/>
      <c r="AH91" s="16"/>
      <c r="AI91" s="16"/>
      <c r="AJ91" s="16"/>
      <c r="AK91" s="16"/>
      <c r="AL91" s="18"/>
      <c r="AM91" s="18"/>
      <c r="AN91" s="18"/>
      <c r="AO91" s="18"/>
    </row>
    <row r="92" spans="1:4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8"/>
      <c r="AF92" s="18"/>
      <c r="AG92" s="16"/>
      <c r="AH92" s="16"/>
      <c r="AI92" s="16"/>
      <c r="AJ92" s="16"/>
      <c r="AK92" s="16"/>
      <c r="AL92" s="18"/>
      <c r="AM92" s="18"/>
      <c r="AN92" s="18"/>
      <c r="AO92" s="18"/>
    </row>
    <row r="93" spans="1:4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8"/>
      <c r="AF93" s="18"/>
      <c r="AG93" s="16"/>
      <c r="AH93" s="16"/>
      <c r="AI93" s="16"/>
      <c r="AJ93" s="16"/>
      <c r="AK93" s="16"/>
      <c r="AL93" s="18"/>
      <c r="AM93" s="18"/>
      <c r="AN93" s="18"/>
      <c r="AO93" s="18"/>
    </row>
    <row r="94" spans="1:4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8"/>
      <c r="AF94" s="18"/>
      <c r="AG94" s="16"/>
      <c r="AH94" s="16"/>
      <c r="AI94" s="16"/>
      <c r="AJ94" s="16"/>
      <c r="AK94" s="16"/>
      <c r="AL94" s="18"/>
      <c r="AM94" s="18"/>
      <c r="AN94" s="18"/>
      <c r="AO94" s="18"/>
    </row>
    <row r="95" spans="1:4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8"/>
      <c r="AF95" s="18"/>
      <c r="AG95" s="16"/>
      <c r="AH95" s="16"/>
      <c r="AI95" s="16"/>
      <c r="AJ95" s="16"/>
      <c r="AK95" s="16"/>
      <c r="AL95" s="18"/>
      <c r="AM95" s="18"/>
      <c r="AN95" s="18"/>
      <c r="AO95" s="18"/>
    </row>
    <row r="96" spans="1:4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8"/>
      <c r="AF96" s="18"/>
      <c r="AG96" s="16"/>
      <c r="AH96" s="16"/>
      <c r="AI96" s="16"/>
      <c r="AJ96" s="16"/>
      <c r="AK96" s="16"/>
      <c r="AL96" s="18"/>
      <c r="AM96" s="18"/>
      <c r="AN96" s="18"/>
      <c r="AO96" s="18"/>
    </row>
    <row r="97" spans="1:4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8"/>
      <c r="AF97" s="18"/>
      <c r="AG97" s="16"/>
      <c r="AH97" s="16"/>
      <c r="AI97" s="16"/>
      <c r="AJ97" s="16"/>
      <c r="AK97" s="16"/>
      <c r="AL97" s="18"/>
      <c r="AM97" s="18"/>
      <c r="AN97" s="18"/>
      <c r="AO97" s="18"/>
    </row>
    <row r="98" spans="1:4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8"/>
      <c r="AF98" s="18"/>
      <c r="AG98" s="16"/>
      <c r="AH98" s="16"/>
      <c r="AI98" s="16"/>
      <c r="AJ98" s="16"/>
      <c r="AK98" s="16"/>
      <c r="AL98" s="18"/>
      <c r="AM98" s="18"/>
      <c r="AN98" s="18"/>
      <c r="AO98" s="18"/>
    </row>
    <row r="99" spans="1:4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8"/>
      <c r="AF99" s="18"/>
      <c r="AG99" s="16"/>
      <c r="AH99" s="16"/>
      <c r="AI99" s="16"/>
      <c r="AJ99" s="16"/>
      <c r="AK99" s="16"/>
      <c r="AL99" s="18"/>
      <c r="AM99" s="18"/>
      <c r="AN99" s="18"/>
      <c r="AO99" s="18"/>
    </row>
    <row r="100" spans="1:4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8"/>
      <c r="AF100" s="18"/>
      <c r="AG100" s="16"/>
      <c r="AH100" s="16"/>
      <c r="AI100" s="16"/>
      <c r="AJ100" s="16"/>
      <c r="AK100" s="16"/>
      <c r="AL100" s="18"/>
      <c r="AM100" s="18"/>
      <c r="AN100" s="18"/>
      <c r="AO100" s="18"/>
    </row>
    <row r="101" spans="1:4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8"/>
      <c r="AF101" s="18"/>
      <c r="AG101" s="16"/>
      <c r="AH101" s="16"/>
      <c r="AI101" s="16"/>
      <c r="AJ101" s="16"/>
      <c r="AK101" s="16"/>
      <c r="AL101" s="18"/>
      <c r="AM101" s="18"/>
      <c r="AN101" s="18"/>
      <c r="AO101" s="18"/>
    </row>
    <row r="102" spans="1:4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8"/>
      <c r="AF102" s="18"/>
      <c r="AG102" s="16"/>
      <c r="AH102" s="16"/>
      <c r="AI102" s="16"/>
      <c r="AJ102" s="16"/>
      <c r="AK102" s="16"/>
      <c r="AL102" s="18"/>
      <c r="AM102" s="18"/>
      <c r="AN102" s="18"/>
      <c r="AO102" s="18"/>
    </row>
    <row r="103" spans="1:4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8"/>
      <c r="AF103" s="18"/>
      <c r="AG103" s="16"/>
      <c r="AH103" s="16"/>
      <c r="AI103" s="16"/>
      <c r="AJ103" s="16"/>
      <c r="AK103" s="16"/>
      <c r="AL103" s="18"/>
      <c r="AM103" s="18"/>
      <c r="AN103" s="18"/>
      <c r="AO103" s="18"/>
    </row>
    <row r="104" spans="1:4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8"/>
      <c r="AF104" s="18"/>
      <c r="AG104" s="16"/>
      <c r="AH104" s="16"/>
      <c r="AI104" s="16"/>
      <c r="AJ104" s="16"/>
      <c r="AK104" s="16"/>
      <c r="AL104" s="18"/>
      <c r="AM104" s="18"/>
      <c r="AN104" s="18"/>
      <c r="AO104" s="18"/>
    </row>
    <row r="105" spans="1:4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8"/>
      <c r="AF105" s="18"/>
      <c r="AG105" s="16"/>
      <c r="AH105" s="16"/>
      <c r="AI105" s="16"/>
      <c r="AJ105" s="16"/>
      <c r="AK105" s="16"/>
      <c r="AL105" s="18"/>
      <c r="AM105" s="18"/>
      <c r="AN105" s="18"/>
      <c r="AO105" s="18"/>
    </row>
    <row r="106" spans="1:4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8"/>
      <c r="AF106" s="18"/>
      <c r="AG106" s="16"/>
      <c r="AH106" s="16"/>
      <c r="AI106" s="16"/>
      <c r="AJ106" s="16"/>
      <c r="AK106" s="16"/>
      <c r="AL106" s="18"/>
      <c r="AM106" s="18"/>
      <c r="AN106" s="18"/>
      <c r="AO106" s="18"/>
    </row>
    <row r="107" spans="1:4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8"/>
      <c r="AF107" s="18"/>
      <c r="AG107" s="16"/>
      <c r="AH107" s="16"/>
      <c r="AI107" s="16"/>
      <c r="AJ107" s="16"/>
      <c r="AK107" s="16"/>
      <c r="AL107" s="18"/>
      <c r="AM107" s="18"/>
      <c r="AN107" s="18"/>
      <c r="AO107" s="18"/>
    </row>
    <row r="108" spans="1:4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8"/>
      <c r="AF108" s="18"/>
      <c r="AG108" s="16"/>
      <c r="AH108" s="16"/>
      <c r="AI108" s="16"/>
      <c r="AJ108" s="16"/>
      <c r="AK108" s="16"/>
      <c r="AL108" s="18"/>
      <c r="AM108" s="18"/>
      <c r="AN108" s="18"/>
      <c r="AO108" s="18"/>
    </row>
    <row r="109" spans="1:4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8"/>
      <c r="AF109" s="18"/>
      <c r="AG109" s="16"/>
      <c r="AH109" s="16"/>
      <c r="AI109" s="16"/>
      <c r="AJ109" s="16"/>
      <c r="AK109" s="16"/>
      <c r="AL109" s="18"/>
      <c r="AM109" s="18"/>
      <c r="AN109" s="18"/>
      <c r="AO109" s="18"/>
    </row>
    <row r="110" spans="1:4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8"/>
      <c r="AF110" s="18"/>
      <c r="AG110" s="16"/>
      <c r="AH110" s="16"/>
      <c r="AI110" s="16"/>
      <c r="AJ110" s="16"/>
      <c r="AK110" s="16"/>
      <c r="AL110" s="18"/>
      <c r="AM110" s="18"/>
      <c r="AN110" s="18"/>
      <c r="AO110" s="18"/>
    </row>
    <row r="111" spans="1:4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8"/>
      <c r="AF111" s="18"/>
      <c r="AG111" s="16"/>
      <c r="AH111" s="16"/>
      <c r="AI111" s="16"/>
      <c r="AJ111" s="16"/>
      <c r="AK111" s="16"/>
      <c r="AL111" s="18"/>
      <c r="AM111" s="18"/>
      <c r="AN111" s="18"/>
      <c r="AO111" s="18"/>
    </row>
    <row r="112" spans="1:4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8"/>
      <c r="AF112" s="18"/>
      <c r="AG112" s="16"/>
      <c r="AH112" s="16"/>
      <c r="AI112" s="16"/>
      <c r="AJ112" s="16"/>
      <c r="AK112" s="16"/>
      <c r="AL112" s="18"/>
      <c r="AM112" s="18"/>
      <c r="AN112" s="18"/>
      <c r="AO112" s="18"/>
    </row>
    <row r="113" spans="1:4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8"/>
      <c r="AF113" s="18"/>
      <c r="AG113" s="16"/>
      <c r="AH113" s="16"/>
      <c r="AI113" s="16"/>
      <c r="AJ113" s="16"/>
      <c r="AK113" s="16"/>
      <c r="AL113" s="18"/>
      <c r="AM113" s="18"/>
      <c r="AN113" s="18"/>
      <c r="AO113" s="18"/>
    </row>
    <row r="114" spans="1:4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8"/>
      <c r="AF114" s="18"/>
      <c r="AG114" s="16"/>
      <c r="AH114" s="16"/>
      <c r="AI114" s="16"/>
      <c r="AJ114" s="16"/>
      <c r="AK114" s="16"/>
      <c r="AL114" s="18"/>
      <c r="AM114" s="18"/>
      <c r="AN114" s="18"/>
      <c r="AO114" s="18"/>
    </row>
    <row r="115" spans="1:4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8"/>
      <c r="AF115" s="18"/>
      <c r="AG115" s="16"/>
      <c r="AH115" s="16"/>
      <c r="AI115" s="16"/>
      <c r="AJ115" s="16"/>
      <c r="AK115" s="16"/>
      <c r="AL115" s="18"/>
      <c r="AM115" s="18"/>
      <c r="AN115" s="18"/>
      <c r="AO115" s="18"/>
    </row>
    <row r="116" spans="1:4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8"/>
      <c r="AF116" s="18"/>
      <c r="AG116" s="16"/>
      <c r="AH116" s="16"/>
      <c r="AI116" s="16"/>
      <c r="AJ116" s="16"/>
      <c r="AK116" s="16"/>
      <c r="AL116" s="18"/>
      <c r="AM116" s="18"/>
      <c r="AN116" s="18"/>
      <c r="AO116" s="18"/>
    </row>
    <row r="117" spans="1:4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8"/>
      <c r="AF117" s="18"/>
      <c r="AG117" s="16"/>
      <c r="AH117" s="16"/>
      <c r="AI117" s="16"/>
      <c r="AJ117" s="16"/>
      <c r="AK117" s="16"/>
      <c r="AL117" s="18"/>
      <c r="AM117" s="18"/>
      <c r="AN117" s="18"/>
      <c r="AO117" s="18"/>
    </row>
    <row r="118" spans="1:4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8"/>
      <c r="AF118" s="18"/>
      <c r="AG118" s="16"/>
      <c r="AH118" s="16"/>
      <c r="AI118" s="16"/>
      <c r="AJ118" s="16"/>
      <c r="AK118" s="16"/>
      <c r="AL118" s="18"/>
      <c r="AM118" s="18"/>
      <c r="AN118" s="18"/>
      <c r="AO118" s="18"/>
    </row>
    <row r="119" spans="1:4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8"/>
      <c r="AF119" s="18"/>
      <c r="AG119" s="16"/>
      <c r="AH119" s="16"/>
      <c r="AI119" s="16"/>
      <c r="AJ119" s="16"/>
      <c r="AK119" s="16"/>
      <c r="AL119" s="18"/>
      <c r="AM119" s="18"/>
      <c r="AN119" s="18"/>
      <c r="AO119" s="18"/>
    </row>
    <row r="120" spans="1:4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8"/>
      <c r="AF120" s="18"/>
      <c r="AG120" s="16"/>
      <c r="AH120" s="16"/>
      <c r="AI120" s="16"/>
      <c r="AJ120" s="16"/>
      <c r="AK120" s="16"/>
      <c r="AL120" s="18"/>
      <c r="AM120" s="18"/>
      <c r="AN120" s="18"/>
      <c r="AO120" s="18"/>
    </row>
    <row r="121" spans="1:4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8"/>
      <c r="AF121" s="18"/>
      <c r="AG121" s="16"/>
      <c r="AH121" s="16"/>
      <c r="AI121" s="16"/>
      <c r="AJ121" s="16"/>
      <c r="AK121" s="16"/>
      <c r="AL121" s="18"/>
      <c r="AM121" s="18"/>
      <c r="AN121" s="18"/>
      <c r="AO121" s="18"/>
    </row>
    <row r="122" spans="1:4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8"/>
      <c r="AF122" s="18"/>
      <c r="AG122" s="16"/>
      <c r="AH122" s="16"/>
      <c r="AI122" s="16"/>
      <c r="AJ122" s="16"/>
      <c r="AK122" s="16"/>
      <c r="AL122" s="18"/>
      <c r="AM122" s="18"/>
      <c r="AN122" s="18"/>
      <c r="AO122" s="18"/>
    </row>
    <row r="123" spans="1:4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8"/>
      <c r="AF123" s="18"/>
      <c r="AG123" s="16"/>
      <c r="AH123" s="16"/>
      <c r="AI123" s="16"/>
      <c r="AJ123" s="16"/>
      <c r="AK123" s="16"/>
      <c r="AL123" s="18"/>
      <c r="AM123" s="18"/>
      <c r="AN123" s="18"/>
      <c r="AO123" s="18"/>
    </row>
    <row r="124" spans="1:4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8"/>
      <c r="AF124" s="18"/>
      <c r="AG124" s="16"/>
      <c r="AH124" s="16"/>
      <c r="AI124" s="16"/>
      <c r="AJ124" s="16"/>
      <c r="AK124" s="16"/>
      <c r="AL124" s="18"/>
      <c r="AM124" s="18"/>
      <c r="AN124" s="18"/>
      <c r="AO124" s="18"/>
    </row>
    <row r="125" spans="1:4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8"/>
      <c r="AF125" s="18"/>
      <c r="AG125" s="16"/>
      <c r="AH125" s="16"/>
      <c r="AI125" s="16"/>
      <c r="AJ125" s="16"/>
      <c r="AK125" s="16"/>
      <c r="AL125" s="18"/>
      <c r="AM125" s="18"/>
      <c r="AN125" s="18"/>
      <c r="AO125" s="18"/>
    </row>
    <row r="126" spans="1:4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8"/>
      <c r="AF126" s="18"/>
      <c r="AG126" s="16"/>
      <c r="AH126" s="16"/>
      <c r="AI126" s="16"/>
      <c r="AJ126" s="16"/>
      <c r="AK126" s="16"/>
      <c r="AL126" s="18"/>
      <c r="AM126" s="18"/>
      <c r="AN126" s="18"/>
      <c r="AO126" s="18"/>
    </row>
    <row r="127" spans="1:4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8"/>
      <c r="AF127" s="18"/>
      <c r="AG127" s="16"/>
      <c r="AH127" s="16"/>
      <c r="AI127" s="16"/>
      <c r="AJ127" s="16"/>
      <c r="AK127" s="16"/>
      <c r="AL127" s="18"/>
      <c r="AM127" s="18"/>
      <c r="AN127" s="18"/>
      <c r="AO127" s="18"/>
    </row>
    <row r="128" spans="1:4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8"/>
      <c r="AF128" s="18"/>
      <c r="AG128" s="16"/>
      <c r="AH128" s="16"/>
      <c r="AI128" s="16"/>
      <c r="AJ128" s="16"/>
      <c r="AK128" s="16"/>
      <c r="AL128" s="18"/>
      <c r="AM128" s="18"/>
      <c r="AN128" s="18"/>
      <c r="AO128" s="18"/>
    </row>
    <row r="129" spans="1:4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8"/>
      <c r="AF129" s="18"/>
      <c r="AG129" s="16"/>
      <c r="AH129" s="16"/>
      <c r="AI129" s="16"/>
      <c r="AJ129" s="16"/>
      <c r="AK129" s="16"/>
      <c r="AL129" s="18"/>
      <c r="AM129" s="18"/>
      <c r="AN129" s="18"/>
      <c r="AO129" s="18"/>
    </row>
    <row r="130" spans="1:4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8"/>
      <c r="AF130" s="18"/>
      <c r="AG130" s="16"/>
      <c r="AH130" s="16"/>
      <c r="AI130" s="16"/>
      <c r="AJ130" s="16"/>
      <c r="AK130" s="16"/>
      <c r="AL130" s="18"/>
      <c r="AM130" s="18"/>
      <c r="AN130" s="18"/>
      <c r="AO130" s="18"/>
    </row>
    <row r="131" spans="1:4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8"/>
      <c r="AF131" s="18"/>
      <c r="AG131" s="16"/>
      <c r="AH131" s="16"/>
      <c r="AI131" s="16"/>
      <c r="AJ131" s="16"/>
      <c r="AK131" s="16"/>
      <c r="AL131" s="18"/>
      <c r="AM131" s="18"/>
      <c r="AN131" s="18"/>
      <c r="AO131" s="18"/>
    </row>
    <row r="132" spans="1:4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8"/>
      <c r="AF132" s="18"/>
      <c r="AG132" s="16"/>
      <c r="AH132" s="16"/>
      <c r="AI132" s="16"/>
      <c r="AJ132" s="16"/>
      <c r="AK132" s="16"/>
      <c r="AL132" s="18"/>
      <c r="AM132" s="18"/>
      <c r="AN132" s="18"/>
      <c r="AO132" s="18"/>
    </row>
    <row r="133" spans="1:4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8"/>
      <c r="AF133" s="18"/>
      <c r="AG133" s="16"/>
      <c r="AH133" s="16"/>
      <c r="AI133" s="16"/>
      <c r="AJ133" s="16"/>
      <c r="AK133" s="16"/>
      <c r="AL133" s="18"/>
      <c r="AM133" s="18"/>
      <c r="AN133" s="18"/>
      <c r="AO133" s="18"/>
    </row>
    <row r="134" spans="1:4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8"/>
      <c r="AF134" s="18"/>
      <c r="AG134" s="16"/>
      <c r="AH134" s="16"/>
      <c r="AI134" s="16"/>
      <c r="AJ134" s="16"/>
      <c r="AK134" s="16"/>
      <c r="AL134" s="18"/>
      <c r="AM134" s="18"/>
      <c r="AN134" s="18"/>
      <c r="AO134" s="18"/>
    </row>
    <row r="135" spans="1:4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8"/>
      <c r="AF135" s="18"/>
      <c r="AG135" s="16"/>
      <c r="AH135" s="16"/>
      <c r="AI135" s="16"/>
      <c r="AJ135" s="16"/>
      <c r="AK135" s="16"/>
      <c r="AL135" s="18"/>
      <c r="AM135" s="18"/>
      <c r="AN135" s="18"/>
      <c r="AO135" s="18"/>
    </row>
    <row r="136" spans="1:4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8"/>
      <c r="AF136" s="18"/>
      <c r="AG136" s="16"/>
      <c r="AH136" s="16"/>
      <c r="AI136" s="16"/>
      <c r="AJ136" s="16"/>
      <c r="AK136" s="16"/>
      <c r="AL136" s="18"/>
      <c r="AM136" s="18"/>
      <c r="AN136" s="18"/>
      <c r="AO136" s="18"/>
    </row>
    <row r="137" spans="1:4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8"/>
      <c r="AF137" s="18"/>
      <c r="AG137" s="16"/>
      <c r="AH137" s="16"/>
      <c r="AI137" s="16"/>
      <c r="AJ137" s="16"/>
      <c r="AK137" s="16"/>
      <c r="AL137" s="18"/>
      <c r="AM137" s="18"/>
      <c r="AN137" s="18"/>
      <c r="AO137" s="18"/>
    </row>
    <row r="138" spans="1:4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8"/>
      <c r="AF138" s="18"/>
      <c r="AG138" s="16"/>
      <c r="AH138" s="16"/>
      <c r="AI138" s="16"/>
      <c r="AJ138" s="16"/>
      <c r="AK138" s="16"/>
      <c r="AL138" s="18"/>
      <c r="AM138" s="18"/>
      <c r="AN138" s="18"/>
      <c r="AO138" s="18"/>
    </row>
    <row r="139" spans="1:4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8"/>
      <c r="AF139" s="18"/>
      <c r="AG139" s="16"/>
      <c r="AH139" s="16"/>
      <c r="AI139" s="16"/>
      <c r="AJ139" s="16"/>
      <c r="AK139" s="16"/>
      <c r="AL139" s="18"/>
      <c r="AM139" s="18"/>
      <c r="AN139" s="18"/>
      <c r="AO139" s="18"/>
    </row>
    <row r="140" spans="1:4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8"/>
      <c r="AF140" s="18"/>
      <c r="AG140" s="16"/>
      <c r="AH140" s="16"/>
      <c r="AI140" s="16"/>
      <c r="AJ140" s="16"/>
      <c r="AK140" s="16"/>
      <c r="AL140" s="18"/>
      <c r="AM140" s="18"/>
      <c r="AN140" s="18"/>
      <c r="AO140" s="18"/>
    </row>
    <row r="141" spans="1:4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8"/>
      <c r="AF141" s="18"/>
      <c r="AG141" s="16"/>
      <c r="AH141" s="16"/>
      <c r="AI141" s="16"/>
      <c r="AJ141" s="16"/>
      <c r="AK141" s="16"/>
      <c r="AL141" s="18"/>
      <c r="AM141" s="18"/>
      <c r="AN141" s="18"/>
      <c r="AO141" s="18"/>
    </row>
    <row r="142" spans="1:4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8"/>
      <c r="AF142" s="18"/>
      <c r="AG142" s="16"/>
      <c r="AH142" s="16"/>
      <c r="AI142" s="16"/>
      <c r="AJ142" s="16"/>
      <c r="AK142" s="16"/>
      <c r="AL142" s="18"/>
      <c r="AM142" s="18"/>
      <c r="AN142" s="18"/>
      <c r="AO142" s="18"/>
    </row>
    <row r="143" spans="1:4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8"/>
      <c r="AF143" s="18"/>
      <c r="AG143" s="16"/>
      <c r="AH143" s="16"/>
      <c r="AI143" s="16"/>
      <c r="AJ143" s="16"/>
      <c r="AK143" s="16"/>
      <c r="AL143" s="18"/>
      <c r="AM143" s="18"/>
      <c r="AN143" s="18"/>
      <c r="AO143" s="18"/>
    </row>
    <row r="144" spans="1:4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8"/>
      <c r="AF144" s="18"/>
      <c r="AG144" s="16"/>
      <c r="AH144" s="16"/>
      <c r="AI144" s="16"/>
      <c r="AJ144" s="16"/>
      <c r="AK144" s="16"/>
      <c r="AL144" s="18"/>
      <c r="AM144" s="18"/>
      <c r="AN144" s="18"/>
      <c r="AO144" s="18"/>
    </row>
    <row r="145" spans="1:4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8"/>
      <c r="AF145" s="18"/>
      <c r="AG145" s="16"/>
      <c r="AH145" s="16"/>
      <c r="AI145" s="16"/>
      <c r="AJ145" s="16"/>
      <c r="AK145" s="16"/>
      <c r="AL145" s="18"/>
      <c r="AM145" s="18"/>
      <c r="AN145" s="18"/>
      <c r="AO145" s="18"/>
    </row>
    <row r="146" spans="1:4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8"/>
      <c r="AF146" s="18"/>
      <c r="AG146" s="16"/>
      <c r="AH146" s="16"/>
      <c r="AI146" s="16"/>
      <c r="AJ146" s="16"/>
      <c r="AK146" s="16"/>
      <c r="AL146" s="18"/>
      <c r="AM146" s="18"/>
      <c r="AN146" s="18"/>
      <c r="AO146" s="18"/>
    </row>
    <row r="147" spans="1:4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8"/>
      <c r="AF147" s="18"/>
      <c r="AG147" s="16"/>
      <c r="AH147" s="16"/>
      <c r="AI147" s="16"/>
      <c r="AJ147" s="16"/>
      <c r="AK147" s="16"/>
      <c r="AL147" s="18"/>
      <c r="AM147" s="18"/>
      <c r="AN147" s="18"/>
      <c r="AO147" s="18"/>
    </row>
    <row r="148" spans="1:4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8"/>
      <c r="AF148" s="18"/>
      <c r="AG148" s="16"/>
      <c r="AH148" s="16"/>
      <c r="AI148" s="16"/>
      <c r="AJ148" s="16"/>
      <c r="AK148" s="16"/>
      <c r="AL148" s="18"/>
      <c r="AM148" s="18"/>
      <c r="AN148" s="18"/>
      <c r="AO148" s="18"/>
    </row>
    <row r="149" spans="1:4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8"/>
      <c r="AF149" s="18"/>
      <c r="AG149" s="16"/>
      <c r="AH149" s="16"/>
      <c r="AI149" s="16"/>
      <c r="AJ149" s="16"/>
      <c r="AK149" s="16"/>
      <c r="AL149" s="18"/>
      <c r="AM149" s="18"/>
      <c r="AN149" s="18"/>
      <c r="AO149" s="18"/>
    </row>
    <row r="150" spans="1:4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8"/>
      <c r="AF150" s="18"/>
      <c r="AG150" s="16"/>
      <c r="AH150" s="16"/>
      <c r="AI150" s="16"/>
      <c r="AJ150" s="16"/>
      <c r="AK150" s="16"/>
      <c r="AL150" s="18"/>
      <c r="AM150" s="18"/>
      <c r="AN150" s="18"/>
      <c r="AO150" s="18"/>
    </row>
    <row r="151" spans="1:4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8"/>
      <c r="AF151" s="18"/>
      <c r="AG151" s="16"/>
      <c r="AH151" s="16"/>
      <c r="AI151" s="16"/>
      <c r="AJ151" s="16"/>
      <c r="AK151" s="16"/>
      <c r="AL151" s="18"/>
      <c r="AM151" s="18"/>
      <c r="AN151" s="18"/>
      <c r="AO151" s="18"/>
    </row>
    <row r="152" spans="1:4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8"/>
      <c r="AF152" s="18"/>
      <c r="AG152" s="16"/>
      <c r="AH152" s="16"/>
      <c r="AI152" s="16"/>
      <c r="AJ152" s="16"/>
      <c r="AK152" s="16"/>
      <c r="AL152" s="18"/>
      <c r="AM152" s="18"/>
      <c r="AN152" s="18"/>
      <c r="AO152" s="18"/>
    </row>
    <row r="153" spans="1:4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8"/>
      <c r="AF153" s="18"/>
      <c r="AG153" s="16"/>
      <c r="AH153" s="16"/>
      <c r="AI153" s="16"/>
      <c r="AJ153" s="16"/>
      <c r="AK153" s="16"/>
      <c r="AL153" s="18"/>
      <c r="AM153" s="18"/>
      <c r="AN153" s="18"/>
      <c r="AO153" s="18"/>
    </row>
    <row r="154" spans="1:4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8"/>
      <c r="AF154" s="18"/>
      <c r="AG154" s="16"/>
      <c r="AH154" s="16"/>
      <c r="AI154" s="16"/>
      <c r="AJ154" s="16"/>
      <c r="AK154" s="16"/>
      <c r="AL154" s="18"/>
      <c r="AM154" s="18"/>
      <c r="AN154" s="18"/>
      <c r="AO154" s="18"/>
    </row>
    <row r="155" spans="1:4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8"/>
      <c r="AF155" s="18"/>
      <c r="AG155" s="16"/>
      <c r="AH155" s="16"/>
      <c r="AI155" s="16"/>
      <c r="AJ155" s="16"/>
      <c r="AK155" s="16"/>
      <c r="AL155" s="18"/>
      <c r="AM155" s="18"/>
      <c r="AN155" s="18"/>
      <c r="AO155" s="18"/>
    </row>
    <row r="156" spans="1:4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8"/>
      <c r="AF156" s="18"/>
      <c r="AG156" s="16"/>
      <c r="AH156" s="16"/>
      <c r="AI156" s="16"/>
      <c r="AJ156" s="16"/>
      <c r="AK156" s="16"/>
      <c r="AL156" s="18"/>
      <c r="AM156" s="18"/>
      <c r="AN156" s="18"/>
      <c r="AO156" s="18"/>
    </row>
    <row r="157" spans="1:4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8"/>
      <c r="AF157" s="18"/>
      <c r="AG157" s="16"/>
      <c r="AH157" s="16"/>
      <c r="AI157" s="16"/>
      <c r="AJ157" s="16"/>
      <c r="AK157" s="16"/>
      <c r="AL157" s="18"/>
      <c r="AM157" s="18"/>
      <c r="AN157" s="18"/>
      <c r="AO157" s="18"/>
    </row>
    <row r="158" spans="1:4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8"/>
      <c r="AF158" s="18"/>
      <c r="AG158" s="16"/>
      <c r="AH158" s="16"/>
      <c r="AI158" s="16"/>
      <c r="AJ158" s="16"/>
      <c r="AK158" s="16"/>
      <c r="AL158" s="18"/>
      <c r="AM158" s="18"/>
      <c r="AN158" s="18"/>
      <c r="AO158" s="18"/>
    </row>
    <row r="159" spans="1:4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8"/>
      <c r="AF159" s="18"/>
      <c r="AG159" s="16"/>
      <c r="AH159" s="16"/>
      <c r="AI159" s="16"/>
      <c r="AJ159" s="16"/>
      <c r="AK159" s="16"/>
      <c r="AL159" s="18"/>
      <c r="AM159" s="18"/>
      <c r="AN159" s="18"/>
      <c r="AO159" s="18"/>
    </row>
    <row r="160" spans="1:4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8"/>
      <c r="AF160" s="18"/>
      <c r="AG160" s="16"/>
      <c r="AH160" s="16"/>
      <c r="AI160" s="16"/>
      <c r="AJ160" s="16"/>
      <c r="AK160" s="16"/>
      <c r="AL160" s="18"/>
      <c r="AM160" s="18"/>
      <c r="AN160" s="18"/>
      <c r="AO160" s="18"/>
    </row>
    <row r="161" spans="1:4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8"/>
      <c r="AF161" s="18"/>
      <c r="AG161" s="16"/>
      <c r="AH161" s="16"/>
      <c r="AI161" s="16"/>
      <c r="AJ161" s="16"/>
      <c r="AK161" s="16"/>
      <c r="AL161" s="18"/>
      <c r="AM161" s="18"/>
      <c r="AN161" s="18"/>
      <c r="AO161" s="18"/>
    </row>
    <row r="162" spans="1:4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8"/>
      <c r="AF162" s="18"/>
      <c r="AG162" s="16"/>
      <c r="AH162" s="16"/>
      <c r="AI162" s="16"/>
      <c r="AJ162" s="16"/>
      <c r="AK162" s="16"/>
      <c r="AL162" s="18"/>
      <c r="AM162" s="18"/>
      <c r="AN162" s="18"/>
      <c r="AO162" s="18"/>
    </row>
    <row r="163" spans="1:4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8"/>
      <c r="AF163" s="18"/>
      <c r="AG163" s="16"/>
      <c r="AH163" s="16"/>
      <c r="AI163" s="16"/>
      <c r="AJ163" s="16"/>
      <c r="AK163" s="16"/>
      <c r="AL163" s="18"/>
      <c r="AM163" s="18"/>
      <c r="AN163" s="18"/>
      <c r="AO163" s="18"/>
    </row>
    <row r="164" spans="1:4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8"/>
      <c r="AF164" s="18"/>
      <c r="AG164" s="16"/>
      <c r="AH164" s="16"/>
      <c r="AI164" s="16"/>
      <c r="AJ164" s="16"/>
      <c r="AK164" s="16"/>
      <c r="AL164" s="18"/>
      <c r="AM164" s="18"/>
      <c r="AN164" s="18"/>
      <c r="AO164" s="18"/>
    </row>
    <row r="165" spans="1:4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8"/>
      <c r="AF165" s="18"/>
      <c r="AG165" s="16"/>
      <c r="AH165" s="16"/>
      <c r="AI165" s="16"/>
      <c r="AJ165" s="16"/>
      <c r="AK165" s="16"/>
      <c r="AL165" s="18"/>
      <c r="AM165" s="18"/>
      <c r="AN165" s="18"/>
      <c r="AO165" s="18"/>
    </row>
    <row r="166" spans="1:4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8"/>
      <c r="AF166" s="18"/>
      <c r="AG166" s="16"/>
      <c r="AH166" s="16"/>
      <c r="AI166" s="16"/>
      <c r="AJ166" s="16"/>
      <c r="AK166" s="16"/>
      <c r="AL166" s="18"/>
      <c r="AM166" s="18"/>
      <c r="AN166" s="18"/>
      <c r="AO166" s="18"/>
    </row>
    <row r="167" spans="1:4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8"/>
      <c r="AF167" s="18"/>
      <c r="AG167" s="16"/>
      <c r="AH167" s="16"/>
      <c r="AI167" s="16"/>
      <c r="AJ167" s="16"/>
      <c r="AK167" s="16"/>
      <c r="AL167" s="18"/>
      <c r="AM167" s="18"/>
      <c r="AN167" s="18"/>
      <c r="AO167" s="18"/>
    </row>
    <row r="168" spans="1:4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8"/>
      <c r="AF168" s="18"/>
      <c r="AG168" s="16"/>
      <c r="AH168" s="16"/>
      <c r="AI168" s="16"/>
      <c r="AJ168" s="16"/>
      <c r="AK168" s="16"/>
      <c r="AL168" s="18"/>
      <c r="AM168" s="18"/>
      <c r="AN168" s="18"/>
      <c r="AO168" s="18"/>
    </row>
    <row r="169" spans="1:4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8"/>
      <c r="AF169" s="18"/>
      <c r="AG169" s="16"/>
      <c r="AH169" s="16"/>
      <c r="AI169" s="16"/>
      <c r="AJ169" s="16"/>
      <c r="AK169" s="16"/>
      <c r="AL169" s="18"/>
      <c r="AM169" s="18"/>
      <c r="AN169" s="18"/>
      <c r="AO169" s="18"/>
    </row>
    <row r="170" spans="1:4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8"/>
      <c r="AF170" s="18"/>
      <c r="AG170" s="16"/>
      <c r="AH170" s="16"/>
      <c r="AI170" s="16"/>
      <c r="AJ170" s="16"/>
      <c r="AK170" s="16"/>
      <c r="AL170" s="18"/>
      <c r="AM170" s="18"/>
      <c r="AN170" s="18"/>
      <c r="AO170" s="18"/>
    </row>
  </sheetData>
  <mergeCells count="11">
    <mergeCell ref="S1:T1"/>
    <mergeCell ref="R12:U13"/>
    <mergeCell ref="W10:W11"/>
    <mergeCell ref="W8:W9"/>
    <mergeCell ref="W6:W7"/>
    <mergeCell ref="W13:X13"/>
    <mergeCell ref="W12:X12"/>
    <mergeCell ref="R6:R7"/>
    <mergeCell ref="R8:R9"/>
    <mergeCell ref="R10:R11"/>
    <mergeCell ref="W1:Z4"/>
  </mergeCells>
  <phoneticPr fontId="7" type="noConversion"/>
  <conditionalFormatting sqref="T6:U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U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U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U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U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U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Z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Z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Z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Z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Z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Z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Z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Z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:AD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:AD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:AD1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theme="0"/>
        <color theme="1" tint="0.499984740745262"/>
        <color theme="1" tint="0.249977111117893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theme="0"/>
        <color theme="1" tint="0.499984740745262"/>
        <color theme="1" tint="0.249977111117893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balf</dc:creator>
  <cp:lastModifiedBy>sam balf</cp:lastModifiedBy>
  <dcterms:created xsi:type="dcterms:W3CDTF">2022-12-24T21:25:00Z</dcterms:created>
  <dcterms:modified xsi:type="dcterms:W3CDTF">2022-12-29T13:04:07Z</dcterms:modified>
</cp:coreProperties>
</file>