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bal\Desktop\battlesim\"/>
    </mc:Choice>
  </mc:AlternateContent>
  <xr:revisionPtr revIDLastSave="0" documentId="13_ncr:1_{C8A91166-FFC7-4B4D-8C2C-C89DC33FACD2}" xr6:coauthVersionLast="47" xr6:coauthVersionMax="47" xr10:uidLastSave="{00000000-0000-0000-0000-000000000000}"/>
  <bookViews>
    <workbookView xWindow="-108" yWindow="-108" windowWidth="23256" windowHeight="12576" xr2:uid="{2EEE56D6-0E95-420F-934A-A6B58480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" i="1" l="1"/>
  <c r="AA14" i="1"/>
  <c r="AA16" i="1"/>
  <c r="Z16" i="1"/>
  <c r="AL6" i="1"/>
  <c r="AM6" i="1"/>
  <c r="AN6" i="1"/>
  <c r="AO6" i="1"/>
  <c r="AO27" i="1"/>
  <c r="AO28" i="1"/>
  <c r="AO29" i="1"/>
  <c r="AO30" i="1"/>
  <c r="AO31" i="1"/>
  <c r="AO32" i="1"/>
  <c r="AO33" i="1"/>
  <c r="AO34" i="1"/>
  <c r="AO35" i="1"/>
  <c r="AO26" i="1"/>
  <c r="AN27" i="1"/>
  <c r="AN28" i="1"/>
  <c r="AN29" i="1"/>
  <c r="AN30" i="1"/>
  <c r="AN31" i="1"/>
  <c r="AN32" i="1"/>
  <c r="AN33" i="1"/>
  <c r="AN34" i="1"/>
  <c r="AN35" i="1"/>
  <c r="AN26" i="1"/>
  <c r="AM27" i="1"/>
  <c r="AM28" i="1"/>
  <c r="AM29" i="1"/>
  <c r="AM30" i="1"/>
  <c r="AM31" i="1"/>
  <c r="AM32" i="1"/>
  <c r="AM33" i="1"/>
  <c r="AM34" i="1"/>
  <c r="AM35" i="1"/>
  <c r="AM26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O14" i="1"/>
  <c r="AN14" i="1"/>
  <c r="AL27" i="1"/>
  <c r="AL28" i="1"/>
  <c r="AL29" i="1"/>
  <c r="AL30" i="1"/>
  <c r="AL31" i="1"/>
  <c r="AL32" i="1"/>
  <c r="AL33" i="1"/>
  <c r="AL34" i="1"/>
  <c r="AL35" i="1"/>
  <c r="AL26" i="1"/>
  <c r="AM15" i="1"/>
  <c r="AM16" i="1"/>
  <c r="AM17" i="1"/>
  <c r="AM18" i="1"/>
  <c r="AM19" i="1"/>
  <c r="AM20" i="1"/>
  <c r="AM21" i="1"/>
  <c r="AM22" i="1"/>
  <c r="AM23" i="1"/>
  <c r="AM14" i="1"/>
  <c r="AL14" i="1"/>
  <c r="AL23" i="1"/>
  <c r="AL15" i="1"/>
  <c r="AL16" i="1"/>
  <c r="AL17" i="1"/>
  <c r="AL18" i="1"/>
  <c r="AL19" i="1"/>
  <c r="AL20" i="1"/>
  <c r="AL21" i="1"/>
  <c r="AL22" i="1"/>
  <c r="AO3" i="1"/>
  <c r="AO4" i="1"/>
  <c r="AO5" i="1"/>
  <c r="AO7" i="1"/>
  <c r="AO8" i="1"/>
  <c r="AO9" i="1"/>
  <c r="AO10" i="1"/>
  <c r="AO11" i="1"/>
  <c r="AO2" i="1"/>
  <c r="AN3" i="1"/>
  <c r="AN4" i="1"/>
  <c r="AN5" i="1"/>
  <c r="AN7" i="1"/>
  <c r="AN8" i="1"/>
  <c r="AN9" i="1"/>
  <c r="AN10" i="1"/>
  <c r="AN11" i="1"/>
  <c r="AN2" i="1"/>
  <c r="AL3" i="1"/>
  <c r="AL4" i="1"/>
  <c r="AL5" i="1"/>
  <c r="AL7" i="1"/>
  <c r="AL8" i="1"/>
  <c r="AL9" i="1"/>
  <c r="AL10" i="1"/>
  <c r="AL11" i="1"/>
  <c r="AL2" i="1"/>
  <c r="AM3" i="1"/>
  <c r="AM4" i="1"/>
  <c r="AM5" i="1"/>
  <c r="AM7" i="1"/>
  <c r="AM8" i="1"/>
  <c r="AM9" i="1"/>
  <c r="AM10" i="1"/>
  <c r="AM11" i="1"/>
  <c r="AM2" i="1"/>
  <c r="L3" i="1"/>
  <c r="L4" i="1"/>
  <c r="L5" i="1"/>
  <c r="L6" i="1"/>
  <c r="L7" i="1"/>
  <c r="L8" i="1"/>
  <c r="L9" i="1"/>
  <c r="L10" i="1"/>
  <c r="L11" i="1"/>
  <c r="L2" i="1"/>
  <c r="H3" i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2" i="1"/>
  <c r="M3" i="1"/>
  <c r="N3" i="1"/>
  <c r="J3" i="1"/>
  <c r="I3" i="1"/>
  <c r="F3" i="1"/>
  <c r="M4" i="1"/>
  <c r="M5" i="1"/>
  <c r="M6" i="1"/>
  <c r="M7" i="1"/>
  <c r="M8" i="1"/>
  <c r="M9" i="1"/>
  <c r="M10" i="1"/>
  <c r="M11" i="1"/>
  <c r="M2" i="1"/>
  <c r="I4" i="1"/>
  <c r="I5" i="1"/>
  <c r="I6" i="1"/>
  <c r="I7" i="1"/>
  <c r="I8" i="1"/>
  <c r="I9" i="1"/>
  <c r="I10" i="1"/>
  <c r="I11" i="1"/>
  <c r="I2" i="1"/>
  <c r="N4" i="1"/>
  <c r="N5" i="1"/>
  <c r="N6" i="1"/>
  <c r="N7" i="1"/>
  <c r="N8" i="1"/>
  <c r="N9" i="1"/>
  <c r="N10" i="1"/>
  <c r="N11" i="1"/>
  <c r="N2" i="1"/>
  <c r="J4" i="1"/>
  <c r="J5" i="1"/>
  <c r="J6" i="1"/>
  <c r="J7" i="1"/>
  <c r="J8" i="1"/>
  <c r="J9" i="1"/>
  <c r="J10" i="1"/>
  <c r="J11" i="1"/>
  <c r="J2" i="1"/>
  <c r="F4" i="1"/>
  <c r="F5" i="1"/>
  <c r="F6" i="1"/>
  <c r="F7" i="1"/>
  <c r="F8" i="1"/>
  <c r="F9" i="1"/>
  <c r="F10" i="1"/>
  <c r="F11" i="1"/>
  <c r="F2" i="1"/>
  <c r="AM36" i="1" l="1"/>
  <c r="R10" i="1" s="1"/>
  <c r="AA9" i="1" s="1"/>
  <c r="AL24" i="1"/>
  <c r="Q8" i="1" s="1"/>
  <c r="Z7" i="1" s="1"/>
  <c r="AO36" i="1"/>
  <c r="R11" i="1" s="1"/>
  <c r="AA10" i="1" s="1"/>
  <c r="AN24" i="1"/>
  <c r="Q9" i="1" s="1"/>
  <c r="Z8" i="1" s="1"/>
  <c r="AM24" i="1"/>
  <c r="R8" i="1" s="1"/>
  <c r="AA7" i="1" s="1"/>
  <c r="AL36" i="1"/>
  <c r="Q10" i="1" s="1"/>
  <c r="Z9" i="1" s="1"/>
  <c r="AN36" i="1"/>
  <c r="Q11" i="1" s="1"/>
  <c r="Z10" i="1" s="1"/>
  <c r="AO24" i="1"/>
  <c r="R9" i="1" s="1"/>
  <c r="AA8" i="1" s="1"/>
  <c r="H13" i="1"/>
  <c r="Q4" i="1" s="1"/>
  <c r="Z3" i="1" s="1"/>
  <c r="L13" i="1"/>
  <c r="R4" i="1" s="1"/>
  <c r="AA3" i="1" s="1"/>
  <c r="J13" i="1"/>
  <c r="Q5" i="1" s="1"/>
  <c r="Z2" i="1" s="1"/>
  <c r="N13" i="1"/>
  <c r="R5" i="1" s="1"/>
  <c r="AA2" i="1" s="1"/>
  <c r="M13" i="1"/>
  <c r="R3" i="1" s="1"/>
  <c r="I13" i="1"/>
  <c r="Q3" i="1" s="1"/>
  <c r="Z4" i="1" l="1"/>
  <c r="AA4" i="1"/>
  <c r="AB2" i="1"/>
  <c r="AC2" i="1"/>
  <c r="Z13" i="1" l="1"/>
  <c r="V6" i="1" s="1"/>
  <c r="V11" i="1"/>
  <c r="Z15" i="1"/>
  <c r="V10" i="1" s="1"/>
  <c r="Z14" i="1"/>
  <c r="V7" i="1" s="1"/>
  <c r="W11" i="1"/>
  <c r="AA13" i="1"/>
  <c r="W7" i="1"/>
  <c r="AA15" i="1"/>
  <c r="W10" i="1" s="1"/>
  <c r="AN12" i="1"/>
  <c r="Q7" i="1" s="1"/>
  <c r="Z6" i="1" s="1"/>
  <c r="AL12" i="1"/>
  <c r="Q6" i="1" s="1"/>
  <c r="Z5" i="1" s="1"/>
  <c r="AM12" i="1"/>
  <c r="R6" i="1" s="1"/>
  <c r="AA5" i="1" s="1"/>
  <c r="AA11" i="1" s="1"/>
  <c r="AO12" i="1"/>
  <c r="R7" i="1" s="1"/>
  <c r="AA6" i="1" s="1"/>
  <c r="Z12" i="1" l="1"/>
  <c r="V3" i="1" s="1"/>
  <c r="AA18" i="1"/>
  <c r="W2" i="1"/>
  <c r="Z11" i="1"/>
  <c r="Z17" i="1" s="1"/>
  <c r="W6" i="1"/>
  <c r="W3" i="1"/>
  <c r="Z18" i="1" l="1"/>
  <c r="AA17" i="1"/>
  <c r="V2" i="1"/>
</calcChain>
</file>

<file path=xl/sharedStrings.xml><?xml version="1.0" encoding="utf-8"?>
<sst xmlns="http://schemas.openxmlformats.org/spreadsheetml/2006/main" count="118" uniqueCount="73">
  <si>
    <t>pikemen</t>
  </si>
  <si>
    <t>horse archers</t>
  </si>
  <si>
    <t>unit</t>
  </si>
  <si>
    <t>cost</t>
  </si>
  <si>
    <t>morale</t>
  </si>
  <si>
    <t>morale/cost</t>
  </si>
  <si>
    <t>army one</t>
  </si>
  <si>
    <t>army two</t>
  </si>
  <si>
    <t>army one cost</t>
  </si>
  <si>
    <t>army two cost</t>
  </si>
  <si>
    <t>army one morale</t>
  </si>
  <si>
    <t>army two morale</t>
  </si>
  <si>
    <t>crossbowmen</t>
  </si>
  <si>
    <t>soldiers</t>
  </si>
  <si>
    <t>soldier/cost</t>
  </si>
  <si>
    <t>army one soldiers</t>
  </si>
  <si>
    <t>army two soldiers</t>
  </si>
  <si>
    <t>archers</t>
  </si>
  <si>
    <t>light infantry</t>
  </si>
  <si>
    <t>heavy infantry</t>
  </si>
  <si>
    <t>light cavalry</t>
  </si>
  <si>
    <t>heavy cavalry</t>
  </si>
  <si>
    <t>camel cavalry</t>
  </si>
  <si>
    <t>war elephants</t>
  </si>
  <si>
    <t>att_skirm</t>
  </si>
  <si>
    <t>att_mel</t>
  </si>
  <si>
    <t>att_pur</t>
  </si>
  <si>
    <t>def_skirm</t>
  </si>
  <si>
    <t>def_mel</t>
  </si>
  <si>
    <t>def_pur</t>
  </si>
  <si>
    <t>Attack</t>
  </si>
  <si>
    <t>Defence</t>
  </si>
  <si>
    <t>SKIRMISH</t>
  </si>
  <si>
    <t>MELEE</t>
  </si>
  <si>
    <t>PURSUE</t>
  </si>
  <si>
    <t>(set ---&gt;)</t>
  </si>
  <si>
    <t>Soldiers</t>
  </si>
  <si>
    <t>Morale</t>
  </si>
  <si>
    <t>Gold left</t>
  </si>
  <si>
    <t>Army One</t>
  </si>
  <si>
    <t>Army Two</t>
  </si>
  <si>
    <t>WE ARE IGNORING TERRAIN MODIFIERS</t>
  </si>
  <si>
    <t>Starting Gold</t>
  </si>
  <si>
    <t>a1as</t>
  </si>
  <si>
    <t>a2as</t>
  </si>
  <si>
    <t>a1ds</t>
  </si>
  <si>
    <t>a2ds</t>
  </si>
  <si>
    <t>a1am</t>
  </si>
  <si>
    <t>a2am</t>
  </si>
  <si>
    <t>a1dm</t>
  </si>
  <si>
    <t>a2dm</t>
  </si>
  <si>
    <t>a1ap</t>
  </si>
  <si>
    <t>a2ap</t>
  </si>
  <si>
    <t>a1dp</t>
  </si>
  <si>
    <t>a2dp</t>
  </si>
  <si>
    <t>D Dealt</t>
  </si>
  <si>
    <t>D Taken</t>
  </si>
  <si>
    <t>M Dealt</t>
  </si>
  <si>
    <t>M Taken</t>
  </si>
  <si>
    <t>SKIRM D DEALT</t>
  </si>
  <si>
    <t>SKIRM D TAKEN</t>
  </si>
  <si>
    <t>MELEE D DEALT</t>
  </si>
  <si>
    <t>MELEE D TAKEN</t>
  </si>
  <si>
    <t>PURSUE D DEALT</t>
  </si>
  <si>
    <t>PURSUE D TAKEN</t>
  </si>
  <si>
    <t>Morale/Soldiers</t>
  </si>
  <si>
    <t>-</t>
  </si>
  <si>
    <t>att_melee</t>
  </si>
  <si>
    <t>def_melee</t>
  </si>
  <si>
    <t>att_pursue</t>
  </si>
  <si>
    <t>def_pursue</t>
  </si>
  <si>
    <t>TOTAL DEALT</t>
  </si>
  <si>
    <t>TOTAL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</si>
</sst>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 tint="-0.249977111117893"/>
      </right>
      <top style="thin">
        <color theme="0"/>
      </top>
      <bottom style="thin">
        <color theme="0"/>
      </bottom>
      <diagonal/>
    </border>
    <border>
      <left style="medium">
        <color theme="0" tint="-0.249977111117893"/>
      </left>
      <right style="thin">
        <color theme="0"/>
      </right>
      <top style="thin">
        <color theme="0"/>
      </top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 tint="-0.249977111117893"/>
      </bottom>
      <diagonal/>
    </border>
    <border>
      <left style="thin">
        <color theme="0"/>
      </left>
      <right style="medium">
        <color theme="0" tint="-0.249977111117893"/>
      </right>
      <top style="thin">
        <color theme="0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/>
      </right>
      <top/>
      <bottom style="thick">
        <color theme="0"/>
      </bottom>
      <diagonal/>
    </border>
    <border>
      <left style="medium">
        <color indexed="64"/>
      </left>
      <right style="medium">
        <color theme="0" tint="-0.249977111117893"/>
      </right>
      <top/>
      <bottom style="thick">
        <color theme="0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DashDot">
        <color theme="0" tint="-0.499984740745262"/>
      </left>
      <right style="mediumDashDot">
        <color theme="0" tint="-0.499984740745262"/>
      </right>
      <top style="medium">
        <color theme="0" tint="-0.249977111117893"/>
      </top>
      <bottom/>
      <diagonal/>
    </border>
    <border>
      <left style="mediumDashDot">
        <color theme="0" tint="-0.499984740745262"/>
      </left>
      <right style="mediumDashDot">
        <color theme="0" tint="-0.499984740745262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2" fontId="0" fillId="0" borderId="0" xfId="0" applyNumberFormat="1"/>
    <xf numFmtId="0" fontId="2" fillId="2" borderId="0" xfId="0" applyFont="1" applyFill="1"/>
    <xf numFmtId="0" fontId="1" fillId="4" borderId="7" xfId="0" applyFont="1" applyFill="1" applyBorder="1"/>
    <xf numFmtId="0" fontId="0" fillId="5" borderId="8" xfId="0" applyFont="1" applyFill="1" applyBorder="1"/>
    <xf numFmtId="0" fontId="0" fillId="6" borderId="8" xfId="0" applyFont="1" applyFill="1" applyBorder="1"/>
    <xf numFmtId="164" fontId="0" fillId="5" borderId="8" xfId="0" applyNumberFormat="1" applyFont="1" applyFill="1" applyBorder="1"/>
    <xf numFmtId="2" fontId="0" fillId="5" borderId="8" xfId="0" applyNumberFormat="1" applyFont="1" applyFill="1" applyBorder="1"/>
    <xf numFmtId="164" fontId="0" fillId="6" borderId="8" xfId="0" applyNumberFormat="1" applyFont="1" applyFill="1" applyBorder="1"/>
    <xf numFmtId="2" fontId="0" fillId="6" borderId="8" xfId="0" applyNumberFormat="1" applyFont="1" applyFill="1" applyBorder="1"/>
    <xf numFmtId="0" fontId="0" fillId="0" borderId="0" xfId="0" applyBorder="1"/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4" fillId="2" borderId="12" xfId="0" applyFont="1" applyFill="1" applyBorder="1"/>
    <xf numFmtId="0" fontId="0" fillId="2" borderId="14" xfId="0" applyFill="1" applyBorder="1"/>
    <xf numFmtId="0" fontId="2" fillId="2" borderId="15" xfId="0" applyFont="1" applyFill="1" applyBorder="1"/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5" fillId="7" borderId="18" xfId="0" applyFont="1" applyFill="1" applyBorder="1"/>
    <xf numFmtId="0" fontId="2" fillId="2" borderId="10" xfId="0" applyFont="1" applyFill="1" applyBorder="1"/>
    <xf numFmtId="0" fontId="1" fillId="2" borderId="10" xfId="0" applyFont="1" applyFill="1" applyBorder="1"/>
    <xf numFmtId="0" fontId="2" fillId="2" borderId="19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2" fillId="2" borderId="20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2" fillId="2" borderId="13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2" fillId="2" borderId="22" xfId="0" applyFont="1" applyFill="1" applyBorder="1"/>
    <xf numFmtId="0" fontId="2" fillId="2" borderId="23" xfId="0" applyFont="1" applyFill="1" applyBorder="1"/>
    <xf numFmtId="0" fontId="1" fillId="2" borderId="24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3" fillId="0" borderId="0" xfId="0" applyFont="1"/>
    <xf numFmtId="0" fontId="3" fillId="0" borderId="27" xfId="0" applyFont="1" applyBorder="1"/>
    <xf numFmtId="0" fontId="0" fillId="5" borderId="28" xfId="0" applyFont="1" applyFill="1" applyBorder="1"/>
    <xf numFmtId="2" fontId="0" fillId="5" borderId="29" xfId="0" applyNumberFormat="1" applyFont="1" applyFill="1" applyBorder="1"/>
    <xf numFmtId="0" fontId="0" fillId="6" borderId="28" xfId="0" applyFont="1" applyFill="1" applyBorder="1"/>
    <xf numFmtId="2" fontId="0" fillId="6" borderId="29" xfId="0" applyNumberFormat="1" applyFont="1" applyFill="1" applyBorder="1"/>
    <xf numFmtId="0" fontId="0" fillId="6" borderId="30" xfId="0" applyFont="1" applyFill="1" applyBorder="1"/>
    <xf numFmtId="0" fontId="0" fillId="6" borderId="31" xfId="0" applyFont="1" applyFill="1" applyBorder="1"/>
    <xf numFmtId="164" fontId="0" fillId="6" borderId="31" xfId="0" applyNumberFormat="1" applyFont="1" applyFill="1" applyBorder="1"/>
    <xf numFmtId="2" fontId="0" fillId="6" borderId="31" xfId="0" applyNumberFormat="1" applyFont="1" applyFill="1" applyBorder="1"/>
    <xf numFmtId="2" fontId="0" fillId="6" borderId="32" xfId="0" applyNumberFormat="1" applyFont="1" applyFill="1" applyBorder="1"/>
    <xf numFmtId="0" fontId="1" fillId="4" borderId="33" xfId="0" applyFont="1" applyFill="1" applyBorder="1"/>
    <xf numFmtId="0" fontId="1" fillId="4" borderId="34" xfId="0" applyFont="1" applyFill="1" applyBorder="1"/>
    <xf numFmtId="0" fontId="1" fillId="3" borderId="0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12" xfId="0" applyFill="1" applyBorder="1"/>
    <xf numFmtId="0" fontId="0" fillId="2" borderId="35" xfId="0" applyFill="1" applyBorder="1"/>
    <xf numFmtId="0" fontId="1" fillId="2" borderId="21" xfId="0" applyFont="1" applyFill="1" applyBorder="1"/>
    <xf numFmtId="0" fontId="1" fillId="2" borderId="13" xfId="0" applyFont="1" applyFill="1" applyBorder="1"/>
    <xf numFmtId="1" fontId="0" fillId="0" borderId="0" xfId="0" applyNumberFormat="1"/>
    <xf numFmtId="1" fontId="2" fillId="2" borderId="21" xfId="0" applyNumberFormat="1" applyFont="1" applyFill="1" applyBorder="1"/>
    <xf numFmtId="1" fontId="2" fillId="2" borderId="13" xfId="0" applyNumberFormat="1" applyFont="1" applyFill="1" applyBorder="1"/>
    <xf numFmtId="1" fontId="2" fillId="2" borderId="22" xfId="0" applyNumberFormat="1" applyFont="1" applyFill="1" applyBorder="1"/>
    <xf numFmtId="1" fontId="2" fillId="2" borderId="23" xfId="0" applyNumberFormat="1" applyFont="1" applyFill="1" applyBorder="1"/>
    <xf numFmtId="0" fontId="0" fillId="9" borderId="0" xfId="0" applyFill="1"/>
    <xf numFmtId="0" fontId="1" fillId="12" borderId="12" xfId="0" applyFont="1" applyFill="1" applyBorder="1"/>
    <xf numFmtId="0" fontId="1" fillId="12" borderId="15" xfId="0" applyFont="1" applyFill="1" applyBorder="1"/>
    <xf numFmtId="0" fontId="2" fillId="2" borderId="12" xfId="0" applyFont="1" applyFill="1" applyBorder="1"/>
    <xf numFmtId="0" fontId="3" fillId="9" borderId="39" xfId="0" applyFont="1" applyFill="1" applyBorder="1"/>
    <xf numFmtId="2" fontId="0" fillId="9" borderId="40" xfId="0" applyNumberFormat="1" applyFill="1" applyBorder="1"/>
    <xf numFmtId="1" fontId="2" fillId="2" borderId="40" xfId="0" applyNumberFormat="1" applyFont="1" applyFill="1" applyBorder="1"/>
    <xf numFmtId="1" fontId="2" fillId="2" borderId="39" xfId="0" applyNumberFormat="1" applyFont="1" applyFill="1" applyBorder="1"/>
    <xf numFmtId="1" fontId="2" fillId="2" borderId="41" xfId="0" applyNumberFormat="1" applyFont="1" applyFill="1" applyBorder="1"/>
    <xf numFmtId="1" fontId="1" fillId="11" borderId="39" xfId="0" applyNumberFormat="1" applyFont="1" applyFill="1" applyBorder="1"/>
    <xf numFmtId="1" fontId="1" fillId="11" borderId="41" xfId="0" applyNumberFormat="1" applyFont="1" applyFill="1" applyBorder="1"/>
    <xf numFmtId="0" fontId="0" fillId="9" borderId="12" xfId="0" applyFill="1" applyBorder="1"/>
    <xf numFmtId="0" fontId="0" fillId="9" borderId="39" xfId="0" applyFill="1" applyBorder="1"/>
    <xf numFmtId="0" fontId="0" fillId="9" borderId="15" xfId="0" applyFill="1" applyBorder="1"/>
    <xf numFmtId="0" fontId="0" fillId="9" borderId="41" xfId="0" applyFill="1" applyBorder="1"/>
    <xf numFmtId="0" fontId="0" fillId="9" borderId="42" xfId="0" applyFill="1" applyBorder="1"/>
    <xf numFmtId="2" fontId="0" fillId="9" borderId="11" xfId="0" applyNumberFormat="1" applyFill="1" applyBorder="1"/>
    <xf numFmtId="0" fontId="0" fillId="10" borderId="43" xfId="0" applyFill="1" applyBorder="1"/>
    <xf numFmtId="0" fontId="0" fillId="10" borderId="44" xfId="0" applyFill="1" applyBorder="1"/>
    <xf numFmtId="0" fontId="0" fillId="13" borderId="0" xfId="0" applyFill="1"/>
    <xf numFmtId="0" fontId="0" fillId="13" borderId="0" xfId="0" applyFill="1" applyBorder="1"/>
    <xf numFmtId="2" fontId="0" fillId="13" borderId="0" xfId="0" applyNumberFormat="1" applyFill="1"/>
    <xf numFmtId="1" fontId="0" fillId="13" borderId="0" xfId="0" applyNumberFormat="1" applyFill="1"/>
    <xf numFmtId="0" fontId="3" fillId="13" borderId="27" xfId="0" applyFont="1" applyFill="1" applyBorder="1"/>
    <xf numFmtId="0" fontId="3" fillId="13" borderId="0" xfId="0" applyFont="1" applyFill="1"/>
    <xf numFmtId="0" fontId="0" fillId="13" borderId="9" xfId="0" applyFill="1" applyBorder="1"/>
    <xf numFmtId="2" fontId="2" fillId="13" borderId="0" xfId="0" applyNumberFormat="1" applyFont="1" applyFill="1"/>
  </cellXfs>
  <cellStyles count="1">
    <cellStyle name="Normal" xfId="0" builtinId="0"/>
  </cellStyles>
  <dxfs count="8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2" formatCode="0.00"/>
    </dxf>
    <dxf>
      <numFmt numFmtId="164" formatCode="0.0"/>
    </dxf>
    <dxf>
      <border diagonalUp="0" diagonalDown="0"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D0C7D-EFB0-4E3F-B911-2E979E76D006}" name="Table1" displayName="Table1" ref="A1:K11" totalsRowShown="0" tableBorderDxfId="7">
  <autoFilter ref="A1:K11" xr:uid="{EA7D0C7D-EFB0-4E3F-B911-2E979E76D0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0EAA37-6BF8-423C-AC96-A1D25D3A2447}" name="unit"/>
    <tableColumn id="2" xr3:uid="{86B48AB8-5836-4B88-8A12-A6259E9EF427}" name="soldiers"/>
    <tableColumn id="3" xr3:uid="{D23119B6-AAD4-4E92-91E7-04470381AC7C}" name="morale"/>
    <tableColumn id="4" xr3:uid="{A83B89D3-D8F5-465F-8DFF-ADB08C11FA56}" name="cost"/>
    <tableColumn id="5" xr3:uid="{7AA784E4-71CA-4BD5-81B1-6EF079F4FEB6}" name="soldier/cost" dataDxfId="6">
      <calculatedColumnFormula>B2/D2</calculatedColumnFormula>
    </tableColumn>
    <tableColumn id="6" xr3:uid="{6DAF91D5-3B79-40A2-8FAA-B52BA56EE634}" name="morale/cost" dataDxfId="5">
      <calculatedColumnFormula>C2/D2</calculatedColumnFormula>
    </tableColumn>
    <tableColumn id="7" xr3:uid="{8D373615-218B-4AF9-8BDD-106594E415A6}" name="army one" dataDxfId="4"/>
    <tableColumn id="8" xr3:uid="{DB9CE702-9FB0-4629-A457-C95267D54DF5}" name="army one soldiers" dataDxfId="3">
      <calculatedColumnFormula>G2*B2</calculatedColumnFormula>
    </tableColumn>
    <tableColumn id="9" xr3:uid="{DFAC2654-41ED-4322-A162-8E9E0B726993}" name="army one cost" dataDxfId="2">
      <calculatedColumnFormula>$D2*G2</calculatedColumnFormula>
    </tableColumn>
    <tableColumn id="10" xr3:uid="{2BEEE1BE-91AA-4D90-8DB8-FD0B11771B0D}" name="army one morale" dataDxfId="1">
      <calculatedColumnFormula>G2*$C2</calculatedColumnFormula>
    </tableColumn>
    <tableColumn id="11" xr3:uid="{91EE29C4-83AF-4A1D-81AA-E76A7ABCA2AE}" name="army tw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C62-4485-42AA-A8F0-10796C1996FE}">
  <dimension ref="A1:AO37"/>
  <sheetViews>
    <sheetView tabSelected="1" workbookViewId="0">
      <selection activeCell="AA12" sqref="AA12"/>
    </sheetView>
  </sheetViews>
  <sheetFormatPr defaultRowHeight="14.4" x14ac:dyDescent="0.3"/>
  <cols>
    <col min="1" max="1" width="12.5546875" bestFit="1" customWidth="1"/>
    <col min="2" max="2" width="12" customWidth="1"/>
    <col min="3" max="3" width="8.88671875" customWidth="1"/>
    <col min="5" max="5" width="12.5546875" customWidth="1"/>
    <col min="6" max="6" width="12.88671875" customWidth="1"/>
    <col min="7" max="7" width="9" bestFit="1" customWidth="1"/>
    <col min="8" max="8" width="0" hidden="1" customWidth="1"/>
    <col min="9" max="10" width="11.44140625" hidden="1" customWidth="1"/>
    <col min="11" max="11" width="9" bestFit="1" customWidth="1"/>
    <col min="12" max="12" width="11" hidden="1" customWidth="1"/>
    <col min="13" max="14" width="8.88671875" hidden="1" customWidth="1"/>
    <col min="16" max="16" width="8.6640625" customWidth="1"/>
    <col min="17" max="17" width="9.44140625" bestFit="1" customWidth="1"/>
    <col min="18" max="18" width="11" customWidth="1"/>
    <col min="19" max="19" width="1.109375" hidden="1" customWidth="1"/>
    <col min="20" max="20" width="9.33203125" bestFit="1" customWidth="1"/>
    <col min="22" max="22" width="9.44140625" bestFit="1" customWidth="1"/>
    <col min="23" max="23" width="9.5546875" bestFit="1" customWidth="1"/>
    <col min="24" max="24" width="0" hidden="1" customWidth="1"/>
    <col min="25" max="25" width="15.33203125" bestFit="1" customWidth="1"/>
    <col min="26" max="26" width="10" bestFit="1" customWidth="1"/>
    <col min="27" max="27" width="10.44140625" customWidth="1"/>
    <col min="28" max="29" width="4.5546875" style="85" bestFit="1" customWidth="1"/>
  </cols>
  <sheetData>
    <row r="1" spans="1:41" ht="15" thickBot="1" x14ac:dyDescent="0.35">
      <c r="A1" s="10" t="s">
        <v>2</v>
      </c>
      <c r="B1" s="10" t="s">
        <v>13</v>
      </c>
      <c r="C1" s="10" t="s">
        <v>4</v>
      </c>
      <c r="D1" s="10" t="s">
        <v>3</v>
      </c>
      <c r="E1" s="10" t="s">
        <v>14</v>
      </c>
      <c r="F1" s="10" t="s">
        <v>5</v>
      </c>
      <c r="G1" s="51" t="s">
        <v>6</v>
      </c>
      <c r="H1" s="51" t="s">
        <v>15</v>
      </c>
      <c r="I1" s="51" t="s">
        <v>8</v>
      </c>
      <c r="J1" s="51" t="s">
        <v>10</v>
      </c>
      <c r="K1" s="51" t="s">
        <v>7</v>
      </c>
      <c r="L1" t="s">
        <v>16</v>
      </c>
      <c r="M1" t="s">
        <v>9</v>
      </c>
      <c r="N1" t="s">
        <v>11</v>
      </c>
      <c r="O1" s="17" t="s">
        <v>35</v>
      </c>
      <c r="P1" s="20" t="s">
        <v>42</v>
      </c>
      <c r="Q1" s="21"/>
      <c r="R1" s="22">
        <v>100</v>
      </c>
      <c r="T1" s="57"/>
      <c r="U1" s="58"/>
      <c r="V1" s="59" t="s">
        <v>39</v>
      </c>
      <c r="W1" s="60" t="s">
        <v>40</v>
      </c>
      <c r="Y1" s="66"/>
      <c r="Z1" s="70" t="s">
        <v>39</v>
      </c>
      <c r="AA1" s="70" t="s">
        <v>40</v>
      </c>
      <c r="AL1" s="38" t="s">
        <v>43</v>
      </c>
      <c r="AM1" s="38" t="s">
        <v>44</v>
      </c>
      <c r="AN1" s="38" t="s">
        <v>45</v>
      </c>
      <c r="AO1" s="38" t="s">
        <v>46</v>
      </c>
    </row>
    <row r="2" spans="1:41" x14ac:dyDescent="0.3">
      <c r="A2" s="10" t="s">
        <v>17</v>
      </c>
      <c r="B2" s="10">
        <v>12</v>
      </c>
      <c r="C2" s="10">
        <v>1</v>
      </c>
      <c r="D2" s="10">
        <v>2</v>
      </c>
      <c r="E2" s="52">
        <f>B2/D2</f>
        <v>6</v>
      </c>
      <c r="F2" s="53">
        <f>C2/D2</f>
        <v>0.5</v>
      </c>
      <c r="G2" s="51">
        <v>50</v>
      </c>
      <c r="H2" s="51">
        <f>G2*B2</f>
        <v>600</v>
      </c>
      <c r="I2" s="51">
        <f>$D2*G2</f>
        <v>100</v>
      </c>
      <c r="J2" s="51">
        <f>G2*$C2</f>
        <v>50</v>
      </c>
      <c r="K2" s="51">
        <v>0</v>
      </c>
      <c r="L2">
        <f>K2*B2</f>
        <v>0</v>
      </c>
      <c r="M2">
        <f>K2*$D2</f>
        <v>0</v>
      </c>
      <c r="N2">
        <f>K2*$C2</f>
        <v>0</v>
      </c>
      <c r="O2" s="18"/>
      <c r="P2" s="23"/>
      <c r="Q2" s="24" t="s">
        <v>39</v>
      </c>
      <c r="R2" s="34" t="s">
        <v>40</v>
      </c>
      <c r="T2" s="56" t="s">
        <v>32</v>
      </c>
      <c r="U2" s="29" t="s">
        <v>55</v>
      </c>
      <c r="V2" s="62">
        <f>Z11</f>
        <v>120</v>
      </c>
      <c r="W2" s="63">
        <f>AA11</f>
        <v>125</v>
      </c>
      <c r="Y2" s="77" t="s">
        <v>37</v>
      </c>
      <c r="Z2" s="78">
        <f>Q5</f>
        <v>50</v>
      </c>
      <c r="AA2" s="78">
        <f>R5</f>
        <v>62.5</v>
      </c>
      <c r="AB2" s="92">
        <f>Z2/AA2</f>
        <v>0.8</v>
      </c>
      <c r="AC2" s="92">
        <f>AA2/Z2</f>
        <v>1.25</v>
      </c>
      <c r="AL2">
        <f>G2*B13</f>
        <v>150</v>
      </c>
      <c r="AM2">
        <f>K2*B13</f>
        <v>0</v>
      </c>
      <c r="AN2">
        <f>G2*E13</f>
        <v>50</v>
      </c>
      <c r="AO2">
        <f>K2*E13</f>
        <v>0</v>
      </c>
    </row>
    <row r="3" spans="1:41" ht="15" thickBot="1" x14ac:dyDescent="0.35">
      <c r="A3" s="10" t="s">
        <v>12</v>
      </c>
      <c r="B3" s="10">
        <v>8</v>
      </c>
      <c r="C3" s="10">
        <v>1.25</v>
      </c>
      <c r="D3" s="10">
        <v>2</v>
      </c>
      <c r="E3" s="52">
        <f t="shared" ref="E3:E11" si="0">B3/D3</f>
        <v>4</v>
      </c>
      <c r="F3" s="53">
        <f>C3/D3</f>
        <v>0.625</v>
      </c>
      <c r="G3" s="51">
        <v>0</v>
      </c>
      <c r="H3" s="51">
        <f t="shared" ref="H3:H11" si="1">G3*B3</f>
        <v>0</v>
      </c>
      <c r="I3" s="51">
        <f>$D3*G3</f>
        <v>0</v>
      </c>
      <c r="J3" s="51">
        <f>G3*$C3</f>
        <v>0</v>
      </c>
      <c r="K3" s="51">
        <v>50</v>
      </c>
      <c r="L3">
        <f t="shared" ref="L3:L11" si="2">K3*B3</f>
        <v>400</v>
      </c>
      <c r="M3">
        <f>K3*$D3</f>
        <v>100</v>
      </c>
      <c r="N3">
        <f>K3*$C3</f>
        <v>62.5</v>
      </c>
      <c r="O3" s="18"/>
      <c r="P3" s="25" t="s">
        <v>38</v>
      </c>
      <c r="Q3" s="25">
        <f>$R$1-I13</f>
        <v>0</v>
      </c>
      <c r="R3" s="36">
        <f>$R$1-M13</f>
        <v>0</v>
      </c>
      <c r="T3" s="54"/>
      <c r="U3" s="32" t="s">
        <v>56</v>
      </c>
      <c r="V3" s="64">
        <f>Z12</f>
        <v>62.5</v>
      </c>
      <c r="W3" s="65">
        <f>AA12</f>
        <v>120</v>
      </c>
      <c r="Y3" s="79" t="s">
        <v>36</v>
      </c>
      <c r="Z3" s="80">
        <f>Q4</f>
        <v>600</v>
      </c>
      <c r="AA3" s="80">
        <f>R4</f>
        <v>400</v>
      </c>
      <c r="AL3">
        <f>G3*B14</f>
        <v>0</v>
      </c>
      <c r="AM3">
        <f>K3*B14</f>
        <v>100</v>
      </c>
      <c r="AN3">
        <f>G3*E14</f>
        <v>0</v>
      </c>
      <c r="AO3">
        <f>K3*E14</f>
        <v>150</v>
      </c>
    </row>
    <row r="4" spans="1:41" ht="15" thickBot="1" x14ac:dyDescent="0.35">
      <c r="A4" s="10" t="s">
        <v>18</v>
      </c>
      <c r="B4" s="10">
        <v>20</v>
      </c>
      <c r="C4" s="10">
        <v>0.5</v>
      </c>
      <c r="D4" s="10">
        <v>2</v>
      </c>
      <c r="E4" s="52">
        <f t="shared" si="0"/>
        <v>10</v>
      </c>
      <c r="F4" s="53">
        <f t="shared" ref="F4:F11" si="3">C4/D4</f>
        <v>0.25</v>
      </c>
      <c r="G4" s="51">
        <v>0</v>
      </c>
      <c r="H4" s="51">
        <f t="shared" si="1"/>
        <v>0</v>
      </c>
      <c r="I4" s="51">
        <f t="shared" ref="I4:I11" si="4">$D4*G4</f>
        <v>0</v>
      </c>
      <c r="J4" s="51">
        <f t="shared" ref="J4:J11" si="5">G4*$C4</f>
        <v>0</v>
      </c>
      <c r="K4" s="51">
        <v>0</v>
      </c>
      <c r="L4">
        <f t="shared" si="2"/>
        <v>0</v>
      </c>
      <c r="M4">
        <f t="shared" ref="M4:M11" si="6">K4*$D4</f>
        <v>0</v>
      </c>
      <c r="N4">
        <f t="shared" ref="N4:N11" si="7">K4*$C4</f>
        <v>0</v>
      </c>
      <c r="O4" s="18"/>
      <c r="P4" s="23" t="s">
        <v>36</v>
      </c>
      <c r="Q4" s="23">
        <f>H13</f>
        <v>600</v>
      </c>
      <c r="R4" s="35">
        <f>L13</f>
        <v>400</v>
      </c>
      <c r="T4" s="54"/>
      <c r="U4" s="29" t="s">
        <v>57</v>
      </c>
      <c r="V4" s="29" t="s">
        <v>66</v>
      </c>
      <c r="W4" s="30" t="s">
        <v>66</v>
      </c>
      <c r="Y4" s="81" t="s">
        <v>65</v>
      </c>
      <c r="Z4" s="82">
        <f>Z2/Z3</f>
        <v>8.3333333333333329E-2</v>
      </c>
      <c r="AA4" s="71">
        <f>AA2/AA3</f>
        <v>0.15625</v>
      </c>
      <c r="AL4">
        <f>G4*B15</f>
        <v>0</v>
      </c>
      <c r="AM4">
        <f>K4*B15</f>
        <v>0</v>
      </c>
      <c r="AN4">
        <f>G4*E15</f>
        <v>0</v>
      </c>
      <c r="AO4">
        <f>K4*E15</f>
        <v>0</v>
      </c>
    </row>
    <row r="5" spans="1:41" ht="15" thickBot="1" x14ac:dyDescent="0.35">
      <c r="A5" s="10" t="s">
        <v>19</v>
      </c>
      <c r="B5" s="10">
        <v>5</v>
      </c>
      <c r="C5" s="10">
        <v>5</v>
      </c>
      <c r="D5" s="10">
        <v>3</v>
      </c>
      <c r="E5" s="52">
        <f t="shared" si="0"/>
        <v>1.6666666666666667</v>
      </c>
      <c r="F5" s="53">
        <f t="shared" si="3"/>
        <v>1.6666666666666667</v>
      </c>
      <c r="G5" s="51">
        <v>0</v>
      </c>
      <c r="H5" s="51">
        <f t="shared" si="1"/>
        <v>0</v>
      </c>
      <c r="I5" s="51">
        <f t="shared" si="4"/>
        <v>0</v>
      </c>
      <c r="J5" s="51">
        <f t="shared" si="5"/>
        <v>0</v>
      </c>
      <c r="K5" s="51">
        <v>0</v>
      </c>
      <c r="L5">
        <f t="shared" si="2"/>
        <v>0</v>
      </c>
      <c r="M5">
        <f t="shared" si="6"/>
        <v>0</v>
      </c>
      <c r="N5">
        <f t="shared" si="7"/>
        <v>0</v>
      </c>
      <c r="O5" s="18"/>
      <c r="P5" s="23" t="s">
        <v>37</v>
      </c>
      <c r="Q5" s="23">
        <f>J13</f>
        <v>50</v>
      </c>
      <c r="R5" s="35">
        <f>N13</f>
        <v>62.5</v>
      </c>
      <c r="T5" s="54"/>
      <c r="U5" s="25" t="s">
        <v>58</v>
      </c>
      <c r="V5" s="25" t="s">
        <v>66</v>
      </c>
      <c r="W5" s="36" t="s">
        <v>66</v>
      </c>
      <c r="Y5" s="83" t="s">
        <v>24</v>
      </c>
      <c r="Z5" s="83">
        <f>Q6</f>
        <v>150</v>
      </c>
      <c r="AA5" s="84">
        <f>R6</f>
        <v>100</v>
      </c>
      <c r="AC5" s="87"/>
      <c r="AD5" s="1"/>
      <c r="AE5" s="1"/>
      <c r="AF5" s="1"/>
      <c r="AL5">
        <f>G5*B16</f>
        <v>0</v>
      </c>
      <c r="AM5">
        <f>K5*B16</f>
        <v>0</v>
      </c>
      <c r="AN5">
        <f>G5*E16</f>
        <v>0</v>
      </c>
      <c r="AO5">
        <f>K5*E16</f>
        <v>0</v>
      </c>
    </row>
    <row r="6" spans="1:41" x14ac:dyDescent="0.3">
      <c r="A6" s="10" t="s">
        <v>0</v>
      </c>
      <c r="B6" s="10">
        <v>5</v>
      </c>
      <c r="C6" s="10">
        <v>6</v>
      </c>
      <c r="D6" s="10">
        <v>2</v>
      </c>
      <c r="E6" s="52">
        <f t="shared" si="0"/>
        <v>2.5</v>
      </c>
      <c r="F6" s="53">
        <f t="shared" si="3"/>
        <v>3</v>
      </c>
      <c r="G6" s="51">
        <v>0</v>
      </c>
      <c r="H6" s="51">
        <f t="shared" si="1"/>
        <v>0</v>
      </c>
      <c r="I6" s="51">
        <f t="shared" si="4"/>
        <v>0</v>
      </c>
      <c r="J6" s="51">
        <f t="shared" si="5"/>
        <v>0</v>
      </c>
      <c r="K6" s="51">
        <v>0</v>
      </c>
      <c r="L6">
        <f t="shared" si="2"/>
        <v>0</v>
      </c>
      <c r="M6">
        <f t="shared" si="6"/>
        <v>0</v>
      </c>
      <c r="N6">
        <f t="shared" si="7"/>
        <v>0</v>
      </c>
      <c r="O6" s="28" t="s">
        <v>32</v>
      </c>
      <c r="P6" s="29" t="s">
        <v>30</v>
      </c>
      <c r="Q6" s="29">
        <f>AL12</f>
        <v>150</v>
      </c>
      <c r="R6" s="30">
        <f>AM12</f>
        <v>100</v>
      </c>
      <c r="T6" s="56" t="s">
        <v>33</v>
      </c>
      <c r="U6" s="29" t="s">
        <v>55</v>
      </c>
      <c r="V6" s="62">
        <f>Z13</f>
        <v>62.5</v>
      </c>
      <c r="W6" s="63">
        <f>AA13</f>
        <v>60</v>
      </c>
      <c r="Y6" s="84" t="s">
        <v>27</v>
      </c>
      <c r="Z6" s="84">
        <f t="shared" ref="Z6:Z10" si="8">Q7</f>
        <v>50</v>
      </c>
      <c r="AA6" s="84">
        <f t="shared" ref="AA6:AA10" si="9">R7</f>
        <v>150</v>
      </c>
      <c r="AC6" s="87"/>
      <c r="AD6" s="1"/>
      <c r="AE6" s="1"/>
      <c r="AF6" s="1"/>
      <c r="AL6">
        <f>G6*B17</f>
        <v>0</v>
      </c>
      <c r="AM6">
        <f>K6*B17</f>
        <v>0</v>
      </c>
      <c r="AN6">
        <f>G6*E17</f>
        <v>0</v>
      </c>
      <c r="AO6">
        <f>K6*E17</f>
        <v>0</v>
      </c>
    </row>
    <row r="7" spans="1:41" ht="15" thickBot="1" x14ac:dyDescent="0.35">
      <c r="A7" s="10" t="s">
        <v>20</v>
      </c>
      <c r="B7" s="10">
        <v>15</v>
      </c>
      <c r="C7" s="10">
        <v>4</v>
      </c>
      <c r="D7" s="10">
        <v>3</v>
      </c>
      <c r="E7" s="52">
        <f t="shared" si="0"/>
        <v>5</v>
      </c>
      <c r="F7" s="53">
        <f t="shared" si="3"/>
        <v>1.3333333333333333</v>
      </c>
      <c r="G7" s="51">
        <v>0</v>
      </c>
      <c r="H7" s="51">
        <f t="shared" si="1"/>
        <v>0</v>
      </c>
      <c r="I7" s="51">
        <f t="shared" si="4"/>
        <v>0</v>
      </c>
      <c r="J7" s="51">
        <f t="shared" si="5"/>
        <v>0</v>
      </c>
      <c r="K7" s="51">
        <v>0</v>
      </c>
      <c r="L7">
        <f t="shared" si="2"/>
        <v>0</v>
      </c>
      <c r="M7">
        <f t="shared" si="6"/>
        <v>0</v>
      </c>
      <c r="N7">
        <f t="shared" si="7"/>
        <v>0</v>
      </c>
      <c r="O7" s="31"/>
      <c r="P7" s="32" t="s">
        <v>31</v>
      </c>
      <c r="Q7" s="32">
        <f>AN12</f>
        <v>50</v>
      </c>
      <c r="R7" s="33">
        <f>AO12</f>
        <v>150</v>
      </c>
      <c r="T7" s="54"/>
      <c r="U7" s="32" t="s">
        <v>56</v>
      </c>
      <c r="V7" s="64">
        <f>Z14</f>
        <v>62.5</v>
      </c>
      <c r="W7" s="65">
        <f>AA14</f>
        <v>80</v>
      </c>
      <c r="Y7" s="84" t="s">
        <v>67</v>
      </c>
      <c r="Z7" s="84">
        <f t="shared" si="8"/>
        <v>50</v>
      </c>
      <c r="AA7" s="84">
        <f t="shared" si="9"/>
        <v>75</v>
      </c>
      <c r="AC7" s="87"/>
      <c r="AD7" s="1"/>
      <c r="AE7" s="1"/>
      <c r="AF7" s="1"/>
      <c r="AL7">
        <f>G7*B18</f>
        <v>0</v>
      </c>
      <c r="AM7">
        <f>K7*B18</f>
        <v>0</v>
      </c>
      <c r="AN7">
        <f>G7*E18</f>
        <v>0</v>
      </c>
      <c r="AO7">
        <f>K7*E18</f>
        <v>0</v>
      </c>
    </row>
    <row r="8" spans="1:41" x14ac:dyDescent="0.3">
      <c r="A8" s="10" t="s">
        <v>21</v>
      </c>
      <c r="B8" s="10">
        <v>10</v>
      </c>
      <c r="C8" s="10">
        <v>10</v>
      </c>
      <c r="D8" s="10">
        <v>6</v>
      </c>
      <c r="E8" s="52">
        <f t="shared" si="0"/>
        <v>1.6666666666666667</v>
      </c>
      <c r="F8" s="53">
        <f t="shared" si="3"/>
        <v>1.6666666666666667</v>
      </c>
      <c r="G8" s="51">
        <v>0</v>
      </c>
      <c r="H8" s="51">
        <f t="shared" si="1"/>
        <v>0</v>
      </c>
      <c r="I8" s="51">
        <f t="shared" si="4"/>
        <v>0</v>
      </c>
      <c r="J8" s="51">
        <f t="shared" si="5"/>
        <v>0</v>
      </c>
      <c r="K8" s="51">
        <v>0</v>
      </c>
      <c r="L8">
        <f t="shared" si="2"/>
        <v>0</v>
      </c>
      <c r="M8">
        <f t="shared" si="6"/>
        <v>0</v>
      </c>
      <c r="N8">
        <f t="shared" si="7"/>
        <v>0</v>
      </c>
      <c r="O8" s="26" t="s">
        <v>33</v>
      </c>
      <c r="P8" s="27" t="s">
        <v>30</v>
      </c>
      <c r="Q8" s="27">
        <f>AL24</f>
        <v>50</v>
      </c>
      <c r="R8" s="37">
        <f>AM24</f>
        <v>75</v>
      </c>
      <c r="T8" s="54"/>
      <c r="U8" s="29" t="s">
        <v>57</v>
      </c>
      <c r="V8" s="27" t="s">
        <v>66</v>
      </c>
      <c r="W8" s="37" t="s">
        <v>66</v>
      </c>
      <c r="Y8" s="84" t="s">
        <v>68</v>
      </c>
      <c r="Z8" s="84">
        <f t="shared" si="8"/>
        <v>50</v>
      </c>
      <c r="AA8" s="84">
        <f t="shared" si="9"/>
        <v>100</v>
      </c>
      <c r="AC8" s="87"/>
      <c r="AD8" s="1"/>
      <c r="AE8" s="1"/>
      <c r="AF8" s="1"/>
      <c r="AL8">
        <f>G8*B19</f>
        <v>0</v>
      </c>
      <c r="AM8">
        <f>K8*B19</f>
        <v>0</v>
      </c>
      <c r="AN8">
        <f>G8*E19</f>
        <v>0</v>
      </c>
      <c r="AO8">
        <f>K8*E19</f>
        <v>0</v>
      </c>
    </row>
    <row r="9" spans="1:41" ht="15" thickBot="1" x14ac:dyDescent="0.35">
      <c r="A9" s="10" t="s">
        <v>22</v>
      </c>
      <c r="B9" s="10">
        <v>15</v>
      </c>
      <c r="C9" s="10">
        <v>5</v>
      </c>
      <c r="D9" s="10">
        <v>3</v>
      </c>
      <c r="E9" s="52">
        <f t="shared" si="0"/>
        <v>5</v>
      </c>
      <c r="F9" s="53">
        <f t="shared" si="3"/>
        <v>1.6666666666666667</v>
      </c>
      <c r="G9" s="51">
        <v>0</v>
      </c>
      <c r="H9" s="51">
        <f t="shared" si="1"/>
        <v>0</v>
      </c>
      <c r="I9" s="51">
        <f t="shared" si="4"/>
        <v>0</v>
      </c>
      <c r="J9" s="51">
        <f t="shared" si="5"/>
        <v>0</v>
      </c>
      <c r="K9" s="51">
        <v>0</v>
      </c>
      <c r="L9">
        <f t="shared" si="2"/>
        <v>0</v>
      </c>
      <c r="M9">
        <f t="shared" si="6"/>
        <v>0</v>
      </c>
      <c r="N9">
        <f t="shared" si="7"/>
        <v>0</v>
      </c>
      <c r="O9" s="26"/>
      <c r="P9" s="25" t="s">
        <v>31</v>
      </c>
      <c r="Q9" s="25">
        <f>AN24</f>
        <v>50</v>
      </c>
      <c r="R9" s="36">
        <f>AO24</f>
        <v>100</v>
      </c>
      <c r="T9" s="55"/>
      <c r="U9" s="32" t="s">
        <v>58</v>
      </c>
      <c r="V9" s="32" t="s">
        <v>66</v>
      </c>
      <c r="W9" s="33" t="s">
        <v>66</v>
      </c>
      <c r="Y9" s="84" t="s">
        <v>69</v>
      </c>
      <c r="Z9" s="84">
        <f t="shared" si="8"/>
        <v>100</v>
      </c>
      <c r="AA9" s="84">
        <f t="shared" si="9"/>
        <v>75</v>
      </c>
      <c r="AC9" s="87"/>
      <c r="AD9" s="1"/>
      <c r="AE9" s="1"/>
      <c r="AF9" s="1"/>
      <c r="AL9">
        <f>G9*B20</f>
        <v>0</v>
      </c>
      <c r="AM9">
        <f>K9*B20</f>
        <v>0</v>
      </c>
      <c r="AN9">
        <f>G9*E20</f>
        <v>0</v>
      </c>
      <c r="AO9">
        <f>K9*E20</f>
        <v>0</v>
      </c>
    </row>
    <row r="10" spans="1:41" x14ac:dyDescent="0.3">
      <c r="A10" s="10" t="s">
        <v>1</v>
      </c>
      <c r="B10" s="10">
        <v>15</v>
      </c>
      <c r="C10" s="10">
        <v>3</v>
      </c>
      <c r="D10" s="10">
        <v>4</v>
      </c>
      <c r="E10" s="52">
        <f t="shared" si="0"/>
        <v>3.75</v>
      </c>
      <c r="F10" s="53">
        <f t="shared" si="3"/>
        <v>0.75</v>
      </c>
      <c r="G10" s="51">
        <v>0</v>
      </c>
      <c r="H10" s="51">
        <f t="shared" si="1"/>
        <v>0</v>
      </c>
      <c r="I10" s="51">
        <f t="shared" si="4"/>
        <v>0</v>
      </c>
      <c r="J10" s="51">
        <f t="shared" si="5"/>
        <v>0</v>
      </c>
      <c r="K10" s="51">
        <v>0</v>
      </c>
      <c r="L10">
        <f t="shared" si="2"/>
        <v>0</v>
      </c>
      <c r="M10">
        <f t="shared" si="6"/>
        <v>0</v>
      </c>
      <c r="N10">
        <f t="shared" si="7"/>
        <v>0</v>
      </c>
      <c r="O10" s="28" t="s">
        <v>34</v>
      </c>
      <c r="P10" s="29" t="s">
        <v>30</v>
      </c>
      <c r="Q10" s="29">
        <f>AL36</f>
        <v>100</v>
      </c>
      <c r="R10" s="30">
        <f>AM36</f>
        <v>75</v>
      </c>
      <c r="T10" s="56" t="s">
        <v>34</v>
      </c>
      <c r="U10" s="29" t="s">
        <v>55</v>
      </c>
      <c r="V10" s="62">
        <f>Z15</f>
        <v>125</v>
      </c>
      <c r="W10" s="63">
        <f>AA15</f>
        <v>60</v>
      </c>
      <c r="Y10" s="84" t="s">
        <v>70</v>
      </c>
      <c r="Z10" s="84">
        <f t="shared" si="8"/>
        <v>50</v>
      </c>
      <c r="AA10" s="84">
        <f t="shared" si="9"/>
        <v>100</v>
      </c>
      <c r="AC10" s="87"/>
      <c r="AD10" s="1"/>
      <c r="AE10" s="1"/>
      <c r="AF10" s="1"/>
      <c r="AL10">
        <f>G10*B21</f>
        <v>0</v>
      </c>
      <c r="AM10">
        <f>K10*B21</f>
        <v>0</v>
      </c>
      <c r="AN10">
        <f>G10*E21</f>
        <v>0</v>
      </c>
      <c r="AO10">
        <f>K10*E21</f>
        <v>0</v>
      </c>
    </row>
    <row r="11" spans="1:41" ht="15" thickBot="1" x14ac:dyDescent="0.35">
      <c r="A11" s="10" t="s">
        <v>23</v>
      </c>
      <c r="B11" s="10">
        <v>2</v>
      </c>
      <c r="C11" s="10">
        <v>20</v>
      </c>
      <c r="D11" s="10">
        <v>25</v>
      </c>
      <c r="E11" s="52">
        <f t="shared" si="0"/>
        <v>0.08</v>
      </c>
      <c r="F11" s="53">
        <f t="shared" si="3"/>
        <v>0.8</v>
      </c>
      <c r="G11" s="51">
        <v>0</v>
      </c>
      <c r="H11" s="51">
        <f t="shared" si="1"/>
        <v>0</v>
      </c>
      <c r="I11" s="51">
        <f t="shared" si="4"/>
        <v>0</v>
      </c>
      <c r="J11" s="51">
        <f t="shared" si="5"/>
        <v>0</v>
      </c>
      <c r="K11" s="51">
        <v>0</v>
      </c>
      <c r="L11">
        <f t="shared" si="2"/>
        <v>0</v>
      </c>
      <c r="M11">
        <f t="shared" si="6"/>
        <v>0</v>
      </c>
      <c r="N11">
        <f t="shared" si="7"/>
        <v>0</v>
      </c>
      <c r="O11" s="31"/>
      <c r="P11" s="32" t="s">
        <v>31</v>
      </c>
      <c r="Q11" s="32">
        <f>AN36</f>
        <v>50</v>
      </c>
      <c r="R11" s="33">
        <f>AO36</f>
        <v>100</v>
      </c>
      <c r="T11" s="54"/>
      <c r="U11" s="32" t="s">
        <v>56</v>
      </c>
      <c r="V11" s="64">
        <f>Z16</f>
        <v>62.5</v>
      </c>
      <c r="W11" s="65">
        <f>AA16</f>
        <v>80</v>
      </c>
      <c r="Y11" s="2" t="s">
        <v>59</v>
      </c>
      <c r="Z11" s="72">
        <f>$AB$2*Z5</f>
        <v>120</v>
      </c>
      <c r="AA11" s="72">
        <f>$AC$2*AA5</f>
        <v>125</v>
      </c>
      <c r="AC11" s="88"/>
      <c r="AD11" s="61"/>
      <c r="AE11" s="1"/>
      <c r="AL11">
        <f>G11*B22</f>
        <v>0</v>
      </c>
      <c r="AM11">
        <f>K11*B22</f>
        <v>0</v>
      </c>
      <c r="AN11">
        <f>G11*E22</f>
        <v>0</v>
      </c>
      <c r="AO11">
        <f>K11*E22</f>
        <v>0</v>
      </c>
    </row>
    <row r="12" spans="1:41" ht="15" thickBot="1" x14ac:dyDescent="0.35">
      <c r="A12" s="49" t="s">
        <v>2</v>
      </c>
      <c r="B12" s="3" t="s">
        <v>24</v>
      </c>
      <c r="C12" s="3" t="s">
        <v>25</v>
      </c>
      <c r="D12" s="3" t="s">
        <v>26</v>
      </c>
      <c r="E12" s="3" t="s">
        <v>27</v>
      </c>
      <c r="F12" s="3" t="s">
        <v>28</v>
      </c>
      <c r="G12" s="50" t="s">
        <v>29</v>
      </c>
      <c r="K12" s="85"/>
      <c r="O12" s="11" t="s">
        <v>41</v>
      </c>
      <c r="P12" s="12"/>
      <c r="Q12" s="12"/>
      <c r="R12" s="13"/>
      <c r="T12" s="54"/>
      <c r="U12" s="29" t="s">
        <v>57</v>
      </c>
      <c r="V12" s="29" t="s">
        <v>66</v>
      </c>
      <c r="W12" s="30" t="s">
        <v>66</v>
      </c>
      <c r="Y12" s="2" t="s">
        <v>60</v>
      </c>
      <c r="Z12" s="72">
        <f>$AC$2*Z6</f>
        <v>62.5</v>
      </c>
      <c r="AA12" s="72">
        <f>$AB$2*AA6</f>
        <v>120</v>
      </c>
      <c r="AC12" s="88"/>
      <c r="AD12" s="61"/>
      <c r="AL12" s="39">
        <f>SUM(AL2:AL11)</f>
        <v>150</v>
      </c>
      <c r="AM12" s="39">
        <f>SUM(AM2:AM11)</f>
        <v>100</v>
      </c>
      <c r="AN12" s="39">
        <f>SUM(AN2:AN11)</f>
        <v>50</v>
      </c>
      <c r="AO12" s="39">
        <f>SUM(AO2:AO11)</f>
        <v>150</v>
      </c>
    </row>
    <row r="13" spans="1:41" ht="15.6" thickTop="1" thickBot="1" x14ac:dyDescent="0.35">
      <c r="A13" s="40" t="s">
        <v>17</v>
      </c>
      <c r="B13" s="4">
        <v>3</v>
      </c>
      <c r="C13" s="4">
        <v>1</v>
      </c>
      <c r="D13" s="4">
        <v>2</v>
      </c>
      <c r="E13" s="6">
        <v>1</v>
      </c>
      <c r="F13" s="7">
        <v>1</v>
      </c>
      <c r="G13" s="41">
        <v>1</v>
      </c>
      <c r="H13">
        <f>SUM(H2:H11)</f>
        <v>600</v>
      </c>
      <c r="I13">
        <f>SUM(I2:I11)</f>
        <v>100</v>
      </c>
      <c r="J13">
        <f>SUM(J2:J11)</f>
        <v>50</v>
      </c>
      <c r="K13" s="85"/>
      <c r="L13">
        <f>SUM(L2:L11)</f>
        <v>400</v>
      </c>
      <c r="M13">
        <f>SUM(M2:M11)</f>
        <v>100</v>
      </c>
      <c r="N13">
        <f>SUM(N2:N11)</f>
        <v>62.5</v>
      </c>
      <c r="O13" s="14"/>
      <c r="P13" s="15"/>
      <c r="Q13" s="15"/>
      <c r="R13" s="16"/>
      <c r="T13" s="55"/>
      <c r="U13" s="32" t="s">
        <v>58</v>
      </c>
      <c r="V13" s="32" t="s">
        <v>66</v>
      </c>
      <c r="W13" s="33" t="s">
        <v>66</v>
      </c>
      <c r="Y13" s="69" t="s">
        <v>61</v>
      </c>
      <c r="Z13" s="73">
        <f>$AC$2*Z7</f>
        <v>62.5</v>
      </c>
      <c r="AA13" s="73">
        <f>$AB$2*AA7</f>
        <v>60</v>
      </c>
      <c r="AC13" s="88"/>
      <c r="AD13" s="61"/>
      <c r="AL13" s="38" t="s">
        <v>47</v>
      </c>
      <c r="AM13" s="38" t="s">
        <v>48</v>
      </c>
      <c r="AN13" s="38" t="s">
        <v>49</v>
      </c>
      <c r="AO13" s="38" t="s">
        <v>50</v>
      </c>
    </row>
    <row r="14" spans="1:41" ht="15" thickBot="1" x14ac:dyDescent="0.35">
      <c r="A14" s="42" t="s">
        <v>12</v>
      </c>
      <c r="B14" s="5">
        <v>2</v>
      </c>
      <c r="C14" s="5">
        <v>1.5</v>
      </c>
      <c r="D14" s="5">
        <v>1.5</v>
      </c>
      <c r="E14" s="8">
        <v>3</v>
      </c>
      <c r="F14" s="9">
        <v>2</v>
      </c>
      <c r="G14" s="43">
        <v>2</v>
      </c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Y14" s="19" t="s">
        <v>62</v>
      </c>
      <c r="Z14" s="74">
        <f t="shared" ref="Z14:Z16" si="10">$AC$2*Z8</f>
        <v>62.5</v>
      </c>
      <c r="AA14" s="74">
        <f>$AB$2*AA8</f>
        <v>80</v>
      </c>
      <c r="AC14" s="88"/>
      <c r="AD14" s="61"/>
      <c r="AL14">
        <f>G2*$C13</f>
        <v>50</v>
      </c>
      <c r="AM14">
        <f>K2*$C13</f>
        <v>0</v>
      </c>
      <c r="AN14">
        <f>G2*$F13</f>
        <v>50</v>
      </c>
      <c r="AO14">
        <f>K2*$F13</f>
        <v>0</v>
      </c>
    </row>
    <row r="15" spans="1:41" x14ac:dyDescent="0.3">
      <c r="A15" s="40" t="s">
        <v>18</v>
      </c>
      <c r="B15" s="4">
        <v>1</v>
      </c>
      <c r="C15" s="4">
        <v>1</v>
      </c>
      <c r="D15" s="4">
        <v>1</v>
      </c>
      <c r="E15" s="6">
        <v>1</v>
      </c>
      <c r="F15" s="7">
        <v>1</v>
      </c>
      <c r="G15" s="41">
        <v>2</v>
      </c>
      <c r="K15" s="85"/>
      <c r="L15" s="85"/>
      <c r="M15" s="85"/>
      <c r="N15" s="85"/>
      <c r="O15" s="85"/>
      <c r="P15" s="85"/>
      <c r="Q15" s="85"/>
      <c r="R15" s="85"/>
      <c r="S15" s="86"/>
      <c r="T15" s="85"/>
      <c r="U15" s="85"/>
      <c r="V15" s="85"/>
      <c r="W15" s="85"/>
      <c r="Y15" s="2" t="s">
        <v>63</v>
      </c>
      <c r="Z15" s="72">
        <f t="shared" si="10"/>
        <v>125</v>
      </c>
      <c r="AA15" s="72">
        <f>$AB$2*AA9</f>
        <v>60</v>
      </c>
      <c r="AC15" s="88"/>
      <c r="AD15" s="61"/>
      <c r="AL15">
        <f>G3*C14</f>
        <v>0</v>
      </c>
      <c r="AM15">
        <f>K3*$C14</f>
        <v>75</v>
      </c>
      <c r="AN15">
        <f>G3*$F14</f>
        <v>0</v>
      </c>
      <c r="AO15">
        <f>K3*$F14</f>
        <v>100</v>
      </c>
    </row>
    <row r="16" spans="1:41" ht="14.4" customHeight="1" thickBot="1" x14ac:dyDescent="0.35">
      <c r="A16" s="42" t="s">
        <v>19</v>
      </c>
      <c r="B16" s="5">
        <v>0.25</v>
      </c>
      <c r="C16" s="5">
        <v>6</v>
      </c>
      <c r="D16" s="5">
        <v>1</v>
      </c>
      <c r="E16" s="8">
        <v>3</v>
      </c>
      <c r="F16" s="9">
        <v>4</v>
      </c>
      <c r="G16" s="43">
        <v>4</v>
      </c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Y16" s="2" t="s">
        <v>64</v>
      </c>
      <c r="Z16" s="72">
        <f t="shared" si="10"/>
        <v>62.5</v>
      </c>
      <c r="AA16" s="72">
        <f>$AB$2*AA10</f>
        <v>80</v>
      </c>
      <c r="AC16" s="88"/>
      <c r="AD16" s="61"/>
      <c r="AL16">
        <f>G4*C15</f>
        <v>0</v>
      </c>
      <c r="AM16">
        <f>K4*$C15</f>
        <v>0</v>
      </c>
      <c r="AN16">
        <f>G4*$F15</f>
        <v>0</v>
      </c>
      <c r="AO16">
        <f>K4*$F15</f>
        <v>0</v>
      </c>
    </row>
    <row r="17" spans="1:41" ht="15" customHeight="1" x14ac:dyDescent="0.3">
      <c r="A17" s="40" t="s">
        <v>0</v>
      </c>
      <c r="B17" s="4">
        <v>0.1</v>
      </c>
      <c r="C17" s="4">
        <v>4.5</v>
      </c>
      <c r="D17" s="4">
        <v>0.2</v>
      </c>
      <c r="E17" s="6">
        <v>4</v>
      </c>
      <c r="F17" s="7">
        <v>4.5</v>
      </c>
      <c r="G17" s="41">
        <v>2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Y17" s="67" t="s">
        <v>71</v>
      </c>
      <c r="Z17" s="75">
        <f>SUM(Z11,Z13,Z15)</f>
        <v>307.5</v>
      </c>
      <c r="AA17" s="75">
        <f>SUM(AA11,AA13,AA15)</f>
        <v>245</v>
      </c>
      <c r="AL17">
        <f>G5*C16</f>
        <v>0</v>
      </c>
      <c r="AM17">
        <f>K5*$C16</f>
        <v>0</v>
      </c>
      <c r="AN17">
        <f>G5*$F16</f>
        <v>0</v>
      </c>
      <c r="AO17">
        <f>K5*$F16</f>
        <v>0</v>
      </c>
    </row>
    <row r="18" spans="1:41" ht="15" thickBot="1" x14ac:dyDescent="0.35">
      <c r="A18" s="42" t="s">
        <v>20</v>
      </c>
      <c r="B18" s="5">
        <v>2</v>
      </c>
      <c r="C18" s="5">
        <v>3</v>
      </c>
      <c r="D18" s="5">
        <v>6</v>
      </c>
      <c r="E18" s="8">
        <v>4.5</v>
      </c>
      <c r="F18" s="9">
        <v>3</v>
      </c>
      <c r="G18" s="43">
        <v>4.5</v>
      </c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Y18" s="68" t="s">
        <v>72</v>
      </c>
      <c r="Z18" s="76">
        <f>SUM(Z12,Z14,Z16)</f>
        <v>187.5</v>
      </c>
      <c r="AA18" s="76">
        <f>SUM(AA12,AA14,AA16)</f>
        <v>280</v>
      </c>
      <c r="AL18">
        <f>G6*C17</f>
        <v>0</v>
      </c>
      <c r="AM18">
        <f>K6*$C17</f>
        <v>0</v>
      </c>
      <c r="AN18">
        <f>G6*$F17</f>
        <v>0</v>
      </c>
      <c r="AO18">
        <f>K6*$F17</f>
        <v>0</v>
      </c>
    </row>
    <row r="19" spans="1:41" x14ac:dyDescent="0.3">
      <c r="A19" s="40" t="s">
        <v>21</v>
      </c>
      <c r="B19" s="4">
        <v>0.5</v>
      </c>
      <c r="C19" s="4">
        <v>10</v>
      </c>
      <c r="D19" s="4">
        <v>4</v>
      </c>
      <c r="E19" s="6">
        <v>6</v>
      </c>
      <c r="F19" s="7">
        <v>6</v>
      </c>
      <c r="G19" s="41">
        <v>5</v>
      </c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L19">
        <f>G7*C18</f>
        <v>0</v>
      </c>
      <c r="AM19">
        <f>K7*$C18</f>
        <v>0</v>
      </c>
      <c r="AN19">
        <f>G7*$F18</f>
        <v>0</v>
      </c>
      <c r="AO19">
        <f>K7*$F18</f>
        <v>0</v>
      </c>
    </row>
    <row r="20" spans="1:41" x14ac:dyDescent="0.3">
      <c r="A20" s="42" t="s">
        <v>22</v>
      </c>
      <c r="B20" s="5">
        <v>4</v>
      </c>
      <c r="C20" s="5">
        <v>6</v>
      </c>
      <c r="D20" s="5">
        <v>4</v>
      </c>
      <c r="E20" s="8">
        <v>4.5</v>
      </c>
      <c r="F20" s="9">
        <v>3</v>
      </c>
      <c r="G20" s="43">
        <v>2.5</v>
      </c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L20">
        <f>G8*C19</f>
        <v>0</v>
      </c>
      <c r="AM20">
        <f>K8*$C19</f>
        <v>0</v>
      </c>
      <c r="AN20">
        <f>G8*$F19</f>
        <v>0</v>
      </c>
      <c r="AO20">
        <f>K8*$F19</f>
        <v>0</v>
      </c>
    </row>
    <row r="21" spans="1:41" x14ac:dyDescent="0.3">
      <c r="A21" s="40" t="s">
        <v>1</v>
      </c>
      <c r="B21" s="4">
        <v>4</v>
      </c>
      <c r="C21" s="4">
        <v>3</v>
      </c>
      <c r="D21" s="4">
        <v>7</v>
      </c>
      <c r="E21" s="6">
        <v>4</v>
      </c>
      <c r="F21" s="7">
        <v>4</v>
      </c>
      <c r="G21" s="41">
        <v>5</v>
      </c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L21">
        <f>G9*C20</f>
        <v>0</v>
      </c>
      <c r="AM21">
        <f>K9*$C20</f>
        <v>0</v>
      </c>
      <c r="AN21">
        <f>G9*$F20</f>
        <v>0</v>
      </c>
      <c r="AO21">
        <f>K9*$F20</f>
        <v>0</v>
      </c>
    </row>
    <row r="22" spans="1:41" ht="15" thickBot="1" x14ac:dyDescent="0.35">
      <c r="A22" s="44" t="s">
        <v>23</v>
      </c>
      <c r="B22" s="45">
        <v>10</v>
      </c>
      <c r="C22" s="45">
        <v>20</v>
      </c>
      <c r="D22" s="45">
        <v>2</v>
      </c>
      <c r="E22" s="46">
        <v>4</v>
      </c>
      <c r="F22" s="47">
        <v>10</v>
      </c>
      <c r="G22" s="48">
        <v>1</v>
      </c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L22">
        <f>G10*C21</f>
        <v>0</v>
      </c>
      <c r="AM22">
        <f>K10*$C21</f>
        <v>0</v>
      </c>
      <c r="AN22">
        <f>G10*$F21</f>
        <v>0</v>
      </c>
      <c r="AO22">
        <f>K10*$F21</f>
        <v>0</v>
      </c>
    </row>
    <row r="23" spans="1:41" s="85" customFormat="1" x14ac:dyDescent="0.3">
      <c r="AL23" s="85">
        <f>G11*C22</f>
        <v>0</v>
      </c>
      <c r="AM23" s="85">
        <f>K11*$C22</f>
        <v>0</v>
      </c>
      <c r="AN23" s="85">
        <f>G11*$F22</f>
        <v>0</v>
      </c>
      <c r="AO23" s="85">
        <f>K11*$F22</f>
        <v>0</v>
      </c>
    </row>
    <row r="24" spans="1:41" s="85" customFormat="1" ht="15" thickBot="1" x14ac:dyDescent="0.35">
      <c r="AL24" s="89">
        <f>SUM(AL14:AL23)</f>
        <v>50</v>
      </c>
      <c r="AM24" s="89">
        <f>SUM(AM14:AM23)</f>
        <v>75</v>
      </c>
      <c r="AN24" s="89">
        <f>SUM(AN14:AN23)</f>
        <v>50</v>
      </c>
      <c r="AO24" s="89">
        <f>SUM(AO14:AO23)</f>
        <v>100</v>
      </c>
    </row>
    <row r="25" spans="1:41" s="85" customFormat="1" ht="15" thickTop="1" x14ac:dyDescent="0.3">
      <c r="AL25" s="90" t="s">
        <v>51</v>
      </c>
      <c r="AM25" s="90" t="s">
        <v>52</v>
      </c>
      <c r="AN25" s="90" t="s">
        <v>53</v>
      </c>
      <c r="AO25" s="90" t="s">
        <v>54</v>
      </c>
    </row>
    <row r="26" spans="1:41" s="85" customFormat="1" x14ac:dyDescent="0.3">
      <c r="AL26" s="85">
        <f>G2*$D13</f>
        <v>100</v>
      </c>
      <c r="AM26" s="85">
        <f>K2*$D13</f>
        <v>0</v>
      </c>
      <c r="AN26" s="85">
        <f>G2*$G13</f>
        <v>50</v>
      </c>
      <c r="AO26" s="85">
        <f>K2*$G13</f>
        <v>0</v>
      </c>
    </row>
    <row r="27" spans="1:41" s="85" customFormat="1" x14ac:dyDescent="0.3">
      <c r="AL27" s="85">
        <f>G3*$D14</f>
        <v>0</v>
      </c>
      <c r="AM27" s="85">
        <f>K3*$D14</f>
        <v>75</v>
      </c>
      <c r="AN27" s="85">
        <f>G3*$G14</f>
        <v>0</v>
      </c>
      <c r="AO27" s="85">
        <f>K3*$G14</f>
        <v>100</v>
      </c>
    </row>
    <row r="28" spans="1:41" s="85" customFormat="1" x14ac:dyDescent="0.3">
      <c r="T28" s="91"/>
      <c r="AL28" s="85">
        <f>G4*$D15</f>
        <v>0</v>
      </c>
      <c r="AM28" s="85">
        <f>K4*$D15</f>
        <v>0</v>
      </c>
      <c r="AN28" s="85">
        <f>G4*$G15</f>
        <v>0</v>
      </c>
      <c r="AO28" s="85">
        <f>K4*$G15</f>
        <v>0</v>
      </c>
    </row>
    <row r="29" spans="1:41" s="85" customFormat="1" x14ac:dyDescent="0.3">
      <c r="AL29" s="85">
        <f>G5*$D16</f>
        <v>0</v>
      </c>
      <c r="AM29" s="85">
        <f>K5*$D16</f>
        <v>0</v>
      </c>
      <c r="AN29" s="85">
        <f>G5*$G16</f>
        <v>0</v>
      </c>
      <c r="AO29" s="85">
        <f>K5*$G16</f>
        <v>0</v>
      </c>
    </row>
    <row r="30" spans="1:41" s="85" customFormat="1" x14ac:dyDescent="0.3">
      <c r="AL30" s="85">
        <f>G6*$D17</f>
        <v>0</v>
      </c>
      <c r="AM30" s="85">
        <f>K6*$D17</f>
        <v>0</v>
      </c>
      <c r="AN30" s="85">
        <f>G6*$G17</f>
        <v>0</v>
      </c>
      <c r="AO30" s="85">
        <f>K6*$G17</f>
        <v>0</v>
      </c>
    </row>
    <row r="31" spans="1:41" x14ac:dyDescent="0.3">
      <c r="AL31">
        <f>G7*$D18</f>
        <v>0</v>
      </c>
      <c r="AM31">
        <f>K7*$D18</f>
        <v>0</v>
      </c>
      <c r="AN31">
        <f>G7*$G18</f>
        <v>0</v>
      </c>
      <c r="AO31">
        <f>K7*$G18</f>
        <v>0</v>
      </c>
    </row>
    <row r="32" spans="1:41" x14ac:dyDescent="0.3">
      <c r="AL32">
        <f>G8*$D19</f>
        <v>0</v>
      </c>
      <c r="AM32">
        <f>K8*$D19</f>
        <v>0</v>
      </c>
      <c r="AN32">
        <f>G8*$G19</f>
        <v>0</v>
      </c>
      <c r="AO32">
        <f>K8*$G19</f>
        <v>0</v>
      </c>
    </row>
    <row r="33" spans="38:41" x14ac:dyDescent="0.3">
      <c r="AL33">
        <f>G9*$D20</f>
        <v>0</v>
      </c>
      <c r="AM33">
        <f>K9*$D20</f>
        <v>0</v>
      </c>
      <c r="AN33">
        <f>G9*$G20</f>
        <v>0</v>
      </c>
      <c r="AO33">
        <f>K9*$G20</f>
        <v>0</v>
      </c>
    </row>
    <row r="34" spans="38:41" x14ac:dyDescent="0.3">
      <c r="AL34">
        <f>G10*$D21</f>
        <v>0</v>
      </c>
      <c r="AM34">
        <f>K10*$D21</f>
        <v>0</v>
      </c>
      <c r="AN34">
        <f>G10*$G21</f>
        <v>0</v>
      </c>
      <c r="AO34">
        <f>K10*$G21</f>
        <v>0</v>
      </c>
    </row>
    <row r="35" spans="38:41" x14ac:dyDescent="0.3">
      <c r="AL35">
        <f>G11*$D22</f>
        <v>0</v>
      </c>
      <c r="AM35">
        <f>K11*$D22</f>
        <v>0</v>
      </c>
      <c r="AN35">
        <f>G11*$G22</f>
        <v>0</v>
      </c>
      <c r="AO35">
        <f>K11*$G22</f>
        <v>0</v>
      </c>
    </row>
    <row r="36" spans="38:41" ht="15" thickBot="1" x14ac:dyDescent="0.35">
      <c r="AL36" s="39">
        <f>SUM(AL26:AL35)</f>
        <v>100</v>
      </c>
      <c r="AM36" s="39">
        <f>SUM(AM26:AM35)</f>
        <v>75</v>
      </c>
      <c r="AN36" s="39">
        <f>SUM(AN26:AN35)</f>
        <v>50</v>
      </c>
      <c r="AO36" s="39">
        <f>SUM(AO26:AO35)</f>
        <v>100</v>
      </c>
    </row>
    <row r="37" spans="38:41" ht="15" thickTop="1" x14ac:dyDescent="0.3"/>
  </sheetData>
  <mergeCells count="8">
    <mergeCell ref="T2:T5"/>
    <mergeCell ref="T10:T13"/>
    <mergeCell ref="O6:O7"/>
    <mergeCell ref="O8:O9"/>
    <mergeCell ref="O10:O11"/>
    <mergeCell ref="P1:Q1"/>
    <mergeCell ref="O12:R13"/>
    <mergeCell ref="T6:T9"/>
  </mergeCells>
  <phoneticPr fontId="7" type="noConversion"/>
  <conditionalFormatting sqref="Q6:R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R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R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R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W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W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W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W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W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W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W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W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:W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:W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W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W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:AA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7:AA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balf</dc:creator>
  <cp:lastModifiedBy>sam balf</cp:lastModifiedBy>
  <dcterms:created xsi:type="dcterms:W3CDTF">2022-12-24T21:25:00Z</dcterms:created>
  <dcterms:modified xsi:type="dcterms:W3CDTF">2022-12-26T13:19:15Z</dcterms:modified>
</cp:coreProperties>
</file>