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ReporterScreen/LuciferaseExperiments/"/>
    </mc:Choice>
  </mc:AlternateContent>
  <xr:revisionPtr revIDLastSave="0" documentId="10_ncr:0_{F93E3C79-AC52-1542-8FBD-7285163EFFAF}" xr6:coauthVersionLast="36" xr6:coauthVersionMax="36" xr10:uidLastSave="{00000000-0000-0000-0000-000000000000}"/>
  <bookViews>
    <workbookView xWindow="240" yWindow="460" windowWidth="28820" windowHeight="15540" activeTab="1" xr2:uid="{304BB444-59A7-4947-B534-2E9618FA6AD7}"/>
  </bookViews>
  <sheets>
    <sheet name="Experiment 1" sheetId="1" r:id="rId1"/>
    <sheet name="Experimen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16" i="2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R22" i="1"/>
  <c r="Q22" i="1"/>
  <c r="G19" i="2"/>
  <c r="G34" i="2"/>
  <c r="G33" i="2"/>
  <c r="G32" i="2"/>
  <c r="R7" i="2"/>
  <c r="R6" i="2"/>
  <c r="R5" i="2"/>
  <c r="R4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6" i="2"/>
  <c r="G28" i="2"/>
  <c r="G27" i="2"/>
  <c r="G26" i="2"/>
  <c r="G25" i="2"/>
  <c r="G35" i="2" s="1"/>
  <c r="D28" i="2"/>
  <c r="D27" i="2"/>
  <c r="D26" i="2"/>
  <c r="D25" i="2"/>
  <c r="G20" i="2"/>
  <c r="G21" i="2"/>
  <c r="G22" i="2"/>
  <c r="D20" i="2"/>
  <c r="D21" i="2"/>
  <c r="D22" i="2"/>
  <c r="D19" i="2"/>
  <c r="H16" i="2"/>
  <c r="N11" i="2"/>
  <c r="M11" i="2"/>
  <c r="G16" i="2" s="1"/>
  <c r="L11" i="2"/>
  <c r="F16" i="2" s="1"/>
  <c r="K11" i="2"/>
  <c r="E16" i="2" s="1"/>
  <c r="J11" i="2"/>
  <c r="D16" i="2" s="1"/>
  <c r="I11" i="2"/>
  <c r="C16" i="2" s="1"/>
  <c r="H11" i="2"/>
  <c r="H15" i="2" s="1"/>
  <c r="G11" i="2"/>
  <c r="G15" i="2" s="1"/>
  <c r="F11" i="2"/>
  <c r="F15" i="2" s="1"/>
  <c r="E11" i="2"/>
  <c r="E15" i="2" s="1"/>
  <c r="D11" i="2"/>
  <c r="D15" i="2" s="1"/>
  <c r="C11" i="2"/>
  <c r="C15" i="2" s="1"/>
  <c r="N10" i="2"/>
  <c r="H14" i="2" s="1"/>
  <c r="M10" i="2"/>
  <c r="G14" i="2" s="1"/>
  <c r="L10" i="2"/>
  <c r="F14" i="2" s="1"/>
  <c r="K10" i="2"/>
  <c r="E14" i="2" s="1"/>
  <c r="J10" i="2"/>
  <c r="D14" i="2" s="1"/>
  <c r="I10" i="2"/>
  <c r="C14" i="2" s="1"/>
  <c r="H10" i="2"/>
  <c r="H13" i="2" s="1"/>
  <c r="G10" i="2"/>
  <c r="G13" i="2" s="1"/>
  <c r="F10" i="2"/>
  <c r="F13" i="2" s="1"/>
  <c r="E10" i="2"/>
  <c r="E13" i="2" s="1"/>
  <c r="D10" i="2"/>
  <c r="D13" i="2" s="1"/>
  <c r="C10" i="2"/>
  <c r="C13" i="2" s="1"/>
  <c r="D14" i="1"/>
  <c r="H14" i="1"/>
  <c r="F15" i="1"/>
  <c r="G21" i="1" s="1"/>
  <c r="G15" i="1"/>
  <c r="D16" i="1"/>
  <c r="E16" i="1"/>
  <c r="F16" i="1"/>
  <c r="C15" i="1"/>
  <c r="D21" i="1" s="1"/>
  <c r="D27" i="1" s="1"/>
  <c r="C11" i="1"/>
  <c r="D11" i="1"/>
  <c r="D15" i="1" s="1"/>
  <c r="E11" i="1"/>
  <c r="E15" i="1" s="1"/>
  <c r="F11" i="1"/>
  <c r="G11" i="1"/>
  <c r="H11" i="1"/>
  <c r="H15" i="1" s="1"/>
  <c r="I11" i="1"/>
  <c r="C16" i="1" s="1"/>
  <c r="D22" i="1" s="1"/>
  <c r="J11" i="1"/>
  <c r="K11" i="1"/>
  <c r="L11" i="1"/>
  <c r="M11" i="1"/>
  <c r="G16" i="1" s="1"/>
  <c r="N11" i="1"/>
  <c r="N10" i="1"/>
  <c r="D10" i="1"/>
  <c r="D13" i="1" s="1"/>
  <c r="E10" i="1"/>
  <c r="E13" i="1" s="1"/>
  <c r="F10" i="1"/>
  <c r="F13" i="1" s="1"/>
  <c r="G10" i="1"/>
  <c r="G13" i="1" s="1"/>
  <c r="H10" i="1"/>
  <c r="H13" i="1" s="1"/>
  <c r="I10" i="1"/>
  <c r="C14" i="1" s="1"/>
  <c r="J10" i="1"/>
  <c r="K10" i="1"/>
  <c r="E14" i="1" s="1"/>
  <c r="L10" i="1"/>
  <c r="F14" i="1" s="1"/>
  <c r="M10" i="1"/>
  <c r="G14" i="1" s="1"/>
  <c r="C10" i="1"/>
  <c r="C13" i="1" s="1"/>
  <c r="D19" i="1" s="1"/>
  <c r="G19" i="1" l="1"/>
  <c r="G25" i="1" s="1"/>
  <c r="D20" i="1"/>
  <c r="D28" i="1"/>
  <c r="G22" i="1"/>
  <c r="G28" i="1" s="1"/>
  <c r="G27" i="1"/>
  <c r="G20" i="1"/>
  <c r="G26" i="1" s="1"/>
  <c r="D26" i="1" l="1"/>
  <c r="D25" i="1"/>
</calcChain>
</file>

<file path=xl/sharedStrings.xml><?xml version="1.0" encoding="utf-8"?>
<sst xmlns="http://schemas.openxmlformats.org/spreadsheetml/2006/main" count="38" uniqueCount="8">
  <si>
    <t>exp 1</t>
  </si>
  <si>
    <t>Renilla</t>
  </si>
  <si>
    <t>Firefly</t>
  </si>
  <si>
    <t>Ratio</t>
  </si>
  <si>
    <t>TRL</t>
  </si>
  <si>
    <t>pUC</t>
  </si>
  <si>
    <t>−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</si>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</sst>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Fill="1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 1'!$M$22:$M$44</c:f>
              <c:numCache>
                <c:formatCode>General</c:formatCode>
                <c:ptCount val="23"/>
                <c:pt idx="0">
                  <c:v>20337</c:v>
                </c:pt>
                <c:pt idx="1">
                  <c:v>22916</c:v>
                </c:pt>
                <c:pt idx="2">
                  <c:v>24142</c:v>
                </c:pt>
                <c:pt idx="3">
                  <c:v>29268</c:v>
                </c:pt>
                <c:pt idx="4">
                  <c:v>27701</c:v>
                </c:pt>
                <c:pt idx="5">
                  <c:v>29548</c:v>
                </c:pt>
                <c:pt idx="6">
                  <c:v>21001</c:v>
                </c:pt>
                <c:pt idx="7">
                  <c:v>23275</c:v>
                </c:pt>
                <c:pt idx="8">
                  <c:v>27948</c:v>
                </c:pt>
                <c:pt idx="9">
                  <c:v>49205</c:v>
                </c:pt>
                <c:pt idx="10">
                  <c:v>47035</c:v>
                </c:pt>
                <c:pt idx="11">
                  <c:v>38563</c:v>
                </c:pt>
                <c:pt idx="12">
                  <c:v>8137</c:v>
                </c:pt>
                <c:pt idx="13">
                  <c:v>8966</c:v>
                </c:pt>
                <c:pt idx="14">
                  <c:v>8000</c:v>
                </c:pt>
                <c:pt idx="15">
                  <c:v>4801</c:v>
                </c:pt>
                <c:pt idx="16">
                  <c:v>4949</c:v>
                </c:pt>
                <c:pt idx="17">
                  <c:v>5266</c:v>
                </c:pt>
                <c:pt idx="18">
                  <c:v>8584</c:v>
                </c:pt>
                <c:pt idx="19">
                  <c:v>12930</c:v>
                </c:pt>
                <c:pt idx="20">
                  <c:v>12502</c:v>
                </c:pt>
                <c:pt idx="21">
                  <c:v>6243</c:v>
                </c:pt>
                <c:pt idx="22">
                  <c:v>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1-8F47-92DD-C5AFB88932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 1'!$N$22:$N$44</c:f>
              <c:numCache>
                <c:formatCode>General</c:formatCode>
                <c:ptCount val="23"/>
                <c:pt idx="0">
                  <c:v>40583</c:v>
                </c:pt>
                <c:pt idx="1">
                  <c:v>42860</c:v>
                </c:pt>
                <c:pt idx="2">
                  <c:v>45400</c:v>
                </c:pt>
                <c:pt idx="3">
                  <c:v>42880</c:v>
                </c:pt>
                <c:pt idx="4">
                  <c:v>45654</c:v>
                </c:pt>
                <c:pt idx="5">
                  <c:v>46185</c:v>
                </c:pt>
                <c:pt idx="6">
                  <c:v>33104</c:v>
                </c:pt>
                <c:pt idx="7">
                  <c:v>37027</c:v>
                </c:pt>
                <c:pt idx="8">
                  <c:v>47533</c:v>
                </c:pt>
                <c:pt idx="9">
                  <c:v>38726</c:v>
                </c:pt>
                <c:pt idx="10">
                  <c:v>38233</c:v>
                </c:pt>
                <c:pt idx="11">
                  <c:v>28162</c:v>
                </c:pt>
                <c:pt idx="12">
                  <c:v>16514</c:v>
                </c:pt>
                <c:pt idx="13">
                  <c:v>18211</c:v>
                </c:pt>
                <c:pt idx="14">
                  <c:v>16605</c:v>
                </c:pt>
                <c:pt idx="15">
                  <c:v>17077</c:v>
                </c:pt>
                <c:pt idx="16">
                  <c:v>18482</c:v>
                </c:pt>
                <c:pt idx="17">
                  <c:v>15666</c:v>
                </c:pt>
                <c:pt idx="18">
                  <c:v>9863</c:v>
                </c:pt>
                <c:pt idx="19">
                  <c:v>14788</c:v>
                </c:pt>
                <c:pt idx="20">
                  <c:v>12327</c:v>
                </c:pt>
                <c:pt idx="21">
                  <c:v>12672</c:v>
                </c:pt>
                <c:pt idx="22">
                  <c:v>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1-8F47-92DD-C5AFB889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85472"/>
        <c:axId val="2120413072"/>
      </c:barChart>
      <c:catAx>
        <c:axId val="20455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3072"/>
        <c:crosses val="autoZero"/>
        <c:auto val="1"/>
        <c:lblAlgn val="ctr"/>
        <c:lblOffset val="100"/>
        <c:noMultiLvlLbl val="0"/>
      </c:catAx>
      <c:valAx>
        <c:axId val="212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1'!$Q$21</c:f>
              <c:strCache>
                <c:ptCount val="1"/>
                <c:pt idx="0">
                  <c:v>Renilla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 1'!$Q$22:$Q$44</c:f>
              <c:numCache>
                <c:formatCode>General</c:formatCode>
                <c:ptCount val="23"/>
                <c:pt idx="0">
                  <c:v>0.50112115910602961</c:v>
                </c:pt>
                <c:pt idx="1">
                  <c:v>0.53467102193187122</c:v>
                </c:pt>
                <c:pt idx="2">
                  <c:v>0.53176211453744493</c:v>
                </c:pt>
                <c:pt idx="3">
                  <c:v>0.68255597014925373</c:v>
                </c:pt>
                <c:pt idx="4">
                  <c:v>0.60675953914224379</c:v>
                </c:pt>
                <c:pt idx="5">
                  <c:v>0.63977481866406838</c:v>
                </c:pt>
                <c:pt idx="6">
                  <c:v>0.63439463508941518</c:v>
                </c:pt>
                <c:pt idx="7">
                  <c:v>0.62859534933967109</c:v>
                </c:pt>
                <c:pt idx="8">
                  <c:v>0.58797046262596508</c:v>
                </c:pt>
                <c:pt idx="9">
                  <c:v>1.2705933997830914</c:v>
                </c:pt>
                <c:pt idx="10">
                  <c:v>1.2302199670441765</c:v>
                </c:pt>
                <c:pt idx="11">
                  <c:v>1.3693274625381719</c:v>
                </c:pt>
                <c:pt idx="12">
                  <c:v>0.49273343829478017</c:v>
                </c:pt>
                <c:pt idx="13">
                  <c:v>0.49233979462961946</c:v>
                </c:pt>
                <c:pt idx="14">
                  <c:v>0.48178259560373382</c:v>
                </c:pt>
                <c:pt idx="15">
                  <c:v>0.28113837325057095</c:v>
                </c:pt>
                <c:pt idx="16">
                  <c:v>0.2677740504274429</c:v>
                </c:pt>
                <c:pt idx="17">
                  <c:v>0.336141963487808</c:v>
                </c:pt>
                <c:pt idx="18">
                  <c:v>0.87032343100476528</c:v>
                </c:pt>
                <c:pt idx="19">
                  <c:v>0.87435758723289159</c:v>
                </c:pt>
                <c:pt idx="20">
                  <c:v>1.0141964792731402</c:v>
                </c:pt>
                <c:pt idx="21">
                  <c:v>0.49266098484848486</c:v>
                </c:pt>
                <c:pt idx="22">
                  <c:v>0.44538356851228422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4-3141-9891-1122D584F65D}"/>
            </c:ext>
          </c:extLst>
        </c:ser>
        <c:ser>
          <c:idx val="1"/>
          <c:order val="1"/>
          <c:tx>
            <c:strRef>
              <c:f>'Experiment 1'!$R$21</c:f>
              <c:strCache>
                <c:ptCount val="1"/>
                <c:pt idx="0">
                  <c:v>Firefly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 1'!$R$22:$R$44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4-3141-9891-1122D584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67024"/>
        <c:axId val="2121491840"/>
      </c:barChart>
      <c:catAx>
        <c:axId val="212146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1840"/>
        <c:crosses val="autoZero"/>
        <c:auto val="1"/>
        <c:lblAlgn val="ctr"/>
        <c:lblOffset val="100"/>
        <c:noMultiLvlLbl val="0"/>
      </c:catAx>
      <c:valAx>
        <c:axId val="2121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 2'!$L$15</c:f>
              <c:strCache>
                <c:ptCount val="1"/>
                <c:pt idx="0">
                  <c:v>Renilla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 2'!$L$16:$L$39</c:f>
              <c:numCache>
                <c:formatCode>General</c:formatCode>
                <c:ptCount val="24"/>
                <c:pt idx="0" formatCode="0">
                  <c:v>18255</c:v>
                </c:pt>
                <c:pt idx="1">
                  <c:v>19715</c:v>
                </c:pt>
                <c:pt idx="2">
                  <c:v>23222</c:v>
                </c:pt>
                <c:pt idx="3" formatCode="0">
                  <c:v>17157</c:v>
                </c:pt>
                <c:pt idx="4" formatCode="0">
                  <c:v>17464</c:v>
                </c:pt>
                <c:pt idx="5" formatCode="0">
                  <c:v>25975</c:v>
                </c:pt>
                <c:pt idx="6" formatCode="0">
                  <c:v>17640</c:v>
                </c:pt>
                <c:pt idx="7" formatCode="0">
                  <c:v>20217</c:v>
                </c:pt>
                <c:pt idx="8" formatCode="0">
                  <c:v>19646</c:v>
                </c:pt>
                <c:pt idx="9" formatCode="0">
                  <c:v>14583</c:v>
                </c:pt>
                <c:pt idx="10" formatCode="0">
                  <c:v>20114</c:v>
                </c:pt>
                <c:pt idx="11" formatCode="0">
                  <c:v>13863</c:v>
                </c:pt>
                <c:pt idx="12" formatCode="0">
                  <c:v>120897</c:v>
                </c:pt>
                <c:pt idx="13" formatCode="0">
                  <c:v>138962</c:v>
                </c:pt>
                <c:pt idx="14" formatCode="0">
                  <c:v>147134</c:v>
                </c:pt>
                <c:pt idx="15">
                  <c:v>119549</c:v>
                </c:pt>
                <c:pt idx="16">
                  <c:v>122105</c:v>
                </c:pt>
                <c:pt idx="17">
                  <c:v>79754</c:v>
                </c:pt>
                <c:pt idx="18">
                  <c:v>20833</c:v>
                </c:pt>
                <c:pt idx="19">
                  <c:v>49507</c:v>
                </c:pt>
                <c:pt idx="20">
                  <c:v>54821</c:v>
                </c:pt>
                <c:pt idx="21">
                  <c:v>48848</c:v>
                </c:pt>
                <c:pt idx="22">
                  <c:v>51641</c:v>
                </c:pt>
                <c:pt idx="23">
                  <c:v>34469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394C-BD39-CE6FCD0204B3}"/>
            </c:ext>
          </c:extLst>
        </c:ser>
        <c:ser>
          <c:idx val="1"/>
          <c:order val="1"/>
          <c:tx>
            <c:strRef>
              <c:f>'Experimen 2'!$M$15</c:f>
              <c:strCache>
                <c:ptCount val="1"/>
                <c:pt idx="0">
                  <c:v>Firefly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 2'!$M$16:$M$39</c:f>
              <c:numCache>
                <c:formatCode>General</c:formatCode>
                <c:ptCount val="24"/>
                <c:pt idx="0" formatCode="0">
                  <c:v>26324</c:v>
                </c:pt>
                <c:pt idx="1">
                  <c:v>23018</c:v>
                </c:pt>
                <c:pt idx="2">
                  <c:v>28355</c:v>
                </c:pt>
                <c:pt idx="3">
                  <c:v>27447</c:v>
                </c:pt>
                <c:pt idx="4">
                  <c:v>23319</c:v>
                </c:pt>
                <c:pt idx="5">
                  <c:v>58333</c:v>
                </c:pt>
                <c:pt idx="6">
                  <c:v>18082</c:v>
                </c:pt>
                <c:pt idx="7">
                  <c:v>12978</c:v>
                </c:pt>
                <c:pt idx="8">
                  <c:v>12987</c:v>
                </c:pt>
                <c:pt idx="9">
                  <c:v>13919</c:v>
                </c:pt>
                <c:pt idx="10">
                  <c:v>20988</c:v>
                </c:pt>
                <c:pt idx="11">
                  <c:v>20878</c:v>
                </c:pt>
                <c:pt idx="12">
                  <c:v>93571</c:v>
                </c:pt>
                <c:pt idx="13">
                  <c:v>96697</c:v>
                </c:pt>
                <c:pt idx="14">
                  <c:v>83802</c:v>
                </c:pt>
                <c:pt idx="15">
                  <c:v>99548</c:v>
                </c:pt>
                <c:pt idx="16">
                  <c:v>99251</c:v>
                </c:pt>
                <c:pt idx="17">
                  <c:v>96658</c:v>
                </c:pt>
                <c:pt idx="18">
                  <c:v>26441</c:v>
                </c:pt>
                <c:pt idx="19">
                  <c:v>43650</c:v>
                </c:pt>
                <c:pt idx="20">
                  <c:v>48875</c:v>
                </c:pt>
                <c:pt idx="21">
                  <c:v>56263</c:v>
                </c:pt>
                <c:pt idx="22">
                  <c:v>49817</c:v>
                </c:pt>
                <c:pt idx="23">
                  <c:v>40465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394C-BD39-CE6FCD02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55152"/>
        <c:axId val="2115756880"/>
      </c:barChart>
      <c:catAx>
        <c:axId val="21157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56880"/>
        <c:crosses val="autoZero"/>
        <c:auto val="1"/>
        <c:lblAlgn val="ctr"/>
        <c:lblOffset val="100"/>
        <c:noMultiLvlLbl val="0"/>
      </c:catAx>
      <c:valAx>
        <c:axId val="21157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 2'!$L$42:$L$47</c:f>
              <c:numCache>
                <c:formatCode>General</c:formatCode>
                <c:ptCount val="6"/>
                <c:pt idx="0">
                  <c:v>20337</c:v>
                </c:pt>
                <c:pt idx="1">
                  <c:v>22916</c:v>
                </c:pt>
                <c:pt idx="2">
                  <c:v>24142</c:v>
                </c:pt>
                <c:pt idx="3">
                  <c:v>29268</c:v>
                </c:pt>
                <c:pt idx="4">
                  <c:v>27701</c:v>
                </c:pt>
                <c:pt idx="5">
                  <c:v>29548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7-B740-BFB0-33066901FE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 2'!$M$42:$M$47</c:f>
              <c:numCache>
                <c:formatCode>General</c:formatCode>
                <c:ptCount val="6"/>
                <c:pt idx="0">
                  <c:v>40583</c:v>
                </c:pt>
                <c:pt idx="1">
                  <c:v>42860</c:v>
                </c:pt>
                <c:pt idx="2">
                  <c:v>45400</c:v>
                </c:pt>
                <c:pt idx="3">
                  <c:v>42880</c:v>
                </c:pt>
                <c:pt idx="4">
                  <c:v>45654</c:v>
                </c:pt>
                <c:pt idx="5">
                  <c:v>46185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7-B740-BFB0-33066901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25728"/>
        <c:axId val="2115727408"/>
      </c:barChart>
      <c:catAx>
        <c:axId val="21157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27408"/>
        <c:crosses val="autoZero"/>
        <c:auto val="1"/>
        <c:lblAlgn val="ctr"/>
        <c:lblOffset val="100"/>
        <c:noMultiLvlLbl val="0"/>
      </c:catAx>
      <c:valAx>
        <c:axId val="2115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 2'!$L$57:$L$65</c:f>
              <c:numCache>
                <c:formatCode>General</c:formatCode>
                <c:ptCount val="9"/>
                <c:pt idx="0">
                  <c:v>18899</c:v>
                </c:pt>
                <c:pt idx="1">
                  <c:v>18591</c:v>
                </c:pt>
                <c:pt idx="2">
                  <c:v>18255</c:v>
                </c:pt>
                <c:pt idx="3">
                  <c:v>20349</c:v>
                </c:pt>
                <c:pt idx="4">
                  <c:v>19736</c:v>
                </c:pt>
                <c:pt idx="5">
                  <c:v>19715</c:v>
                </c:pt>
                <c:pt idx="6">
                  <c:v>23129</c:v>
                </c:pt>
                <c:pt idx="7">
                  <c:v>22967</c:v>
                </c:pt>
                <c:pt idx="8">
                  <c:v>23222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0941-AA74-8E398D97DB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 2'!$M$57:$M$65</c:f>
              <c:numCache>
                <c:formatCode>General</c:formatCode>
                <c:ptCount val="9"/>
                <c:pt idx="0">
                  <c:v>24846</c:v>
                </c:pt>
                <c:pt idx="1">
                  <c:v>26314</c:v>
                </c:pt>
                <c:pt idx="2">
                  <c:v>26324</c:v>
                </c:pt>
                <c:pt idx="3">
                  <c:v>22080</c:v>
                </c:pt>
                <c:pt idx="4">
                  <c:v>22966</c:v>
                </c:pt>
                <c:pt idx="5">
                  <c:v>23018</c:v>
                </c:pt>
                <c:pt idx="6">
                  <c:v>28172</c:v>
                </c:pt>
                <c:pt idx="7">
                  <c:v>28334</c:v>
                </c:pt>
                <c:pt idx="8">
                  <c:v>28355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0941-AA74-8E398D97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43504"/>
        <c:axId val="2118252416"/>
      </c:barChart>
      <c:catAx>
        <c:axId val="211894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52416"/>
        <c:crosses val="autoZero"/>
        <c:auto val="1"/>
        <c:lblAlgn val="ctr"/>
        <c:lblOffset val="100"/>
        <c:noMultiLvlLbl val="0"/>
      </c:catAx>
      <c:valAx>
        <c:axId val="2118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 2'!$L$16:$L$21</c:f>
              <c:numCache>
                <c:formatCode>General</c:formatCode>
                <c:ptCount val="6"/>
                <c:pt idx="0" formatCode="0">
                  <c:v>18255</c:v>
                </c:pt>
                <c:pt idx="1">
                  <c:v>19715</c:v>
                </c:pt>
                <c:pt idx="2">
                  <c:v>23222</c:v>
                </c:pt>
                <c:pt idx="3" formatCode="0">
                  <c:v>17157</c:v>
                </c:pt>
                <c:pt idx="4" formatCode="0">
                  <c:v>17464</c:v>
                </c:pt>
                <c:pt idx="5" formatCode="0">
                  <c:v>25975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7-4341-86ED-61DB39027B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 2'!$M$16:$M$21</c:f>
              <c:numCache>
                <c:formatCode>General</c:formatCode>
                <c:ptCount val="6"/>
                <c:pt idx="0" formatCode="0">
                  <c:v>26324</c:v>
                </c:pt>
                <c:pt idx="1">
                  <c:v>23018</c:v>
                </c:pt>
                <c:pt idx="2">
                  <c:v>28355</c:v>
                </c:pt>
                <c:pt idx="3">
                  <c:v>27447</c:v>
                </c:pt>
                <c:pt idx="4">
                  <c:v>23319</c:v>
                </c:pt>
                <c:pt idx="5">
                  <c:v>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7-4341-86ED-61DB3902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313104"/>
        <c:axId val="1942381776"/>
      </c:barChart>
      <c:catAx>
        <c:axId val="21123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81776"/>
        <c:crosses val="autoZero"/>
        <c:auto val="1"/>
        <c:lblAlgn val="ctr"/>
        <c:lblOffset val="100"/>
        <c:noMultiLvlLbl val="0"/>
      </c:catAx>
      <c:valAx>
        <c:axId val="19423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 2'!$P$15</c:f>
              <c:strCache>
                <c:ptCount val="1"/>
                <c:pt idx="0">
                  <c:v>Renilla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 2'!$P$16:$P$39</c:f>
              <c:numCache>
                <c:formatCode>0.00</c:formatCode>
                <c:ptCount val="24"/>
                <c:pt idx="0">
                  <c:v>0.69347363622549762</c:v>
                </c:pt>
                <c:pt idx="1">
                  <c:v>0.85650360587366414</c:v>
                </c:pt>
                <c:pt idx="2">
                  <c:v>0.818973725974255</c:v>
                </c:pt>
                <c:pt idx="3">
                  <c:v>0.62509563886763586</c:v>
                </c:pt>
                <c:pt idx="4">
                  <c:v>0.74891719198936491</c:v>
                </c:pt>
                <c:pt idx="5">
                  <c:v>0.44528825879005024</c:v>
                </c:pt>
                <c:pt idx="6">
                  <c:v>0.97555580134940822</c:v>
                </c:pt>
                <c:pt idx="7">
                  <c:v>1.5577901063337956</c:v>
                </c:pt>
                <c:pt idx="8">
                  <c:v>1.5127435127435127</c:v>
                </c:pt>
                <c:pt idx="9">
                  <c:v>1.0477045764781954</c:v>
                </c:pt>
                <c:pt idx="10">
                  <c:v>0.95835715647036401</c:v>
                </c:pt>
                <c:pt idx="11">
                  <c:v>0.66400038317846533</c:v>
                </c:pt>
                <c:pt idx="12">
                  <c:v>1.2920349253508032</c:v>
                </c:pt>
                <c:pt idx="13">
                  <c:v>1.4370869830501463</c:v>
                </c:pt>
                <c:pt idx="14">
                  <c:v>1.7557337533710413</c:v>
                </c:pt>
                <c:pt idx="15">
                  <c:v>1.2009181500381725</c:v>
                </c:pt>
                <c:pt idx="16">
                  <c:v>1.2302646824717132</c:v>
                </c:pt>
                <c:pt idx="17">
                  <c:v>0.82511535516977386</c:v>
                </c:pt>
                <c:pt idx="18">
                  <c:v>0.78790514730910333</c:v>
                </c:pt>
                <c:pt idx="19">
                  <c:v>1.1341809851088203</c:v>
                </c:pt>
                <c:pt idx="20">
                  <c:v>1.1216572890025576</c:v>
                </c:pt>
                <c:pt idx="21">
                  <c:v>0.86820823631871746</c:v>
                </c:pt>
                <c:pt idx="22">
                  <c:v>1.0366140072665957</c:v>
                </c:pt>
                <c:pt idx="23">
                  <c:v>0.85182256270851353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0-C545-99EF-042491549EF3}"/>
            </c:ext>
          </c:extLst>
        </c:ser>
        <c:ser>
          <c:idx val="1"/>
          <c:order val="1"/>
          <c:tx>
            <c:strRef>
              <c:f>'Experimen 2'!$Q$15</c:f>
              <c:strCache>
                <c:ptCount val="1"/>
                <c:pt idx="0">
                  <c:v>Firefly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 2'!$Q$16:$Q$39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0-C545-99EF-04249154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398192"/>
        <c:axId val="2117399872"/>
      </c:barChart>
      <c:catAx>
        <c:axId val="21173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99872"/>
        <c:crosses val="autoZero"/>
        <c:auto val="1"/>
        <c:lblAlgn val="ctr"/>
        <c:lblOffset val="100"/>
        <c:noMultiLvlLbl val="0"/>
      </c:catAx>
      <c:valAx>
        <c:axId val="2117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735880</xdr:colOff>
      <xdr:row>38</xdr:row>
      <xdr:rowOff>146095</xdr:rowOff>
    </xdr:from>
    <xdr:to>
      <xdr:col>13</xdr:col>
      <xdr:colOff>335965</xdr:colOff>
      <xdr:row>53</xdr:row>
      <xdr:rowOff>52061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8F17B-8F66-D845-8F5D-CA8698AB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735879</xdr:colOff>
      <xdr:row>33</xdr:row>
      <xdr:rowOff>146095</xdr:rowOff>
    </xdr:from>
    <xdr:to>
      <xdr:col>16</xdr:col>
      <xdr:colOff>335964</xdr:colOff>
      <xdr:row>48</xdr:row>
      <xdr:rowOff>52061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6BCC9-BDEA-8746-9CD2-D62AB9E0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754569</xdr:colOff>
      <xdr:row>51</xdr:row>
      <xdr:rowOff>131278</xdr:rowOff>
    </xdr:from>
    <xdr:to>
      <xdr:col>13</xdr:col>
      <xdr:colOff>370416</xdr:colOff>
      <xdr:row>66</xdr:row>
      <xdr:rowOff>18329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3795D-D5A9-564B-9C4A-727F05A78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177800</xdr:colOff>
      <xdr:row>39</xdr:row>
      <xdr:rowOff>69850</xdr:rowOff>
    </xdr:from>
    <xdr:to>
      <xdr:col>19</xdr:col>
      <xdr:colOff>622300</xdr:colOff>
      <xdr:row>53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FE6EB-46B5-4341-B509-D32EE235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57</xdr:row>
      <xdr:rowOff>127000</xdr:rowOff>
    </xdr:from>
    <xdr:to>
      <xdr:col>19</xdr:col>
      <xdr:colOff>368300</xdr:colOff>
      <xdr:row>72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3630-E1D9-D747-B56C-D246CC25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774700</xdr:colOff>
      <xdr:row>25</xdr:row>
      <xdr:rowOff>25400</xdr:rowOff>
    </xdr:from>
    <xdr:to>
      <xdr:col>27</xdr:col>
      <xdr:colOff>393700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E50602-8788-3044-B807-9BEC4E02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735880</xdr:colOff>
      <xdr:row>25</xdr:row>
      <xdr:rowOff>146095</xdr:rowOff>
    </xdr:from>
    <xdr:to>
      <xdr:col>21</xdr:col>
      <xdr:colOff>335965</xdr:colOff>
      <xdr:row>40</xdr:row>
      <xdr:rowOff>52061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36B1F5-B8C5-7447-A48B-52CB5D6C2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929E-35DC-FA46-AC6B-568A85B2474E}">
  <dimension ref="C2:R44"/>
  <sheetViews>
    <sheetView topLeftCell="B18" zoomScale="141" workbookViewId="0">
      <selection activeCell="Q21" sqref="Q21:R44"/>
    </sheetView>
  </sheetViews>
  <sheetFormatPr baseColWidth="10" defaultRowHeight="15"/>
  <sheetData>
    <row r="2" spans="3:14">
      <c r="C2" t="s">
        <v>0</v>
      </c>
    </row>
    <row r="3" spans="3:14">
      <c r="C3" t="s">
        <v>1</v>
      </c>
    </row>
    <row r="4" spans="3:14">
      <c r="C4" s="1">
        <v>20337</v>
      </c>
      <c r="D4" s="1">
        <v>22916</v>
      </c>
      <c r="E4" s="1">
        <v>24142</v>
      </c>
      <c r="F4" s="1">
        <v>29268</v>
      </c>
      <c r="G4" s="1">
        <v>27701</v>
      </c>
      <c r="H4" s="1">
        <v>29548</v>
      </c>
      <c r="I4" s="1">
        <v>21001</v>
      </c>
      <c r="J4" s="1">
        <v>23275</v>
      </c>
      <c r="K4" s="1">
        <v>27948</v>
      </c>
      <c r="L4" s="1">
        <v>49205</v>
      </c>
      <c r="M4" s="1">
        <v>47035</v>
      </c>
      <c r="N4" s="1">
        <v>38563</v>
      </c>
    </row>
    <row r="5" spans="3:14">
      <c r="C5" s="1">
        <v>8137</v>
      </c>
      <c r="D5" s="1">
        <v>8966</v>
      </c>
      <c r="E5" s="1">
        <v>8000</v>
      </c>
      <c r="F5" s="1">
        <v>4801</v>
      </c>
      <c r="G5" s="1">
        <v>4949</v>
      </c>
      <c r="H5" s="1">
        <v>5266</v>
      </c>
      <c r="I5" s="1">
        <v>8584</v>
      </c>
      <c r="J5" s="1">
        <v>12930</v>
      </c>
      <c r="K5" s="1">
        <v>12502</v>
      </c>
      <c r="L5" s="1">
        <v>6243</v>
      </c>
      <c r="M5" s="1">
        <v>6218</v>
      </c>
      <c r="N5" s="1"/>
    </row>
    <row r="6" spans="3:14">
      <c r="C6" t="s">
        <v>2</v>
      </c>
    </row>
    <row r="7" spans="3:14">
      <c r="C7" s="1">
        <v>40583</v>
      </c>
      <c r="D7" s="1">
        <v>42860</v>
      </c>
      <c r="E7" s="1">
        <v>45400</v>
      </c>
      <c r="F7" s="1">
        <v>42880</v>
      </c>
      <c r="G7" s="1">
        <v>45654</v>
      </c>
      <c r="H7" s="1">
        <v>46185</v>
      </c>
      <c r="I7" s="1">
        <v>33104</v>
      </c>
      <c r="J7" s="1">
        <v>37027</v>
      </c>
      <c r="K7" s="1">
        <v>47533</v>
      </c>
      <c r="L7" s="1">
        <v>38726</v>
      </c>
      <c r="M7" s="1">
        <v>38233</v>
      </c>
      <c r="N7" s="1">
        <v>28162</v>
      </c>
    </row>
    <row r="8" spans="3:14">
      <c r="C8" s="1">
        <v>16514</v>
      </c>
      <c r="D8" s="1">
        <v>18211</v>
      </c>
      <c r="E8" s="1">
        <v>16605</v>
      </c>
      <c r="F8" s="1">
        <v>17077</v>
      </c>
      <c r="G8" s="1">
        <v>18482</v>
      </c>
      <c r="H8" s="1">
        <v>15666</v>
      </c>
      <c r="I8" s="1">
        <v>9863</v>
      </c>
      <c r="J8" s="1">
        <v>14788</v>
      </c>
      <c r="K8" s="1">
        <v>12327</v>
      </c>
      <c r="L8" s="1">
        <v>12672</v>
      </c>
      <c r="M8" s="1">
        <v>13961</v>
      </c>
      <c r="N8" s="1"/>
    </row>
    <row r="9" spans="3:14">
      <c r="C9" t="s">
        <v>3</v>
      </c>
    </row>
    <row r="10" spans="3:14">
      <c r="C10">
        <f>C4/C7</f>
        <v>0.50112115910602961</v>
      </c>
      <c r="D10">
        <f t="shared" ref="D10:M11" si="0">D4/D7</f>
        <v>0.53467102193187122</v>
      </c>
      <c r="E10">
        <f t="shared" si="0"/>
        <v>0.53176211453744493</v>
      </c>
      <c r="F10">
        <f t="shared" si="0"/>
        <v>0.68255597014925373</v>
      </c>
      <c r="G10">
        <f t="shared" si="0"/>
        <v>0.60675953914224379</v>
      </c>
      <c r="H10">
        <f t="shared" si="0"/>
        <v>0.63977481866406838</v>
      </c>
      <c r="I10">
        <f t="shared" si="0"/>
        <v>0.63439463508941518</v>
      </c>
      <c r="J10">
        <f t="shared" si="0"/>
        <v>0.62859534933967109</v>
      </c>
      <c r="K10">
        <f t="shared" si="0"/>
        <v>0.58797046262596508</v>
      </c>
      <c r="L10">
        <f t="shared" si="0"/>
        <v>1.2705933997830914</v>
      </c>
      <c r="M10">
        <f t="shared" si="0"/>
        <v>1.2302199670441765</v>
      </c>
      <c r="N10">
        <f>N4/N7</f>
        <v>1.3693274625381719</v>
      </c>
    </row>
    <row r="11" spans="3:14">
      <c r="C11">
        <f>C5/C8</f>
        <v>0.49273343829478017</v>
      </c>
      <c r="D11">
        <f t="shared" si="0"/>
        <v>0.49233979462961946</v>
      </c>
      <c r="E11">
        <f t="shared" si="0"/>
        <v>0.48178259560373382</v>
      </c>
      <c r="F11">
        <f t="shared" si="0"/>
        <v>0.28113837325057095</v>
      </c>
      <c r="G11">
        <f t="shared" si="0"/>
        <v>0.2677740504274429</v>
      </c>
      <c r="H11">
        <f t="shared" si="0"/>
        <v>0.336141963487808</v>
      </c>
      <c r="I11">
        <f t="shared" si="0"/>
        <v>0.87032343100476528</v>
      </c>
      <c r="J11">
        <f t="shared" si="0"/>
        <v>0.87435758723289159</v>
      </c>
      <c r="K11">
        <f t="shared" si="0"/>
        <v>1.0141964792731402</v>
      </c>
      <c r="L11">
        <f t="shared" si="0"/>
        <v>0.49266098484848486</v>
      </c>
      <c r="M11">
        <f t="shared" si="0"/>
        <v>0.44538356851228422</v>
      </c>
      <c r="N11" t="e">
        <f>N5/N8</f>
        <v>#DIV/0!</v>
      </c>
    </row>
    <row r="13" spans="3:14">
      <c r="C13">
        <f>C10</f>
        <v>0.50112115910602961</v>
      </c>
      <c r="D13">
        <f t="shared" ref="D13:H13" si="1">D10</f>
        <v>0.53467102193187122</v>
      </c>
      <c r="E13">
        <f t="shared" si="1"/>
        <v>0.53176211453744493</v>
      </c>
      <c r="F13">
        <f t="shared" si="1"/>
        <v>0.68255597014925373</v>
      </c>
      <c r="G13">
        <f t="shared" si="1"/>
        <v>0.60675953914224379</v>
      </c>
      <c r="H13">
        <f t="shared" si="1"/>
        <v>0.63977481866406838</v>
      </c>
    </row>
    <row r="14" spans="3:14">
      <c r="C14">
        <f>I10</f>
        <v>0.63439463508941518</v>
      </c>
      <c r="D14">
        <f t="shared" ref="D14:H14" si="2">J10</f>
        <v>0.62859534933967109</v>
      </c>
      <c r="E14">
        <f t="shared" si="2"/>
        <v>0.58797046262596508</v>
      </c>
      <c r="F14">
        <f t="shared" si="2"/>
        <v>1.2705933997830914</v>
      </c>
      <c r="G14">
        <f t="shared" si="2"/>
        <v>1.2302199670441765</v>
      </c>
      <c r="H14">
        <f t="shared" si="2"/>
        <v>1.3693274625381719</v>
      </c>
    </row>
    <row r="15" spans="3:14">
      <c r="C15">
        <f>C11</f>
        <v>0.49273343829478017</v>
      </c>
      <c r="D15">
        <f t="shared" ref="D15:H15" si="3">D11</f>
        <v>0.49233979462961946</v>
      </c>
      <c r="E15">
        <f t="shared" si="3"/>
        <v>0.48178259560373382</v>
      </c>
      <c r="F15">
        <f t="shared" si="3"/>
        <v>0.28113837325057095</v>
      </c>
      <c r="G15">
        <f t="shared" si="3"/>
        <v>0.2677740504274429</v>
      </c>
      <c r="H15">
        <f t="shared" si="3"/>
        <v>0.336141963487808</v>
      </c>
    </row>
    <row r="16" spans="3:14">
      <c r="C16">
        <f>I11</f>
        <v>0.87032343100476528</v>
      </c>
      <c r="D16">
        <f t="shared" ref="D16:H16" si="4">J11</f>
        <v>0.87435758723289159</v>
      </c>
      <c r="E16">
        <f t="shared" si="4"/>
        <v>1.0141964792731402</v>
      </c>
      <c r="F16">
        <f t="shared" si="4"/>
        <v>0.49266098484848486</v>
      </c>
      <c r="G16">
        <f t="shared" si="4"/>
        <v>0.44538356851228422</v>
      </c>
    </row>
    <row r="19" spans="4:18">
      <c r="D19">
        <f>AVERAGE(C13:E13)</f>
        <v>0.52251809852511533</v>
      </c>
      <c r="G19">
        <f>AVERAGE(F13:H13)</f>
        <v>0.643030109318522</v>
      </c>
    </row>
    <row r="20" spans="4:18">
      <c r="D20">
        <f t="shared" ref="D20:D22" si="5">AVERAGE(C14:E14)</f>
        <v>0.61698681568501712</v>
      </c>
      <c r="G20">
        <f t="shared" ref="G20:G22" si="6">AVERAGE(F14:H14)</f>
        <v>1.2900469431218133</v>
      </c>
    </row>
    <row r="21" spans="4:18">
      <c r="D21">
        <f t="shared" si="5"/>
        <v>0.48895194284271115</v>
      </c>
      <c r="G21">
        <f t="shared" si="6"/>
        <v>0.29501812905527397</v>
      </c>
      <c r="M21" t="s">
        <v>1</v>
      </c>
      <c r="N21" t="s">
        <v>2</v>
      </c>
      <c r="Q21" t="s">
        <v>1</v>
      </c>
      <c r="R21" t="s">
        <v>2</v>
      </c>
    </row>
    <row r="22" spans="4:18">
      <c r="D22">
        <f t="shared" si="5"/>
        <v>0.91962583250359897</v>
      </c>
      <c r="G22">
        <f t="shared" si="6"/>
        <v>0.46902227668038454</v>
      </c>
      <c r="M22">
        <v>20337</v>
      </c>
      <c r="N22">
        <v>40583</v>
      </c>
      <c r="Q22">
        <f>M22/N22</f>
        <v>0.50112115910602961</v>
      </c>
      <c r="R22">
        <f>N22/N22</f>
        <v>1</v>
      </c>
    </row>
    <row r="23" spans="4:18">
      <c r="M23">
        <v>22916</v>
      </c>
      <c r="N23">
        <v>42860</v>
      </c>
      <c r="Q23">
        <f t="shared" ref="Q23:Q44" si="7">M23/N23</f>
        <v>0.53467102193187122</v>
      </c>
      <c r="R23">
        <f t="shared" ref="R23:R44" si="8">N23/N23</f>
        <v>1</v>
      </c>
    </row>
    <row r="24" spans="4:18">
      <c r="M24">
        <v>24142</v>
      </c>
      <c r="N24">
        <v>45400</v>
      </c>
      <c r="Q24">
        <f t="shared" si="7"/>
        <v>0.53176211453744493</v>
      </c>
      <c r="R24">
        <f t="shared" si="8"/>
        <v>1</v>
      </c>
    </row>
    <row r="25" spans="4:18">
      <c r="D25" s="2">
        <f>D19/G19</f>
        <v>0.81258729716229883</v>
      </c>
      <c r="G25">
        <f>G19/D19</f>
        <v>1.2306370078540239</v>
      </c>
      <c r="M25">
        <v>29268</v>
      </c>
      <c r="N25">
        <v>42880</v>
      </c>
      <c r="Q25">
        <f t="shared" si="7"/>
        <v>0.68255597014925373</v>
      </c>
      <c r="R25">
        <f t="shared" si="8"/>
        <v>1</v>
      </c>
    </row>
    <row r="26" spans="4:18">
      <c r="D26" s="2">
        <f>D20/G20</f>
        <v>0.4782669491018342</v>
      </c>
      <c r="G26">
        <f>G20/D20</f>
        <v>2.0908825121157948</v>
      </c>
      <c r="M26">
        <v>27701</v>
      </c>
      <c r="N26">
        <v>45654</v>
      </c>
      <c r="Q26">
        <f t="shared" si="7"/>
        <v>0.60675953914224379</v>
      </c>
      <c r="R26">
        <f t="shared" si="8"/>
        <v>1</v>
      </c>
    </row>
    <row r="27" spans="4:18">
      <c r="D27">
        <f>D21/G21</f>
        <v>1.657362360775809</v>
      </c>
      <c r="G27" s="2">
        <f>G21/D21</f>
        <v>0.60336835423962532</v>
      </c>
      <c r="M27">
        <v>29548</v>
      </c>
      <c r="N27">
        <v>46185</v>
      </c>
      <c r="Q27">
        <f t="shared" si="7"/>
        <v>0.63977481866406838</v>
      </c>
      <c r="R27">
        <f t="shared" si="8"/>
        <v>1</v>
      </c>
    </row>
    <row r="28" spans="4:18">
      <c r="D28">
        <f>D22/G22</f>
        <v>1.9607295393567807</v>
      </c>
      <c r="G28" s="2">
        <f>G22/D22</f>
        <v>0.51001424721129618</v>
      </c>
      <c r="M28">
        <v>21001</v>
      </c>
      <c r="N28">
        <v>33104</v>
      </c>
      <c r="Q28">
        <f t="shared" si="7"/>
        <v>0.63439463508941518</v>
      </c>
      <c r="R28">
        <f t="shared" si="8"/>
        <v>1</v>
      </c>
    </row>
    <row r="29" spans="4:18">
      <c r="M29">
        <v>23275</v>
      </c>
      <c r="N29">
        <v>37027</v>
      </c>
      <c r="Q29">
        <f t="shared" si="7"/>
        <v>0.62859534933967109</v>
      </c>
      <c r="R29">
        <f t="shared" si="8"/>
        <v>1</v>
      </c>
    </row>
    <row r="30" spans="4:18">
      <c r="M30">
        <v>27948</v>
      </c>
      <c r="N30">
        <v>47533</v>
      </c>
      <c r="Q30">
        <f t="shared" si="7"/>
        <v>0.58797046262596508</v>
      </c>
      <c r="R30">
        <f t="shared" si="8"/>
        <v>1</v>
      </c>
    </row>
    <row r="31" spans="4:18">
      <c r="M31">
        <v>49205</v>
      </c>
      <c r="N31">
        <v>38726</v>
      </c>
      <c r="Q31">
        <f t="shared" si="7"/>
        <v>1.2705933997830914</v>
      </c>
      <c r="R31">
        <f t="shared" si="8"/>
        <v>1</v>
      </c>
    </row>
    <row r="32" spans="4:18">
      <c r="M32">
        <v>47035</v>
      </c>
      <c r="N32">
        <v>38233</v>
      </c>
      <c r="Q32">
        <f t="shared" si="7"/>
        <v>1.2302199670441765</v>
      </c>
      <c r="R32">
        <f t="shared" si="8"/>
        <v>1</v>
      </c>
    </row>
    <row r="33" spans="13:18">
      <c r="M33">
        <v>38563</v>
      </c>
      <c r="N33">
        <v>28162</v>
      </c>
      <c r="Q33">
        <f t="shared" si="7"/>
        <v>1.3693274625381719</v>
      </c>
      <c r="R33">
        <f t="shared" si="8"/>
        <v>1</v>
      </c>
    </row>
    <row r="34" spans="13:18">
      <c r="M34">
        <v>8137</v>
      </c>
      <c r="N34">
        <v>16514</v>
      </c>
      <c r="Q34">
        <f t="shared" si="7"/>
        <v>0.49273343829478017</v>
      </c>
      <c r="R34">
        <f t="shared" si="8"/>
        <v>1</v>
      </c>
    </row>
    <row r="35" spans="13:18">
      <c r="M35">
        <v>8966</v>
      </c>
      <c r="N35">
        <v>18211</v>
      </c>
      <c r="Q35">
        <f t="shared" si="7"/>
        <v>0.49233979462961946</v>
      </c>
      <c r="R35">
        <f t="shared" si="8"/>
        <v>1</v>
      </c>
    </row>
    <row r="36" spans="13:18">
      <c r="M36">
        <v>8000</v>
      </c>
      <c r="N36">
        <v>16605</v>
      </c>
      <c r="Q36">
        <f t="shared" si="7"/>
        <v>0.48178259560373382</v>
      </c>
      <c r="R36">
        <f t="shared" si="8"/>
        <v>1</v>
      </c>
    </row>
    <row r="37" spans="13:18">
      <c r="M37">
        <v>4801</v>
      </c>
      <c r="N37">
        <v>17077</v>
      </c>
      <c r="Q37">
        <f t="shared" si="7"/>
        <v>0.28113837325057095</v>
      </c>
      <c r="R37">
        <f t="shared" si="8"/>
        <v>1</v>
      </c>
    </row>
    <row r="38" spans="13:18">
      <c r="M38">
        <v>4949</v>
      </c>
      <c r="N38">
        <v>18482</v>
      </c>
      <c r="Q38">
        <f t="shared" si="7"/>
        <v>0.2677740504274429</v>
      </c>
      <c r="R38">
        <f t="shared" si="8"/>
        <v>1</v>
      </c>
    </row>
    <row r="39" spans="13:18">
      <c r="M39">
        <v>5266</v>
      </c>
      <c r="N39">
        <v>15666</v>
      </c>
      <c r="Q39">
        <f t="shared" si="7"/>
        <v>0.336141963487808</v>
      </c>
      <c r="R39">
        <f t="shared" si="8"/>
        <v>1</v>
      </c>
    </row>
    <row r="40" spans="13:18">
      <c r="M40">
        <v>8584</v>
      </c>
      <c r="N40">
        <v>9863</v>
      </c>
      <c r="Q40">
        <f t="shared" si="7"/>
        <v>0.87032343100476528</v>
      </c>
      <c r="R40">
        <f t="shared" si="8"/>
        <v>1</v>
      </c>
    </row>
    <row r="41" spans="13:18">
      <c r="M41">
        <v>12930</v>
      </c>
      <c r="N41">
        <v>14788</v>
      </c>
      <c r="Q41">
        <f t="shared" si="7"/>
        <v>0.87435758723289159</v>
      </c>
      <c r="R41">
        <f t="shared" si="8"/>
        <v>1</v>
      </c>
    </row>
    <row r="42" spans="13:18">
      <c r="M42">
        <v>12502</v>
      </c>
      <c r="N42">
        <v>12327</v>
      </c>
      <c r="Q42">
        <f t="shared" si="7"/>
        <v>1.0141964792731402</v>
      </c>
      <c r="R42">
        <f t="shared" si="8"/>
        <v>1</v>
      </c>
    </row>
    <row r="43" spans="13:18">
      <c r="M43">
        <v>6243</v>
      </c>
      <c r="N43">
        <v>12672</v>
      </c>
      <c r="Q43">
        <f t="shared" si="7"/>
        <v>0.49266098484848486</v>
      </c>
      <c r="R43">
        <f t="shared" si="8"/>
        <v>1</v>
      </c>
    </row>
    <row r="44" spans="13:18">
      <c r="M44">
        <v>6218</v>
      </c>
      <c r="N44">
        <v>13961</v>
      </c>
      <c r="Q44">
        <f t="shared" si="7"/>
        <v>0.44538356851228422</v>
      </c>
      <c r="R44">
        <f t="shared" si="8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2098-C83A-5249-8DE6-88A41D7D85B3}">
  <dimension ref="C2:W65"/>
  <sheetViews>
    <sheetView tabSelected="1" topLeftCell="A16" zoomScale="141" workbookViewId="0">
      <selection activeCell="E28" sqref="E28"/>
    </sheetView>
  </sheetViews>
  <sheetFormatPr baseColWidth="10" defaultRowHeight="15"/>
  <sheetData>
    <row r="2" spans="3:23">
      <c r="C2" t="s">
        <v>0</v>
      </c>
    </row>
    <row r="3" spans="3:23">
      <c r="C3" t="s">
        <v>1</v>
      </c>
    </row>
    <row r="4" spans="3:23">
      <c r="C4" s="1">
        <v>18255</v>
      </c>
      <c r="D4" s="1">
        <v>19715</v>
      </c>
      <c r="E4" s="1">
        <v>23222</v>
      </c>
      <c r="F4" s="1">
        <v>17157</v>
      </c>
      <c r="G4" s="1">
        <v>17464</v>
      </c>
      <c r="H4" s="1">
        <v>25975</v>
      </c>
      <c r="I4" s="1">
        <v>17640</v>
      </c>
      <c r="J4" s="1">
        <v>20217</v>
      </c>
      <c r="K4" s="1">
        <v>19646</v>
      </c>
      <c r="L4" s="1">
        <v>14583</v>
      </c>
      <c r="M4" s="1">
        <v>20114</v>
      </c>
      <c r="N4" s="1">
        <v>13863</v>
      </c>
      <c r="R4" s="3">
        <f>C4</f>
        <v>18255</v>
      </c>
    </row>
    <row r="5" spans="3:23">
      <c r="C5" s="1">
        <v>120897</v>
      </c>
      <c r="D5" s="1">
        <v>138962</v>
      </c>
      <c r="E5" s="1">
        <v>147134</v>
      </c>
      <c r="F5" s="1">
        <v>119549</v>
      </c>
      <c r="G5" s="1">
        <v>122105</v>
      </c>
      <c r="H5" s="1">
        <v>79754</v>
      </c>
      <c r="I5" s="1">
        <v>20833</v>
      </c>
      <c r="J5" s="1">
        <v>49507</v>
      </c>
      <c r="K5" s="1">
        <v>54821</v>
      </c>
      <c r="L5" s="1">
        <v>48848</v>
      </c>
      <c r="M5" s="1">
        <v>51641</v>
      </c>
      <c r="N5" s="1">
        <v>34469</v>
      </c>
      <c r="R5" s="3">
        <f>I4</f>
        <v>17640</v>
      </c>
    </row>
    <row r="6" spans="3:23">
      <c r="C6" t="s">
        <v>2</v>
      </c>
      <c r="R6" s="3">
        <f>C5</f>
        <v>120897</v>
      </c>
    </row>
    <row r="7" spans="3:23">
      <c r="C7" s="1">
        <v>26324</v>
      </c>
      <c r="D7" s="1">
        <v>23018</v>
      </c>
      <c r="E7" s="1">
        <v>28355</v>
      </c>
      <c r="F7" s="1">
        <v>27447</v>
      </c>
      <c r="G7" s="1">
        <v>23319</v>
      </c>
      <c r="H7" s="1">
        <v>58333</v>
      </c>
      <c r="I7" s="1">
        <v>18082</v>
      </c>
      <c r="J7" s="1">
        <v>12978</v>
      </c>
      <c r="K7" s="1">
        <v>12987</v>
      </c>
      <c r="L7" s="1">
        <v>13919</v>
      </c>
      <c r="M7" s="1">
        <v>20988</v>
      </c>
      <c r="N7" s="1">
        <v>20878</v>
      </c>
      <c r="R7" s="3">
        <f>I5</f>
        <v>20833</v>
      </c>
    </row>
    <row r="8" spans="3:23">
      <c r="C8" s="1">
        <v>93571</v>
      </c>
      <c r="D8" s="1">
        <v>96697</v>
      </c>
      <c r="E8" s="1">
        <v>83802</v>
      </c>
      <c r="F8" s="1">
        <v>99548</v>
      </c>
      <c r="G8" s="1">
        <v>99251</v>
      </c>
      <c r="H8" s="1">
        <v>96658</v>
      </c>
      <c r="I8" s="1">
        <v>26441</v>
      </c>
      <c r="J8" s="1">
        <v>43650</v>
      </c>
      <c r="K8" s="1">
        <v>48875</v>
      </c>
      <c r="L8" s="1">
        <v>56263</v>
      </c>
      <c r="M8" s="1">
        <v>49817</v>
      </c>
      <c r="N8" s="1">
        <v>40465</v>
      </c>
    </row>
    <row r="9" spans="3:23">
      <c r="C9" t="s">
        <v>3</v>
      </c>
    </row>
    <row r="10" spans="3:23">
      <c r="C10">
        <f>C4/C7</f>
        <v>0.69347363622549762</v>
      </c>
      <c r="D10">
        <f t="shared" ref="D10:M11" si="0">D4/D7</f>
        <v>0.85650360587366414</v>
      </c>
      <c r="E10">
        <f t="shared" si="0"/>
        <v>0.818973725974255</v>
      </c>
      <c r="F10">
        <f t="shared" si="0"/>
        <v>0.62509563886763586</v>
      </c>
      <c r="G10">
        <f t="shared" si="0"/>
        <v>0.74891719198936491</v>
      </c>
      <c r="H10">
        <f t="shared" si="0"/>
        <v>0.44528825879005024</v>
      </c>
      <c r="I10">
        <f t="shared" si="0"/>
        <v>0.97555580134940822</v>
      </c>
      <c r="J10">
        <f t="shared" si="0"/>
        <v>1.5577901063337956</v>
      </c>
      <c r="K10">
        <f t="shared" si="0"/>
        <v>1.5127435127435127</v>
      </c>
      <c r="L10">
        <f t="shared" si="0"/>
        <v>1.0477045764781954</v>
      </c>
      <c r="M10">
        <f t="shared" si="0"/>
        <v>0.95835715647036401</v>
      </c>
      <c r="N10">
        <f>N4/N7</f>
        <v>0.66400038317846533</v>
      </c>
    </row>
    <row r="11" spans="3:23">
      <c r="C11">
        <f>C5/C8</f>
        <v>1.2920349253508032</v>
      </c>
      <c r="D11">
        <f t="shared" si="0"/>
        <v>1.4370869830501463</v>
      </c>
      <c r="E11">
        <f t="shared" si="0"/>
        <v>1.7557337533710413</v>
      </c>
      <c r="F11">
        <f t="shared" si="0"/>
        <v>1.2009181500381725</v>
      </c>
      <c r="G11">
        <f t="shared" si="0"/>
        <v>1.2302646824717132</v>
      </c>
      <c r="H11">
        <f t="shared" si="0"/>
        <v>0.82511535516977386</v>
      </c>
      <c r="I11">
        <f t="shared" si="0"/>
        <v>0.78790514730910333</v>
      </c>
      <c r="J11">
        <f t="shared" si="0"/>
        <v>1.1341809851088203</v>
      </c>
      <c r="K11">
        <f t="shared" si="0"/>
        <v>1.1216572890025576</v>
      </c>
      <c r="L11">
        <f t="shared" si="0"/>
        <v>0.86820823631871746</v>
      </c>
      <c r="M11">
        <f t="shared" si="0"/>
        <v>1.0366140072665957</v>
      </c>
      <c r="N11">
        <f>N5/N8</f>
        <v>0.85182256270851353</v>
      </c>
    </row>
    <row r="13" spans="3:23">
      <c r="C13">
        <f>C10</f>
        <v>0.69347363622549762</v>
      </c>
      <c r="D13">
        <f t="shared" ref="D13:H13" si="1">D10</f>
        <v>0.85650360587366414</v>
      </c>
      <c r="E13">
        <f t="shared" si="1"/>
        <v>0.818973725974255</v>
      </c>
      <c r="F13">
        <f t="shared" si="1"/>
        <v>0.62509563886763586</v>
      </c>
      <c r="G13">
        <f t="shared" si="1"/>
        <v>0.74891719198936491</v>
      </c>
      <c r="H13">
        <f t="shared" si="1"/>
        <v>0.44528825879005024</v>
      </c>
    </row>
    <row r="14" spans="3:23">
      <c r="C14">
        <f>I10</f>
        <v>0.97555580134940822</v>
      </c>
      <c r="D14">
        <f t="shared" ref="D14:H14" si="2">J10</f>
        <v>1.5577901063337956</v>
      </c>
      <c r="E14">
        <f t="shared" si="2"/>
        <v>1.5127435127435127</v>
      </c>
      <c r="F14">
        <f t="shared" si="2"/>
        <v>1.0477045764781954</v>
      </c>
      <c r="G14">
        <f t="shared" si="2"/>
        <v>0.95835715647036401</v>
      </c>
      <c r="H14">
        <f t="shared" si="2"/>
        <v>0.66400038317846533</v>
      </c>
    </row>
    <row r="15" spans="3:23">
      <c r="C15">
        <f>C11</f>
        <v>1.2920349253508032</v>
      </c>
      <c r="D15">
        <f t="shared" ref="D15:H15" si="3">D11</f>
        <v>1.4370869830501463</v>
      </c>
      <c r="E15">
        <f t="shared" si="3"/>
        <v>1.7557337533710413</v>
      </c>
      <c r="F15">
        <f t="shared" si="3"/>
        <v>1.2009181500381725</v>
      </c>
      <c r="G15">
        <f t="shared" si="3"/>
        <v>1.2302646824717132</v>
      </c>
      <c r="H15">
        <f t="shared" si="3"/>
        <v>0.82511535516977386</v>
      </c>
      <c r="L15" t="s">
        <v>1</v>
      </c>
      <c r="M15" t="s">
        <v>2</v>
      </c>
      <c r="P15" t="s">
        <v>1</v>
      </c>
      <c r="Q15" t="s">
        <v>2</v>
      </c>
    </row>
    <row r="16" spans="3:23">
      <c r="C16">
        <f>I11</f>
        <v>0.78790514730910333</v>
      </c>
      <c r="D16">
        <f t="shared" ref="D16:H16" si="4">J11</f>
        <v>1.1341809851088203</v>
      </c>
      <c r="E16">
        <f t="shared" si="4"/>
        <v>1.1216572890025576</v>
      </c>
      <c r="F16">
        <f t="shared" si="4"/>
        <v>0.86820823631871746</v>
      </c>
      <c r="G16">
        <f t="shared" si="4"/>
        <v>1.0366140072665957</v>
      </c>
      <c r="H16">
        <f t="shared" si="4"/>
        <v>0.85182256270851353</v>
      </c>
      <c r="L16" s="3">
        <v>18255</v>
      </c>
      <c r="M16" s="3">
        <v>26324</v>
      </c>
      <c r="O16" s="3"/>
      <c r="P16" s="4">
        <f>L16/M16</f>
        <v>0.69347363622549762</v>
      </c>
      <c r="Q16" s="3">
        <f>M16/M16</f>
        <v>1</v>
      </c>
      <c r="R16" s="3"/>
      <c r="S16" s="3"/>
      <c r="T16" s="3"/>
      <c r="U16" s="3"/>
      <c r="V16" s="3"/>
      <c r="W16" s="3"/>
    </row>
    <row r="17" spans="4:17">
      <c r="L17">
        <v>19715</v>
      </c>
      <c r="M17">
        <v>23018</v>
      </c>
      <c r="P17" s="4">
        <f>L17/M17</f>
        <v>0.85650360587366414</v>
      </c>
      <c r="Q17" s="3">
        <f t="shared" ref="Q17:Q39" si="5">M17/M17</f>
        <v>1</v>
      </c>
    </row>
    <row r="18" spans="4:17">
      <c r="L18">
        <v>23222</v>
      </c>
      <c r="M18">
        <v>28355</v>
      </c>
      <c r="P18" s="4">
        <f>L18/M18</f>
        <v>0.818973725974255</v>
      </c>
      <c r="Q18" s="3">
        <f t="shared" si="5"/>
        <v>1</v>
      </c>
    </row>
    <row r="19" spans="4:17">
      <c r="D19">
        <f>AVERAGE(C13:E13)</f>
        <v>0.78965032269113899</v>
      </c>
      <c r="G19">
        <f>AVERAGE(F13:H13)</f>
        <v>0.60643369654901702</v>
      </c>
      <c r="L19" s="3">
        <v>17157</v>
      </c>
      <c r="M19">
        <v>27447</v>
      </c>
      <c r="P19" s="4">
        <f>L19/M19</f>
        <v>0.62509563886763586</v>
      </c>
      <c r="Q19" s="3">
        <f t="shared" si="5"/>
        <v>1</v>
      </c>
    </row>
    <row r="20" spans="4:17">
      <c r="D20">
        <f t="shared" ref="D20:D22" si="6">AVERAGE(C14:E14)</f>
        <v>1.3486964734755722</v>
      </c>
      <c r="G20">
        <f t="shared" ref="G20:G22" si="7">AVERAGE(F14:H14)</f>
        <v>0.89002070537567501</v>
      </c>
      <c r="L20" s="3">
        <v>17464</v>
      </c>
      <c r="M20">
        <v>23319</v>
      </c>
      <c r="P20" s="4">
        <f>L20/M20</f>
        <v>0.74891719198936491</v>
      </c>
      <c r="Q20" s="3">
        <f t="shared" si="5"/>
        <v>1</v>
      </c>
    </row>
    <row r="21" spans="4:17">
      <c r="D21">
        <f t="shared" si="6"/>
        <v>1.4949518872573302</v>
      </c>
      <c r="G21">
        <f t="shared" si="7"/>
        <v>1.0854327292265531</v>
      </c>
      <c r="L21" s="3">
        <v>25975</v>
      </c>
      <c r="M21">
        <v>58333</v>
      </c>
      <c r="P21" s="4">
        <f>L21/M21</f>
        <v>0.44528825879005024</v>
      </c>
      <c r="Q21" s="3">
        <f t="shared" si="5"/>
        <v>1</v>
      </c>
    </row>
    <row r="22" spans="4:17">
      <c r="D22">
        <f t="shared" si="6"/>
        <v>1.0145811404734937</v>
      </c>
      <c r="G22">
        <f t="shared" si="7"/>
        <v>0.91888160209794212</v>
      </c>
      <c r="L22" s="3">
        <v>17640</v>
      </c>
      <c r="M22">
        <v>18082</v>
      </c>
      <c r="P22" s="4">
        <f>L22/M22</f>
        <v>0.97555580134940822</v>
      </c>
      <c r="Q22" s="3">
        <f t="shared" si="5"/>
        <v>1</v>
      </c>
    </row>
    <row r="23" spans="4:17">
      <c r="L23" s="3">
        <v>20217</v>
      </c>
      <c r="M23">
        <v>12978</v>
      </c>
      <c r="P23" s="4">
        <f>L23/M23</f>
        <v>1.5577901063337956</v>
      </c>
      <c r="Q23" s="3">
        <f t="shared" si="5"/>
        <v>1</v>
      </c>
    </row>
    <row r="24" spans="4:17">
      <c r="E24" t="s">
        <v>4</v>
      </c>
      <c r="F24" t="s">
        <v>5</v>
      </c>
      <c r="L24" s="3">
        <v>19646</v>
      </c>
      <c r="M24">
        <v>12987</v>
      </c>
      <c r="P24" s="4">
        <f>L24/M24</f>
        <v>1.5127435127435127</v>
      </c>
      <c r="Q24" s="3">
        <f t="shared" si="5"/>
        <v>1</v>
      </c>
    </row>
    <row r="25" spans="4:17">
      <c r="D25">
        <f>D19/G19</f>
        <v>1.3021214473812026</v>
      </c>
      <c r="E25" t="s">
        <v>6</v>
      </c>
      <c r="F25" t="s">
        <v>7</v>
      </c>
      <c r="G25" s="2">
        <f>G19/D19</f>
        <v>0.76797752007785269</v>
      </c>
      <c r="L25" s="3">
        <v>14583</v>
      </c>
      <c r="M25">
        <v>13919</v>
      </c>
      <c r="P25" s="4">
        <f>L25/M25</f>
        <v>1.0477045764781954</v>
      </c>
      <c r="Q25" s="3">
        <f t="shared" si="5"/>
        <v>1</v>
      </c>
    </row>
    <row r="26" spans="4:17">
      <c r="D26">
        <f>D20/G20</f>
        <v>1.5153540421357856</v>
      </c>
      <c r="E26" t="s">
        <v>7</v>
      </c>
      <c r="F26" t="s">
        <v>7</v>
      </c>
      <c r="G26" s="2">
        <f>G20/D20</f>
        <v>0.65991179103635078</v>
      </c>
      <c r="L26" s="3">
        <v>20114</v>
      </c>
      <c r="M26">
        <v>20988</v>
      </c>
      <c r="P26" s="4">
        <f>L26/M26</f>
        <v>0.95835715647036401</v>
      </c>
      <c r="Q26" s="3">
        <f t="shared" si="5"/>
        <v>1</v>
      </c>
    </row>
    <row r="27" spans="4:17">
      <c r="D27">
        <f>D21/G21</f>
        <v>1.3772865392796734</v>
      </c>
      <c r="E27" t="s">
        <v>6</v>
      </c>
      <c r="F27" t="s">
        <v>6</v>
      </c>
      <c r="G27" s="2">
        <f>G21/D21</f>
        <v>0.72606532590016026</v>
      </c>
      <c r="L27" s="3">
        <v>13863</v>
      </c>
      <c r="M27">
        <v>20878</v>
      </c>
      <c r="P27" s="4">
        <f>L27/M27</f>
        <v>0.66400038317846533</v>
      </c>
      <c r="Q27" s="3">
        <f t="shared" si="5"/>
        <v>1</v>
      </c>
    </row>
    <row r="28" spans="4:17">
      <c r="D28">
        <f>D22/G22</f>
        <v>1.1041478446810289</v>
      </c>
      <c r="E28" t="s">
        <v>7</v>
      </c>
      <c r="F28" t="s">
        <v>6</v>
      </c>
      <c r="G28" s="2">
        <f>G22/D22</f>
        <v>0.90567581580425427</v>
      </c>
      <c r="L28" s="3">
        <v>120897</v>
      </c>
      <c r="M28">
        <v>93571</v>
      </c>
      <c r="P28" s="4">
        <f>L28/M28</f>
        <v>1.2920349253508032</v>
      </c>
      <c r="Q28" s="3">
        <f t="shared" si="5"/>
        <v>1</v>
      </c>
    </row>
    <row r="29" spans="4:17">
      <c r="L29" s="3">
        <v>138962</v>
      </c>
      <c r="M29">
        <v>96697</v>
      </c>
      <c r="P29" s="4">
        <f>L29/M29</f>
        <v>1.4370869830501463</v>
      </c>
      <c r="Q29" s="3">
        <f t="shared" si="5"/>
        <v>1</v>
      </c>
    </row>
    <row r="30" spans="4:17">
      <c r="E30" t="s">
        <v>6</v>
      </c>
      <c r="F30" t="s">
        <v>7</v>
      </c>
      <c r="G30" s="2">
        <v>0.81258729716229883</v>
      </c>
      <c r="L30" s="3">
        <v>147134</v>
      </c>
      <c r="M30">
        <v>83802</v>
      </c>
      <c r="P30" s="4">
        <f>L30/M30</f>
        <v>1.7557337533710413</v>
      </c>
      <c r="Q30" s="3">
        <f t="shared" si="5"/>
        <v>1</v>
      </c>
    </row>
    <row r="31" spans="4:17">
      <c r="E31" t="s">
        <v>4</v>
      </c>
      <c r="F31" t="s">
        <v>5</v>
      </c>
      <c r="L31">
        <v>119549</v>
      </c>
      <c r="M31">
        <v>99548</v>
      </c>
      <c r="P31" s="4">
        <f>L31/M31</f>
        <v>1.2009181500381725</v>
      </c>
      <c r="Q31" s="3">
        <f t="shared" si="5"/>
        <v>1</v>
      </c>
    </row>
    <row r="32" spans="4:17">
      <c r="E32" t="s">
        <v>6</v>
      </c>
      <c r="F32" t="s">
        <v>7</v>
      </c>
      <c r="G32">
        <f>G28</f>
        <v>0.90567581580425427</v>
      </c>
      <c r="L32">
        <v>122105</v>
      </c>
      <c r="M32">
        <v>99251</v>
      </c>
      <c r="P32" s="4">
        <f>L32/M32</f>
        <v>1.2302646824717132</v>
      </c>
      <c r="Q32" s="3">
        <f t="shared" si="5"/>
        <v>1</v>
      </c>
    </row>
    <row r="33" spans="5:17">
      <c r="E33" t="s">
        <v>7</v>
      </c>
      <c r="F33" t="s">
        <v>7</v>
      </c>
      <c r="G33">
        <f>G27</f>
        <v>0.72606532590016026</v>
      </c>
      <c r="L33">
        <v>79754</v>
      </c>
      <c r="M33">
        <v>96658</v>
      </c>
      <c r="P33" s="4">
        <f>L33/M33</f>
        <v>0.82511535516977386</v>
      </c>
      <c r="Q33" s="3">
        <f t="shared" si="5"/>
        <v>1</v>
      </c>
    </row>
    <row r="34" spans="5:17">
      <c r="E34" t="s">
        <v>6</v>
      </c>
      <c r="F34" t="s">
        <v>6</v>
      </c>
      <c r="G34">
        <f>G26</f>
        <v>0.65991179103635078</v>
      </c>
      <c r="L34">
        <v>20833</v>
      </c>
      <c r="M34">
        <v>26441</v>
      </c>
      <c r="P34" s="4">
        <f>L34/M34</f>
        <v>0.78790514730910333</v>
      </c>
      <c r="Q34" s="3">
        <f t="shared" si="5"/>
        <v>1</v>
      </c>
    </row>
    <row r="35" spans="5:17">
      <c r="E35" t="s">
        <v>7</v>
      </c>
      <c r="F35" t="s">
        <v>6</v>
      </c>
      <c r="G35">
        <f>G25</f>
        <v>0.76797752007785269</v>
      </c>
      <c r="L35">
        <v>49507</v>
      </c>
      <c r="M35">
        <v>43650</v>
      </c>
      <c r="P35" s="4">
        <f>L35/M35</f>
        <v>1.1341809851088203</v>
      </c>
      <c r="Q35" s="3">
        <f t="shared" si="5"/>
        <v>1</v>
      </c>
    </row>
    <row r="36" spans="5:17">
      <c r="L36">
        <v>54821</v>
      </c>
      <c r="M36">
        <v>48875</v>
      </c>
      <c r="P36" s="4">
        <f>L36/M36</f>
        <v>1.1216572890025576</v>
      </c>
      <c r="Q36" s="3">
        <f t="shared" si="5"/>
        <v>1</v>
      </c>
    </row>
    <row r="37" spans="5:17">
      <c r="L37">
        <v>48848</v>
      </c>
      <c r="M37">
        <v>56263</v>
      </c>
      <c r="P37" s="4">
        <f>L37/M37</f>
        <v>0.86820823631871746</v>
      </c>
      <c r="Q37" s="3">
        <f t="shared" si="5"/>
        <v>1</v>
      </c>
    </row>
    <row r="38" spans="5:17">
      <c r="L38">
        <v>51641</v>
      </c>
      <c r="M38">
        <v>49817</v>
      </c>
      <c r="P38" s="4">
        <f>L38/M38</f>
        <v>1.0366140072665957</v>
      </c>
      <c r="Q38" s="3">
        <f t="shared" si="5"/>
        <v>1</v>
      </c>
    </row>
    <row r="39" spans="5:17">
      <c r="L39">
        <v>34469</v>
      </c>
      <c r="M39">
        <v>40465</v>
      </c>
      <c r="P39" s="4">
        <f>L39/M39</f>
        <v>0.85182256270851353</v>
      </c>
      <c r="Q39" s="3">
        <f t="shared" si="5"/>
        <v>1</v>
      </c>
    </row>
    <row r="42" spans="5:17">
      <c r="L42">
        <v>20337</v>
      </c>
      <c r="M42">
        <v>40583</v>
      </c>
    </row>
    <row r="43" spans="5:17">
      <c r="L43">
        <v>22916</v>
      </c>
      <c r="M43">
        <v>42860</v>
      </c>
    </row>
    <row r="44" spans="5:17">
      <c r="L44">
        <v>24142</v>
      </c>
      <c r="M44">
        <v>45400</v>
      </c>
    </row>
    <row r="45" spans="5:17">
      <c r="L45">
        <v>29268</v>
      </c>
      <c r="M45">
        <v>42880</v>
      </c>
    </row>
    <row r="46" spans="5:17">
      <c r="L46">
        <v>27701</v>
      </c>
      <c r="M46">
        <v>45654</v>
      </c>
    </row>
    <row r="47" spans="5:17">
      <c r="L47">
        <v>29548</v>
      </c>
      <c r="M47">
        <v>46185</v>
      </c>
    </row>
    <row r="57" spans="12:13">
      <c r="L57">
        <v>18899</v>
      </c>
      <c r="M57">
        <v>24846</v>
      </c>
    </row>
    <row r="58" spans="12:13">
      <c r="L58">
        <v>18591</v>
      </c>
      <c r="M58">
        <v>26314</v>
      </c>
    </row>
    <row r="59" spans="12:13">
      <c r="L59">
        <v>18255</v>
      </c>
      <c r="M59">
        <v>26324</v>
      </c>
    </row>
    <row r="60" spans="12:13">
      <c r="L60">
        <v>20349</v>
      </c>
      <c r="M60">
        <v>22080</v>
      </c>
    </row>
    <row r="61" spans="12:13">
      <c r="L61">
        <v>19736</v>
      </c>
      <c r="M61">
        <v>22966</v>
      </c>
    </row>
    <row r="62" spans="12:13">
      <c r="L62">
        <v>19715</v>
      </c>
      <c r="M62">
        <v>23018</v>
      </c>
    </row>
    <row r="63" spans="12:13">
      <c r="L63">
        <v>23129</v>
      </c>
      <c r="M63">
        <v>28172</v>
      </c>
    </row>
    <row r="64" spans="12:13">
      <c r="L64">
        <v>22967</v>
      </c>
      <c r="M64">
        <v>28334</v>
      </c>
    </row>
    <row r="65" spans="12:13">
      <c r="L65">
        <v>23222</v>
      </c>
      <c r="M65">
        <v>28355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2019-02-27T16:23:46Z</dcterms:created>
  <dcterms:modified xsi:type="dcterms:W3CDTF">2019-03-03T00:16:54Z</dcterms:modified>
</cp:coreProperties>
</file>