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brinamcnew/Dropbox/Projects/telomeres/2020_TRES_Telomere_Labwork/qpcr_results/"/>
    </mc:Choice>
  </mc:AlternateContent>
  <xr:revisionPtr revIDLastSave="0" documentId="13_ncr:1_{A4855265-114E-DF4C-8A44-F5EA8CF7B8E4}" xr6:coauthVersionLast="36" xr6:coauthVersionMax="36" xr10:uidLastSave="{00000000-0000-0000-0000-000000000000}"/>
  <bookViews>
    <workbookView xWindow="25600" yWindow="460" windowWidth="25600" windowHeight="28340" tabRatio="500" xr2:uid="{00000000-000D-0000-FFFF-FFFF00000000}"/>
  </bookViews>
  <sheets>
    <sheet name="telo_run_16_july_2020.csv" sheetId="1" r:id="rId1"/>
  </sheets>
  <definedNames>
    <definedName name="gold">telo_run_16_july_2020.csv!$L$365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L380" i="1" l="1"/>
  <c r="O380" i="1" s="1"/>
  <c r="L365" i="1"/>
  <c r="M380" i="1"/>
  <c r="N380" i="1" s="1"/>
  <c r="L377" i="1"/>
  <c r="O377" i="1" s="1"/>
  <c r="M377" i="1"/>
  <c r="N377" i="1" s="1"/>
  <c r="L374" i="1"/>
  <c r="O374" i="1" s="1"/>
  <c r="M374" i="1"/>
  <c r="N374" i="1" s="1"/>
  <c r="L371" i="1"/>
  <c r="O371" i="1" s="1"/>
  <c r="M371" i="1"/>
  <c r="N371" i="1" s="1"/>
  <c r="L368" i="1"/>
  <c r="O368" i="1" s="1"/>
  <c r="M368" i="1"/>
  <c r="N368" i="1" s="1"/>
  <c r="O365" i="1"/>
  <c r="M365" i="1"/>
  <c r="N365" i="1"/>
  <c r="L362" i="1"/>
  <c r="O362" i="1"/>
  <c r="M362" i="1"/>
  <c r="N362" i="1"/>
  <c r="L359" i="1"/>
  <c r="O359" i="1"/>
  <c r="M359" i="1"/>
  <c r="N359" i="1"/>
  <c r="L356" i="1"/>
  <c r="O356" i="1"/>
  <c r="M356" i="1"/>
  <c r="N356" i="1"/>
  <c r="L353" i="1"/>
  <c r="O353" i="1"/>
  <c r="M353" i="1"/>
  <c r="N353" i="1"/>
  <c r="L350" i="1"/>
  <c r="O350" i="1"/>
  <c r="M350" i="1"/>
  <c r="N350" i="1"/>
  <c r="L347" i="1"/>
  <c r="O347" i="1"/>
  <c r="M347" i="1"/>
  <c r="N347" i="1"/>
  <c r="L344" i="1"/>
  <c r="O344" i="1"/>
  <c r="M344" i="1"/>
  <c r="N344" i="1"/>
  <c r="L341" i="1"/>
  <c r="O341" i="1"/>
  <c r="M341" i="1"/>
  <c r="N341" i="1"/>
  <c r="L338" i="1"/>
  <c r="O338" i="1"/>
  <c r="M338" i="1"/>
  <c r="N338" i="1"/>
  <c r="L335" i="1"/>
  <c r="O335" i="1"/>
  <c r="M335" i="1"/>
  <c r="N335" i="1"/>
  <c r="L332" i="1"/>
  <c r="O332" i="1"/>
  <c r="M332" i="1"/>
  <c r="N332" i="1"/>
  <c r="L329" i="1"/>
  <c r="O329" i="1"/>
  <c r="M329" i="1"/>
  <c r="N329" i="1"/>
  <c r="L326" i="1"/>
  <c r="O326" i="1"/>
  <c r="M326" i="1"/>
  <c r="N326" i="1"/>
  <c r="L323" i="1"/>
  <c r="O323" i="1"/>
  <c r="M323" i="1"/>
  <c r="N323" i="1"/>
  <c r="L320" i="1"/>
  <c r="O320" i="1"/>
  <c r="M320" i="1"/>
  <c r="N320" i="1"/>
  <c r="L317" i="1"/>
  <c r="O317" i="1"/>
  <c r="M317" i="1"/>
  <c r="N317" i="1"/>
  <c r="L314" i="1"/>
  <c r="O314" i="1"/>
  <c r="M314" i="1"/>
  <c r="N314" i="1"/>
  <c r="L311" i="1"/>
  <c r="O311" i="1"/>
  <c r="M311" i="1"/>
  <c r="N311" i="1"/>
  <c r="L308" i="1"/>
  <c r="O308" i="1"/>
  <c r="M308" i="1"/>
  <c r="N308" i="1"/>
  <c r="L305" i="1"/>
  <c r="O305" i="1"/>
  <c r="M305" i="1"/>
  <c r="N305" i="1"/>
  <c r="L299" i="1"/>
  <c r="O299" i="1"/>
  <c r="M299" i="1"/>
  <c r="N299" i="1"/>
  <c r="L296" i="1"/>
  <c r="O296" i="1"/>
  <c r="M296" i="1"/>
  <c r="N296" i="1"/>
  <c r="L293" i="1"/>
  <c r="O293" i="1"/>
  <c r="M293" i="1"/>
  <c r="N293" i="1"/>
  <c r="L290" i="1"/>
  <c r="O290" i="1"/>
  <c r="M290" i="1"/>
  <c r="N290" i="1"/>
  <c r="L287" i="1"/>
  <c r="O287" i="1"/>
  <c r="M287" i="1"/>
  <c r="N287" i="1"/>
  <c r="L284" i="1"/>
  <c r="O284" i="1"/>
  <c r="M284" i="1"/>
  <c r="N284" i="1"/>
  <c r="L281" i="1"/>
  <c r="O281" i="1"/>
  <c r="M281" i="1"/>
  <c r="N281" i="1"/>
  <c r="L278" i="1"/>
  <c r="O278" i="1"/>
  <c r="M278" i="1"/>
  <c r="N278" i="1"/>
  <c r="L275" i="1"/>
  <c r="O275" i="1"/>
  <c r="M275" i="1"/>
  <c r="N275" i="1"/>
  <c r="L272" i="1"/>
  <c r="O272" i="1"/>
  <c r="M272" i="1"/>
  <c r="N272" i="1"/>
  <c r="L269" i="1"/>
  <c r="O269" i="1"/>
  <c r="M269" i="1"/>
  <c r="N269" i="1"/>
  <c r="L266" i="1"/>
  <c r="O266" i="1"/>
  <c r="M266" i="1"/>
  <c r="N266" i="1"/>
  <c r="L263" i="1"/>
  <c r="O263" i="1"/>
  <c r="M263" i="1"/>
  <c r="N263" i="1"/>
  <c r="L260" i="1"/>
  <c r="O260" i="1"/>
  <c r="M260" i="1"/>
  <c r="N260" i="1"/>
  <c r="L257" i="1"/>
  <c r="O257" i="1"/>
  <c r="M257" i="1"/>
  <c r="N257" i="1"/>
  <c r="L254" i="1"/>
  <c r="O254" i="1"/>
  <c r="M254" i="1"/>
  <c r="N254" i="1"/>
  <c r="L251" i="1"/>
  <c r="O251" i="1"/>
  <c r="M251" i="1"/>
  <c r="N251" i="1"/>
  <c r="L248" i="1"/>
  <c r="O248" i="1"/>
  <c r="M248" i="1"/>
  <c r="N248" i="1"/>
  <c r="L245" i="1"/>
  <c r="O245" i="1"/>
  <c r="M245" i="1"/>
  <c r="N245" i="1"/>
  <c r="L242" i="1"/>
  <c r="O242" i="1"/>
  <c r="M242" i="1"/>
  <c r="N242" i="1"/>
  <c r="L239" i="1"/>
  <c r="O239" i="1"/>
  <c r="M239" i="1"/>
  <c r="N239" i="1"/>
  <c r="L236" i="1"/>
  <c r="O236" i="1"/>
  <c r="M236" i="1"/>
  <c r="N236" i="1"/>
  <c r="L233" i="1"/>
  <c r="O233" i="1"/>
  <c r="M233" i="1"/>
  <c r="N233" i="1"/>
  <c r="L230" i="1"/>
  <c r="O230" i="1"/>
  <c r="M230" i="1"/>
  <c r="N230" i="1"/>
  <c r="L227" i="1"/>
  <c r="O227" i="1"/>
  <c r="M227" i="1"/>
  <c r="N227" i="1"/>
  <c r="L224" i="1"/>
  <c r="O224" i="1"/>
  <c r="M224" i="1"/>
  <c r="N224" i="1"/>
  <c r="L221" i="1"/>
  <c r="O221" i="1"/>
  <c r="M221" i="1"/>
  <c r="N221" i="1"/>
  <c r="L218" i="1"/>
  <c r="O218" i="1"/>
  <c r="M218" i="1"/>
  <c r="N218" i="1"/>
  <c r="L215" i="1"/>
  <c r="O215" i="1"/>
  <c r="M215" i="1"/>
  <c r="N215" i="1"/>
  <c r="L212" i="1"/>
  <c r="O212" i="1"/>
  <c r="M212" i="1"/>
  <c r="N212" i="1"/>
  <c r="L209" i="1"/>
  <c r="O209" i="1"/>
  <c r="M209" i="1"/>
  <c r="N209" i="1"/>
  <c r="L206" i="1"/>
  <c r="O206" i="1"/>
  <c r="M206" i="1"/>
  <c r="N206" i="1"/>
  <c r="L203" i="1"/>
  <c r="O203" i="1"/>
  <c r="M203" i="1"/>
  <c r="N203" i="1"/>
  <c r="L200" i="1"/>
  <c r="O200" i="1"/>
  <c r="M200" i="1"/>
  <c r="N200" i="1"/>
  <c r="L197" i="1"/>
  <c r="O197" i="1"/>
  <c r="M197" i="1"/>
  <c r="N197" i="1"/>
  <c r="L194" i="1"/>
  <c r="O194" i="1"/>
  <c r="M194" i="1"/>
  <c r="N194" i="1"/>
  <c r="L191" i="1"/>
  <c r="O191" i="1"/>
  <c r="M191" i="1"/>
  <c r="N191" i="1"/>
  <c r="L188" i="1"/>
  <c r="O188" i="1"/>
  <c r="M188" i="1"/>
  <c r="N188" i="1"/>
  <c r="L185" i="1"/>
  <c r="O185" i="1"/>
  <c r="M185" i="1"/>
  <c r="N185" i="1"/>
  <c r="L182" i="1"/>
  <c r="O182" i="1"/>
  <c r="M182" i="1"/>
  <c r="N182" i="1"/>
  <c r="L179" i="1"/>
  <c r="O179" i="1"/>
  <c r="M179" i="1"/>
  <c r="N179" i="1"/>
  <c r="L176" i="1"/>
  <c r="O176" i="1"/>
  <c r="M176" i="1"/>
  <c r="N176" i="1"/>
  <c r="L173" i="1"/>
  <c r="O173" i="1"/>
  <c r="M173" i="1"/>
  <c r="N173" i="1"/>
  <c r="L170" i="1"/>
  <c r="O170" i="1"/>
  <c r="M170" i="1"/>
  <c r="N170" i="1"/>
  <c r="L167" i="1"/>
  <c r="O167" i="1"/>
  <c r="M167" i="1"/>
  <c r="N167" i="1"/>
  <c r="L164" i="1"/>
  <c r="O164" i="1"/>
  <c r="M164" i="1"/>
  <c r="N164" i="1"/>
  <c r="L161" i="1"/>
  <c r="O161" i="1"/>
  <c r="M161" i="1"/>
  <c r="N161" i="1"/>
  <c r="L158" i="1"/>
  <c r="O158" i="1"/>
  <c r="L155" i="1"/>
  <c r="O155" i="1"/>
  <c r="M155" i="1"/>
  <c r="N155" i="1"/>
  <c r="L152" i="1"/>
  <c r="O152" i="1"/>
  <c r="M152" i="1"/>
  <c r="N152" i="1"/>
  <c r="L149" i="1"/>
  <c r="O149" i="1"/>
  <c r="M149" i="1"/>
  <c r="N149" i="1"/>
  <c r="L146" i="1"/>
  <c r="O146" i="1"/>
  <c r="M146" i="1"/>
  <c r="N146" i="1"/>
  <c r="L143" i="1"/>
  <c r="O143" i="1"/>
  <c r="M143" i="1"/>
  <c r="N143" i="1"/>
  <c r="L140" i="1"/>
  <c r="O140" i="1"/>
  <c r="M140" i="1"/>
  <c r="N140" i="1"/>
  <c r="L137" i="1"/>
  <c r="O137" i="1"/>
  <c r="M137" i="1"/>
  <c r="N137" i="1"/>
  <c r="L134" i="1"/>
  <c r="O134" i="1"/>
  <c r="M134" i="1"/>
  <c r="N134" i="1"/>
  <c r="L131" i="1"/>
  <c r="O131" i="1"/>
  <c r="M131" i="1"/>
  <c r="N131" i="1"/>
  <c r="L128" i="1"/>
  <c r="O128" i="1"/>
  <c r="M128" i="1"/>
  <c r="N128" i="1"/>
  <c r="L125" i="1"/>
  <c r="O125" i="1"/>
  <c r="M125" i="1"/>
  <c r="N125" i="1"/>
  <c r="L122" i="1"/>
  <c r="O122" i="1"/>
  <c r="M122" i="1"/>
  <c r="N122" i="1"/>
  <c r="L119" i="1"/>
  <c r="O119" i="1"/>
  <c r="M119" i="1"/>
  <c r="N119" i="1"/>
  <c r="L116" i="1"/>
  <c r="O116" i="1"/>
  <c r="M116" i="1"/>
  <c r="N116" i="1"/>
  <c r="L113" i="1"/>
  <c r="O113" i="1"/>
  <c r="M113" i="1"/>
  <c r="N113" i="1"/>
  <c r="L110" i="1"/>
  <c r="O110" i="1"/>
  <c r="M110" i="1"/>
  <c r="N110" i="1"/>
  <c r="L107" i="1"/>
  <c r="O107" i="1"/>
  <c r="M107" i="1"/>
  <c r="N107" i="1"/>
  <c r="L104" i="1"/>
  <c r="O104" i="1"/>
  <c r="M104" i="1"/>
  <c r="N104" i="1"/>
  <c r="L101" i="1"/>
  <c r="O101" i="1"/>
  <c r="M101" i="1"/>
  <c r="N101" i="1"/>
  <c r="L98" i="1"/>
  <c r="O98" i="1"/>
  <c r="M98" i="1"/>
  <c r="N98" i="1"/>
  <c r="L95" i="1"/>
  <c r="O95" i="1"/>
  <c r="M95" i="1"/>
  <c r="N95" i="1"/>
  <c r="L92" i="1"/>
  <c r="O92" i="1"/>
  <c r="M92" i="1"/>
  <c r="N92" i="1"/>
  <c r="L89" i="1"/>
  <c r="O89" i="1"/>
  <c r="M89" i="1"/>
  <c r="N89" i="1"/>
  <c r="L86" i="1"/>
  <c r="O86" i="1"/>
  <c r="M86" i="1"/>
  <c r="N86" i="1"/>
  <c r="L83" i="1"/>
  <c r="O83" i="1"/>
  <c r="M83" i="1"/>
  <c r="N83" i="1"/>
  <c r="L80" i="1"/>
  <c r="O80" i="1"/>
  <c r="M80" i="1"/>
  <c r="N80" i="1"/>
  <c r="L77" i="1"/>
  <c r="O77" i="1"/>
  <c r="M77" i="1"/>
  <c r="N77" i="1"/>
  <c r="L74" i="1"/>
  <c r="O74" i="1"/>
  <c r="M74" i="1"/>
  <c r="N74" i="1"/>
  <c r="L71" i="1"/>
  <c r="O71" i="1"/>
  <c r="M71" i="1"/>
  <c r="N71" i="1"/>
  <c r="L68" i="1"/>
  <c r="O68" i="1"/>
  <c r="M68" i="1"/>
  <c r="N68" i="1"/>
  <c r="L65" i="1"/>
  <c r="O65" i="1"/>
  <c r="M65" i="1"/>
  <c r="N65" i="1"/>
  <c r="L62" i="1"/>
  <c r="O62" i="1"/>
  <c r="M62" i="1"/>
  <c r="N62" i="1"/>
  <c r="L59" i="1"/>
  <c r="O59" i="1"/>
  <c r="M59" i="1"/>
  <c r="N59" i="1"/>
  <c r="L56" i="1"/>
  <c r="O56" i="1"/>
  <c r="M56" i="1"/>
  <c r="N56" i="1"/>
  <c r="L53" i="1"/>
  <c r="O53" i="1"/>
  <c r="M53" i="1"/>
  <c r="N53" i="1"/>
  <c r="L50" i="1"/>
  <c r="O50" i="1"/>
  <c r="M50" i="1"/>
  <c r="N50" i="1"/>
  <c r="L47" i="1"/>
  <c r="O47" i="1"/>
  <c r="M47" i="1"/>
  <c r="N47" i="1"/>
  <c r="L44" i="1"/>
  <c r="O44" i="1"/>
  <c r="M44" i="1"/>
  <c r="N44" i="1"/>
  <c r="L41" i="1"/>
  <c r="O41" i="1"/>
  <c r="M41" i="1"/>
  <c r="N41" i="1"/>
  <c r="L38" i="1"/>
  <c r="O38" i="1"/>
  <c r="M38" i="1"/>
  <c r="N38" i="1"/>
  <c r="L35" i="1"/>
  <c r="O35" i="1"/>
  <c r="M35" i="1"/>
  <c r="N35" i="1"/>
  <c r="L32" i="1"/>
  <c r="O32" i="1"/>
  <c r="M32" i="1"/>
  <c r="N32" i="1"/>
  <c r="L29" i="1"/>
  <c r="O29" i="1"/>
  <c r="M29" i="1"/>
  <c r="N29" i="1"/>
  <c r="L26" i="1"/>
  <c r="O26" i="1"/>
  <c r="M26" i="1"/>
  <c r="N26" i="1"/>
  <c r="L23" i="1"/>
  <c r="O23" i="1"/>
  <c r="M23" i="1"/>
  <c r="N23" i="1"/>
  <c r="L20" i="1"/>
  <c r="O20" i="1"/>
  <c r="M20" i="1"/>
  <c r="N20" i="1"/>
  <c r="L17" i="1"/>
  <c r="O17" i="1"/>
  <c r="M17" i="1"/>
  <c r="N17" i="1"/>
  <c r="L14" i="1"/>
  <c r="O14" i="1"/>
  <c r="M14" i="1"/>
  <c r="N14" i="1"/>
  <c r="L11" i="1"/>
  <c r="O11" i="1"/>
  <c r="M11" i="1"/>
  <c r="N11" i="1"/>
  <c r="L8" i="1"/>
  <c r="O8" i="1"/>
  <c r="M8" i="1"/>
  <c r="N8" i="1"/>
  <c r="L5" i="1"/>
  <c r="O5" i="1"/>
  <c r="N5" i="1"/>
  <c r="L2" i="1"/>
  <c r="O2" i="1"/>
  <c r="M2" i="1"/>
  <c r="N2" i="1"/>
</calcChain>
</file>

<file path=xl/sharedStrings.xml><?xml version="1.0" encoding="utf-8"?>
<sst xmlns="http://schemas.openxmlformats.org/spreadsheetml/2006/main" count="1952" uniqueCount="415">
  <si>
    <t>Well</t>
  </si>
  <si>
    <t>Omit</t>
  </si>
  <si>
    <t>Sample</t>
  </si>
  <si>
    <t>Target</t>
  </si>
  <si>
    <t>Task</t>
  </si>
  <si>
    <t>Dyes</t>
  </si>
  <si>
    <t>Cq</t>
  </si>
  <si>
    <t>Cq Conf</t>
  </si>
  <si>
    <t>Amp Score</t>
  </si>
  <si>
    <t>Amp Status</t>
  </si>
  <si>
    <t>Annotated</t>
  </si>
  <si>
    <t>Tm1</t>
  </si>
  <si>
    <t>Tm2</t>
  </si>
  <si>
    <t>Tm3</t>
  </si>
  <si>
    <t>Tm4</t>
  </si>
  <si>
    <t>Curve Quality</t>
  </si>
  <si>
    <t>Result Quality Issues</t>
  </si>
  <si>
    <t>A2</t>
  </si>
  <si>
    <t>Target 1</t>
  </si>
  <si>
    <t>Unknown</t>
  </si>
  <si>
    <t>SYBR</t>
  </si>
  <si>
    <t>Amp</t>
  </si>
  <si>
    <t>A3</t>
  </si>
  <si>
    <t>Gold</t>
  </si>
  <si>
    <t>A4</t>
  </si>
  <si>
    <t>A5</t>
  </si>
  <si>
    <t>Std1</t>
  </si>
  <si>
    <t>A6</t>
  </si>
  <si>
    <t>A7</t>
  </si>
  <si>
    <t>Std2</t>
  </si>
  <si>
    <t>A8</t>
  </si>
  <si>
    <t>A9</t>
  </si>
  <si>
    <t>Std3</t>
  </si>
  <si>
    <t>A10</t>
  </si>
  <si>
    <t>A11</t>
  </si>
  <si>
    <t>Std4</t>
  </si>
  <si>
    <t>A12</t>
  </si>
  <si>
    <t>A13</t>
  </si>
  <si>
    <t>Std5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</si>
  <si>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</si>
  <si>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</si>
  <si>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</si>
  <si>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</si>
  <si>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</si>
  <si>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</si>
  <si>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</si>
  <si>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</si>
  <si>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</si>
  <si>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</si>
  <si>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</si>
  <si>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H20</t>
  </si>
  <si>
    <t>Undetermined</t>
  </si>
  <si>
    <t>No Amp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</si>
  <si>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</si>
  <si>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</si>
  <si>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</si>
  <si>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</si>
  <si>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</si>
  <si>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</si>
  <si>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</si>
  <si>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</si>
  <si>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</si>
  <si>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</si>
  <si>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</si>
  <si>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</si>
  <si>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</si>
  <si>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</si>
  <si>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</si>
  <si>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</si>
  <si>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</si>
  <si>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</si>
  <si>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</si>
  <si>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</si>
  <si>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</si>
  <si>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</si>
  <si>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</si>
  <si>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</si>
  <si>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</si>
  <si>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</si>
  <si>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</si>
  <si>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</si>
  <si>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</si>
  <si>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</si>
  <si>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</si>
  <si>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</si>
  <si>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</si>
  <si>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</si>
  <si>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</si>
  <si>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</si>
  <si>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</si>
  <si>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</si>
  <si>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</si>
  <si>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</si>
  <si>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</si>
  <si>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</si>
  <si>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</si>
  <si>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</si>
  <si>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</si>
  <si>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</si>
  <si>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</si>
  <si>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</si>
  <si>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</si>
  <si>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</si>
  <si>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</si>
  <si>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</si>
  <si>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</si>
  <si>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</si>
  <si>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</si>
  <si>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</si>
  <si>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</si>
  <si>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</si>
  <si>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</si>
  <si>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</si>
  <si>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</si>
  <si>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</si>
  <si>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</si>
  <si>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</si>
  <si>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</si>
  <si>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</si>
  <si>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</si>
  <si>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</si>
  <si>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</si>
  <si>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</si>
  <si>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</si>
  <si>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</si>
  <si>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</si>
  <si>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</si>
  <si>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</si>
  <si>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</si>
  <si>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</si>
  <si>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</si>
  <si>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</si>
  <si>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</si>
  <si>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</si>
  <si>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</si>
  <si>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</si>
  <si>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</si>
  <si>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</si>
  <si>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</si>
  <si>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</si>
  <si>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</si>
  <si>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</si>
  <si>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</si>
  <si>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</si>
  <si>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</si>
  <si>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</si>
  <si>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</si>
  <si>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</si>
  <si>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</si>
  <si>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</si>
  <si>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</si>
  <si>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</si>
  <si>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</si>
  <si>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</si>
  <si>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</si>
  <si>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</si>
  <si>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</si>
  <si>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</si>
  <si>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Inconclusive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</si>
  <si>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</si>
  <si>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</si>
  <si>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</si>
  <si>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</si>
  <si>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</si>
  <si>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</si>
  <si>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</si>
  <si>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</si>
  <si>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</si>
  <si>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</si>
  <si>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</si>
  <si>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</si>
  <si>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</si>
  <si>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</si>
  <si>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</si>
  <si>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</si>
  <si>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</si>
  <si>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</si>
  <si>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</si>
  <si>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</si>
  <si>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</si>
  <si>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</si>
  <si>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</si>
  <si>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</si>
  <si>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</si>
  <si>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</si>
  <si>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</si>
  <si>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</si>
  <si>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</si>
  <si>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</si>
  <si>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</si>
  <si>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</si>
  <si>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</si>
  <si>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</si>
  <si>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</si>
  <si>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</si>
  <si>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</si>
  <si>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</si>
  <si>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</si>
  <si>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</si>
  <si>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</si>
  <si>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</si>
  <si>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</si>
  <si>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</si>
  <si>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</si>
  <si>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</si>
  <si>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</si>
  <si>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</si>
  <si>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</si>
  <si>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</si>
  <si>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</si>
  <si>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</si>
  <si>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</si>
  <si>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</si>
  <si>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</si>
  <si>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</si>
  <si>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</si>
  <si>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</si>
  <si>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</si>
  <si>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</si>
  <si>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</si>
  <si>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</si>
  <si>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</si>
  <si>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</si>
  <si>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</si>
  <si>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</si>
  <si>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</si>
  <si>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</si>
  <si>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</si>
  <si>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</si>
  <si>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</si>
  <si>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</si>
  <si>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</si>
  <si>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</si>
  <si>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</si>
  <si>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</si>
  <si>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</si>
  <si>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</si>
  <si>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</si>
  <si>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</si>
  <si>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</si>
  <si>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</si>
  <si>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</si>
  <si>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</si>
  <si>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</si>
  <si>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</si>
  <si>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</si>
  <si>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</si>
  <si>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</si>
  <si>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</si>
  <si>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</si>
  <si>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</si>
  <si>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</si>
  <si>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</si>
  <si>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</si>
  <si>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</si>
  <si>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</si>
  <si>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</si>
  <si>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</si>
  <si>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</si>
  <si>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</si>
  <si>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</si>
  <si>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</si>
  <si>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</si>
  <si>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</si>
  <si>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</si>
  <si>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</si>
  <si>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</si>
  <si>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</si>
  <si>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</si>
  <si>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</si>
  <si>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</si>
  <si>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</si>
  <si>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</si>
  <si>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</si>
  <si>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</si>
  <si>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</si>
  <si>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</si>
  <si>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</si>
  <si>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</si>
  <si>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</si>
  <si>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</si>
  <si>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</si>
  <si>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</si>
  <si>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</si>
  <si>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</si>
  <si>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</si>
  <si>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</si>
  <si>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</si>
  <si>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</si>
  <si>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</si>
  <si>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</si>
  <si>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</si>
  <si>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</si>
  <si>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</si>
  <si>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</si>
  <si>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</si>
  <si>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</si>
  <si>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</si>
  <si>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</si>
  <si>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</si>
  <si>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</si>
  <si>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</si>
  <si>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</si>
  <si>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</si>
  <si>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</si>
  <si>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</si>
  <si>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</si>
  <si>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</si>
  <si>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</si>
  <si>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</si>
  <si>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</si>
  <si>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</si>
  <si>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</si>
  <si>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</si>
  <si>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</si>
  <si>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</si>
  <si>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</si>
  <si>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</si>
  <si>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</si>
  <si>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</si>
  <si>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</si>
  <si>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</si>
  <si>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</si>
  <si>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</si>
  <si>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</si>
  <si>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</si>
  <si>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</si>
  <si>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</si>
  <si>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</si>
  <si>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</si>
  <si>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</si>
  <si>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</si>
  <si>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</si>
  <si>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</si>
  <si>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</si>
  <si>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</si>
  <si>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</si>
  <si>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</si>
  <si>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</si>
  <si>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</si>
  <si>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</si>
  <si>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</si>
  <si>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</si>
  <si>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</si>
  <si>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</si>
  <si>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</si>
  <si>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</si>
  <si>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</si>
  <si>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</si>
  <si>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</si>
  <si>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</si>
  <si>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</si>
  <si>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</si>
  <si>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</si>
  <si>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</si>
  <si>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</si>
  <si>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</si>
  <si>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</si>
  <si>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</si>
  <si>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</si>
  <si>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</si>
  <si>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</si>
  <si>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</si>
  <si>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</si>
  <si>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</si>
  <si>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</si>
  <si>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</si>
  <si>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</si>
  <si>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</si>
  <si>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</si>
  <si>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</si>
  <si>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</si>
  <si>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</si>
  <si>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</si>
  <si>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</si>
  <si>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</si>
  <si>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</si>
  <si>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</si>
  <si>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</si>
  <si>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</si>
  <si>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</si>
  <si>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</si>
  <si>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</si>
  <si>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</si>
  <si>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</si>
  <si>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</si>
  <si>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</si>
  <si>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</si>
  <si>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</si>
  <si>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</si>
  <si>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</si>
  <si>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</si>
  <si>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</si>
  <si>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</si>
  <si>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</si>
  <si>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</si>
  <si>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</si>
  <si>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</si>
  <si>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</si>
  <si>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</si>
  <si>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</si>
  <si>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</si>
  <si>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</si>
  <si>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</si>
  <si>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</si>
  <si>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</si>
  <si>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</si>
  <si>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</si>
  <si>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</si>
  <si>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</si>
  <si>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</si>
  <si>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Cq_mu</t>
  </si>
  <si>
    <t>Cq_relative</t>
  </si>
  <si>
    <t>Cq_sd</t>
  </si>
  <si>
    <t>cq_cv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</si>
</sst>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2"/>
  <sheetViews>
    <sheetView tabSelected="1" workbookViewId="0">
      <selection activeCell="D30" sqref="D30"/>
    </sheetView>
  </sheetViews>
  <sheetFormatPr baseColWidth="10" defaultRowHeight="16" x14ac:dyDescent="0.2"/>
  <cols>
    <col min="12" max="15" width="10.83203125" style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411</v>
      </c>
      <c r="M1" s="2" t="s">
        <v>413</v>
      </c>
      <c r="N1" s="2" t="s">
        <v>414</v>
      </c>
      <c r="O1" s="2" t="s">
        <v>412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">
      <c r="A2" t="s">
        <v>40</v>
      </c>
      <c r="B2" t="b">
        <v>0</v>
      </c>
      <c r="C2">
        <v>1</v>
      </c>
      <c r="D2" t="s">
        <v>18</v>
      </c>
      <c r="E2" t="s">
        <v>19</v>
      </c>
      <c r="F2" t="s">
        <v>20</v>
      </c>
      <c r="G2">
        <v>11.8853738725814</v>
      </c>
      <c r="H2">
        <v>0.98156527586593401</v>
      </c>
      <c r="I2">
        <v>1.7172028791473499</v>
      </c>
      <c r="J2" t="s">
        <v>21</v>
      </c>
      <c r="K2" t="b">
        <v>0</v>
      </c>
      <c r="L2" s="1">
        <f>AVERAGE(G2:G4)</f>
        <v>12.019821533012069</v>
      </c>
      <c r="M2" s="1">
        <f>STDEV(G2:G4)</f>
        <v>0.24336522718829467</v>
      </c>
      <c r="N2" s="1">
        <f>M2/L2*100</f>
        <v>2.0246991731108452</v>
      </c>
      <c r="O2" s="3">
        <f>L2/gold</f>
        <v>1.0322692963284912</v>
      </c>
      <c r="P2">
        <v>78.756286621093693</v>
      </c>
    </row>
    <row r="3" spans="1:21" x14ac:dyDescent="0.2">
      <c r="A3" t="s">
        <v>66</v>
      </c>
      <c r="B3" t="b">
        <v>0</v>
      </c>
      <c r="C3">
        <v>1</v>
      </c>
      <c r="D3" t="s">
        <v>18</v>
      </c>
      <c r="E3" t="s">
        <v>19</v>
      </c>
      <c r="F3" t="s">
        <v>20</v>
      </c>
      <c r="G3">
        <v>12.300749606886599</v>
      </c>
      <c r="H3">
        <v>0.97054929795268996</v>
      </c>
      <c r="I3">
        <v>1.71898724317612</v>
      </c>
      <c r="J3" t="s">
        <v>21</v>
      </c>
      <c r="K3" t="b">
        <v>0</v>
      </c>
      <c r="P3">
        <v>78.756286621093693</v>
      </c>
    </row>
    <row r="4" spans="1:21" x14ac:dyDescent="0.2">
      <c r="A4" t="s">
        <v>89</v>
      </c>
      <c r="B4" t="b">
        <v>0</v>
      </c>
      <c r="C4">
        <v>1</v>
      </c>
      <c r="D4" t="s">
        <v>18</v>
      </c>
      <c r="E4" t="s">
        <v>19</v>
      </c>
      <c r="F4" t="s">
        <v>20</v>
      </c>
      <c r="G4">
        <v>11.873341119568201</v>
      </c>
      <c r="H4">
        <v>0.98891001982363602</v>
      </c>
      <c r="I4">
        <v>1.7163489005563799</v>
      </c>
      <c r="J4" t="s">
        <v>21</v>
      </c>
      <c r="K4" t="b">
        <v>0</v>
      </c>
      <c r="P4">
        <v>78.621498107910099</v>
      </c>
    </row>
    <row r="5" spans="1:21" x14ac:dyDescent="0.2">
      <c r="A5" t="s">
        <v>42</v>
      </c>
      <c r="B5" t="b">
        <v>0</v>
      </c>
      <c r="C5">
        <v>2</v>
      </c>
      <c r="D5" t="s">
        <v>18</v>
      </c>
      <c r="E5" t="s">
        <v>19</v>
      </c>
      <c r="F5" t="s">
        <v>20</v>
      </c>
      <c r="G5">
        <v>12.6400836236096</v>
      </c>
      <c r="H5">
        <v>0.99218491937084297</v>
      </c>
      <c r="I5">
        <v>1.7275780007047701</v>
      </c>
      <c r="J5" t="s">
        <v>21</v>
      </c>
      <c r="K5" t="b">
        <v>0</v>
      </c>
      <c r="L5" s="1">
        <f>AVERAGE(G5:G7)</f>
        <v>12.969212261727867</v>
      </c>
      <c r="M5" s="1">
        <f>STDEV(G5:G7)</f>
        <v>0.30871098625855725</v>
      </c>
      <c r="N5" s="1">
        <f>M5/L5*100</f>
        <v>2.3803372173155273</v>
      </c>
      <c r="O5" s="1">
        <f>L5/gold</f>
        <v>1.113803526831052</v>
      </c>
      <c r="P5">
        <v>78.621498107910099</v>
      </c>
    </row>
    <row r="6" spans="1:21" x14ac:dyDescent="0.2">
      <c r="A6" t="s">
        <v>68</v>
      </c>
      <c r="B6" t="b">
        <v>0</v>
      </c>
      <c r="C6">
        <v>2</v>
      </c>
      <c r="D6" t="s">
        <v>18</v>
      </c>
      <c r="E6" t="s">
        <v>19</v>
      </c>
      <c r="F6" t="s">
        <v>20</v>
      </c>
      <c r="G6">
        <v>13.2523439781378</v>
      </c>
      <c r="H6">
        <v>0.97659515412326703</v>
      </c>
      <c r="I6">
        <v>1.7053148507645199</v>
      </c>
      <c r="J6" t="s">
        <v>21</v>
      </c>
      <c r="K6" t="b">
        <v>0</v>
      </c>
      <c r="P6">
        <v>78.621498107910099</v>
      </c>
    </row>
    <row r="7" spans="1:21" x14ac:dyDescent="0.2">
      <c r="A7" t="s">
        <v>91</v>
      </c>
      <c r="B7" t="b">
        <v>0</v>
      </c>
      <c r="C7">
        <v>2</v>
      </c>
      <c r="D7" t="s">
        <v>18</v>
      </c>
      <c r="E7" t="s">
        <v>19</v>
      </c>
      <c r="F7" t="s">
        <v>20</v>
      </c>
      <c r="G7">
        <v>13.0152091834362</v>
      </c>
      <c r="H7">
        <v>0.97598382607548695</v>
      </c>
      <c r="I7">
        <v>1.7259913734602901</v>
      </c>
      <c r="J7" t="s">
        <v>21</v>
      </c>
      <c r="K7" t="b">
        <v>0</v>
      </c>
      <c r="P7">
        <v>78.486709594726506</v>
      </c>
    </row>
    <row r="8" spans="1:21" x14ac:dyDescent="0.2">
      <c r="A8" t="s">
        <v>44</v>
      </c>
      <c r="B8" t="b">
        <v>0</v>
      </c>
      <c r="C8">
        <v>3</v>
      </c>
      <c r="D8" t="s">
        <v>18</v>
      </c>
      <c r="E8" t="s">
        <v>19</v>
      </c>
      <c r="F8" t="s">
        <v>20</v>
      </c>
      <c r="G8">
        <v>11.867801839012399</v>
      </c>
      <c r="H8">
        <v>0.971234297276104</v>
      </c>
      <c r="I8">
        <v>1.7105744289757501</v>
      </c>
      <c r="J8" t="s">
        <v>21</v>
      </c>
      <c r="K8" t="b">
        <v>0</v>
      </c>
      <c r="L8" s="1">
        <f>AVERAGE(G8:G10)</f>
        <v>12.024341508722268</v>
      </c>
      <c r="M8" s="1">
        <f>STDEV(G8:G10)</f>
        <v>0.14174212561855146</v>
      </c>
      <c r="N8" s="1">
        <f>M8/L8*100</f>
        <v>1.1787932463140203</v>
      </c>
      <c r="O8" s="1">
        <f>L8/gold</f>
        <v>1.0326574744834642</v>
      </c>
      <c r="P8">
        <v>78.891075134277301</v>
      </c>
    </row>
    <row r="9" spans="1:21" x14ac:dyDescent="0.2">
      <c r="A9" t="s">
        <v>70</v>
      </c>
      <c r="B9" t="b">
        <v>0</v>
      </c>
      <c r="C9">
        <v>3</v>
      </c>
      <c r="D9" t="s">
        <v>18</v>
      </c>
      <c r="E9" t="s">
        <v>19</v>
      </c>
      <c r="F9" t="s">
        <v>20</v>
      </c>
      <c r="G9">
        <v>12.061231045968199</v>
      </c>
      <c r="H9">
        <v>0.98180921758567197</v>
      </c>
      <c r="I9">
        <v>1.71321402144918</v>
      </c>
      <c r="J9" t="s">
        <v>21</v>
      </c>
      <c r="K9" t="b">
        <v>0</v>
      </c>
      <c r="P9">
        <v>78.756286621093693</v>
      </c>
    </row>
    <row r="10" spans="1:21" x14ac:dyDescent="0.2">
      <c r="A10" t="s">
        <v>93</v>
      </c>
      <c r="B10" t="b">
        <v>0</v>
      </c>
      <c r="C10">
        <v>3</v>
      </c>
      <c r="D10" t="s">
        <v>18</v>
      </c>
      <c r="E10" t="s">
        <v>19</v>
      </c>
      <c r="F10" t="s">
        <v>20</v>
      </c>
      <c r="G10">
        <v>12.143991641186201</v>
      </c>
      <c r="H10">
        <v>0.95692795187218305</v>
      </c>
      <c r="I10">
        <v>1.7156412123736999</v>
      </c>
      <c r="J10" t="s">
        <v>21</v>
      </c>
      <c r="K10" t="b">
        <v>0</v>
      </c>
      <c r="P10">
        <v>78.756286621093693</v>
      </c>
    </row>
    <row r="11" spans="1:21" x14ac:dyDescent="0.2">
      <c r="A11" t="s">
        <v>46</v>
      </c>
      <c r="B11" t="b">
        <v>0</v>
      </c>
      <c r="C11">
        <v>4</v>
      </c>
      <c r="D11" t="s">
        <v>18</v>
      </c>
      <c r="E11" t="s">
        <v>19</v>
      </c>
      <c r="F11" t="s">
        <v>20</v>
      </c>
      <c r="G11">
        <v>12.7525011381427</v>
      </c>
      <c r="H11">
        <v>0.94973039852652896</v>
      </c>
      <c r="I11">
        <v>1.6527033097016599</v>
      </c>
      <c r="J11" t="s">
        <v>21</v>
      </c>
      <c r="K11" t="b">
        <v>0</v>
      </c>
      <c r="L11" s="1">
        <f>AVERAGE(G11:G13)</f>
        <v>12.435008720909101</v>
      </c>
      <c r="M11" s="1">
        <f>STDEV(G11:G13)</f>
        <v>0.36974550953675894</v>
      </c>
      <c r="N11" s="1">
        <f>M11/L11*100</f>
        <v>2.9734238056065272</v>
      </c>
      <c r="O11" s="1">
        <f>L11/gold</f>
        <v>1.0679258146152211</v>
      </c>
      <c r="P11">
        <v>78.621498107910099</v>
      </c>
    </row>
    <row r="12" spans="1:21" x14ac:dyDescent="0.2">
      <c r="A12" t="s">
        <v>72</v>
      </c>
      <c r="B12" t="b">
        <v>0</v>
      </c>
      <c r="C12">
        <v>4</v>
      </c>
      <c r="D12" t="s">
        <v>18</v>
      </c>
      <c r="E12" t="s">
        <v>19</v>
      </c>
      <c r="F12" t="s">
        <v>20</v>
      </c>
      <c r="G12">
        <v>12.029056797204699</v>
      </c>
      <c r="H12">
        <v>0.97518676977864405</v>
      </c>
      <c r="I12">
        <v>1.7166731616800801</v>
      </c>
      <c r="J12" t="s">
        <v>21</v>
      </c>
      <c r="K12" t="b">
        <v>0</v>
      </c>
      <c r="P12">
        <v>78.891075134277301</v>
      </c>
    </row>
    <row r="13" spans="1:21" x14ac:dyDescent="0.2">
      <c r="A13" t="s">
        <v>95</v>
      </c>
      <c r="B13" t="b">
        <v>0</v>
      </c>
      <c r="C13">
        <v>4</v>
      </c>
      <c r="D13" t="s">
        <v>18</v>
      </c>
      <c r="E13" t="s">
        <v>19</v>
      </c>
      <c r="F13" t="s">
        <v>20</v>
      </c>
      <c r="G13">
        <v>12.523468227379899</v>
      </c>
      <c r="H13">
        <v>0.96270611638730197</v>
      </c>
      <c r="I13">
        <v>1.7082652922911301</v>
      </c>
      <c r="J13" t="s">
        <v>21</v>
      </c>
      <c r="K13" t="b">
        <v>0</v>
      </c>
      <c r="P13">
        <v>78.756286621093693</v>
      </c>
    </row>
    <row r="14" spans="1:21" x14ac:dyDescent="0.2">
      <c r="A14" t="s">
        <v>48</v>
      </c>
      <c r="B14" t="b">
        <v>0</v>
      </c>
      <c r="C14">
        <v>5</v>
      </c>
      <c r="D14" t="s">
        <v>18</v>
      </c>
      <c r="E14" t="s">
        <v>19</v>
      </c>
      <c r="F14" t="s">
        <v>20</v>
      </c>
      <c r="G14">
        <v>12.7937695636596</v>
      </c>
      <c r="H14">
        <v>0.98783062532434296</v>
      </c>
      <c r="I14">
        <v>1.6831989572369399</v>
      </c>
      <c r="J14" t="s">
        <v>21</v>
      </c>
      <c r="K14" t="b">
        <v>0</v>
      </c>
      <c r="L14" s="1">
        <f>AVERAGE(G14:G16)</f>
        <v>12.5471076529476</v>
      </c>
      <c r="M14" s="1">
        <f>STDEV(G14:G16)</f>
        <v>0.47552344724700157</v>
      </c>
      <c r="N14" s="1">
        <f>M14/L14*100</f>
        <v>3.7899048960123518</v>
      </c>
      <c r="O14" s="1">
        <f>L14/gold</f>
        <v>1.0775529363970833</v>
      </c>
      <c r="P14">
        <v>78.756286621093693</v>
      </c>
    </row>
    <row r="15" spans="1:21" x14ac:dyDescent="0.2">
      <c r="A15" t="s">
        <v>74</v>
      </c>
      <c r="B15" t="b">
        <v>0</v>
      </c>
      <c r="C15">
        <v>5</v>
      </c>
      <c r="D15" t="s">
        <v>18</v>
      </c>
      <c r="E15" t="s">
        <v>19</v>
      </c>
      <c r="F15" t="s">
        <v>20</v>
      </c>
      <c r="G15">
        <v>11.998934403046199</v>
      </c>
      <c r="H15">
        <v>0.98254034265267498</v>
      </c>
      <c r="I15">
        <v>1.7008448635800399</v>
      </c>
      <c r="J15" t="s">
        <v>21</v>
      </c>
      <c r="K15" t="b">
        <v>0</v>
      </c>
      <c r="P15">
        <v>78.756286621093693</v>
      </c>
      <c r="T15" s="1"/>
    </row>
    <row r="16" spans="1:21" x14ac:dyDescent="0.2">
      <c r="A16" t="s">
        <v>97</v>
      </c>
      <c r="B16" t="b">
        <v>0</v>
      </c>
      <c r="C16">
        <v>5</v>
      </c>
      <c r="D16" t="s">
        <v>18</v>
      </c>
      <c r="E16" t="s">
        <v>19</v>
      </c>
      <c r="F16" t="s">
        <v>20</v>
      </c>
      <c r="G16">
        <v>12.848618992137</v>
      </c>
      <c r="H16">
        <v>0.97356929603102105</v>
      </c>
      <c r="I16">
        <v>1.6998286711320101</v>
      </c>
      <c r="J16" t="s">
        <v>21</v>
      </c>
      <c r="K16" t="b">
        <v>0</v>
      </c>
      <c r="P16">
        <v>78.756286621093693</v>
      </c>
    </row>
    <row r="17" spans="1:19" x14ac:dyDescent="0.2">
      <c r="A17" t="s">
        <v>17</v>
      </c>
      <c r="B17" t="b">
        <v>0</v>
      </c>
      <c r="C17">
        <v>6</v>
      </c>
      <c r="D17" t="s">
        <v>18</v>
      </c>
      <c r="E17" t="s">
        <v>19</v>
      </c>
      <c r="F17" t="s">
        <v>20</v>
      </c>
      <c r="G17">
        <v>13.065360521551</v>
      </c>
      <c r="H17">
        <v>0.98390592975565305</v>
      </c>
      <c r="I17">
        <v>1.7246303361122699</v>
      </c>
      <c r="J17" t="s">
        <v>21</v>
      </c>
      <c r="K17" t="b">
        <v>0</v>
      </c>
      <c r="L17" s="1">
        <f>AVERAGE(G17:G19)</f>
        <v>14.490499932081567</v>
      </c>
      <c r="M17" s="1">
        <f>STDEV(G17:G19)</f>
        <v>1.4297135108433539</v>
      </c>
      <c r="N17" s="1">
        <f>M17/L17*100</f>
        <v>9.8665575207519751</v>
      </c>
      <c r="O17" s="1">
        <f>L17/gold</f>
        <v>1.2444526008357057</v>
      </c>
      <c r="P17">
        <v>78.349777221679602</v>
      </c>
    </row>
    <row r="18" spans="1:19" x14ac:dyDescent="0.2">
      <c r="A18" t="s">
        <v>53</v>
      </c>
      <c r="B18" t="b">
        <v>0</v>
      </c>
      <c r="C18">
        <v>6</v>
      </c>
      <c r="D18" t="s">
        <v>18</v>
      </c>
      <c r="E18" t="s">
        <v>19</v>
      </c>
      <c r="F18" t="s">
        <v>20</v>
      </c>
      <c r="G18">
        <v>14.481395217332899</v>
      </c>
      <c r="H18">
        <v>0.99012968066659901</v>
      </c>
      <c r="I18">
        <v>1.7110677288554701</v>
      </c>
      <c r="J18" t="s">
        <v>21</v>
      </c>
      <c r="K18" t="b">
        <v>0</v>
      </c>
      <c r="P18">
        <v>78.349777221679602</v>
      </c>
    </row>
    <row r="19" spans="1:19" x14ac:dyDescent="0.2">
      <c r="A19" t="s">
        <v>76</v>
      </c>
      <c r="B19" t="b">
        <v>0</v>
      </c>
      <c r="C19">
        <v>6</v>
      </c>
      <c r="D19" t="s">
        <v>18</v>
      </c>
      <c r="E19" t="s">
        <v>19</v>
      </c>
      <c r="F19" t="s">
        <v>20</v>
      </c>
      <c r="G19">
        <v>15.924744057360799</v>
      </c>
      <c r="H19">
        <v>0.99248506761011801</v>
      </c>
      <c r="I19">
        <v>1.7148445980157201</v>
      </c>
      <c r="J19" t="s">
        <v>21</v>
      </c>
      <c r="K19" t="b">
        <v>0</v>
      </c>
      <c r="P19">
        <v>77.945602416992102</v>
      </c>
    </row>
    <row r="20" spans="1:19" x14ac:dyDescent="0.2">
      <c r="A20" t="s">
        <v>24</v>
      </c>
      <c r="B20" t="b">
        <v>0</v>
      </c>
      <c r="C20">
        <v>7</v>
      </c>
      <c r="D20" t="s">
        <v>18</v>
      </c>
      <c r="E20" t="s">
        <v>19</v>
      </c>
      <c r="F20" t="s">
        <v>20</v>
      </c>
      <c r="G20">
        <v>12.443103430682701</v>
      </c>
      <c r="H20">
        <v>0.98034707329443505</v>
      </c>
      <c r="I20">
        <v>1.7155819047152501</v>
      </c>
      <c r="J20" t="s">
        <v>21</v>
      </c>
      <c r="K20" t="b">
        <v>0</v>
      </c>
      <c r="L20" s="1">
        <f>AVERAGE(G20:G22)</f>
        <v>12.444815493857199</v>
      </c>
      <c r="M20" s="1">
        <f>STDEV(G20:G22)</f>
        <v>7.6318947383155769E-2</v>
      </c>
      <c r="N20" s="1">
        <f>M20/L20*100</f>
        <v>0.61325897053939493</v>
      </c>
      <c r="O20" s="1">
        <f>L20/gold</f>
        <v>1.0687680260060128</v>
      </c>
      <c r="P20">
        <v>78.753959655761705</v>
      </c>
      <c r="S20" s="1"/>
    </row>
    <row r="21" spans="1:19" x14ac:dyDescent="0.2">
      <c r="A21" t="s">
        <v>55</v>
      </c>
      <c r="B21" t="b">
        <v>0</v>
      </c>
      <c r="C21">
        <v>7</v>
      </c>
      <c r="D21" t="s">
        <v>18</v>
      </c>
      <c r="E21" t="s">
        <v>19</v>
      </c>
      <c r="F21" t="s">
        <v>20</v>
      </c>
      <c r="G21">
        <v>12.521976068949</v>
      </c>
      <c r="H21">
        <v>0.98750247551935999</v>
      </c>
      <c r="I21">
        <v>1.7292334524847499</v>
      </c>
      <c r="J21" t="s">
        <v>21</v>
      </c>
      <c r="K21" t="b">
        <v>0</v>
      </c>
      <c r="P21">
        <v>78.619232177734304</v>
      </c>
    </row>
    <row r="22" spans="1:19" x14ac:dyDescent="0.2">
      <c r="A22" t="s">
        <v>78</v>
      </c>
      <c r="B22" t="b">
        <v>0</v>
      </c>
      <c r="C22">
        <v>7</v>
      </c>
      <c r="D22" t="s">
        <v>18</v>
      </c>
      <c r="E22" t="s">
        <v>19</v>
      </c>
      <c r="F22" t="s">
        <v>20</v>
      </c>
      <c r="G22">
        <v>12.369366981939899</v>
      </c>
      <c r="H22">
        <v>0.98187825260622597</v>
      </c>
      <c r="I22">
        <v>1.7367356120747199</v>
      </c>
      <c r="J22" t="s">
        <v>21</v>
      </c>
      <c r="K22" t="b">
        <v>0</v>
      </c>
      <c r="P22">
        <v>78.753959655761705</v>
      </c>
    </row>
    <row r="23" spans="1:19" x14ac:dyDescent="0.2">
      <c r="A23" t="s">
        <v>27</v>
      </c>
      <c r="B23" t="b">
        <v>0</v>
      </c>
      <c r="C23">
        <v>8</v>
      </c>
      <c r="D23" t="s">
        <v>18</v>
      </c>
      <c r="E23" t="s">
        <v>19</v>
      </c>
      <c r="F23" t="s">
        <v>20</v>
      </c>
      <c r="G23">
        <v>12.9347524722294</v>
      </c>
      <c r="H23">
        <v>0.99164023745078</v>
      </c>
      <c r="I23">
        <v>1.71473859750001</v>
      </c>
      <c r="J23" t="s">
        <v>21</v>
      </c>
      <c r="K23" t="b">
        <v>0</v>
      </c>
      <c r="L23" s="1">
        <f>AVERAGE(G23:G25)</f>
        <v>13.117389495371166</v>
      </c>
      <c r="M23" s="1">
        <f>STDEV(G23:G25)</f>
        <v>0.16247492859603338</v>
      </c>
      <c r="N23" s="1">
        <f>M23/L23*100</f>
        <v>1.2386224305786389</v>
      </c>
      <c r="O23" s="1">
        <f>L23/gold</f>
        <v>1.126529074234961</v>
      </c>
      <c r="P23">
        <v>78.484504699707003</v>
      </c>
    </row>
    <row r="24" spans="1:19" x14ac:dyDescent="0.2">
      <c r="A24" t="s">
        <v>57</v>
      </c>
      <c r="B24" t="b">
        <v>0</v>
      </c>
      <c r="C24">
        <v>8</v>
      </c>
      <c r="D24" t="s">
        <v>18</v>
      </c>
      <c r="E24" t="s">
        <v>19</v>
      </c>
      <c r="F24" t="s">
        <v>20</v>
      </c>
      <c r="G24">
        <v>13.171547668465101</v>
      </c>
      <c r="H24">
        <v>0.98179568360687697</v>
      </c>
      <c r="I24">
        <v>1.71746738721211</v>
      </c>
      <c r="J24" t="s">
        <v>21</v>
      </c>
      <c r="K24" t="b">
        <v>0</v>
      </c>
      <c r="P24">
        <v>78.619232177734304</v>
      </c>
    </row>
    <row r="25" spans="1:19" x14ac:dyDescent="0.2">
      <c r="A25" t="s">
        <v>80</v>
      </c>
      <c r="B25" t="b">
        <v>0</v>
      </c>
      <c r="C25">
        <v>8</v>
      </c>
      <c r="D25" t="s">
        <v>18</v>
      </c>
      <c r="E25" t="s">
        <v>19</v>
      </c>
      <c r="F25" t="s">
        <v>20</v>
      </c>
      <c r="G25">
        <v>13.245868345419</v>
      </c>
      <c r="H25">
        <v>0.98497589511228001</v>
      </c>
      <c r="I25">
        <v>1.7231812427892601</v>
      </c>
      <c r="J25" t="s">
        <v>21</v>
      </c>
      <c r="K25" t="b">
        <v>0</v>
      </c>
      <c r="P25">
        <v>78.484504699707003</v>
      </c>
    </row>
    <row r="26" spans="1:19" x14ac:dyDescent="0.2">
      <c r="A26" t="s">
        <v>30</v>
      </c>
      <c r="B26" t="b">
        <v>0</v>
      </c>
      <c r="C26">
        <v>9</v>
      </c>
      <c r="D26" t="s">
        <v>18</v>
      </c>
      <c r="E26" t="s">
        <v>19</v>
      </c>
      <c r="F26" t="s">
        <v>20</v>
      </c>
      <c r="G26">
        <v>12.6174011709331</v>
      </c>
      <c r="H26">
        <v>0.97549551200265305</v>
      </c>
      <c r="I26">
        <v>1.72384792080022</v>
      </c>
      <c r="J26" t="s">
        <v>21</v>
      </c>
      <c r="K26" t="b">
        <v>0</v>
      </c>
      <c r="L26" s="1">
        <f>AVERAGE(G26:G28)</f>
        <v>12.760460416443799</v>
      </c>
      <c r="M26" s="1">
        <f>STDEV(G26:G28)</f>
        <v>0.12439203807309968</v>
      </c>
      <c r="N26" s="1">
        <f>M26/L26*100</f>
        <v>0.97482405817270956</v>
      </c>
      <c r="O26" s="1">
        <f>L26/gold</f>
        <v>1.095875796386234</v>
      </c>
      <c r="P26">
        <v>78.619232177734304</v>
      </c>
    </row>
    <row r="27" spans="1:19" x14ac:dyDescent="0.2">
      <c r="A27" t="s">
        <v>59</v>
      </c>
      <c r="B27" t="b">
        <v>0</v>
      </c>
      <c r="C27">
        <v>9</v>
      </c>
      <c r="D27" t="s">
        <v>18</v>
      </c>
      <c r="E27" t="s">
        <v>19</v>
      </c>
      <c r="F27" t="s">
        <v>20</v>
      </c>
      <c r="G27">
        <v>12.8208581776562</v>
      </c>
      <c r="H27">
        <v>0.98760105696966904</v>
      </c>
      <c r="I27">
        <v>1.72337493467228</v>
      </c>
      <c r="J27" t="s">
        <v>21</v>
      </c>
      <c r="K27" t="b">
        <v>0</v>
      </c>
      <c r="P27">
        <v>78.484504699707003</v>
      </c>
    </row>
    <row r="28" spans="1:19" x14ac:dyDescent="0.2">
      <c r="A28" t="s">
        <v>82</v>
      </c>
      <c r="B28" t="b">
        <v>0</v>
      </c>
      <c r="C28">
        <v>9</v>
      </c>
      <c r="D28" t="s">
        <v>18</v>
      </c>
      <c r="E28" t="s">
        <v>19</v>
      </c>
      <c r="F28" t="s">
        <v>20</v>
      </c>
      <c r="G28">
        <v>12.8431219007421</v>
      </c>
      <c r="H28">
        <v>0.98634964242298995</v>
      </c>
      <c r="I28">
        <v>1.7275190785061101</v>
      </c>
      <c r="J28" t="s">
        <v>21</v>
      </c>
      <c r="K28" t="b">
        <v>0</v>
      </c>
      <c r="P28">
        <v>78.484504699707003</v>
      </c>
    </row>
    <row r="29" spans="1:19" x14ac:dyDescent="0.2">
      <c r="A29" t="s">
        <v>33</v>
      </c>
      <c r="B29" t="b">
        <v>0</v>
      </c>
      <c r="C29">
        <v>10</v>
      </c>
      <c r="D29" t="s">
        <v>18</v>
      </c>
      <c r="E29" t="s">
        <v>19</v>
      </c>
      <c r="F29" t="s">
        <v>20</v>
      </c>
      <c r="G29">
        <v>12.7625149297749</v>
      </c>
      <c r="H29">
        <v>0.97925827860129799</v>
      </c>
      <c r="I29">
        <v>1.7126999293460501</v>
      </c>
      <c r="J29" t="s">
        <v>21</v>
      </c>
      <c r="K29" t="b">
        <v>0</v>
      </c>
      <c r="L29" s="1">
        <f>AVERAGE(G29:G31)</f>
        <v>12.834517340136467</v>
      </c>
      <c r="M29" s="1">
        <f>STDEV(G29:G31)</f>
        <v>0.11054193473273249</v>
      </c>
      <c r="N29" s="1">
        <f>M29/L29*100</f>
        <v>0.86128626268665831</v>
      </c>
      <c r="O29" s="1">
        <f>L29/gold</f>
        <v>1.1022358482637535</v>
      </c>
      <c r="P29">
        <v>78.619232177734304</v>
      </c>
    </row>
    <row r="30" spans="1:19" x14ac:dyDescent="0.2">
      <c r="A30" t="s">
        <v>61</v>
      </c>
      <c r="B30" t="b">
        <v>0</v>
      </c>
      <c r="C30">
        <v>10</v>
      </c>
      <c r="D30" t="s">
        <v>18</v>
      </c>
      <c r="E30" t="s">
        <v>19</v>
      </c>
      <c r="F30" t="s">
        <v>20</v>
      </c>
      <c r="G30">
        <v>12.7792428146379</v>
      </c>
      <c r="H30">
        <v>0.97712793268154297</v>
      </c>
      <c r="I30">
        <v>1.72583045451957</v>
      </c>
      <c r="J30" t="s">
        <v>21</v>
      </c>
      <c r="K30" t="b">
        <v>0</v>
      </c>
      <c r="P30">
        <v>78.619232177734304</v>
      </c>
    </row>
    <row r="31" spans="1:19" x14ac:dyDescent="0.2">
      <c r="A31" t="s">
        <v>84</v>
      </c>
      <c r="B31" t="b">
        <v>0</v>
      </c>
      <c r="C31">
        <v>10</v>
      </c>
      <c r="D31" t="s">
        <v>18</v>
      </c>
      <c r="E31" t="s">
        <v>19</v>
      </c>
      <c r="F31" t="s">
        <v>20</v>
      </c>
      <c r="G31">
        <v>12.961794275996599</v>
      </c>
      <c r="H31">
        <v>0.98700833392202902</v>
      </c>
      <c r="I31">
        <v>1.72430695199148</v>
      </c>
      <c r="J31" t="s">
        <v>21</v>
      </c>
      <c r="K31" t="b">
        <v>0</v>
      </c>
      <c r="P31">
        <v>78.619232177734304</v>
      </c>
    </row>
    <row r="32" spans="1:19" x14ac:dyDescent="0.2">
      <c r="A32" t="s">
        <v>36</v>
      </c>
      <c r="B32" t="b">
        <v>0</v>
      </c>
      <c r="C32">
        <v>11</v>
      </c>
      <c r="D32" t="s">
        <v>18</v>
      </c>
      <c r="E32" t="s">
        <v>19</v>
      </c>
      <c r="F32" t="s">
        <v>20</v>
      </c>
      <c r="G32">
        <v>12.3170137726256</v>
      </c>
      <c r="H32">
        <v>0.97335476046269698</v>
      </c>
      <c r="I32">
        <v>1.7019120324493699</v>
      </c>
      <c r="J32" t="s">
        <v>21</v>
      </c>
      <c r="K32" t="b">
        <v>0</v>
      </c>
      <c r="L32" s="1">
        <f>AVERAGE(G32:G34)</f>
        <v>12.286346238285633</v>
      </c>
      <c r="M32" s="1">
        <f>STDEV(G32:G34)</f>
        <v>0.20708712572624396</v>
      </c>
      <c r="N32" s="1">
        <f>M32/L32*100</f>
        <v>1.6855061847511448</v>
      </c>
      <c r="O32" s="1">
        <f>L32/gold</f>
        <v>1.0551585937453687</v>
      </c>
      <c r="P32">
        <v>78.753959655761705</v>
      </c>
    </row>
    <row r="33" spans="1:16" x14ac:dyDescent="0.2">
      <c r="A33" t="s">
        <v>63</v>
      </c>
      <c r="B33" t="b">
        <v>0</v>
      </c>
      <c r="C33">
        <v>11</v>
      </c>
      <c r="D33" t="s">
        <v>18</v>
      </c>
      <c r="E33" t="s">
        <v>19</v>
      </c>
      <c r="F33" t="s">
        <v>20</v>
      </c>
      <c r="G33">
        <v>12.476389452286099</v>
      </c>
      <c r="H33">
        <v>0.97392579418261005</v>
      </c>
      <c r="I33">
        <v>1.7221177245510699</v>
      </c>
      <c r="J33" t="s">
        <v>21</v>
      </c>
      <c r="K33" t="b">
        <v>0</v>
      </c>
      <c r="P33">
        <v>78.753959655761705</v>
      </c>
    </row>
    <row r="34" spans="1:16" x14ac:dyDescent="0.2">
      <c r="A34" t="s">
        <v>86</v>
      </c>
      <c r="B34" t="b">
        <v>0</v>
      </c>
      <c r="C34">
        <v>11</v>
      </c>
      <c r="D34" t="s">
        <v>18</v>
      </c>
      <c r="E34" t="s">
        <v>19</v>
      </c>
      <c r="F34" t="s">
        <v>20</v>
      </c>
      <c r="G34">
        <v>12.065635489945199</v>
      </c>
      <c r="H34">
        <v>0.98063460715360495</v>
      </c>
      <c r="I34">
        <v>1.73129237187473</v>
      </c>
      <c r="J34" t="s">
        <v>21</v>
      </c>
      <c r="K34" t="b">
        <v>0</v>
      </c>
      <c r="P34">
        <v>78.753959655761705</v>
      </c>
    </row>
    <row r="35" spans="1:16" x14ac:dyDescent="0.2">
      <c r="A35" t="s">
        <v>39</v>
      </c>
      <c r="B35" t="b">
        <v>0</v>
      </c>
      <c r="C35">
        <v>12</v>
      </c>
      <c r="D35" t="s">
        <v>18</v>
      </c>
      <c r="E35" t="s">
        <v>19</v>
      </c>
      <c r="F35" t="s">
        <v>20</v>
      </c>
      <c r="G35">
        <v>12.637976463391499</v>
      </c>
      <c r="H35">
        <v>0.97397470715382195</v>
      </c>
      <c r="I35">
        <v>1.7185728482520299</v>
      </c>
      <c r="J35" t="s">
        <v>21</v>
      </c>
      <c r="K35" t="b">
        <v>0</v>
      </c>
      <c r="L35" s="1">
        <f>AVERAGE(G35:G37)</f>
        <v>12.801405097888001</v>
      </c>
      <c r="M35" s="1">
        <f>STDEV(G35:G37)</f>
        <v>0.18845881891219687</v>
      </c>
      <c r="N35" s="1">
        <f>M35/L35*100</f>
        <v>1.4721729175126967</v>
      </c>
      <c r="O35" s="1">
        <f>L35/gold</f>
        <v>1.0993921495522705</v>
      </c>
      <c r="P35">
        <v>78.621498107910099</v>
      </c>
    </row>
    <row r="36" spans="1:16" x14ac:dyDescent="0.2">
      <c r="A36" t="s">
        <v>65</v>
      </c>
      <c r="B36" t="b">
        <v>0</v>
      </c>
      <c r="C36">
        <v>12</v>
      </c>
      <c r="D36" t="s">
        <v>18</v>
      </c>
      <c r="E36" t="s">
        <v>19</v>
      </c>
      <c r="F36" t="s">
        <v>20</v>
      </c>
      <c r="G36">
        <v>13.007558305744199</v>
      </c>
      <c r="H36">
        <v>0.97280952021822398</v>
      </c>
      <c r="I36">
        <v>1.71012917038436</v>
      </c>
      <c r="J36" t="s">
        <v>21</v>
      </c>
      <c r="K36" t="b">
        <v>0</v>
      </c>
      <c r="P36">
        <v>78.621498107910099</v>
      </c>
    </row>
    <row r="37" spans="1:16" x14ac:dyDescent="0.2">
      <c r="A37" t="s">
        <v>88</v>
      </c>
      <c r="B37" t="b">
        <v>0</v>
      </c>
      <c r="C37">
        <v>12</v>
      </c>
      <c r="D37" t="s">
        <v>18</v>
      </c>
      <c r="E37" t="s">
        <v>19</v>
      </c>
      <c r="F37" t="s">
        <v>20</v>
      </c>
      <c r="G37">
        <v>12.7586805245283</v>
      </c>
      <c r="H37">
        <v>0.98104751426629899</v>
      </c>
      <c r="I37">
        <v>1.7266119164276099</v>
      </c>
      <c r="J37" t="s">
        <v>21</v>
      </c>
      <c r="K37" t="b">
        <v>0</v>
      </c>
      <c r="P37">
        <v>78.621498107910099</v>
      </c>
    </row>
    <row r="38" spans="1:16" x14ac:dyDescent="0.2">
      <c r="A38" t="s">
        <v>41</v>
      </c>
      <c r="B38" t="b">
        <v>0</v>
      </c>
      <c r="C38">
        <v>13</v>
      </c>
      <c r="D38" t="s">
        <v>18</v>
      </c>
      <c r="E38" t="s">
        <v>19</v>
      </c>
      <c r="F38" t="s">
        <v>20</v>
      </c>
      <c r="G38">
        <v>15.849326951458201</v>
      </c>
      <c r="H38">
        <v>0.98467461628907305</v>
      </c>
      <c r="I38">
        <v>1.7237332190889001</v>
      </c>
      <c r="J38" t="s">
        <v>21</v>
      </c>
      <c r="K38" t="b">
        <v>0</v>
      </c>
      <c r="L38" s="1">
        <f>AVERAGE(G38:G40)</f>
        <v>15.896805115678466</v>
      </c>
      <c r="M38" s="1">
        <f>STDEV(G38:G40)</f>
        <v>0.29037896712312472</v>
      </c>
      <c r="N38" s="1">
        <f>M38/L38*100</f>
        <v>1.8266498520305443</v>
      </c>
      <c r="O38" s="1">
        <f>L38/gold</f>
        <v>1.3652269116944544</v>
      </c>
      <c r="P38">
        <v>78.217132568359304</v>
      </c>
    </row>
    <row r="39" spans="1:16" x14ac:dyDescent="0.2">
      <c r="A39" t="s">
        <v>67</v>
      </c>
      <c r="B39" t="b">
        <v>0</v>
      </c>
      <c r="C39">
        <v>13</v>
      </c>
      <c r="D39" t="s">
        <v>18</v>
      </c>
      <c r="E39" t="s">
        <v>19</v>
      </c>
      <c r="F39" t="s">
        <v>20</v>
      </c>
      <c r="G39">
        <v>16.207997346126199</v>
      </c>
      <c r="H39">
        <v>0.97843995249198301</v>
      </c>
      <c r="I39">
        <v>1.72297376888446</v>
      </c>
      <c r="J39" t="s">
        <v>21</v>
      </c>
      <c r="K39" t="b">
        <v>0</v>
      </c>
      <c r="P39">
        <v>78.217132568359304</v>
      </c>
    </row>
    <row r="40" spans="1:16" x14ac:dyDescent="0.2">
      <c r="A40" t="s">
        <v>90</v>
      </c>
      <c r="B40" t="b">
        <v>0</v>
      </c>
      <c r="C40">
        <v>13</v>
      </c>
      <c r="D40" t="s">
        <v>18</v>
      </c>
      <c r="E40" t="s">
        <v>19</v>
      </c>
      <c r="F40" t="s">
        <v>20</v>
      </c>
      <c r="G40">
        <v>15.633091049451</v>
      </c>
      <c r="H40">
        <v>0.99359417056497001</v>
      </c>
      <c r="I40">
        <v>1.72944201678919</v>
      </c>
      <c r="J40" t="s">
        <v>21</v>
      </c>
      <c r="K40" t="b">
        <v>0</v>
      </c>
      <c r="P40">
        <v>78.217132568359304</v>
      </c>
    </row>
    <row r="41" spans="1:16" x14ac:dyDescent="0.2">
      <c r="A41" t="s">
        <v>43</v>
      </c>
      <c r="B41" t="b">
        <v>0</v>
      </c>
      <c r="C41">
        <v>14</v>
      </c>
      <c r="D41" t="s">
        <v>18</v>
      </c>
      <c r="E41" t="s">
        <v>19</v>
      </c>
      <c r="F41" t="s">
        <v>20</v>
      </c>
      <c r="G41">
        <v>13.9529088708488</v>
      </c>
      <c r="H41">
        <v>0.99287985544143698</v>
      </c>
      <c r="I41">
        <v>1.7106388193876301</v>
      </c>
      <c r="J41" t="s">
        <v>21</v>
      </c>
      <c r="K41" t="b">
        <v>0</v>
      </c>
      <c r="L41" s="1">
        <f>AVERAGE(G41:G43)</f>
        <v>14.230554595020566</v>
      </c>
      <c r="M41" s="1">
        <f>STDEV(G41:G43)</f>
        <v>0.29609952914678928</v>
      </c>
      <c r="N41" s="1">
        <f>M41/L41*100</f>
        <v>2.0807307766515151</v>
      </c>
      <c r="O41" s="1">
        <f>L41/gold</f>
        <v>1.2221283434051888</v>
      </c>
      <c r="P41">
        <v>78.351921081542898</v>
      </c>
    </row>
    <row r="42" spans="1:16" x14ac:dyDescent="0.2">
      <c r="A42" t="s">
        <v>69</v>
      </c>
      <c r="B42" t="b">
        <v>0</v>
      </c>
      <c r="C42">
        <v>14</v>
      </c>
      <c r="D42" t="s">
        <v>18</v>
      </c>
      <c r="E42" t="s">
        <v>19</v>
      </c>
      <c r="F42" t="s">
        <v>20</v>
      </c>
      <c r="G42">
        <v>14.542176675993</v>
      </c>
      <c r="H42">
        <v>0.98976880009605295</v>
      </c>
      <c r="I42">
        <v>1.71643652964964</v>
      </c>
      <c r="J42" t="s">
        <v>21</v>
      </c>
      <c r="K42" t="b">
        <v>0</v>
      </c>
      <c r="P42">
        <v>78.217132568359304</v>
      </c>
    </row>
    <row r="43" spans="1:16" x14ac:dyDescent="0.2">
      <c r="A43" t="s">
        <v>92</v>
      </c>
      <c r="B43" t="b">
        <v>0</v>
      </c>
      <c r="C43">
        <v>14</v>
      </c>
      <c r="D43" t="s">
        <v>18</v>
      </c>
      <c r="E43" t="s">
        <v>19</v>
      </c>
      <c r="F43" t="s">
        <v>20</v>
      </c>
      <c r="G43">
        <v>14.1965782382199</v>
      </c>
      <c r="H43">
        <v>0.98903203536675799</v>
      </c>
      <c r="I43">
        <v>1.7171178160776199</v>
      </c>
      <c r="J43" t="s">
        <v>21</v>
      </c>
      <c r="K43" t="b">
        <v>0</v>
      </c>
      <c r="P43">
        <v>78.351921081542898</v>
      </c>
    </row>
    <row r="44" spans="1:16" x14ac:dyDescent="0.2">
      <c r="A44" t="s">
        <v>45</v>
      </c>
      <c r="B44" t="b">
        <v>0</v>
      </c>
      <c r="C44">
        <v>15</v>
      </c>
      <c r="D44" t="s">
        <v>18</v>
      </c>
      <c r="E44" t="s">
        <v>19</v>
      </c>
      <c r="F44" t="s">
        <v>20</v>
      </c>
      <c r="G44">
        <v>13.685781208603601</v>
      </c>
      <c r="H44">
        <v>0.98363876749496004</v>
      </c>
      <c r="I44">
        <v>1.71566185692156</v>
      </c>
      <c r="J44" t="s">
        <v>21</v>
      </c>
      <c r="K44" t="b">
        <v>0</v>
      </c>
      <c r="L44" s="1">
        <f>AVERAGE(G44:G46)</f>
        <v>13.800627982624368</v>
      </c>
      <c r="M44" s="1">
        <f>STDEV(G44:G46)</f>
        <v>0.1684144564242383</v>
      </c>
      <c r="N44" s="1">
        <f>M44/L44*100</f>
        <v>1.2203390790352435</v>
      </c>
      <c r="O44" s="1">
        <f>L44/gold</f>
        <v>1.1852059947303577</v>
      </c>
      <c r="P44">
        <v>78.351921081542898</v>
      </c>
    </row>
    <row r="45" spans="1:16" x14ac:dyDescent="0.2">
      <c r="A45" t="s">
        <v>71</v>
      </c>
      <c r="B45" t="b">
        <v>0</v>
      </c>
      <c r="C45">
        <v>15</v>
      </c>
      <c r="D45" t="s">
        <v>18</v>
      </c>
      <c r="E45" t="s">
        <v>19</v>
      </c>
      <c r="F45" t="s">
        <v>20</v>
      </c>
      <c r="G45">
        <v>13.993959768953699</v>
      </c>
      <c r="H45">
        <v>0.97396217207819002</v>
      </c>
      <c r="I45">
        <v>1.7091317544045601</v>
      </c>
      <c r="J45" t="s">
        <v>21</v>
      </c>
      <c r="K45" t="b">
        <v>0</v>
      </c>
      <c r="P45">
        <v>78.351921081542898</v>
      </c>
    </row>
    <row r="46" spans="1:16" x14ac:dyDescent="0.2">
      <c r="A46" t="s">
        <v>94</v>
      </c>
      <c r="B46" t="b">
        <v>0</v>
      </c>
      <c r="C46">
        <v>15</v>
      </c>
      <c r="D46" t="s">
        <v>18</v>
      </c>
      <c r="E46" t="s">
        <v>19</v>
      </c>
      <c r="F46" t="s">
        <v>20</v>
      </c>
      <c r="G46">
        <v>13.722142970315801</v>
      </c>
      <c r="H46">
        <v>0.97670037386827002</v>
      </c>
      <c r="I46">
        <v>1.7070867480482299</v>
      </c>
      <c r="J46" t="s">
        <v>21</v>
      </c>
      <c r="K46" t="b">
        <v>0</v>
      </c>
      <c r="P46">
        <v>78.486709594726506</v>
      </c>
    </row>
    <row r="47" spans="1:16" x14ac:dyDescent="0.2">
      <c r="A47" t="s">
        <v>47</v>
      </c>
      <c r="B47" t="b">
        <v>0</v>
      </c>
      <c r="C47">
        <v>16</v>
      </c>
      <c r="D47" t="s">
        <v>18</v>
      </c>
      <c r="E47" t="s">
        <v>19</v>
      </c>
      <c r="F47" t="s">
        <v>20</v>
      </c>
      <c r="G47">
        <v>13.5263167132098</v>
      </c>
      <c r="H47">
        <v>0.97025653958687097</v>
      </c>
      <c r="I47">
        <v>1.6798349431902599</v>
      </c>
      <c r="J47" t="s">
        <v>21</v>
      </c>
      <c r="K47" t="b">
        <v>0</v>
      </c>
      <c r="L47" s="1">
        <f>AVERAGE(G47:G49)</f>
        <v>13.650826211119799</v>
      </c>
      <c r="M47" s="1">
        <f>STDEV(G47:G49)</f>
        <v>0.25918678029681552</v>
      </c>
      <c r="N47" s="1">
        <f>M47/L47*100</f>
        <v>1.8986893268459097</v>
      </c>
      <c r="O47" s="1">
        <f>L47/gold</f>
        <v>1.17234093106572</v>
      </c>
      <c r="P47">
        <v>78.621498107910099</v>
      </c>
    </row>
    <row r="48" spans="1:16" x14ac:dyDescent="0.2">
      <c r="A48" t="s">
        <v>73</v>
      </c>
      <c r="B48" t="b">
        <v>0</v>
      </c>
      <c r="C48">
        <v>16</v>
      </c>
      <c r="D48" t="s">
        <v>18</v>
      </c>
      <c r="E48" t="s">
        <v>19</v>
      </c>
      <c r="F48" t="s">
        <v>20</v>
      </c>
      <c r="G48">
        <v>13.948773186884001</v>
      </c>
      <c r="H48">
        <v>0.98127528441607903</v>
      </c>
      <c r="I48">
        <v>1.6917458315341001</v>
      </c>
      <c r="J48" t="s">
        <v>21</v>
      </c>
      <c r="K48" t="b">
        <v>0</v>
      </c>
      <c r="P48">
        <v>78.486709594726506</v>
      </c>
    </row>
    <row r="49" spans="1:16" x14ac:dyDescent="0.2">
      <c r="A49" t="s">
        <v>96</v>
      </c>
      <c r="B49" t="b">
        <v>0</v>
      </c>
      <c r="C49">
        <v>16</v>
      </c>
      <c r="D49" t="s">
        <v>18</v>
      </c>
      <c r="E49" t="s">
        <v>19</v>
      </c>
      <c r="F49" t="s">
        <v>20</v>
      </c>
      <c r="G49">
        <v>13.477388733265601</v>
      </c>
      <c r="H49">
        <v>0.99010439833405495</v>
      </c>
      <c r="I49">
        <v>1.7126062962100199</v>
      </c>
      <c r="J49" t="s">
        <v>21</v>
      </c>
      <c r="K49" t="b">
        <v>0</v>
      </c>
      <c r="P49">
        <v>78.621498107910099</v>
      </c>
    </row>
    <row r="50" spans="1:16" x14ac:dyDescent="0.2">
      <c r="A50" t="s">
        <v>49</v>
      </c>
      <c r="B50" t="b">
        <v>0</v>
      </c>
      <c r="C50">
        <v>17</v>
      </c>
      <c r="D50" t="s">
        <v>18</v>
      </c>
      <c r="E50" t="s">
        <v>19</v>
      </c>
      <c r="F50" t="s">
        <v>20</v>
      </c>
      <c r="G50">
        <v>15.651036383046</v>
      </c>
      <c r="H50">
        <v>0.98596936486367603</v>
      </c>
      <c r="I50">
        <v>1.6181792998956199</v>
      </c>
      <c r="J50" t="s">
        <v>21</v>
      </c>
      <c r="K50" t="b">
        <v>0</v>
      </c>
      <c r="L50" s="1">
        <f>AVERAGE(G50:G52)</f>
        <v>14.829658627043202</v>
      </c>
      <c r="M50" s="1">
        <f>STDEV(G50:G52)</f>
        <v>0.75066942477191489</v>
      </c>
      <c r="N50" s="1">
        <f>M50/L50*100</f>
        <v>5.0619467625708019</v>
      </c>
      <c r="O50" s="1">
        <f>L50/gold</f>
        <v>1.2735797477263804</v>
      </c>
      <c r="P50">
        <v>78.217132568359304</v>
      </c>
    </row>
    <row r="51" spans="1:16" x14ac:dyDescent="0.2">
      <c r="A51" t="s">
        <v>75</v>
      </c>
      <c r="B51" t="b">
        <v>0</v>
      </c>
      <c r="C51">
        <v>17</v>
      </c>
      <c r="D51" t="s">
        <v>18</v>
      </c>
      <c r="E51" t="s">
        <v>19</v>
      </c>
      <c r="F51" t="s">
        <v>20</v>
      </c>
      <c r="G51">
        <v>14.6587790936163</v>
      </c>
      <c r="H51">
        <v>0.97576695041611305</v>
      </c>
      <c r="I51">
        <v>1.6963487306684899</v>
      </c>
      <c r="J51" t="s">
        <v>21</v>
      </c>
      <c r="K51" t="b">
        <v>0</v>
      </c>
      <c r="P51">
        <v>78.486709594726506</v>
      </c>
    </row>
    <row r="52" spans="1:16" x14ac:dyDescent="0.2">
      <c r="A52" t="s">
        <v>98</v>
      </c>
      <c r="B52" t="b">
        <v>0</v>
      </c>
      <c r="C52">
        <v>17</v>
      </c>
      <c r="D52" t="s">
        <v>18</v>
      </c>
      <c r="E52" t="s">
        <v>19</v>
      </c>
      <c r="F52" t="s">
        <v>20</v>
      </c>
      <c r="G52">
        <v>14.1791604044673</v>
      </c>
      <c r="H52">
        <v>0.98155958857149805</v>
      </c>
      <c r="I52">
        <v>1.7114394676540801</v>
      </c>
      <c r="J52" t="s">
        <v>21</v>
      </c>
      <c r="K52" t="b">
        <v>0</v>
      </c>
      <c r="P52">
        <v>78.621498107910099</v>
      </c>
    </row>
    <row r="53" spans="1:16" x14ac:dyDescent="0.2">
      <c r="A53" t="s">
        <v>99</v>
      </c>
      <c r="B53" t="b">
        <v>0</v>
      </c>
      <c r="C53">
        <v>18</v>
      </c>
      <c r="D53" t="s">
        <v>18</v>
      </c>
      <c r="E53" t="s">
        <v>19</v>
      </c>
      <c r="F53" t="s">
        <v>20</v>
      </c>
      <c r="G53">
        <v>11.016166729880901</v>
      </c>
      <c r="H53">
        <v>0.98835189641440002</v>
      </c>
      <c r="I53">
        <v>1.69776281247192</v>
      </c>
      <c r="J53" t="s">
        <v>21</v>
      </c>
      <c r="K53" t="b">
        <v>0</v>
      </c>
      <c r="L53" s="1">
        <f>AVERAGE(G53:G55)</f>
        <v>11.565752688690432</v>
      </c>
      <c r="M53" s="1">
        <f>STDEV(G53:G55)</f>
        <v>0.63673187698832368</v>
      </c>
      <c r="N53" s="1">
        <f>M53/L53*100</f>
        <v>5.5053215655471499</v>
      </c>
      <c r="O53" s="1">
        <f>L53/gold</f>
        <v>0.99327359866981479</v>
      </c>
      <c r="P53">
        <v>78.888687133789006</v>
      </c>
    </row>
    <row r="54" spans="1:16" x14ac:dyDescent="0.2">
      <c r="A54" t="s">
        <v>123</v>
      </c>
      <c r="B54" t="b">
        <v>0</v>
      </c>
      <c r="C54">
        <v>18</v>
      </c>
      <c r="D54" t="s">
        <v>18</v>
      </c>
      <c r="E54" t="s">
        <v>19</v>
      </c>
      <c r="F54" t="s">
        <v>20</v>
      </c>
      <c r="G54">
        <v>11.4175871138814</v>
      </c>
      <c r="H54">
        <v>0.984814423727432</v>
      </c>
      <c r="I54">
        <v>1.6987033394447499</v>
      </c>
      <c r="J54" t="s">
        <v>21</v>
      </c>
      <c r="K54" t="b">
        <v>0</v>
      </c>
      <c r="P54">
        <v>78.888687133789006</v>
      </c>
    </row>
    <row r="55" spans="1:16" x14ac:dyDescent="0.2">
      <c r="A55" t="s">
        <v>147</v>
      </c>
      <c r="B55" t="b">
        <v>0</v>
      </c>
      <c r="C55">
        <v>18</v>
      </c>
      <c r="D55" t="s">
        <v>18</v>
      </c>
      <c r="E55" t="s">
        <v>19</v>
      </c>
      <c r="F55" t="s">
        <v>20</v>
      </c>
      <c r="G55">
        <v>12.263504222309001</v>
      </c>
      <c r="H55">
        <v>0.98547936821486604</v>
      </c>
      <c r="I55">
        <v>1.72570122330446</v>
      </c>
      <c r="J55" t="s">
        <v>21</v>
      </c>
      <c r="K55" t="b">
        <v>0</v>
      </c>
      <c r="P55">
        <v>78.619232177734304</v>
      </c>
    </row>
    <row r="56" spans="1:16" x14ac:dyDescent="0.2">
      <c r="A56" t="s">
        <v>101</v>
      </c>
      <c r="B56" t="b">
        <v>0</v>
      </c>
      <c r="C56">
        <v>19</v>
      </c>
      <c r="D56" t="s">
        <v>18</v>
      </c>
      <c r="E56" t="s">
        <v>19</v>
      </c>
      <c r="F56" t="s">
        <v>20</v>
      </c>
      <c r="G56">
        <v>13.174573260135199</v>
      </c>
      <c r="H56">
        <v>0.98298190319409495</v>
      </c>
      <c r="I56">
        <v>1.69124006883058</v>
      </c>
      <c r="J56" t="s">
        <v>21</v>
      </c>
      <c r="K56" t="b">
        <v>0</v>
      </c>
      <c r="L56" s="1">
        <f>AVERAGE(G56:G58)</f>
        <v>13.264493189762632</v>
      </c>
      <c r="M56" s="1">
        <f>STDEV(G56:G58)</f>
        <v>8.718981233883713E-2</v>
      </c>
      <c r="N56" s="1">
        <f>M56/L56*100</f>
        <v>0.65731732898871043</v>
      </c>
      <c r="O56" s="1">
        <f>L56/gold</f>
        <v>1.1391624254606632</v>
      </c>
      <c r="P56">
        <v>78.484504699707003</v>
      </c>
    </row>
    <row r="57" spans="1:16" x14ac:dyDescent="0.2">
      <c r="A57" t="s">
        <v>125</v>
      </c>
      <c r="B57" t="b">
        <v>0</v>
      </c>
      <c r="C57">
        <v>19</v>
      </c>
      <c r="D57" t="s">
        <v>18</v>
      </c>
      <c r="E57" t="s">
        <v>19</v>
      </c>
      <c r="F57" t="s">
        <v>20</v>
      </c>
      <c r="G57">
        <v>13.270237493578099</v>
      </c>
      <c r="H57">
        <v>0.97947551811606204</v>
      </c>
      <c r="I57">
        <v>1.7045434776360699</v>
      </c>
      <c r="J57" t="s">
        <v>21</v>
      </c>
      <c r="K57" t="b">
        <v>0</v>
      </c>
      <c r="P57">
        <v>78.349777221679602</v>
      </c>
    </row>
    <row r="58" spans="1:16" x14ac:dyDescent="0.2">
      <c r="A58" t="s">
        <v>149</v>
      </c>
      <c r="B58" t="b">
        <v>0</v>
      </c>
      <c r="C58">
        <v>19</v>
      </c>
      <c r="D58" t="s">
        <v>18</v>
      </c>
      <c r="E58" t="s">
        <v>19</v>
      </c>
      <c r="F58" t="s">
        <v>20</v>
      </c>
      <c r="G58">
        <v>13.3486688155746</v>
      </c>
      <c r="H58">
        <v>0.98130653118899402</v>
      </c>
      <c r="I58">
        <v>1.7201403331519201</v>
      </c>
      <c r="J58" t="s">
        <v>21</v>
      </c>
      <c r="K58" t="b">
        <v>0</v>
      </c>
      <c r="P58">
        <v>78.484504699707003</v>
      </c>
    </row>
    <row r="59" spans="1:16" x14ac:dyDescent="0.2">
      <c r="A59" t="s">
        <v>103</v>
      </c>
      <c r="B59" t="b">
        <v>0</v>
      </c>
      <c r="C59">
        <v>20</v>
      </c>
      <c r="D59" t="s">
        <v>18</v>
      </c>
      <c r="E59" t="s">
        <v>19</v>
      </c>
      <c r="F59" t="s">
        <v>20</v>
      </c>
      <c r="G59">
        <v>11.046091664816601</v>
      </c>
      <c r="H59">
        <v>0.93872055776030305</v>
      </c>
      <c r="I59">
        <v>1.64530338145143</v>
      </c>
      <c r="J59" t="s">
        <v>21</v>
      </c>
      <c r="K59" t="b">
        <v>0</v>
      </c>
      <c r="L59" s="1">
        <f>AVERAGE(G59:G61)</f>
        <v>10.40530128405744</v>
      </c>
      <c r="M59" s="1">
        <f>STDEV(G59:G61)</f>
        <v>0.58697259799029788</v>
      </c>
      <c r="N59" s="1">
        <f>M59/L59*100</f>
        <v>5.6410918047095118</v>
      </c>
      <c r="O59" s="1">
        <f>L59/gold</f>
        <v>0.89361335399863417</v>
      </c>
      <c r="P59">
        <v>79.158142089843693</v>
      </c>
    </row>
    <row r="60" spans="1:16" x14ac:dyDescent="0.2">
      <c r="A60" t="s">
        <v>127</v>
      </c>
      <c r="B60" t="b">
        <v>0</v>
      </c>
      <c r="C60">
        <v>20</v>
      </c>
      <c r="D60" t="s">
        <v>18</v>
      </c>
      <c r="E60" t="s">
        <v>19</v>
      </c>
      <c r="F60" t="s">
        <v>20</v>
      </c>
      <c r="G60">
        <v>9.8936533898110195</v>
      </c>
      <c r="H60">
        <v>0.97011494500946105</v>
      </c>
      <c r="I60">
        <v>1.65418854832458</v>
      </c>
      <c r="J60" t="s">
        <v>21</v>
      </c>
      <c r="K60" t="b">
        <v>0</v>
      </c>
      <c r="P60">
        <v>79.023414611816406</v>
      </c>
    </row>
    <row r="61" spans="1:16" x14ac:dyDescent="0.2">
      <c r="A61" t="s">
        <v>151</v>
      </c>
      <c r="B61" t="b">
        <v>0</v>
      </c>
      <c r="C61">
        <v>20</v>
      </c>
      <c r="D61" t="s">
        <v>18</v>
      </c>
      <c r="E61" t="s">
        <v>19</v>
      </c>
      <c r="F61" t="s">
        <v>20</v>
      </c>
      <c r="G61">
        <v>10.276158797544699</v>
      </c>
      <c r="H61">
        <v>0.95358718240950002</v>
      </c>
      <c r="I61">
        <v>1.65923847451968</v>
      </c>
      <c r="J61" t="s">
        <v>21</v>
      </c>
      <c r="K61" t="b">
        <v>0</v>
      </c>
      <c r="P61">
        <v>79.023414611816406</v>
      </c>
    </row>
    <row r="62" spans="1:16" x14ac:dyDescent="0.2">
      <c r="A62" t="s">
        <v>105</v>
      </c>
      <c r="B62" t="b">
        <v>0</v>
      </c>
      <c r="C62">
        <v>21</v>
      </c>
      <c r="D62" t="s">
        <v>18</v>
      </c>
      <c r="E62" t="s">
        <v>19</v>
      </c>
      <c r="F62" t="s">
        <v>20</v>
      </c>
      <c r="G62">
        <v>11.385405659125899</v>
      </c>
      <c r="H62">
        <v>0.99056969660563698</v>
      </c>
      <c r="I62">
        <v>1.7280418661046699</v>
      </c>
      <c r="J62" t="s">
        <v>21</v>
      </c>
      <c r="K62" t="b">
        <v>0</v>
      </c>
      <c r="L62" s="1">
        <f>AVERAGE(G62:G64)</f>
        <v>12.674228932288466</v>
      </c>
      <c r="M62" s="1">
        <f>STDEV(G62:G64)</f>
        <v>1.7934699290972238</v>
      </c>
      <c r="N62" s="1">
        <f>M62/L62*100</f>
        <v>14.150524964309556</v>
      </c>
      <c r="O62" s="1">
        <f>L62/gold</f>
        <v>1.0884701861426949</v>
      </c>
      <c r="P62">
        <v>78.888687133789006</v>
      </c>
    </row>
    <row r="63" spans="1:16" x14ac:dyDescent="0.2">
      <c r="A63" t="s">
        <v>129</v>
      </c>
      <c r="B63" t="b">
        <v>0</v>
      </c>
      <c r="C63">
        <v>21</v>
      </c>
      <c r="D63" t="s">
        <v>18</v>
      </c>
      <c r="E63" t="s">
        <v>19</v>
      </c>
      <c r="F63" t="s">
        <v>20</v>
      </c>
      <c r="G63">
        <v>11.9148117636047</v>
      </c>
      <c r="H63">
        <v>0.982504564062194</v>
      </c>
      <c r="I63">
        <v>1.7171633465331699</v>
      </c>
      <c r="J63" t="s">
        <v>21</v>
      </c>
      <c r="K63" t="b">
        <v>0</v>
      </c>
      <c r="P63">
        <v>78.753959655761705</v>
      </c>
    </row>
    <row r="64" spans="1:16" x14ac:dyDescent="0.2">
      <c r="A64" t="s">
        <v>153</v>
      </c>
      <c r="B64" t="b">
        <v>0</v>
      </c>
      <c r="C64">
        <v>21</v>
      </c>
      <c r="D64" t="s">
        <v>18</v>
      </c>
      <c r="E64" t="s">
        <v>19</v>
      </c>
      <c r="F64" t="s">
        <v>20</v>
      </c>
      <c r="G64">
        <v>14.7224693741348</v>
      </c>
      <c r="H64">
        <v>0.90221336815585296</v>
      </c>
      <c r="I64">
        <v>1.7267587286941399</v>
      </c>
      <c r="J64" t="s">
        <v>21</v>
      </c>
      <c r="K64" t="b">
        <v>0</v>
      </c>
      <c r="P64">
        <v>78.080322265625</v>
      </c>
    </row>
    <row r="65" spans="1:16" x14ac:dyDescent="0.2">
      <c r="A65" t="s">
        <v>107</v>
      </c>
      <c r="B65" t="b">
        <v>0</v>
      </c>
      <c r="C65">
        <v>22</v>
      </c>
      <c r="D65" t="s">
        <v>18</v>
      </c>
      <c r="E65" t="s">
        <v>19</v>
      </c>
      <c r="F65" t="s">
        <v>20</v>
      </c>
      <c r="G65">
        <v>11.6275725059589</v>
      </c>
      <c r="H65">
        <v>0.97985879062248704</v>
      </c>
      <c r="I65">
        <v>1.7257922331537401</v>
      </c>
      <c r="J65" t="s">
        <v>21</v>
      </c>
      <c r="K65" t="b">
        <v>0</v>
      </c>
      <c r="L65" s="1">
        <f>AVERAGE(G65:G67)</f>
        <v>11.815617699910932</v>
      </c>
      <c r="M65" s="1">
        <f>STDEV(G65:G67)</f>
        <v>0.1657212906156561</v>
      </c>
      <c r="N65" s="1">
        <f>M65/L65*100</f>
        <v>1.4025613795621141</v>
      </c>
      <c r="O65" s="1">
        <f>L65/gold</f>
        <v>1.0147321518273058</v>
      </c>
      <c r="P65">
        <v>78.888687133789006</v>
      </c>
    </row>
    <row r="66" spans="1:16" x14ac:dyDescent="0.2">
      <c r="A66" t="s">
        <v>131</v>
      </c>
      <c r="B66" t="b">
        <v>0</v>
      </c>
      <c r="C66">
        <v>22</v>
      </c>
      <c r="D66" t="s">
        <v>18</v>
      </c>
      <c r="E66" t="s">
        <v>19</v>
      </c>
      <c r="F66" t="s">
        <v>20</v>
      </c>
      <c r="G66">
        <v>11.8789352494684</v>
      </c>
      <c r="H66">
        <v>0.98192150748734497</v>
      </c>
      <c r="I66">
        <v>1.7253299790658001</v>
      </c>
      <c r="J66" t="s">
        <v>21</v>
      </c>
      <c r="K66" t="b">
        <v>0</v>
      </c>
      <c r="P66">
        <v>78.619232177734304</v>
      </c>
    </row>
    <row r="67" spans="1:16" x14ac:dyDescent="0.2">
      <c r="A67" t="s">
        <v>155</v>
      </c>
      <c r="B67" t="b">
        <v>0</v>
      </c>
      <c r="C67">
        <v>22</v>
      </c>
      <c r="D67" t="s">
        <v>18</v>
      </c>
      <c r="E67" t="s">
        <v>19</v>
      </c>
      <c r="F67" t="s">
        <v>20</v>
      </c>
      <c r="G67">
        <v>11.9403453443055</v>
      </c>
      <c r="H67">
        <v>0.98845021889351903</v>
      </c>
      <c r="I67">
        <v>1.7249146519265199</v>
      </c>
      <c r="J67" t="s">
        <v>21</v>
      </c>
      <c r="K67" t="b">
        <v>0</v>
      </c>
      <c r="P67">
        <v>78.888687133789006</v>
      </c>
    </row>
    <row r="68" spans="1:16" x14ac:dyDescent="0.2">
      <c r="A68" t="s">
        <v>109</v>
      </c>
      <c r="B68" t="b">
        <v>0</v>
      </c>
      <c r="C68">
        <v>23</v>
      </c>
      <c r="D68" t="s">
        <v>18</v>
      </c>
      <c r="E68" t="s">
        <v>19</v>
      </c>
      <c r="F68" t="s">
        <v>20</v>
      </c>
      <c r="G68">
        <v>12.533483042884701</v>
      </c>
      <c r="H68">
        <v>0.98582546955903105</v>
      </c>
      <c r="I68">
        <v>1.72829735645684</v>
      </c>
      <c r="J68" t="s">
        <v>21</v>
      </c>
      <c r="K68" t="b">
        <v>0</v>
      </c>
      <c r="L68" s="1">
        <f>AVERAGE(G68:G70)</f>
        <v>13.833675312343098</v>
      </c>
      <c r="M68" s="1">
        <f>STDEV(G68:G70)</f>
        <v>2.284046856632493</v>
      </c>
      <c r="N68" s="1">
        <f>M68/L68*100</f>
        <v>16.510773927117921</v>
      </c>
      <c r="O68" s="1">
        <f>L68/gold</f>
        <v>1.1880441187158592</v>
      </c>
      <c r="P68">
        <v>78.753959655761705</v>
      </c>
    </row>
    <row r="69" spans="1:16" x14ac:dyDescent="0.2">
      <c r="A69" t="s">
        <v>133</v>
      </c>
      <c r="B69" t="b">
        <v>0</v>
      </c>
      <c r="C69">
        <v>23</v>
      </c>
      <c r="D69" t="s">
        <v>18</v>
      </c>
      <c r="E69" t="s">
        <v>19</v>
      </c>
      <c r="F69" t="s">
        <v>20</v>
      </c>
      <c r="G69">
        <v>12.496563584234799</v>
      </c>
      <c r="H69">
        <v>0.98781668906971598</v>
      </c>
      <c r="I69">
        <v>1.7215716987052001</v>
      </c>
      <c r="J69" t="s">
        <v>21</v>
      </c>
      <c r="K69" t="b">
        <v>0</v>
      </c>
      <c r="P69">
        <v>78.753959655761705</v>
      </c>
    </row>
    <row r="70" spans="1:16" x14ac:dyDescent="0.2">
      <c r="A70" t="s">
        <v>157</v>
      </c>
      <c r="B70" t="b">
        <v>0</v>
      </c>
      <c r="C70">
        <v>23</v>
      </c>
      <c r="D70" t="s">
        <v>18</v>
      </c>
      <c r="E70" t="s">
        <v>19</v>
      </c>
      <c r="F70" t="s">
        <v>20</v>
      </c>
      <c r="G70">
        <v>16.470979309909801</v>
      </c>
      <c r="H70">
        <v>0.56577475187812099</v>
      </c>
      <c r="I70">
        <v>1.7224276355893</v>
      </c>
      <c r="J70" t="s">
        <v>158</v>
      </c>
      <c r="K70" t="b">
        <v>0</v>
      </c>
      <c r="P70">
        <v>78.484504699707003</v>
      </c>
    </row>
    <row r="71" spans="1:16" x14ac:dyDescent="0.2">
      <c r="A71" t="s">
        <v>111</v>
      </c>
      <c r="B71" t="b">
        <v>0</v>
      </c>
      <c r="C71">
        <v>24</v>
      </c>
      <c r="D71" t="s">
        <v>18</v>
      </c>
      <c r="E71" t="s">
        <v>19</v>
      </c>
      <c r="F71" t="s">
        <v>20</v>
      </c>
      <c r="G71">
        <v>12.086118016586299</v>
      </c>
      <c r="H71">
        <v>0.98502693477054304</v>
      </c>
      <c r="I71">
        <v>1.71180037186703</v>
      </c>
      <c r="J71" t="s">
        <v>21</v>
      </c>
      <c r="K71" t="b">
        <v>0</v>
      </c>
      <c r="L71" s="1">
        <f>AVERAGE(G71:G73)</f>
        <v>12.090703276186332</v>
      </c>
      <c r="M71" s="1">
        <f>STDEV(G71:G73)</f>
        <v>0.18944847957961899</v>
      </c>
      <c r="N71" s="1">
        <f>M71/L71*100</f>
        <v>1.5668937964324532</v>
      </c>
      <c r="O71" s="1">
        <f>L71/gold</f>
        <v>1.0383566618478608</v>
      </c>
      <c r="P71">
        <v>78.756286621093693</v>
      </c>
    </row>
    <row r="72" spans="1:16" x14ac:dyDescent="0.2">
      <c r="A72" t="s">
        <v>135</v>
      </c>
      <c r="B72" t="b">
        <v>0</v>
      </c>
      <c r="C72">
        <v>24</v>
      </c>
      <c r="D72" t="s">
        <v>18</v>
      </c>
      <c r="E72" t="s">
        <v>19</v>
      </c>
      <c r="F72" t="s">
        <v>20</v>
      </c>
      <c r="G72">
        <v>12.282402764259301</v>
      </c>
      <c r="H72">
        <v>0.98041553986299002</v>
      </c>
      <c r="I72">
        <v>1.7105876108871401</v>
      </c>
      <c r="J72" t="s">
        <v>21</v>
      </c>
      <c r="K72" t="b">
        <v>0</v>
      </c>
      <c r="P72">
        <v>78.621498107910099</v>
      </c>
    </row>
    <row r="73" spans="1:16" x14ac:dyDescent="0.2">
      <c r="A73" t="s">
        <v>160</v>
      </c>
      <c r="B73" t="b">
        <v>0</v>
      </c>
      <c r="C73">
        <v>24</v>
      </c>
      <c r="D73" t="s">
        <v>18</v>
      </c>
      <c r="E73" t="s">
        <v>19</v>
      </c>
      <c r="F73" t="s">
        <v>20</v>
      </c>
      <c r="G73">
        <v>11.9035890477134</v>
      </c>
      <c r="H73">
        <v>0.99152375939334803</v>
      </c>
      <c r="I73">
        <v>1.7296521070541</v>
      </c>
      <c r="J73" t="s">
        <v>21</v>
      </c>
      <c r="K73" t="b">
        <v>0</v>
      </c>
      <c r="P73">
        <v>78.756286621093693</v>
      </c>
    </row>
    <row r="74" spans="1:16" x14ac:dyDescent="0.2">
      <c r="A74" t="s">
        <v>113</v>
      </c>
      <c r="B74" t="b">
        <v>0</v>
      </c>
      <c r="C74">
        <v>25</v>
      </c>
      <c r="D74" t="s">
        <v>18</v>
      </c>
      <c r="E74" t="s">
        <v>19</v>
      </c>
      <c r="F74" t="s">
        <v>20</v>
      </c>
      <c r="G74">
        <v>15.5099640676649</v>
      </c>
      <c r="H74">
        <v>0.98796229025137905</v>
      </c>
      <c r="I74">
        <v>1.7204729222933901</v>
      </c>
      <c r="J74" t="s">
        <v>21</v>
      </c>
      <c r="K74" t="b">
        <v>0</v>
      </c>
      <c r="L74" s="1">
        <f>AVERAGE(G74:G76)</f>
        <v>16.261576679363099</v>
      </c>
      <c r="M74" s="1">
        <f>STDEV(G74:G76)</f>
        <v>1.160200248874854</v>
      </c>
      <c r="N74" s="1">
        <f>M74/L74*100</f>
        <v>7.1346110635582871</v>
      </c>
      <c r="O74" s="1">
        <f>L74/gold</f>
        <v>1.3965537067164284</v>
      </c>
      <c r="P74">
        <v>78.486709594726506</v>
      </c>
    </row>
    <row r="75" spans="1:16" x14ac:dyDescent="0.2">
      <c r="A75" t="s">
        <v>137</v>
      </c>
      <c r="B75" t="b">
        <v>0</v>
      </c>
      <c r="C75">
        <v>25</v>
      </c>
      <c r="D75" t="s">
        <v>18</v>
      </c>
      <c r="E75" t="s">
        <v>19</v>
      </c>
      <c r="F75" t="s">
        <v>20</v>
      </c>
      <c r="G75">
        <v>15.676980216087999</v>
      </c>
      <c r="H75">
        <v>0.99362755474697295</v>
      </c>
      <c r="I75">
        <v>1.72006673001045</v>
      </c>
      <c r="J75" t="s">
        <v>21</v>
      </c>
      <c r="K75" t="b">
        <v>0</v>
      </c>
      <c r="P75">
        <v>78.486709594726506</v>
      </c>
    </row>
    <row r="76" spans="1:16" x14ac:dyDescent="0.2">
      <c r="A76" t="s">
        <v>162</v>
      </c>
      <c r="B76" t="b">
        <v>0</v>
      </c>
      <c r="C76">
        <v>25</v>
      </c>
      <c r="D76" t="s">
        <v>18</v>
      </c>
      <c r="E76" t="s">
        <v>19</v>
      </c>
      <c r="F76" t="s">
        <v>20</v>
      </c>
      <c r="G76">
        <v>17.5977857543364</v>
      </c>
      <c r="H76">
        <v>0.96246406477216495</v>
      </c>
      <c r="I76">
        <v>1.71922366952976</v>
      </c>
      <c r="J76" t="s">
        <v>21</v>
      </c>
      <c r="K76" t="b">
        <v>0</v>
      </c>
      <c r="P76">
        <v>78.217132568359304</v>
      </c>
    </row>
    <row r="77" spans="1:16" x14ac:dyDescent="0.2">
      <c r="A77" t="s">
        <v>115</v>
      </c>
      <c r="B77" t="b">
        <v>0</v>
      </c>
      <c r="C77">
        <v>26</v>
      </c>
      <c r="D77" t="s">
        <v>18</v>
      </c>
      <c r="E77" t="s">
        <v>19</v>
      </c>
      <c r="F77" t="s">
        <v>20</v>
      </c>
      <c r="G77">
        <v>12.4869928621409</v>
      </c>
      <c r="H77">
        <v>0.98393806465061995</v>
      </c>
      <c r="I77">
        <v>1.72369654868056</v>
      </c>
      <c r="J77" t="s">
        <v>21</v>
      </c>
      <c r="K77" t="b">
        <v>0</v>
      </c>
      <c r="L77" s="1">
        <f>AVERAGE(G77:G79)</f>
        <v>12.566837918385566</v>
      </c>
      <c r="M77" s="1">
        <f>STDEV(G77:G79)</f>
        <v>0.1023613075174394</v>
      </c>
      <c r="N77" s="1">
        <f>M77/L77*100</f>
        <v>0.81453511362378994</v>
      </c>
      <c r="O77" s="1">
        <f>L77/gold</f>
        <v>1.079247383121112</v>
      </c>
      <c r="P77">
        <v>78.756286621093693</v>
      </c>
    </row>
    <row r="78" spans="1:16" x14ac:dyDescent="0.2">
      <c r="A78" t="s">
        <v>139</v>
      </c>
      <c r="B78" t="b">
        <v>0</v>
      </c>
      <c r="C78">
        <v>26</v>
      </c>
      <c r="D78" t="s">
        <v>18</v>
      </c>
      <c r="E78" t="s">
        <v>19</v>
      </c>
      <c r="F78" t="s">
        <v>20</v>
      </c>
      <c r="G78">
        <v>12.6822350284653</v>
      </c>
      <c r="H78">
        <v>0.98222382039553502</v>
      </c>
      <c r="I78">
        <v>1.7222182399544701</v>
      </c>
      <c r="J78" t="s">
        <v>21</v>
      </c>
      <c r="K78" t="b">
        <v>0</v>
      </c>
      <c r="P78">
        <v>78.756286621093693</v>
      </c>
    </row>
    <row r="79" spans="1:16" x14ac:dyDescent="0.2">
      <c r="A79" t="s">
        <v>164</v>
      </c>
      <c r="B79" t="b">
        <v>0</v>
      </c>
      <c r="C79">
        <v>26</v>
      </c>
      <c r="D79" t="s">
        <v>18</v>
      </c>
      <c r="E79" t="s">
        <v>19</v>
      </c>
      <c r="F79" t="s">
        <v>20</v>
      </c>
      <c r="G79">
        <v>12.531285864550499</v>
      </c>
      <c r="H79">
        <v>0.98829004963953504</v>
      </c>
      <c r="I79">
        <v>1.73019210329705</v>
      </c>
      <c r="J79" t="s">
        <v>21</v>
      </c>
      <c r="K79" t="b">
        <v>0</v>
      </c>
      <c r="P79">
        <v>78.621498107910099</v>
      </c>
    </row>
    <row r="80" spans="1:16" x14ac:dyDescent="0.2">
      <c r="A80" t="s">
        <v>117</v>
      </c>
      <c r="B80" t="b">
        <v>0</v>
      </c>
      <c r="C80">
        <v>27</v>
      </c>
      <c r="D80" t="s">
        <v>18</v>
      </c>
      <c r="E80" t="s">
        <v>19</v>
      </c>
      <c r="F80" t="s">
        <v>20</v>
      </c>
      <c r="G80">
        <v>13.5672587568101</v>
      </c>
      <c r="H80">
        <v>0.98361897523435304</v>
      </c>
      <c r="I80">
        <v>1.7180291485875401</v>
      </c>
      <c r="J80" t="s">
        <v>21</v>
      </c>
      <c r="K80" t="b">
        <v>0</v>
      </c>
      <c r="L80" s="1">
        <f>AVERAGE(G80:G82)</f>
        <v>13.773239085192435</v>
      </c>
      <c r="M80" s="1">
        <f>STDEV(G80:G82)</f>
        <v>0.1849752787694918</v>
      </c>
      <c r="N80" s="1">
        <f>M80/L80*100</f>
        <v>1.3430049215391762</v>
      </c>
      <c r="O80" s="1">
        <f>L80/gold</f>
        <v>1.1828538202158172</v>
      </c>
      <c r="P80">
        <v>78.756286621093693</v>
      </c>
    </row>
    <row r="81" spans="1:16" x14ac:dyDescent="0.2">
      <c r="A81" t="s">
        <v>141</v>
      </c>
      <c r="B81" t="b">
        <v>0</v>
      </c>
      <c r="C81">
        <v>27</v>
      </c>
      <c r="D81" t="s">
        <v>18</v>
      </c>
      <c r="E81" t="s">
        <v>19</v>
      </c>
      <c r="F81" t="s">
        <v>20</v>
      </c>
      <c r="G81">
        <v>13.925167291799299</v>
      </c>
      <c r="H81">
        <v>0.98664534521389402</v>
      </c>
      <c r="I81">
        <v>1.7265233199037999</v>
      </c>
      <c r="J81" t="s">
        <v>21</v>
      </c>
      <c r="K81" t="b">
        <v>0</v>
      </c>
      <c r="P81">
        <v>78.621498107910099</v>
      </c>
    </row>
    <row r="82" spans="1:16" x14ac:dyDescent="0.2">
      <c r="A82" t="s">
        <v>166</v>
      </c>
      <c r="B82" t="b">
        <v>0</v>
      </c>
      <c r="C82">
        <v>27</v>
      </c>
      <c r="D82" t="s">
        <v>18</v>
      </c>
      <c r="E82" t="s">
        <v>19</v>
      </c>
      <c r="F82" t="s">
        <v>20</v>
      </c>
      <c r="G82">
        <v>13.827291206967899</v>
      </c>
      <c r="H82">
        <v>0.99419902100026902</v>
      </c>
      <c r="I82">
        <v>1.7431479041875699</v>
      </c>
      <c r="J82" t="s">
        <v>21</v>
      </c>
      <c r="K82" t="b">
        <v>0</v>
      </c>
      <c r="P82">
        <v>78.621498107910099</v>
      </c>
    </row>
    <row r="83" spans="1:16" x14ac:dyDescent="0.2">
      <c r="A83" t="s">
        <v>119</v>
      </c>
      <c r="B83" t="b">
        <v>0</v>
      </c>
      <c r="C83">
        <v>28</v>
      </c>
      <c r="D83" t="s">
        <v>18</v>
      </c>
      <c r="E83" t="s">
        <v>19</v>
      </c>
      <c r="F83" t="s">
        <v>20</v>
      </c>
      <c r="G83">
        <v>13.510172678761</v>
      </c>
      <c r="H83">
        <v>0.98200008654576298</v>
      </c>
      <c r="I83">
        <v>1.6962327369794701</v>
      </c>
      <c r="J83" t="s">
        <v>21</v>
      </c>
      <c r="K83" t="b">
        <v>0</v>
      </c>
      <c r="L83" s="1">
        <f>AVERAGE(G83:G85)</f>
        <v>13.520062258846799</v>
      </c>
      <c r="M83" s="1">
        <f>STDEV(G83:G85)</f>
        <v>0.11361685770290629</v>
      </c>
      <c r="N83" s="1">
        <f>M83/L83*100</f>
        <v>0.84035750374271789</v>
      </c>
      <c r="O83" s="1">
        <f>L83/gold</f>
        <v>1.1611108464403157</v>
      </c>
      <c r="P83">
        <v>78.621498107910099</v>
      </c>
    </row>
    <row r="84" spans="1:16" x14ac:dyDescent="0.2">
      <c r="A84" t="s">
        <v>143</v>
      </c>
      <c r="B84" t="b">
        <v>0</v>
      </c>
      <c r="C84">
        <v>28</v>
      </c>
      <c r="D84" t="s">
        <v>18</v>
      </c>
      <c r="E84" t="s">
        <v>19</v>
      </c>
      <c r="F84" t="s">
        <v>20</v>
      </c>
      <c r="G84">
        <v>13.6383006387727</v>
      </c>
      <c r="H84">
        <v>0.984867531172262</v>
      </c>
      <c r="I84">
        <v>1.7079855225176901</v>
      </c>
      <c r="J84" t="s">
        <v>21</v>
      </c>
      <c r="K84" t="b">
        <v>0</v>
      </c>
      <c r="P84">
        <v>78.621498107910099</v>
      </c>
    </row>
    <row r="85" spans="1:16" x14ac:dyDescent="0.2">
      <c r="A85" t="s">
        <v>168</v>
      </c>
      <c r="B85" t="b">
        <v>0</v>
      </c>
      <c r="C85">
        <v>28</v>
      </c>
      <c r="D85" t="s">
        <v>18</v>
      </c>
      <c r="E85" t="s">
        <v>19</v>
      </c>
      <c r="F85" t="s">
        <v>20</v>
      </c>
      <c r="G85">
        <v>13.4117134590067</v>
      </c>
      <c r="H85">
        <v>0.98668234955131395</v>
      </c>
      <c r="I85">
        <v>1.7085369838025699</v>
      </c>
      <c r="J85" t="s">
        <v>21</v>
      </c>
      <c r="K85" t="b">
        <v>0</v>
      </c>
      <c r="P85">
        <v>78.621498107910099</v>
      </c>
    </row>
    <row r="86" spans="1:16" x14ac:dyDescent="0.2">
      <c r="A86" t="s">
        <v>121</v>
      </c>
      <c r="B86" t="b">
        <v>0</v>
      </c>
      <c r="C86">
        <v>29</v>
      </c>
      <c r="D86" t="s">
        <v>18</v>
      </c>
      <c r="E86" t="s">
        <v>19</v>
      </c>
      <c r="F86" t="s">
        <v>20</v>
      </c>
      <c r="G86">
        <v>11.532836889531101</v>
      </c>
      <c r="H86">
        <v>0.96735104240011605</v>
      </c>
      <c r="I86">
        <v>1.7169267717310299</v>
      </c>
      <c r="J86" t="s">
        <v>21</v>
      </c>
      <c r="K86" t="b">
        <v>0</v>
      </c>
      <c r="L86" s="1">
        <f>AVERAGE(G86:G88)</f>
        <v>12.276534094232332</v>
      </c>
      <c r="M86" s="1">
        <f>STDEV(G86:G88)</f>
        <v>0.86752320985242692</v>
      </c>
      <c r="N86" s="1">
        <f>M86/L86*100</f>
        <v>7.0665157054383947</v>
      </c>
      <c r="O86" s="1">
        <f>L86/gold</f>
        <v>1.0543159210809236</v>
      </c>
      <c r="P86">
        <v>78.756286621093693</v>
      </c>
    </row>
    <row r="87" spans="1:16" x14ac:dyDescent="0.2">
      <c r="A87" t="s">
        <v>145</v>
      </c>
      <c r="B87" t="b">
        <v>0</v>
      </c>
      <c r="C87">
        <v>29</v>
      </c>
      <c r="D87" t="s">
        <v>18</v>
      </c>
      <c r="E87" t="s">
        <v>19</v>
      </c>
      <c r="F87" t="s">
        <v>20</v>
      </c>
      <c r="G87">
        <v>13.229573173468401</v>
      </c>
      <c r="H87">
        <v>0.97690685748856199</v>
      </c>
      <c r="I87">
        <v>1.68758215548825</v>
      </c>
      <c r="J87" t="s">
        <v>21</v>
      </c>
      <c r="K87" t="b">
        <v>0</v>
      </c>
      <c r="P87">
        <v>78.756286621093693</v>
      </c>
    </row>
    <row r="88" spans="1:16" x14ac:dyDescent="0.2">
      <c r="A88" t="s">
        <v>170</v>
      </c>
      <c r="B88" t="b">
        <v>0</v>
      </c>
      <c r="C88">
        <v>29</v>
      </c>
      <c r="D88" t="s">
        <v>18</v>
      </c>
      <c r="E88" t="s">
        <v>19</v>
      </c>
      <c r="F88" t="s">
        <v>20</v>
      </c>
      <c r="G88">
        <v>12.0671922196975</v>
      </c>
      <c r="H88">
        <v>0.96513383923055795</v>
      </c>
      <c r="I88">
        <v>1.7022890997739299</v>
      </c>
      <c r="J88" t="s">
        <v>21</v>
      </c>
      <c r="K88" t="b">
        <v>0</v>
      </c>
      <c r="P88">
        <v>79.025863647460895</v>
      </c>
    </row>
    <row r="89" spans="1:16" x14ac:dyDescent="0.2">
      <c r="A89" t="s">
        <v>100</v>
      </c>
      <c r="B89" t="b">
        <v>0</v>
      </c>
      <c r="C89">
        <v>30</v>
      </c>
      <c r="D89" t="s">
        <v>18</v>
      </c>
      <c r="E89" t="s">
        <v>19</v>
      </c>
      <c r="F89" t="s">
        <v>20</v>
      </c>
      <c r="G89">
        <v>12.912775313315199</v>
      </c>
      <c r="H89">
        <v>0.99093765326862404</v>
      </c>
      <c r="I89">
        <v>1.71192629216831</v>
      </c>
      <c r="J89" t="s">
        <v>21</v>
      </c>
      <c r="K89" t="b">
        <v>0</v>
      </c>
      <c r="L89" s="1">
        <f>AVERAGE(G89:G91)</f>
        <v>13.111014929367768</v>
      </c>
      <c r="M89" s="1">
        <f>STDEV(G89:G91)</f>
        <v>0.18066597591313122</v>
      </c>
      <c r="N89" s="1">
        <f>M89/L89*100</f>
        <v>1.3779709418868245</v>
      </c>
      <c r="O89" s="1">
        <f>L89/gold</f>
        <v>1.1259816227819877</v>
      </c>
      <c r="P89">
        <v>78.619232177734304</v>
      </c>
    </row>
    <row r="90" spans="1:16" x14ac:dyDescent="0.2">
      <c r="A90" t="s">
        <v>124</v>
      </c>
      <c r="B90" t="b">
        <v>0</v>
      </c>
      <c r="C90">
        <v>30</v>
      </c>
      <c r="D90" t="s">
        <v>18</v>
      </c>
      <c r="E90" t="s">
        <v>19</v>
      </c>
      <c r="F90" t="s">
        <v>20</v>
      </c>
      <c r="G90">
        <v>13.153867643785601</v>
      </c>
      <c r="H90">
        <v>0.98784142738036096</v>
      </c>
      <c r="I90">
        <v>1.7023899992434</v>
      </c>
      <c r="J90" t="s">
        <v>21</v>
      </c>
      <c r="K90" t="b">
        <v>0</v>
      </c>
      <c r="P90">
        <v>78.619232177734304</v>
      </c>
    </row>
    <row r="91" spans="1:16" x14ac:dyDescent="0.2">
      <c r="A91" t="s">
        <v>148</v>
      </c>
      <c r="B91" t="b">
        <v>0</v>
      </c>
      <c r="C91">
        <v>30</v>
      </c>
      <c r="D91" t="s">
        <v>18</v>
      </c>
      <c r="E91" t="s">
        <v>19</v>
      </c>
      <c r="F91" t="s">
        <v>20</v>
      </c>
      <c r="G91">
        <v>13.266401831002501</v>
      </c>
      <c r="H91">
        <v>0.98873291625561099</v>
      </c>
      <c r="I91">
        <v>1.70753485835589</v>
      </c>
      <c r="J91" t="s">
        <v>21</v>
      </c>
      <c r="K91" t="b">
        <v>0</v>
      </c>
      <c r="P91">
        <v>78.619232177734304</v>
      </c>
    </row>
    <row r="92" spans="1:16" x14ac:dyDescent="0.2">
      <c r="A92" t="s">
        <v>102</v>
      </c>
      <c r="B92" t="b">
        <v>0</v>
      </c>
      <c r="C92">
        <v>31</v>
      </c>
      <c r="D92" t="s">
        <v>18</v>
      </c>
      <c r="E92" t="s">
        <v>19</v>
      </c>
      <c r="F92" t="s">
        <v>20</v>
      </c>
      <c r="G92">
        <v>11.4881118434127</v>
      </c>
      <c r="H92">
        <v>0.98881796029360103</v>
      </c>
      <c r="I92">
        <v>1.7237941564330801</v>
      </c>
      <c r="J92" t="s">
        <v>21</v>
      </c>
      <c r="K92" t="b">
        <v>0</v>
      </c>
      <c r="L92" s="1">
        <f>AVERAGE(G92:G94)</f>
        <v>12.025690743187502</v>
      </c>
      <c r="M92" s="1">
        <f>STDEV(G92:G94)</f>
        <v>0.48108698424702839</v>
      </c>
      <c r="N92" s="1">
        <f>M92/L92*100</f>
        <v>4.0004935643265389</v>
      </c>
      <c r="O92" s="1">
        <f>L92/gold</f>
        <v>1.0327733475276839</v>
      </c>
      <c r="P92">
        <v>79.023414611816406</v>
      </c>
    </row>
    <row r="93" spans="1:16" x14ac:dyDescent="0.2">
      <c r="A93" t="s">
        <v>126</v>
      </c>
      <c r="B93" t="b">
        <v>0</v>
      </c>
      <c r="C93">
        <v>31</v>
      </c>
      <c r="D93" t="s">
        <v>18</v>
      </c>
      <c r="E93" t="s">
        <v>19</v>
      </c>
      <c r="F93" t="s">
        <v>20</v>
      </c>
      <c r="G93">
        <v>12.173230940295401</v>
      </c>
      <c r="H93">
        <v>0.98149399637666102</v>
      </c>
      <c r="I93">
        <v>1.7092364480022</v>
      </c>
      <c r="J93" t="s">
        <v>21</v>
      </c>
      <c r="K93" t="b">
        <v>0</v>
      </c>
      <c r="P93">
        <v>78.753959655761705</v>
      </c>
    </row>
    <row r="94" spans="1:16" x14ac:dyDescent="0.2">
      <c r="A94" t="s">
        <v>150</v>
      </c>
      <c r="B94" t="b">
        <v>0</v>
      </c>
      <c r="C94">
        <v>31</v>
      </c>
      <c r="D94" t="s">
        <v>18</v>
      </c>
      <c r="E94" t="s">
        <v>19</v>
      </c>
      <c r="F94" t="s">
        <v>20</v>
      </c>
      <c r="G94">
        <v>12.415729445854399</v>
      </c>
      <c r="H94">
        <v>0.98444985355695303</v>
      </c>
      <c r="I94">
        <v>1.7058279659826501</v>
      </c>
      <c r="J94" t="s">
        <v>21</v>
      </c>
      <c r="K94" t="b">
        <v>0</v>
      </c>
      <c r="P94">
        <v>78.753959655761705</v>
      </c>
    </row>
    <row r="95" spans="1:16" x14ac:dyDescent="0.2">
      <c r="A95" t="s">
        <v>104</v>
      </c>
      <c r="B95" t="b">
        <v>0</v>
      </c>
      <c r="C95">
        <v>32</v>
      </c>
      <c r="D95" t="s">
        <v>18</v>
      </c>
      <c r="E95" t="s">
        <v>19</v>
      </c>
      <c r="F95" t="s">
        <v>20</v>
      </c>
      <c r="G95">
        <v>11.152714856702801</v>
      </c>
      <c r="H95">
        <v>0.99123084121947802</v>
      </c>
      <c r="I95">
        <v>1.7206013466214201</v>
      </c>
      <c r="J95" t="s">
        <v>21</v>
      </c>
      <c r="K95" t="b">
        <v>0</v>
      </c>
      <c r="L95" s="1">
        <f>AVERAGE(G95:G97)</f>
        <v>11.5731987564118</v>
      </c>
      <c r="M95" s="1">
        <f>STDEV(G95:G97)</f>
        <v>0.37431551141081593</v>
      </c>
      <c r="N95" s="1">
        <f>M95/L95*100</f>
        <v>3.2343306227540345</v>
      </c>
      <c r="O95" s="1">
        <f>L95/gold</f>
        <v>0.99391307131639617</v>
      </c>
      <c r="P95">
        <v>78.888687133789006</v>
      </c>
    </row>
    <row r="96" spans="1:16" x14ac:dyDescent="0.2">
      <c r="A96" t="s">
        <v>128</v>
      </c>
      <c r="B96" t="b">
        <v>0</v>
      </c>
      <c r="C96">
        <v>32</v>
      </c>
      <c r="D96" t="s">
        <v>18</v>
      </c>
      <c r="E96" t="s">
        <v>19</v>
      </c>
      <c r="F96" t="s">
        <v>20</v>
      </c>
      <c r="G96">
        <v>11.696797358876699</v>
      </c>
      <c r="H96">
        <v>0.99318555831903399</v>
      </c>
      <c r="I96">
        <v>1.72369265861157</v>
      </c>
      <c r="J96" t="s">
        <v>21</v>
      </c>
      <c r="K96" t="b">
        <v>0</v>
      </c>
      <c r="P96">
        <v>78.753959655761705</v>
      </c>
    </row>
    <row r="97" spans="1:16" x14ac:dyDescent="0.2">
      <c r="A97" t="s">
        <v>152</v>
      </c>
      <c r="B97" t="b">
        <v>0</v>
      </c>
      <c r="C97">
        <v>32</v>
      </c>
      <c r="D97" t="s">
        <v>18</v>
      </c>
      <c r="E97" t="s">
        <v>19</v>
      </c>
      <c r="F97" t="s">
        <v>20</v>
      </c>
      <c r="G97">
        <v>11.8700840536559</v>
      </c>
      <c r="H97">
        <v>0.98719301701398499</v>
      </c>
      <c r="I97">
        <v>1.72347434272212</v>
      </c>
      <c r="J97" t="s">
        <v>21</v>
      </c>
      <c r="K97" t="b">
        <v>0</v>
      </c>
      <c r="P97">
        <v>78.753959655761705</v>
      </c>
    </row>
    <row r="98" spans="1:16" x14ac:dyDescent="0.2">
      <c r="A98" t="s">
        <v>106</v>
      </c>
      <c r="B98" t="b">
        <v>0</v>
      </c>
      <c r="C98">
        <v>33</v>
      </c>
      <c r="D98" t="s">
        <v>18</v>
      </c>
      <c r="E98" t="s">
        <v>19</v>
      </c>
      <c r="F98" t="s">
        <v>20</v>
      </c>
      <c r="G98">
        <v>11.3003083081292</v>
      </c>
      <c r="H98">
        <v>0.96102588935315203</v>
      </c>
      <c r="I98">
        <v>1.7152314346201101</v>
      </c>
      <c r="J98" t="s">
        <v>21</v>
      </c>
      <c r="K98" t="b">
        <v>0</v>
      </c>
      <c r="L98" s="1">
        <f>AVERAGE(G98:G100)</f>
        <v>11.634716841350832</v>
      </c>
      <c r="M98" s="1">
        <f>STDEV(G98:G100)</f>
        <v>0.30086577913033952</v>
      </c>
      <c r="N98" s="1">
        <f>M98/L98*100</f>
        <v>2.5859312541327646</v>
      </c>
      <c r="O98" s="1">
        <f>L98/gold</f>
        <v>0.99919628039542285</v>
      </c>
      <c r="P98">
        <v>78.888687133789006</v>
      </c>
    </row>
    <row r="99" spans="1:16" x14ac:dyDescent="0.2">
      <c r="A99" t="s">
        <v>130</v>
      </c>
      <c r="B99" t="b">
        <v>0</v>
      </c>
      <c r="C99">
        <v>33</v>
      </c>
      <c r="D99" t="s">
        <v>18</v>
      </c>
      <c r="E99" t="s">
        <v>19</v>
      </c>
      <c r="F99" t="s">
        <v>20</v>
      </c>
      <c r="G99">
        <v>11.883458931903199</v>
      </c>
      <c r="H99">
        <v>0.96044674233531002</v>
      </c>
      <c r="I99">
        <v>1.72336934537674</v>
      </c>
      <c r="J99" t="s">
        <v>21</v>
      </c>
      <c r="K99" t="b">
        <v>0</v>
      </c>
      <c r="P99">
        <v>78.753959655761705</v>
      </c>
    </row>
    <row r="100" spans="1:16" x14ac:dyDescent="0.2">
      <c r="A100" t="s">
        <v>154</v>
      </c>
      <c r="B100" t="b">
        <v>0</v>
      </c>
      <c r="C100">
        <v>33</v>
      </c>
      <c r="D100" t="s">
        <v>18</v>
      </c>
      <c r="E100" t="s">
        <v>19</v>
      </c>
      <c r="F100" t="s">
        <v>20</v>
      </c>
      <c r="G100">
        <v>11.7203832840201</v>
      </c>
      <c r="H100">
        <v>0.95375623828573497</v>
      </c>
      <c r="I100">
        <v>1.72815487615059</v>
      </c>
      <c r="J100" t="s">
        <v>21</v>
      </c>
      <c r="K100" t="b">
        <v>0</v>
      </c>
      <c r="P100">
        <v>78.888687133789006</v>
      </c>
    </row>
    <row r="101" spans="1:16" x14ac:dyDescent="0.2">
      <c r="A101" t="s">
        <v>108</v>
      </c>
      <c r="B101" t="b">
        <v>0</v>
      </c>
      <c r="C101">
        <v>34</v>
      </c>
      <c r="D101" t="s">
        <v>18</v>
      </c>
      <c r="E101" t="s">
        <v>19</v>
      </c>
      <c r="F101" t="s">
        <v>20</v>
      </c>
      <c r="G101">
        <v>12.075415596587501</v>
      </c>
      <c r="H101">
        <v>0.98658577275888903</v>
      </c>
      <c r="I101">
        <v>1.72640733112759</v>
      </c>
      <c r="J101" t="s">
        <v>21</v>
      </c>
      <c r="K101" t="b">
        <v>0</v>
      </c>
      <c r="L101" s="1">
        <f>AVERAGE(G101:G103)</f>
        <v>12.703175255485133</v>
      </c>
      <c r="M101" s="1">
        <f>STDEV(G101:G103)</f>
        <v>0.63430052641202916</v>
      </c>
      <c r="N101" s="1">
        <f>M101/L101*100</f>
        <v>4.9932439225235683</v>
      </c>
      <c r="O101" s="1">
        <f>L101/gold</f>
        <v>1.0909561132919006</v>
      </c>
      <c r="P101">
        <v>78.753959655761705</v>
      </c>
    </row>
    <row r="102" spans="1:16" x14ac:dyDescent="0.2">
      <c r="A102" t="s">
        <v>132</v>
      </c>
      <c r="B102" t="b">
        <v>0</v>
      </c>
      <c r="C102">
        <v>34</v>
      </c>
      <c r="D102" t="s">
        <v>18</v>
      </c>
      <c r="E102" t="s">
        <v>19</v>
      </c>
      <c r="F102" t="s">
        <v>20</v>
      </c>
      <c r="G102">
        <v>12.690289854528199</v>
      </c>
      <c r="H102">
        <v>0.98585241853376404</v>
      </c>
      <c r="I102">
        <v>1.7023998552511199</v>
      </c>
      <c r="J102" t="s">
        <v>21</v>
      </c>
      <c r="K102" t="b">
        <v>0</v>
      </c>
      <c r="P102">
        <v>78.619232177734304</v>
      </c>
    </row>
    <row r="103" spans="1:16" x14ac:dyDescent="0.2">
      <c r="A103" t="s">
        <v>156</v>
      </c>
      <c r="B103" t="b">
        <v>0</v>
      </c>
      <c r="C103">
        <v>34</v>
      </c>
      <c r="D103" t="s">
        <v>18</v>
      </c>
      <c r="E103" t="s">
        <v>19</v>
      </c>
      <c r="F103" t="s">
        <v>20</v>
      </c>
      <c r="G103">
        <v>13.3438203153397</v>
      </c>
      <c r="H103">
        <v>0.967466523757468</v>
      </c>
      <c r="I103">
        <v>1.7512778222484799</v>
      </c>
      <c r="J103" t="s">
        <v>21</v>
      </c>
      <c r="K103" t="b">
        <v>0</v>
      </c>
      <c r="P103">
        <v>78.484504699707003</v>
      </c>
    </row>
    <row r="104" spans="1:16" x14ac:dyDescent="0.2">
      <c r="A104" t="s">
        <v>110</v>
      </c>
      <c r="B104" t="b">
        <v>0</v>
      </c>
      <c r="C104">
        <v>35</v>
      </c>
      <c r="D104" t="s">
        <v>18</v>
      </c>
      <c r="E104" t="s">
        <v>19</v>
      </c>
      <c r="F104" t="s">
        <v>20</v>
      </c>
      <c r="G104">
        <v>11.504973873956301</v>
      </c>
      <c r="H104">
        <v>0.98572516043922198</v>
      </c>
      <c r="I104">
        <v>1.7248276764502299</v>
      </c>
      <c r="J104" t="s">
        <v>21</v>
      </c>
      <c r="K104" t="b">
        <v>0</v>
      </c>
      <c r="L104" s="1">
        <f>AVERAGE(G104:G106)</f>
        <v>12.086744591434298</v>
      </c>
      <c r="M104" s="1">
        <f>STDEV(G104:G106)</f>
        <v>0.50706416482603578</v>
      </c>
      <c r="N104" s="1">
        <f>M104/L104*100</f>
        <v>4.1952087345784141</v>
      </c>
      <c r="O104" s="1">
        <f>L104/gold</f>
        <v>1.0380166876883323</v>
      </c>
      <c r="P104">
        <v>78.753959655761705</v>
      </c>
    </row>
    <row r="105" spans="1:16" x14ac:dyDescent="0.2">
      <c r="A105" t="s">
        <v>134</v>
      </c>
      <c r="B105" t="b">
        <v>0</v>
      </c>
      <c r="C105">
        <v>35</v>
      </c>
      <c r="D105" t="s">
        <v>18</v>
      </c>
      <c r="E105" t="s">
        <v>19</v>
      </c>
      <c r="F105" t="s">
        <v>20</v>
      </c>
      <c r="G105">
        <v>12.320435619470199</v>
      </c>
      <c r="H105">
        <v>0.98021462037162399</v>
      </c>
      <c r="I105">
        <v>1.72045503736734</v>
      </c>
      <c r="J105" t="s">
        <v>21</v>
      </c>
      <c r="K105" t="b">
        <v>0</v>
      </c>
      <c r="P105">
        <v>78.753959655761705</v>
      </c>
    </row>
    <row r="106" spans="1:16" x14ac:dyDescent="0.2">
      <c r="A106" t="s">
        <v>159</v>
      </c>
      <c r="B106" t="b">
        <v>0</v>
      </c>
      <c r="C106">
        <v>35</v>
      </c>
      <c r="D106" t="s">
        <v>18</v>
      </c>
      <c r="E106" t="s">
        <v>19</v>
      </c>
      <c r="F106" t="s">
        <v>20</v>
      </c>
      <c r="G106">
        <v>12.4348242808764</v>
      </c>
      <c r="H106">
        <v>0.98266274691635302</v>
      </c>
      <c r="I106">
        <v>1.7218455355907401</v>
      </c>
      <c r="J106" t="s">
        <v>21</v>
      </c>
      <c r="K106" t="b">
        <v>0</v>
      </c>
      <c r="P106">
        <v>78.619232177734304</v>
      </c>
    </row>
    <row r="107" spans="1:16" x14ac:dyDescent="0.2">
      <c r="A107" t="s">
        <v>112</v>
      </c>
      <c r="B107" t="b">
        <v>0</v>
      </c>
      <c r="C107">
        <v>36</v>
      </c>
      <c r="D107" t="s">
        <v>18</v>
      </c>
      <c r="E107" t="s">
        <v>19</v>
      </c>
      <c r="F107" t="s">
        <v>20</v>
      </c>
      <c r="G107">
        <v>12.392208165165901</v>
      </c>
      <c r="H107">
        <v>0.98490120913624302</v>
      </c>
      <c r="I107">
        <v>1.7133262252689301</v>
      </c>
      <c r="J107" t="s">
        <v>21</v>
      </c>
      <c r="K107" t="b">
        <v>0</v>
      </c>
      <c r="L107" s="1">
        <f>AVERAGE(G107:G109)</f>
        <v>13.061684743238267</v>
      </c>
      <c r="M107" s="1">
        <f>STDEV(G107:G109)</f>
        <v>0.61077625771596566</v>
      </c>
      <c r="N107" s="1">
        <f>M107/L107*100</f>
        <v>4.6760909463241367</v>
      </c>
      <c r="O107" s="1">
        <f>L107/gold</f>
        <v>1.121745117574003</v>
      </c>
      <c r="P107">
        <v>78.486709594726506</v>
      </c>
    </row>
    <row r="108" spans="1:16" x14ac:dyDescent="0.2">
      <c r="A108" t="s">
        <v>136</v>
      </c>
      <c r="B108" t="b">
        <v>0</v>
      </c>
      <c r="C108">
        <v>36</v>
      </c>
      <c r="D108" t="s">
        <v>18</v>
      </c>
      <c r="E108" t="s">
        <v>19</v>
      </c>
      <c r="F108" t="s">
        <v>20</v>
      </c>
      <c r="G108">
        <v>13.204333286194901</v>
      </c>
      <c r="H108">
        <v>0.98894376467738998</v>
      </c>
      <c r="I108">
        <v>1.72132391673897</v>
      </c>
      <c r="J108" t="s">
        <v>21</v>
      </c>
      <c r="K108" t="b">
        <v>0</v>
      </c>
      <c r="P108">
        <v>78.351921081542898</v>
      </c>
    </row>
    <row r="109" spans="1:16" x14ac:dyDescent="0.2">
      <c r="A109" t="s">
        <v>161</v>
      </c>
      <c r="B109" t="b">
        <v>0</v>
      </c>
      <c r="C109">
        <v>36</v>
      </c>
      <c r="D109" t="s">
        <v>18</v>
      </c>
      <c r="E109" t="s">
        <v>19</v>
      </c>
      <c r="F109" t="s">
        <v>20</v>
      </c>
      <c r="G109">
        <v>13.588512778354</v>
      </c>
      <c r="H109">
        <v>0.99253227991525195</v>
      </c>
      <c r="I109">
        <v>1.73050456352725</v>
      </c>
      <c r="J109" t="s">
        <v>21</v>
      </c>
      <c r="K109" t="b">
        <v>0</v>
      </c>
      <c r="P109">
        <v>78.351921081542898</v>
      </c>
    </row>
    <row r="110" spans="1:16" x14ac:dyDescent="0.2">
      <c r="A110" t="s">
        <v>114</v>
      </c>
      <c r="B110" t="b">
        <v>0</v>
      </c>
      <c r="C110">
        <v>37</v>
      </c>
      <c r="D110" t="s">
        <v>18</v>
      </c>
      <c r="E110" t="s">
        <v>19</v>
      </c>
      <c r="F110" t="s">
        <v>20</v>
      </c>
      <c r="G110">
        <v>12.585498582523</v>
      </c>
      <c r="H110">
        <v>0.99714259216475698</v>
      </c>
      <c r="I110">
        <v>1.7250421388949799</v>
      </c>
      <c r="J110" t="s">
        <v>21</v>
      </c>
      <c r="K110" t="b">
        <v>0</v>
      </c>
      <c r="L110" s="1">
        <f>AVERAGE(G110:G112)</f>
        <v>13.043604927866701</v>
      </c>
      <c r="M110" s="1">
        <f>STDEV(G110:G112)</f>
        <v>0.39677076652190141</v>
      </c>
      <c r="N110" s="1">
        <f>M110/L110*100</f>
        <v>3.0418796698927144</v>
      </c>
      <c r="O110" s="1">
        <f>L110/gold</f>
        <v>1.1201924124660196</v>
      </c>
      <c r="P110">
        <v>78.621498107910099</v>
      </c>
    </row>
    <row r="111" spans="1:16" x14ac:dyDescent="0.2">
      <c r="A111" t="s">
        <v>138</v>
      </c>
      <c r="B111" t="b">
        <v>0</v>
      </c>
      <c r="C111">
        <v>37</v>
      </c>
      <c r="D111" t="s">
        <v>18</v>
      </c>
      <c r="E111" t="s">
        <v>19</v>
      </c>
      <c r="F111" t="s">
        <v>20</v>
      </c>
      <c r="G111">
        <v>13.278223478626</v>
      </c>
      <c r="H111">
        <v>0.98179492228599796</v>
      </c>
      <c r="I111">
        <v>1.7238414018180399</v>
      </c>
      <c r="J111" t="s">
        <v>21</v>
      </c>
      <c r="K111" t="b">
        <v>0</v>
      </c>
      <c r="P111">
        <v>78.486709594726506</v>
      </c>
    </row>
    <row r="112" spans="1:16" x14ac:dyDescent="0.2">
      <c r="A112" t="s">
        <v>163</v>
      </c>
      <c r="B112" t="b">
        <v>0</v>
      </c>
      <c r="C112">
        <v>37</v>
      </c>
      <c r="D112" t="s">
        <v>18</v>
      </c>
      <c r="E112" t="s">
        <v>19</v>
      </c>
      <c r="F112" t="s">
        <v>20</v>
      </c>
      <c r="G112">
        <v>13.2670927224511</v>
      </c>
      <c r="H112">
        <v>0.985527228713449</v>
      </c>
      <c r="I112">
        <v>1.7298008946829999</v>
      </c>
      <c r="J112" t="s">
        <v>21</v>
      </c>
      <c r="K112" t="b">
        <v>0</v>
      </c>
      <c r="P112">
        <v>78.486709594726506</v>
      </c>
    </row>
    <row r="113" spans="1:16" x14ac:dyDescent="0.2">
      <c r="A113" t="s">
        <v>116</v>
      </c>
      <c r="B113" t="b">
        <v>0</v>
      </c>
      <c r="C113">
        <v>38</v>
      </c>
      <c r="D113" t="s">
        <v>18</v>
      </c>
      <c r="E113" t="s">
        <v>19</v>
      </c>
      <c r="F113" t="s">
        <v>20</v>
      </c>
      <c r="G113">
        <v>12.245429623370701</v>
      </c>
      <c r="H113">
        <v>0.96197213908373902</v>
      </c>
      <c r="I113">
        <v>1.7183699087083899</v>
      </c>
      <c r="J113" t="s">
        <v>21</v>
      </c>
      <c r="K113" t="b">
        <v>0</v>
      </c>
      <c r="L113" s="1">
        <f>AVERAGE(G113:G115)</f>
        <v>12.611918025642934</v>
      </c>
      <c r="M113" s="1">
        <f>STDEV(G113:G115)</f>
        <v>0.37524100632330371</v>
      </c>
      <c r="N113" s="1">
        <f>M113/L113*100</f>
        <v>2.9752889731788006</v>
      </c>
      <c r="O113" s="1">
        <f>L113/gold</f>
        <v>1.0831188890722754</v>
      </c>
      <c r="P113">
        <v>78.756286621093693</v>
      </c>
    </row>
    <row r="114" spans="1:16" x14ac:dyDescent="0.2">
      <c r="A114" t="s">
        <v>140</v>
      </c>
      <c r="B114" t="b">
        <v>0</v>
      </c>
      <c r="C114">
        <v>38</v>
      </c>
      <c r="D114" t="s">
        <v>18</v>
      </c>
      <c r="E114" t="s">
        <v>19</v>
      </c>
      <c r="F114" t="s">
        <v>20</v>
      </c>
      <c r="G114">
        <v>12.594986051682</v>
      </c>
      <c r="H114">
        <v>0.98430032589778205</v>
      </c>
      <c r="I114">
        <v>1.7240016787801</v>
      </c>
      <c r="J114" t="s">
        <v>21</v>
      </c>
      <c r="K114" t="b">
        <v>0</v>
      </c>
      <c r="P114">
        <v>78.621498107910099</v>
      </c>
    </row>
    <row r="115" spans="1:16" x14ac:dyDescent="0.2">
      <c r="A115" t="s">
        <v>165</v>
      </c>
      <c r="B115" t="b">
        <v>0</v>
      </c>
      <c r="C115">
        <v>38</v>
      </c>
      <c r="D115" t="s">
        <v>18</v>
      </c>
      <c r="E115" t="s">
        <v>19</v>
      </c>
      <c r="F115" t="s">
        <v>20</v>
      </c>
      <c r="G115">
        <v>12.995338401876101</v>
      </c>
      <c r="H115">
        <v>0.97961988617928697</v>
      </c>
      <c r="I115">
        <v>1.70692626895919</v>
      </c>
      <c r="J115" t="s">
        <v>21</v>
      </c>
      <c r="K115" t="b">
        <v>0</v>
      </c>
      <c r="P115">
        <v>78.621498107910099</v>
      </c>
    </row>
    <row r="116" spans="1:16" x14ac:dyDescent="0.2">
      <c r="A116" t="s">
        <v>118</v>
      </c>
      <c r="B116" t="b">
        <v>0</v>
      </c>
      <c r="C116">
        <v>39</v>
      </c>
      <c r="D116" t="s">
        <v>18</v>
      </c>
      <c r="E116" t="s">
        <v>19</v>
      </c>
      <c r="F116" t="s">
        <v>20</v>
      </c>
      <c r="G116">
        <v>13.217618646816399</v>
      </c>
      <c r="H116">
        <v>0.97909268971835395</v>
      </c>
      <c r="I116">
        <v>1.7065902789652201</v>
      </c>
      <c r="J116" t="s">
        <v>21</v>
      </c>
      <c r="K116" t="b">
        <v>0</v>
      </c>
      <c r="L116" s="1">
        <f>AVERAGE(G116:G118)</f>
        <v>13.069756126928398</v>
      </c>
      <c r="M116" s="1">
        <f>STDEV(G116:G118)</f>
        <v>0.14810499845556338</v>
      </c>
      <c r="N116" s="1">
        <f>M116/L116*100</f>
        <v>1.1331886916421785</v>
      </c>
      <c r="O116" s="1">
        <f>L116/gold</f>
        <v>1.1224382927213481</v>
      </c>
      <c r="P116">
        <v>78.756286621093693</v>
      </c>
    </row>
    <row r="117" spans="1:16" x14ac:dyDescent="0.2">
      <c r="A117" t="s">
        <v>142</v>
      </c>
      <c r="B117" t="b">
        <v>0</v>
      </c>
      <c r="C117">
        <v>39</v>
      </c>
      <c r="D117" t="s">
        <v>18</v>
      </c>
      <c r="E117" t="s">
        <v>19</v>
      </c>
      <c r="F117" t="s">
        <v>20</v>
      </c>
      <c r="G117">
        <v>13.070239898912099</v>
      </c>
      <c r="H117">
        <v>0.98593712615060503</v>
      </c>
      <c r="I117">
        <v>1.7183296503593699</v>
      </c>
      <c r="J117" t="s">
        <v>21</v>
      </c>
      <c r="K117" t="b">
        <v>0</v>
      </c>
      <c r="P117">
        <v>78.756286621093693</v>
      </c>
    </row>
    <row r="118" spans="1:16" x14ac:dyDescent="0.2">
      <c r="A118" t="s">
        <v>167</v>
      </c>
      <c r="B118" t="b">
        <v>0</v>
      </c>
      <c r="C118">
        <v>39</v>
      </c>
      <c r="D118" t="s">
        <v>18</v>
      </c>
      <c r="E118" t="s">
        <v>19</v>
      </c>
      <c r="F118" t="s">
        <v>20</v>
      </c>
      <c r="G118">
        <v>12.9214098350567</v>
      </c>
      <c r="H118">
        <v>0.98885918073975299</v>
      </c>
      <c r="I118">
        <v>1.72723131838324</v>
      </c>
      <c r="J118" t="s">
        <v>21</v>
      </c>
      <c r="K118" t="b">
        <v>0</v>
      </c>
      <c r="P118">
        <v>78.756286621093693</v>
      </c>
    </row>
    <row r="119" spans="1:16" x14ac:dyDescent="0.2">
      <c r="A119" t="s">
        <v>120</v>
      </c>
      <c r="B119" t="b">
        <v>0</v>
      </c>
      <c r="C119">
        <v>40</v>
      </c>
      <c r="D119" t="s">
        <v>18</v>
      </c>
      <c r="E119" t="s">
        <v>19</v>
      </c>
      <c r="F119" t="s">
        <v>20</v>
      </c>
      <c r="G119">
        <v>14.083903436456399</v>
      </c>
      <c r="H119">
        <v>0.98484854788147702</v>
      </c>
      <c r="I119">
        <v>1.7144184143332699</v>
      </c>
      <c r="J119" t="s">
        <v>21</v>
      </c>
      <c r="K119" t="b">
        <v>0</v>
      </c>
      <c r="L119" s="1">
        <f>AVERAGE(G119:G121)</f>
        <v>14.144081937889068</v>
      </c>
      <c r="M119" s="1">
        <f>STDEV(G119:G121)</f>
        <v>6.8802530220664265E-2</v>
      </c>
      <c r="N119" s="1">
        <f>M119/L119*100</f>
        <v>0.48644041036241831</v>
      </c>
      <c r="O119" s="1">
        <f>L119/gold</f>
        <v>1.2147020210855413</v>
      </c>
      <c r="P119">
        <v>78.756286621093693</v>
      </c>
    </row>
    <row r="120" spans="1:16" x14ac:dyDescent="0.2">
      <c r="A120" t="s">
        <v>144</v>
      </c>
      <c r="B120" t="b">
        <v>0</v>
      </c>
      <c r="C120">
        <v>40</v>
      </c>
      <c r="D120" t="s">
        <v>18</v>
      </c>
      <c r="E120" t="s">
        <v>19</v>
      </c>
      <c r="F120" t="s">
        <v>20</v>
      </c>
      <c r="G120">
        <v>14.2190899946754</v>
      </c>
      <c r="H120">
        <v>0.97659425800833</v>
      </c>
      <c r="I120">
        <v>1.71665989549175</v>
      </c>
      <c r="J120" t="s">
        <v>21</v>
      </c>
      <c r="K120" t="b">
        <v>0</v>
      </c>
      <c r="P120">
        <v>78.756286621093693</v>
      </c>
    </row>
    <row r="121" spans="1:16" x14ac:dyDescent="0.2">
      <c r="A121" t="s">
        <v>169</v>
      </c>
      <c r="B121" t="b">
        <v>0</v>
      </c>
      <c r="C121">
        <v>40</v>
      </c>
      <c r="D121" t="s">
        <v>18</v>
      </c>
      <c r="E121" t="s">
        <v>19</v>
      </c>
      <c r="F121" t="s">
        <v>20</v>
      </c>
      <c r="G121">
        <v>14.1292523825354</v>
      </c>
      <c r="H121">
        <v>0.99076332751739904</v>
      </c>
      <c r="I121">
        <v>1.7236229859322101</v>
      </c>
      <c r="J121" t="s">
        <v>21</v>
      </c>
      <c r="K121" t="b">
        <v>0</v>
      </c>
      <c r="P121">
        <v>78.756286621093693</v>
      </c>
    </row>
    <row r="122" spans="1:16" x14ac:dyDescent="0.2">
      <c r="A122" t="s">
        <v>122</v>
      </c>
      <c r="B122" t="b">
        <v>0</v>
      </c>
      <c r="C122">
        <v>41</v>
      </c>
      <c r="D122" t="s">
        <v>18</v>
      </c>
      <c r="E122" t="s">
        <v>19</v>
      </c>
      <c r="F122" t="s">
        <v>20</v>
      </c>
      <c r="G122">
        <v>13.309097560021</v>
      </c>
      <c r="H122">
        <v>0.96382583057669702</v>
      </c>
      <c r="I122">
        <v>1.6981807582102399</v>
      </c>
      <c r="J122" t="s">
        <v>21</v>
      </c>
      <c r="K122" t="b">
        <v>0</v>
      </c>
      <c r="L122" s="1">
        <f>AVERAGE(G122:G124)</f>
        <v>13.029622764016766</v>
      </c>
      <c r="M122" s="1">
        <f>STDEV(G122:G124)</f>
        <v>0.37152245052482691</v>
      </c>
      <c r="N122" s="1">
        <f>M122/L122*100</f>
        <v>2.8513676662293035</v>
      </c>
      <c r="O122" s="1">
        <f>L122/gold</f>
        <v>1.1189916160649349</v>
      </c>
      <c r="P122">
        <v>78.756286621093693</v>
      </c>
    </row>
    <row r="123" spans="1:16" x14ac:dyDescent="0.2">
      <c r="A123" t="s">
        <v>146</v>
      </c>
      <c r="B123" t="b">
        <v>0</v>
      </c>
      <c r="C123">
        <v>41</v>
      </c>
      <c r="D123" t="s">
        <v>18</v>
      </c>
      <c r="E123" t="s">
        <v>19</v>
      </c>
      <c r="F123" t="s">
        <v>20</v>
      </c>
      <c r="G123">
        <v>13.1717529059031</v>
      </c>
      <c r="H123">
        <v>0.98056640883883595</v>
      </c>
      <c r="I123">
        <v>1.7039730555711901</v>
      </c>
      <c r="J123" t="s">
        <v>21</v>
      </c>
      <c r="K123" t="b">
        <v>0</v>
      </c>
      <c r="P123">
        <v>78.621498107910099</v>
      </c>
    </row>
    <row r="124" spans="1:16" x14ac:dyDescent="0.2">
      <c r="A124" t="s">
        <v>171</v>
      </c>
      <c r="B124" t="b">
        <v>0</v>
      </c>
      <c r="C124">
        <v>41</v>
      </c>
      <c r="D124" t="s">
        <v>18</v>
      </c>
      <c r="E124" t="s">
        <v>19</v>
      </c>
      <c r="F124" t="s">
        <v>20</v>
      </c>
      <c r="G124">
        <v>12.608017826126201</v>
      </c>
      <c r="H124">
        <v>0.98376483187706898</v>
      </c>
      <c r="I124">
        <v>1.7068184280154</v>
      </c>
      <c r="J124" t="s">
        <v>21</v>
      </c>
      <c r="K124" t="b">
        <v>0</v>
      </c>
      <c r="P124">
        <v>78.891075134277301</v>
      </c>
    </row>
    <row r="125" spans="1:16" x14ac:dyDescent="0.2">
      <c r="A125" t="s">
        <v>172</v>
      </c>
      <c r="B125" t="b">
        <v>0</v>
      </c>
      <c r="C125">
        <v>42</v>
      </c>
      <c r="D125" t="s">
        <v>18</v>
      </c>
      <c r="E125" t="s">
        <v>19</v>
      </c>
      <c r="F125" t="s">
        <v>20</v>
      </c>
      <c r="G125">
        <v>12.3271203156539</v>
      </c>
      <c r="H125">
        <v>0.95361604233758701</v>
      </c>
      <c r="I125">
        <v>1.7082897449619601</v>
      </c>
      <c r="J125" t="s">
        <v>21</v>
      </c>
      <c r="K125" t="b">
        <v>0</v>
      </c>
      <c r="L125" s="1">
        <f>AVERAGE(G125:G127)</f>
        <v>12.725759053029767</v>
      </c>
      <c r="M125" s="1">
        <f>STDEV(G125:G127)</f>
        <v>0.34620428431383471</v>
      </c>
      <c r="N125" s="1">
        <f>M125/L125*100</f>
        <v>2.7205000728927828</v>
      </c>
      <c r="O125" s="1">
        <f>L125/gold</f>
        <v>1.0928956230205431</v>
      </c>
      <c r="P125">
        <v>79.023414611816406</v>
      </c>
    </row>
    <row r="126" spans="1:16" x14ac:dyDescent="0.2">
      <c r="A126" t="s">
        <v>196</v>
      </c>
      <c r="B126" t="b">
        <v>0</v>
      </c>
      <c r="C126">
        <v>42</v>
      </c>
      <c r="D126" t="s">
        <v>18</v>
      </c>
      <c r="E126" t="s">
        <v>19</v>
      </c>
      <c r="F126" t="s">
        <v>20</v>
      </c>
      <c r="G126">
        <v>12.899140529074201</v>
      </c>
      <c r="H126">
        <v>0.95703592719656705</v>
      </c>
      <c r="I126">
        <v>1.6672293769125901</v>
      </c>
      <c r="J126" t="s">
        <v>21</v>
      </c>
      <c r="K126" t="b">
        <v>0</v>
      </c>
      <c r="P126">
        <v>79.023414611816406</v>
      </c>
    </row>
    <row r="127" spans="1:16" x14ac:dyDescent="0.2">
      <c r="A127" t="s">
        <v>219</v>
      </c>
      <c r="B127" t="b">
        <v>0</v>
      </c>
      <c r="C127">
        <v>42</v>
      </c>
      <c r="D127" t="s">
        <v>18</v>
      </c>
      <c r="E127" t="s">
        <v>19</v>
      </c>
      <c r="F127" t="s">
        <v>20</v>
      </c>
      <c r="G127">
        <v>12.951016314361199</v>
      </c>
      <c r="H127">
        <v>0.96775998550714404</v>
      </c>
      <c r="I127">
        <v>1.71908366811095</v>
      </c>
      <c r="J127" t="s">
        <v>21</v>
      </c>
      <c r="K127" t="b">
        <v>0</v>
      </c>
      <c r="P127">
        <v>78.888687133789006</v>
      </c>
    </row>
    <row r="128" spans="1:16" x14ac:dyDescent="0.2">
      <c r="A128" t="s">
        <v>174</v>
      </c>
      <c r="B128" t="b">
        <v>0</v>
      </c>
      <c r="C128">
        <v>43</v>
      </c>
      <c r="D128" t="s">
        <v>18</v>
      </c>
      <c r="E128" t="s">
        <v>19</v>
      </c>
      <c r="F128" t="s">
        <v>20</v>
      </c>
      <c r="G128">
        <v>11.9550059612928</v>
      </c>
      <c r="H128">
        <v>0.94935432952669396</v>
      </c>
      <c r="I128">
        <v>1.68945348969887</v>
      </c>
      <c r="J128" t="s">
        <v>21</v>
      </c>
      <c r="K128" t="b">
        <v>0</v>
      </c>
      <c r="L128" s="1">
        <f>AVERAGE(G128:G130)</f>
        <v>11.882936245610969</v>
      </c>
      <c r="M128" s="1">
        <f>STDEV(G128:G130)</f>
        <v>0.47368816523010288</v>
      </c>
      <c r="N128" s="1">
        <f>M128/L128*100</f>
        <v>3.9862888720375182</v>
      </c>
      <c r="O128" s="1">
        <f>L128/gold</f>
        <v>1.0205135078656447</v>
      </c>
      <c r="P128">
        <v>78.888687133789006</v>
      </c>
    </row>
    <row r="129" spans="1:16" x14ac:dyDescent="0.2">
      <c r="A129" t="s">
        <v>198</v>
      </c>
      <c r="B129" t="b">
        <v>0</v>
      </c>
      <c r="C129">
        <v>43</v>
      </c>
      <c r="D129" t="s">
        <v>18</v>
      </c>
      <c r="E129" t="s">
        <v>19</v>
      </c>
      <c r="F129" t="s">
        <v>20</v>
      </c>
      <c r="G129">
        <v>11.377343143310201</v>
      </c>
      <c r="H129">
        <v>0.97541258797484698</v>
      </c>
      <c r="I129">
        <v>1.710658738175</v>
      </c>
      <c r="J129" t="s">
        <v>21</v>
      </c>
      <c r="K129" t="b">
        <v>0</v>
      </c>
      <c r="P129">
        <v>78.888687133789006</v>
      </c>
    </row>
    <row r="130" spans="1:16" x14ac:dyDescent="0.2">
      <c r="A130" t="s">
        <v>221</v>
      </c>
      <c r="B130" t="b">
        <v>0</v>
      </c>
      <c r="C130">
        <v>43</v>
      </c>
      <c r="D130" t="s">
        <v>18</v>
      </c>
      <c r="E130" t="s">
        <v>19</v>
      </c>
      <c r="F130" t="s">
        <v>20</v>
      </c>
      <c r="G130">
        <v>12.3164596322299</v>
      </c>
      <c r="H130">
        <v>0.98551952628544504</v>
      </c>
      <c r="I130">
        <v>1.7003030491081601</v>
      </c>
      <c r="J130" t="s">
        <v>21</v>
      </c>
      <c r="K130" t="b">
        <v>0</v>
      </c>
      <c r="P130">
        <v>78.753959655761705</v>
      </c>
    </row>
    <row r="131" spans="1:16" x14ac:dyDescent="0.2">
      <c r="A131" t="s">
        <v>176</v>
      </c>
      <c r="B131" t="b">
        <v>0</v>
      </c>
      <c r="C131">
        <v>44</v>
      </c>
      <c r="D131" t="s">
        <v>18</v>
      </c>
      <c r="E131" t="s">
        <v>19</v>
      </c>
      <c r="F131" t="s">
        <v>20</v>
      </c>
      <c r="G131">
        <v>12.3199574520509</v>
      </c>
      <c r="H131">
        <v>0.98661392671567505</v>
      </c>
      <c r="I131">
        <v>1.6932762018292</v>
      </c>
      <c r="J131" t="s">
        <v>21</v>
      </c>
      <c r="K131" t="b">
        <v>0</v>
      </c>
      <c r="L131" s="1">
        <f>AVERAGE(G131:G133)</f>
        <v>12.946732684072002</v>
      </c>
      <c r="M131" s="1">
        <f>STDEV(G131:G133)</f>
        <v>0.70884600101677187</v>
      </c>
      <c r="N131" s="1">
        <f>M131/L131*100</f>
        <v>5.4750956732801397</v>
      </c>
      <c r="O131" s="1">
        <f>L131/gold</f>
        <v>1.1118729675673515</v>
      </c>
      <c r="P131">
        <v>78.484504699707003</v>
      </c>
    </row>
    <row r="132" spans="1:16" x14ac:dyDescent="0.2">
      <c r="A132" t="s">
        <v>200</v>
      </c>
      <c r="B132" t="b">
        <v>0</v>
      </c>
      <c r="C132">
        <v>44</v>
      </c>
      <c r="D132" t="s">
        <v>18</v>
      </c>
      <c r="E132" t="s">
        <v>19</v>
      </c>
      <c r="F132" t="s">
        <v>20</v>
      </c>
      <c r="G132">
        <v>12.804239548623199</v>
      </c>
      <c r="H132">
        <v>0.98475629443298396</v>
      </c>
      <c r="I132">
        <v>1.69623941629091</v>
      </c>
      <c r="J132" t="s">
        <v>21</v>
      </c>
      <c r="K132" t="b">
        <v>0</v>
      </c>
      <c r="P132">
        <v>78.349777221679602</v>
      </c>
    </row>
    <row r="133" spans="1:16" x14ac:dyDescent="0.2">
      <c r="A133" t="s">
        <v>223</v>
      </c>
      <c r="B133" t="b">
        <v>0</v>
      </c>
      <c r="C133">
        <v>44</v>
      </c>
      <c r="D133" t="s">
        <v>18</v>
      </c>
      <c r="E133" t="s">
        <v>19</v>
      </c>
      <c r="F133" t="s">
        <v>20</v>
      </c>
      <c r="G133">
        <v>13.7160010515419</v>
      </c>
      <c r="H133">
        <v>0.98317087939903702</v>
      </c>
      <c r="I133">
        <v>1.6956598171500401</v>
      </c>
      <c r="J133" t="s">
        <v>21</v>
      </c>
      <c r="K133" t="b">
        <v>0</v>
      </c>
      <c r="P133">
        <v>78.349777221679602</v>
      </c>
    </row>
    <row r="134" spans="1:16" x14ac:dyDescent="0.2">
      <c r="A134" t="s">
        <v>178</v>
      </c>
      <c r="B134" t="b">
        <v>0</v>
      </c>
      <c r="C134">
        <v>45</v>
      </c>
      <c r="D134" t="s">
        <v>18</v>
      </c>
      <c r="E134" t="s">
        <v>19</v>
      </c>
      <c r="F134" t="s">
        <v>20</v>
      </c>
      <c r="G134">
        <v>11.3553147519677</v>
      </c>
      <c r="H134">
        <v>0.98268525640511295</v>
      </c>
      <c r="I134">
        <v>1.70466768478079</v>
      </c>
      <c r="J134" t="s">
        <v>21</v>
      </c>
      <c r="K134" t="b">
        <v>0</v>
      </c>
      <c r="L134" s="1">
        <f>AVERAGE(G134:G136)</f>
        <v>11.655137178345401</v>
      </c>
      <c r="M134" s="1">
        <f>STDEV(G134:G136)</f>
        <v>0.36402277113100362</v>
      </c>
      <c r="N134" s="1">
        <f>M134/L134*100</f>
        <v>3.1232817388656549</v>
      </c>
      <c r="O134" s="1">
        <f>L134/gold</f>
        <v>1.0009499908679353</v>
      </c>
      <c r="P134">
        <v>78.888687133789006</v>
      </c>
    </row>
    <row r="135" spans="1:16" x14ac:dyDescent="0.2">
      <c r="A135" t="s">
        <v>202</v>
      </c>
      <c r="B135" t="b">
        <v>0</v>
      </c>
      <c r="C135">
        <v>45</v>
      </c>
      <c r="D135" t="s">
        <v>18</v>
      </c>
      <c r="E135" t="s">
        <v>19</v>
      </c>
      <c r="F135" t="s">
        <v>20</v>
      </c>
      <c r="G135">
        <v>11.5499161466442</v>
      </c>
      <c r="H135">
        <v>0.98230222662730904</v>
      </c>
      <c r="I135">
        <v>1.70219825320879</v>
      </c>
      <c r="J135" t="s">
        <v>21</v>
      </c>
      <c r="K135" t="b">
        <v>0</v>
      </c>
      <c r="P135">
        <v>78.753959655761705</v>
      </c>
    </row>
    <row r="136" spans="1:16" x14ac:dyDescent="0.2">
      <c r="A136" t="s">
        <v>225</v>
      </c>
      <c r="B136" t="b">
        <v>0</v>
      </c>
      <c r="C136">
        <v>45</v>
      </c>
      <c r="D136" t="s">
        <v>18</v>
      </c>
      <c r="E136" t="s">
        <v>19</v>
      </c>
      <c r="F136" t="s">
        <v>20</v>
      </c>
      <c r="G136">
        <v>12.060180636424301</v>
      </c>
      <c r="H136">
        <v>0.98289948838654495</v>
      </c>
      <c r="I136">
        <v>1.71503760724164</v>
      </c>
      <c r="J136" t="s">
        <v>21</v>
      </c>
      <c r="K136" t="b">
        <v>0</v>
      </c>
      <c r="P136">
        <v>78.753959655761705</v>
      </c>
    </row>
    <row r="137" spans="1:16" x14ac:dyDescent="0.2">
      <c r="A137" t="s">
        <v>180</v>
      </c>
      <c r="B137" t="b">
        <v>0</v>
      </c>
      <c r="C137">
        <v>46</v>
      </c>
      <c r="D137" t="s">
        <v>18</v>
      </c>
      <c r="E137" t="s">
        <v>19</v>
      </c>
      <c r="F137" t="s">
        <v>20</v>
      </c>
      <c r="G137">
        <v>12.984923100310899</v>
      </c>
      <c r="H137">
        <v>0.98487924092880497</v>
      </c>
      <c r="I137">
        <v>1.7166805006835499</v>
      </c>
      <c r="J137" t="s">
        <v>21</v>
      </c>
      <c r="K137" t="b">
        <v>0</v>
      </c>
      <c r="L137" s="1">
        <f>AVERAGE(G137:G139)</f>
        <v>12.698121407476966</v>
      </c>
      <c r="M137" s="1">
        <f>STDEV(G137:G139)</f>
        <v>0.37639275303071973</v>
      </c>
      <c r="N137" s="1">
        <f>M137/L137*100</f>
        <v>2.9641609254821772</v>
      </c>
      <c r="O137" s="1">
        <f>L137/gold</f>
        <v>1.0905220858720412</v>
      </c>
      <c r="P137">
        <v>78.753959655761705</v>
      </c>
    </row>
    <row r="138" spans="1:16" x14ac:dyDescent="0.2">
      <c r="A138" t="s">
        <v>204</v>
      </c>
      <c r="B138" t="b">
        <v>0</v>
      </c>
      <c r="C138">
        <v>46</v>
      </c>
      <c r="D138" t="s">
        <v>18</v>
      </c>
      <c r="E138" t="s">
        <v>19</v>
      </c>
      <c r="F138" t="s">
        <v>20</v>
      </c>
      <c r="G138">
        <v>12.2719130359219</v>
      </c>
      <c r="H138">
        <v>0.97117216368473702</v>
      </c>
      <c r="I138">
        <v>1.71832799289264</v>
      </c>
      <c r="J138" t="s">
        <v>21</v>
      </c>
      <c r="K138" t="b">
        <v>0</v>
      </c>
      <c r="P138">
        <v>78.619232177734304</v>
      </c>
    </row>
    <row r="139" spans="1:16" x14ac:dyDescent="0.2">
      <c r="A139" t="s">
        <v>227</v>
      </c>
      <c r="B139" t="b">
        <v>0</v>
      </c>
      <c r="C139">
        <v>46</v>
      </c>
      <c r="D139" t="s">
        <v>18</v>
      </c>
      <c r="E139" t="s">
        <v>19</v>
      </c>
      <c r="F139" t="s">
        <v>20</v>
      </c>
      <c r="G139">
        <v>12.8375280861981</v>
      </c>
      <c r="H139">
        <v>0.98596492589600104</v>
      </c>
      <c r="I139">
        <v>1.7183299060816799</v>
      </c>
      <c r="J139" t="s">
        <v>21</v>
      </c>
      <c r="K139" t="b">
        <v>0</v>
      </c>
      <c r="P139">
        <v>78.619232177734304</v>
      </c>
    </row>
    <row r="140" spans="1:16" x14ac:dyDescent="0.2">
      <c r="A140" t="s">
        <v>182</v>
      </c>
      <c r="B140" t="b">
        <v>0</v>
      </c>
      <c r="C140">
        <v>47</v>
      </c>
      <c r="D140" t="s">
        <v>18</v>
      </c>
      <c r="E140" t="s">
        <v>19</v>
      </c>
      <c r="F140" t="s">
        <v>20</v>
      </c>
      <c r="G140">
        <v>12.160703950923599</v>
      </c>
      <c r="H140">
        <v>0.98026032276654196</v>
      </c>
      <c r="I140">
        <v>1.72485451537263</v>
      </c>
      <c r="J140" t="s">
        <v>21</v>
      </c>
      <c r="K140" t="b">
        <v>0</v>
      </c>
      <c r="L140" s="1">
        <f>AVERAGE(G140:G142)</f>
        <v>12.360466097190866</v>
      </c>
      <c r="M140" s="1">
        <f>STDEV(G140:G142)</f>
        <v>0.53620821764070103</v>
      </c>
      <c r="N140" s="1">
        <f>M140/L140*100</f>
        <v>4.3380905980767492</v>
      </c>
      <c r="O140" s="1">
        <f>L140/gold</f>
        <v>1.0615240505357157</v>
      </c>
      <c r="P140">
        <v>78.753959655761705</v>
      </c>
    </row>
    <row r="141" spans="1:16" x14ac:dyDescent="0.2">
      <c r="A141" t="s">
        <v>206</v>
      </c>
      <c r="B141" t="b">
        <v>0</v>
      </c>
      <c r="C141">
        <v>47</v>
      </c>
      <c r="D141" t="s">
        <v>18</v>
      </c>
      <c r="E141" t="s">
        <v>19</v>
      </c>
      <c r="F141" t="s">
        <v>20</v>
      </c>
      <c r="G141">
        <v>11.9528133622344</v>
      </c>
      <c r="H141">
        <v>0.98055530572900496</v>
      </c>
      <c r="I141">
        <v>1.7194424543947899</v>
      </c>
      <c r="J141" t="s">
        <v>21</v>
      </c>
      <c r="K141" t="b">
        <v>0</v>
      </c>
      <c r="P141">
        <v>78.619232177734304</v>
      </c>
    </row>
    <row r="142" spans="1:16" x14ac:dyDescent="0.2">
      <c r="A142" t="s">
        <v>229</v>
      </c>
      <c r="B142" t="b">
        <v>0</v>
      </c>
      <c r="C142">
        <v>47</v>
      </c>
      <c r="D142" t="s">
        <v>18</v>
      </c>
      <c r="E142" t="s">
        <v>19</v>
      </c>
      <c r="F142" t="s">
        <v>20</v>
      </c>
      <c r="G142">
        <v>12.9678809784146</v>
      </c>
      <c r="H142">
        <v>0.96443517538763601</v>
      </c>
      <c r="I142">
        <v>1.70708342651597</v>
      </c>
      <c r="J142" t="s">
        <v>21</v>
      </c>
      <c r="K142" t="b">
        <v>0</v>
      </c>
      <c r="P142">
        <v>78.484504699707003</v>
      </c>
    </row>
    <row r="143" spans="1:16" x14ac:dyDescent="0.2">
      <c r="A143" t="s">
        <v>184</v>
      </c>
      <c r="B143" t="b">
        <v>0</v>
      </c>
      <c r="C143">
        <v>48</v>
      </c>
      <c r="D143" t="s">
        <v>18</v>
      </c>
      <c r="E143" t="s">
        <v>19</v>
      </c>
      <c r="F143" t="s">
        <v>20</v>
      </c>
      <c r="G143">
        <v>12.198771653063799</v>
      </c>
      <c r="H143">
        <v>0.98151538885380096</v>
      </c>
      <c r="I143">
        <v>1.71537131994063</v>
      </c>
      <c r="J143" t="s">
        <v>21</v>
      </c>
      <c r="K143" t="b">
        <v>0</v>
      </c>
      <c r="L143" s="1">
        <f>AVERAGE(G143:G145)</f>
        <v>12.408711059756266</v>
      </c>
      <c r="M143" s="1">
        <f>STDEV(G143:G145)</f>
        <v>0.44025969565102657</v>
      </c>
      <c r="N143" s="1">
        <f>M143/L143*100</f>
        <v>3.5479889372141948</v>
      </c>
      <c r="O143" s="1">
        <f>L143/gold</f>
        <v>1.0656673561099292</v>
      </c>
      <c r="P143">
        <v>78.756286621093693</v>
      </c>
    </row>
    <row r="144" spans="1:16" x14ac:dyDescent="0.2">
      <c r="A144" t="s">
        <v>208</v>
      </c>
      <c r="B144" t="b">
        <v>0</v>
      </c>
      <c r="C144">
        <v>48</v>
      </c>
      <c r="D144" t="s">
        <v>18</v>
      </c>
      <c r="E144" t="s">
        <v>19</v>
      </c>
      <c r="F144" t="s">
        <v>20</v>
      </c>
      <c r="G144">
        <v>12.1127160716982</v>
      </c>
      <c r="H144">
        <v>0.98650034528377795</v>
      </c>
      <c r="I144">
        <v>1.72547262893974</v>
      </c>
      <c r="J144" t="s">
        <v>21</v>
      </c>
      <c r="K144" t="b">
        <v>0</v>
      </c>
      <c r="P144">
        <v>78.891075134277301</v>
      </c>
    </row>
    <row r="145" spans="1:19" x14ac:dyDescent="0.2">
      <c r="A145" t="s">
        <v>231</v>
      </c>
      <c r="B145" t="b">
        <v>0</v>
      </c>
      <c r="C145">
        <v>48</v>
      </c>
      <c r="D145" t="s">
        <v>18</v>
      </c>
      <c r="E145" t="s">
        <v>19</v>
      </c>
      <c r="F145" t="s">
        <v>20</v>
      </c>
      <c r="G145">
        <v>12.9146454545068</v>
      </c>
      <c r="H145">
        <v>0.978385059126332</v>
      </c>
      <c r="I145">
        <v>1.697039132357</v>
      </c>
      <c r="J145" t="s">
        <v>21</v>
      </c>
      <c r="K145" t="b">
        <v>0</v>
      </c>
      <c r="P145">
        <v>78.621498107910099</v>
      </c>
    </row>
    <row r="146" spans="1:19" x14ac:dyDescent="0.2">
      <c r="A146" t="s">
        <v>186</v>
      </c>
      <c r="B146" t="b">
        <v>0</v>
      </c>
      <c r="C146">
        <v>49</v>
      </c>
      <c r="D146" t="s">
        <v>18</v>
      </c>
      <c r="E146" t="s">
        <v>19</v>
      </c>
      <c r="F146" t="s">
        <v>20</v>
      </c>
      <c r="G146">
        <v>13.4279235515565</v>
      </c>
      <c r="H146">
        <v>0.98392661121490399</v>
      </c>
      <c r="I146">
        <v>1.73203122310575</v>
      </c>
      <c r="J146" t="s">
        <v>21</v>
      </c>
      <c r="K146" t="b">
        <v>0</v>
      </c>
      <c r="L146" s="1">
        <f>AVERAGE(G146:G148)</f>
        <v>14.115884575984333</v>
      </c>
      <c r="M146" s="1">
        <f>STDEV(G146:G148)</f>
        <v>0.59850861330026262</v>
      </c>
      <c r="N146" s="1">
        <f>M146/L146*100</f>
        <v>4.2399653388957192</v>
      </c>
      <c r="O146" s="1">
        <f>L146/gold</f>
        <v>1.2122804151696982</v>
      </c>
      <c r="P146">
        <v>78.756286621093693</v>
      </c>
    </row>
    <row r="147" spans="1:19" x14ac:dyDescent="0.2">
      <c r="A147" t="s">
        <v>210</v>
      </c>
      <c r="B147" t="b">
        <v>0</v>
      </c>
      <c r="C147">
        <v>49</v>
      </c>
      <c r="D147" t="s">
        <v>18</v>
      </c>
      <c r="E147" t="s">
        <v>19</v>
      </c>
      <c r="F147" t="s">
        <v>20</v>
      </c>
      <c r="G147">
        <v>14.516828074827799</v>
      </c>
      <c r="H147">
        <v>0.98965108443513805</v>
      </c>
      <c r="I147">
        <v>1.7325242075026901</v>
      </c>
      <c r="J147" t="s">
        <v>21</v>
      </c>
      <c r="K147" t="b">
        <v>0</v>
      </c>
      <c r="P147">
        <v>78.351921081542898</v>
      </c>
    </row>
    <row r="148" spans="1:19" x14ac:dyDescent="0.2">
      <c r="A148" t="s">
        <v>233</v>
      </c>
      <c r="B148" t="b">
        <v>0</v>
      </c>
      <c r="C148">
        <v>49</v>
      </c>
      <c r="D148" t="s">
        <v>18</v>
      </c>
      <c r="E148" t="s">
        <v>19</v>
      </c>
      <c r="F148" t="s">
        <v>20</v>
      </c>
      <c r="G148">
        <v>14.402902101568699</v>
      </c>
      <c r="H148">
        <v>0.99598500801256895</v>
      </c>
      <c r="I148">
        <v>1.7451173487774001</v>
      </c>
      <c r="J148" t="s">
        <v>21</v>
      </c>
      <c r="K148" t="b">
        <v>0</v>
      </c>
      <c r="P148">
        <v>78.621498107910099</v>
      </c>
    </row>
    <row r="149" spans="1:19" x14ac:dyDescent="0.2">
      <c r="A149" t="s">
        <v>188</v>
      </c>
      <c r="B149" t="b">
        <v>0</v>
      </c>
      <c r="C149">
        <v>50</v>
      </c>
      <c r="D149" t="s">
        <v>18</v>
      </c>
      <c r="E149" t="s">
        <v>19</v>
      </c>
      <c r="F149" t="s">
        <v>20</v>
      </c>
      <c r="G149">
        <v>14.052857896414899</v>
      </c>
      <c r="H149">
        <v>0.98115719871166596</v>
      </c>
      <c r="I149">
        <v>1.7239736729945601</v>
      </c>
      <c r="J149" t="s">
        <v>21</v>
      </c>
      <c r="K149" t="b">
        <v>0</v>
      </c>
      <c r="L149" s="1">
        <f>AVERAGE(G149:G151)</f>
        <v>14.046152229550401</v>
      </c>
      <c r="M149" s="1">
        <f>STDEV(G149:G151)</f>
        <v>0.24106083986677168</v>
      </c>
      <c r="N149" s="1">
        <f>M149/L149*100</f>
        <v>1.7162055196840744</v>
      </c>
      <c r="O149" s="1">
        <f>L149/gold</f>
        <v>1.2062917605139705</v>
      </c>
      <c r="P149">
        <v>78.486709594726506</v>
      </c>
    </row>
    <row r="150" spans="1:19" x14ac:dyDescent="0.2">
      <c r="A150" t="s">
        <v>212</v>
      </c>
      <c r="B150" t="b">
        <v>0</v>
      </c>
      <c r="C150">
        <v>50</v>
      </c>
      <c r="D150" t="s">
        <v>18</v>
      </c>
      <c r="E150" t="s">
        <v>19</v>
      </c>
      <c r="F150" t="s">
        <v>20</v>
      </c>
      <c r="G150">
        <v>13.8018085165372</v>
      </c>
      <c r="H150">
        <v>0.98711801271261002</v>
      </c>
      <c r="I150">
        <v>1.74500261356755</v>
      </c>
      <c r="J150" t="s">
        <v>21</v>
      </c>
      <c r="K150" t="b">
        <v>0</v>
      </c>
      <c r="P150">
        <v>78.351921081542898</v>
      </c>
    </row>
    <row r="151" spans="1:19" x14ac:dyDescent="0.2">
      <c r="A151" t="s">
        <v>235</v>
      </c>
      <c r="B151" t="b">
        <v>0</v>
      </c>
      <c r="C151">
        <v>50</v>
      </c>
      <c r="D151" t="s">
        <v>18</v>
      </c>
      <c r="E151" t="s">
        <v>19</v>
      </c>
      <c r="F151" t="s">
        <v>20</v>
      </c>
      <c r="G151">
        <v>14.283790275699101</v>
      </c>
      <c r="H151">
        <v>0.98918918287158297</v>
      </c>
      <c r="I151">
        <v>1.7210455298367699</v>
      </c>
      <c r="J151" t="s">
        <v>21</v>
      </c>
      <c r="K151" t="b">
        <v>0</v>
      </c>
      <c r="P151">
        <v>78.351921081542898</v>
      </c>
    </row>
    <row r="152" spans="1:19" x14ac:dyDescent="0.2">
      <c r="A152" t="s">
        <v>190</v>
      </c>
      <c r="B152" t="b">
        <v>0</v>
      </c>
      <c r="C152">
        <v>51</v>
      </c>
      <c r="D152" t="s">
        <v>18</v>
      </c>
      <c r="E152" t="s">
        <v>19</v>
      </c>
      <c r="F152" t="s">
        <v>20</v>
      </c>
      <c r="G152">
        <v>12.3296400704346</v>
      </c>
      <c r="H152">
        <v>0.98498849089479601</v>
      </c>
      <c r="I152">
        <v>1.71096252335656</v>
      </c>
      <c r="J152" t="s">
        <v>21</v>
      </c>
      <c r="K152" t="b">
        <v>0</v>
      </c>
      <c r="L152" s="1">
        <f>AVERAGE(G152:G154)</f>
        <v>12.746921483413965</v>
      </c>
      <c r="M152" s="1">
        <f>STDEV(G152:G154)</f>
        <v>0.36164219767353079</v>
      </c>
      <c r="N152" s="1">
        <f>M152/L152*100</f>
        <v>2.8370944164368805</v>
      </c>
      <c r="O152" s="1">
        <f>L152/gold</f>
        <v>1.0947130649069554</v>
      </c>
      <c r="P152">
        <v>78.891075134277301</v>
      </c>
    </row>
    <row r="153" spans="1:19" x14ac:dyDescent="0.2">
      <c r="A153" t="s">
        <v>214</v>
      </c>
      <c r="B153" t="b">
        <v>0</v>
      </c>
      <c r="C153">
        <v>51</v>
      </c>
      <c r="D153" t="s">
        <v>18</v>
      </c>
      <c r="E153" t="s">
        <v>19</v>
      </c>
      <c r="F153" t="s">
        <v>20</v>
      </c>
      <c r="G153">
        <v>12.9416969122433</v>
      </c>
      <c r="H153">
        <v>0.98512639382005995</v>
      </c>
      <c r="I153">
        <v>1.7189983756734999</v>
      </c>
      <c r="J153" t="s">
        <v>21</v>
      </c>
      <c r="K153" t="b">
        <v>0</v>
      </c>
      <c r="P153">
        <v>78.756286621093693</v>
      </c>
    </row>
    <row r="154" spans="1:19" x14ac:dyDescent="0.2">
      <c r="A154" t="s">
        <v>237</v>
      </c>
      <c r="B154" t="b">
        <v>0</v>
      </c>
      <c r="C154">
        <v>51</v>
      </c>
      <c r="D154" t="s">
        <v>18</v>
      </c>
      <c r="E154" t="s">
        <v>19</v>
      </c>
      <c r="F154" t="s">
        <v>20</v>
      </c>
      <c r="G154">
        <v>12.969427467564</v>
      </c>
      <c r="H154">
        <v>0.98690326982723298</v>
      </c>
      <c r="I154">
        <v>1.7136790265944499</v>
      </c>
      <c r="J154" t="s">
        <v>21</v>
      </c>
      <c r="K154" t="b">
        <v>0</v>
      </c>
      <c r="P154">
        <v>78.621498107910099</v>
      </c>
    </row>
    <row r="155" spans="1:19" x14ac:dyDescent="0.2">
      <c r="A155" t="s">
        <v>192</v>
      </c>
      <c r="B155" t="b">
        <v>0</v>
      </c>
      <c r="C155">
        <v>52</v>
      </c>
      <c r="D155" t="s">
        <v>18</v>
      </c>
      <c r="E155" t="s">
        <v>19</v>
      </c>
      <c r="F155" t="s">
        <v>20</v>
      </c>
      <c r="G155">
        <v>15.4169721527046</v>
      </c>
      <c r="H155">
        <v>0.99099745106885795</v>
      </c>
      <c r="I155">
        <v>1.72179781662488</v>
      </c>
      <c r="J155" t="s">
        <v>21</v>
      </c>
      <c r="K155" t="b">
        <v>0</v>
      </c>
      <c r="L155" s="1">
        <f>AVERAGE(G155:G157)</f>
        <v>15.969198823301168</v>
      </c>
      <c r="M155" s="1">
        <f>STDEV(G155:G157)</f>
        <v>0.66382211329286422</v>
      </c>
      <c r="N155" s="1">
        <f>M155/L155*100</f>
        <v>4.1568905280599306</v>
      </c>
      <c r="O155" s="1">
        <f>L155/gold</f>
        <v>1.371444125604083</v>
      </c>
      <c r="P155">
        <v>78.756286621093693</v>
      </c>
    </row>
    <row r="156" spans="1:19" x14ac:dyDescent="0.2">
      <c r="A156" t="s">
        <v>215</v>
      </c>
      <c r="B156" t="b">
        <v>0</v>
      </c>
      <c r="C156">
        <v>52</v>
      </c>
      <c r="D156" t="s">
        <v>18</v>
      </c>
      <c r="E156" t="s">
        <v>19</v>
      </c>
      <c r="F156" t="s">
        <v>20</v>
      </c>
      <c r="G156">
        <v>15.784938314524901</v>
      </c>
      <c r="H156">
        <v>0.99345783594450698</v>
      </c>
      <c r="I156">
        <v>1.72220674101189</v>
      </c>
      <c r="J156" t="s">
        <v>21</v>
      </c>
      <c r="K156" t="b">
        <v>0</v>
      </c>
      <c r="P156">
        <v>78.756286621093693</v>
      </c>
    </row>
    <row r="157" spans="1:19" x14ac:dyDescent="0.2">
      <c r="A157" t="s">
        <v>239</v>
      </c>
      <c r="B157" t="b">
        <v>0</v>
      </c>
      <c r="C157">
        <v>52</v>
      </c>
      <c r="D157" t="s">
        <v>18</v>
      </c>
      <c r="E157" t="s">
        <v>19</v>
      </c>
      <c r="F157" t="s">
        <v>20</v>
      </c>
      <c r="G157">
        <v>16.705686002674</v>
      </c>
      <c r="H157">
        <v>0.97591507129291</v>
      </c>
      <c r="I157">
        <v>1.6784892076391</v>
      </c>
      <c r="J157" t="s">
        <v>21</v>
      </c>
      <c r="K157" t="b">
        <v>0</v>
      </c>
      <c r="P157">
        <v>78.621498107910099</v>
      </c>
    </row>
    <row r="158" spans="1:19" x14ac:dyDescent="0.2">
      <c r="A158" t="s">
        <v>194</v>
      </c>
      <c r="B158" t="b">
        <v>0</v>
      </c>
      <c r="C158">
        <v>53</v>
      </c>
      <c r="D158" t="s">
        <v>18</v>
      </c>
      <c r="E158" t="s">
        <v>19</v>
      </c>
      <c r="F158" t="s">
        <v>20</v>
      </c>
      <c r="G158" t="s">
        <v>51</v>
      </c>
      <c r="H158">
        <v>0</v>
      </c>
      <c r="J158" t="s">
        <v>52</v>
      </c>
      <c r="K158" t="b">
        <v>0</v>
      </c>
      <c r="L158" s="1">
        <f>AVERAGE(G158:G160)</f>
        <v>15.9644388294808</v>
      </c>
      <c r="O158" s="1">
        <f>L158/gold</f>
        <v>1.3710353345535684</v>
      </c>
      <c r="P158">
        <v>72.690841674804602</v>
      </c>
      <c r="Q158">
        <v>78.082351684570298</v>
      </c>
      <c r="R158">
        <v>81.317253112792898</v>
      </c>
      <c r="S158">
        <v>90.482810974121094</v>
      </c>
    </row>
    <row r="159" spans="1:19" x14ac:dyDescent="0.2">
      <c r="A159" t="s">
        <v>217</v>
      </c>
      <c r="B159" t="b">
        <v>0</v>
      </c>
      <c r="C159">
        <v>53</v>
      </c>
      <c r="D159" t="s">
        <v>18</v>
      </c>
      <c r="E159" t="s">
        <v>19</v>
      </c>
      <c r="F159" t="s">
        <v>20</v>
      </c>
      <c r="G159" t="s">
        <v>51</v>
      </c>
      <c r="H159">
        <v>0</v>
      </c>
      <c r="J159" t="s">
        <v>52</v>
      </c>
      <c r="K159" t="b">
        <v>0</v>
      </c>
      <c r="P159">
        <v>84.147789001464801</v>
      </c>
      <c r="Q159">
        <v>68.916786193847599</v>
      </c>
      <c r="R159">
        <v>78.621498107910099</v>
      </c>
      <c r="S159">
        <v>75.925743103027301</v>
      </c>
    </row>
    <row r="160" spans="1:19" x14ac:dyDescent="0.2">
      <c r="A160" t="s">
        <v>241</v>
      </c>
      <c r="B160" t="b">
        <v>0</v>
      </c>
      <c r="C160">
        <v>53</v>
      </c>
      <c r="D160" t="s">
        <v>18</v>
      </c>
      <c r="E160" t="s">
        <v>19</v>
      </c>
      <c r="F160" t="s">
        <v>20</v>
      </c>
      <c r="G160">
        <v>15.9644388294808</v>
      </c>
      <c r="H160">
        <v>0.99390108911583097</v>
      </c>
      <c r="I160">
        <v>1.71837158479396</v>
      </c>
      <c r="J160" t="s">
        <v>21</v>
      </c>
      <c r="K160" t="b">
        <v>0</v>
      </c>
      <c r="P160">
        <v>78.486709594726506</v>
      </c>
    </row>
    <row r="161" spans="1:16" x14ac:dyDescent="0.2">
      <c r="A161" t="s">
        <v>173</v>
      </c>
      <c r="B161" t="b">
        <v>0</v>
      </c>
      <c r="C161">
        <v>54</v>
      </c>
      <c r="D161" t="s">
        <v>18</v>
      </c>
      <c r="E161" t="s">
        <v>19</v>
      </c>
      <c r="F161" t="s">
        <v>20</v>
      </c>
      <c r="G161">
        <v>14.7952193149072</v>
      </c>
      <c r="H161">
        <v>0.99608208389609998</v>
      </c>
      <c r="I161">
        <v>1.7126859710323299</v>
      </c>
      <c r="J161" t="s">
        <v>21</v>
      </c>
      <c r="K161" t="b">
        <v>0</v>
      </c>
      <c r="L161" s="1">
        <f>AVERAGE(G161:G163)</f>
        <v>14.983716455367867</v>
      </c>
      <c r="M161" s="1">
        <f>STDEV(G161:G163)</f>
        <v>0.18404625145239983</v>
      </c>
      <c r="N161" s="1">
        <f>M161/L161*100</f>
        <v>1.2283084240189681</v>
      </c>
      <c r="O161" s="1">
        <f>L161/gold</f>
        <v>1.2868103240375035</v>
      </c>
      <c r="P161">
        <v>78.484504699707003</v>
      </c>
    </row>
    <row r="162" spans="1:16" x14ac:dyDescent="0.2">
      <c r="A162" t="s">
        <v>197</v>
      </c>
      <c r="B162" t="b">
        <v>0</v>
      </c>
      <c r="C162">
        <v>54</v>
      </c>
      <c r="D162" t="s">
        <v>18</v>
      </c>
      <c r="E162" t="s">
        <v>19</v>
      </c>
      <c r="F162" t="s">
        <v>20</v>
      </c>
      <c r="G162">
        <v>14.992967121492899</v>
      </c>
      <c r="H162">
        <v>0.99400930451592795</v>
      </c>
      <c r="I162">
        <v>1.7063245374591101</v>
      </c>
      <c r="J162" t="s">
        <v>21</v>
      </c>
      <c r="K162" t="b">
        <v>0</v>
      </c>
      <c r="P162">
        <v>78.484504699707003</v>
      </c>
    </row>
    <row r="163" spans="1:16" x14ac:dyDescent="0.2">
      <c r="A163" t="s">
        <v>220</v>
      </c>
      <c r="B163" t="b">
        <v>0</v>
      </c>
      <c r="C163">
        <v>54</v>
      </c>
      <c r="D163" t="s">
        <v>18</v>
      </c>
      <c r="E163" t="s">
        <v>19</v>
      </c>
      <c r="F163" t="s">
        <v>20</v>
      </c>
      <c r="G163">
        <v>15.1629629297035</v>
      </c>
      <c r="H163">
        <v>0.99295800087471997</v>
      </c>
      <c r="I163">
        <v>1.70351354167198</v>
      </c>
      <c r="J163" t="s">
        <v>21</v>
      </c>
      <c r="K163" t="b">
        <v>0</v>
      </c>
      <c r="P163">
        <v>78.484504699707003</v>
      </c>
    </row>
    <row r="164" spans="1:16" x14ac:dyDescent="0.2">
      <c r="A164" t="s">
        <v>175</v>
      </c>
      <c r="B164" t="b">
        <v>0</v>
      </c>
      <c r="C164">
        <v>55</v>
      </c>
      <c r="D164" t="s">
        <v>18</v>
      </c>
      <c r="E164" t="s">
        <v>19</v>
      </c>
      <c r="F164" t="s">
        <v>20</v>
      </c>
      <c r="G164">
        <v>10.2627086219627</v>
      </c>
      <c r="H164">
        <v>0.94392010160417705</v>
      </c>
      <c r="I164">
        <v>1.64842775306114</v>
      </c>
      <c r="J164" t="s">
        <v>21</v>
      </c>
      <c r="K164" t="b">
        <v>0</v>
      </c>
      <c r="L164" s="1">
        <f>AVERAGE(G164:G166)</f>
        <v>11.067652315369401</v>
      </c>
      <c r="M164" s="1">
        <f>STDEV(G164:G166)</f>
        <v>0.69747212366467426</v>
      </c>
      <c r="N164" s="1">
        <f>M164/L164*100</f>
        <v>6.3018976725182307</v>
      </c>
      <c r="O164" s="1">
        <f>L164/gold</f>
        <v>0.95049644757344465</v>
      </c>
      <c r="P164">
        <v>79.158142089843693</v>
      </c>
    </row>
    <row r="165" spans="1:16" x14ac:dyDescent="0.2">
      <c r="A165" t="s">
        <v>199</v>
      </c>
      <c r="B165" t="b">
        <v>0</v>
      </c>
      <c r="C165">
        <v>55</v>
      </c>
      <c r="D165" t="s">
        <v>18</v>
      </c>
      <c r="E165" t="s">
        <v>19</v>
      </c>
      <c r="F165" t="s">
        <v>20</v>
      </c>
      <c r="G165">
        <v>11.492853023084599</v>
      </c>
      <c r="H165">
        <v>0.95400701389612996</v>
      </c>
      <c r="I165">
        <v>1.67990322283883</v>
      </c>
      <c r="J165" t="s">
        <v>21</v>
      </c>
      <c r="K165" t="b">
        <v>0</v>
      </c>
      <c r="P165">
        <v>79.023414611816406</v>
      </c>
    </row>
    <row r="166" spans="1:16" x14ac:dyDescent="0.2">
      <c r="A166" t="s">
        <v>222</v>
      </c>
      <c r="B166" t="b">
        <v>0</v>
      </c>
      <c r="C166">
        <v>55</v>
      </c>
      <c r="D166" t="s">
        <v>18</v>
      </c>
      <c r="E166" t="s">
        <v>19</v>
      </c>
      <c r="F166" t="s">
        <v>20</v>
      </c>
      <c r="G166">
        <v>11.447395301060901</v>
      </c>
      <c r="H166">
        <v>0.97393846338404</v>
      </c>
      <c r="I166">
        <v>1.68917896515363</v>
      </c>
      <c r="J166" t="s">
        <v>21</v>
      </c>
      <c r="K166" t="b">
        <v>0</v>
      </c>
      <c r="P166">
        <v>78.888687133789006</v>
      </c>
    </row>
    <row r="167" spans="1:16" x14ac:dyDescent="0.2">
      <c r="A167" t="s">
        <v>177</v>
      </c>
      <c r="B167" t="b">
        <v>0</v>
      </c>
      <c r="C167">
        <v>56</v>
      </c>
      <c r="D167" t="s">
        <v>18</v>
      </c>
      <c r="E167" t="s">
        <v>19</v>
      </c>
      <c r="F167" t="s">
        <v>20</v>
      </c>
      <c r="G167">
        <v>11.360422624091299</v>
      </c>
      <c r="H167">
        <v>0.98074885941826195</v>
      </c>
      <c r="I167">
        <v>1.6915293182854201</v>
      </c>
      <c r="J167" t="s">
        <v>21</v>
      </c>
      <c r="K167" t="b">
        <v>0</v>
      </c>
      <c r="L167" s="1">
        <f>AVERAGE(G167:G169)</f>
        <v>12.041435606194</v>
      </c>
      <c r="M167" s="1">
        <f>STDEV(G167:G169)</f>
        <v>0.60032048336529975</v>
      </c>
      <c r="N167" s="1">
        <f>M167/L167*100</f>
        <v>4.9854560784803814</v>
      </c>
      <c r="O167" s="1">
        <f>L167/gold</f>
        <v>1.0341255255622637</v>
      </c>
      <c r="P167">
        <v>78.753959655761705</v>
      </c>
    </row>
    <row r="168" spans="1:16" x14ac:dyDescent="0.2">
      <c r="A168" t="s">
        <v>201</v>
      </c>
      <c r="B168" t="b">
        <v>0</v>
      </c>
      <c r="C168">
        <v>56</v>
      </c>
      <c r="D168" t="s">
        <v>18</v>
      </c>
      <c r="E168" t="s">
        <v>19</v>
      </c>
      <c r="F168" t="s">
        <v>20</v>
      </c>
      <c r="G168">
        <v>12.493971876338399</v>
      </c>
      <c r="H168">
        <v>0.97175543698047395</v>
      </c>
      <c r="I168">
        <v>1.7033697191999799</v>
      </c>
      <c r="J168" t="s">
        <v>21</v>
      </c>
      <c r="K168" t="b">
        <v>0</v>
      </c>
      <c r="P168">
        <v>78.753959655761705</v>
      </c>
    </row>
    <row r="169" spans="1:16" x14ac:dyDescent="0.2">
      <c r="A169" t="s">
        <v>224</v>
      </c>
      <c r="B169" t="b">
        <v>0</v>
      </c>
      <c r="C169">
        <v>56</v>
      </c>
      <c r="D169" t="s">
        <v>18</v>
      </c>
      <c r="E169" t="s">
        <v>19</v>
      </c>
      <c r="F169" t="s">
        <v>20</v>
      </c>
      <c r="G169">
        <v>12.269912318152301</v>
      </c>
      <c r="H169">
        <v>0.98562771019597994</v>
      </c>
      <c r="I169">
        <v>1.7143761530947501</v>
      </c>
      <c r="J169" t="s">
        <v>21</v>
      </c>
      <c r="K169" t="b">
        <v>0</v>
      </c>
      <c r="P169">
        <v>78.619232177734304</v>
      </c>
    </row>
    <row r="170" spans="1:16" x14ac:dyDescent="0.2">
      <c r="A170" t="s">
        <v>179</v>
      </c>
      <c r="B170" t="b">
        <v>0</v>
      </c>
      <c r="C170">
        <v>57</v>
      </c>
      <c r="D170" t="s">
        <v>18</v>
      </c>
      <c r="E170" t="s">
        <v>19</v>
      </c>
      <c r="F170" t="s">
        <v>20</v>
      </c>
      <c r="G170">
        <v>14.7024911798789</v>
      </c>
      <c r="H170">
        <v>0.99229372893576795</v>
      </c>
      <c r="I170">
        <v>1.72568854315355</v>
      </c>
      <c r="J170" t="s">
        <v>21</v>
      </c>
      <c r="K170" t="b">
        <v>0</v>
      </c>
      <c r="L170" s="1">
        <f>AVERAGE(G170:G172)</f>
        <v>14.906318781567734</v>
      </c>
      <c r="M170" s="1">
        <f>STDEV(G170:G172)</f>
        <v>0.35865709873170942</v>
      </c>
      <c r="N170" s="1">
        <f>M170/L170*100</f>
        <v>2.406074256074568</v>
      </c>
      <c r="O170" s="1">
        <f>L170/gold</f>
        <v>1.2801633665887846</v>
      </c>
      <c r="P170">
        <v>78.349777221679602</v>
      </c>
    </row>
    <row r="171" spans="1:16" x14ac:dyDescent="0.2">
      <c r="A171" t="s">
        <v>203</v>
      </c>
      <c r="B171" t="b">
        <v>0</v>
      </c>
      <c r="C171">
        <v>57</v>
      </c>
      <c r="D171" t="s">
        <v>18</v>
      </c>
      <c r="E171" t="s">
        <v>19</v>
      </c>
      <c r="F171" t="s">
        <v>20</v>
      </c>
      <c r="G171">
        <v>15.3204434823868</v>
      </c>
      <c r="H171">
        <v>0.99435136299488502</v>
      </c>
      <c r="I171">
        <v>1.7159802610848001</v>
      </c>
      <c r="J171" t="s">
        <v>21</v>
      </c>
      <c r="K171" t="b">
        <v>0</v>
      </c>
      <c r="P171">
        <v>78.215049743652301</v>
      </c>
    </row>
    <row r="172" spans="1:16" x14ac:dyDescent="0.2">
      <c r="A172" t="s">
        <v>226</v>
      </c>
      <c r="B172" t="b">
        <v>0</v>
      </c>
      <c r="C172">
        <v>57</v>
      </c>
      <c r="D172" t="s">
        <v>18</v>
      </c>
      <c r="E172" t="s">
        <v>19</v>
      </c>
      <c r="F172" t="s">
        <v>20</v>
      </c>
      <c r="G172">
        <v>14.6960216824375</v>
      </c>
      <c r="H172">
        <v>0.98998610266020304</v>
      </c>
      <c r="I172">
        <v>1.72455459492932</v>
      </c>
      <c r="J172" t="s">
        <v>21</v>
      </c>
      <c r="K172" t="b">
        <v>0</v>
      </c>
      <c r="P172">
        <v>78.349777221679602</v>
      </c>
    </row>
    <row r="173" spans="1:16" x14ac:dyDescent="0.2">
      <c r="A173" t="s">
        <v>181</v>
      </c>
      <c r="B173" t="b">
        <v>0</v>
      </c>
      <c r="C173">
        <v>58</v>
      </c>
      <c r="D173" t="s">
        <v>18</v>
      </c>
      <c r="E173" t="s">
        <v>19</v>
      </c>
      <c r="F173" t="s">
        <v>20</v>
      </c>
      <c r="G173">
        <v>12.295078402812599</v>
      </c>
      <c r="H173">
        <v>0.98685478684106998</v>
      </c>
      <c r="I173">
        <v>1.7261286922343</v>
      </c>
      <c r="J173" t="s">
        <v>21</v>
      </c>
      <c r="K173" t="b">
        <v>0</v>
      </c>
      <c r="L173" s="1">
        <f>AVERAGE(G173:G175)</f>
        <v>12.488865044449367</v>
      </c>
      <c r="M173" s="1">
        <f>STDEV(G173:G175)</f>
        <v>0.17448596340865449</v>
      </c>
      <c r="N173" s="1">
        <f>M173/L173*100</f>
        <v>1.3971322677251941</v>
      </c>
      <c r="O173" s="1">
        <f>L173/gold</f>
        <v>1.0725510271486236</v>
      </c>
      <c r="P173">
        <v>78.619232177734304</v>
      </c>
    </row>
    <row r="174" spans="1:16" x14ac:dyDescent="0.2">
      <c r="A174" t="s">
        <v>205</v>
      </c>
      <c r="B174" t="b">
        <v>0</v>
      </c>
      <c r="C174">
        <v>58</v>
      </c>
      <c r="D174" t="s">
        <v>18</v>
      </c>
      <c r="E174" t="s">
        <v>19</v>
      </c>
      <c r="F174" t="s">
        <v>20</v>
      </c>
      <c r="G174">
        <v>12.633511947007801</v>
      </c>
      <c r="H174">
        <v>0.99006533117456497</v>
      </c>
      <c r="I174">
        <v>1.71155611940085</v>
      </c>
      <c r="J174" t="s">
        <v>21</v>
      </c>
      <c r="K174" t="b">
        <v>0</v>
      </c>
      <c r="P174">
        <v>78.619232177734304</v>
      </c>
    </row>
    <row r="175" spans="1:16" x14ac:dyDescent="0.2">
      <c r="A175" t="s">
        <v>228</v>
      </c>
      <c r="B175" t="b">
        <v>0</v>
      </c>
      <c r="C175">
        <v>58</v>
      </c>
      <c r="D175" t="s">
        <v>18</v>
      </c>
      <c r="E175" t="s">
        <v>19</v>
      </c>
      <c r="F175" t="s">
        <v>20</v>
      </c>
      <c r="G175">
        <v>12.5380047835277</v>
      </c>
      <c r="H175">
        <v>0.99321897742731802</v>
      </c>
      <c r="I175">
        <v>1.72400837748706</v>
      </c>
      <c r="J175" t="s">
        <v>21</v>
      </c>
      <c r="K175" t="b">
        <v>0</v>
      </c>
      <c r="P175">
        <v>78.619232177734304</v>
      </c>
    </row>
    <row r="176" spans="1:16" x14ac:dyDescent="0.2">
      <c r="A176" t="s">
        <v>183</v>
      </c>
      <c r="B176" t="b">
        <v>0</v>
      </c>
      <c r="C176">
        <v>59</v>
      </c>
      <c r="D176" t="s">
        <v>18</v>
      </c>
      <c r="E176" t="s">
        <v>19</v>
      </c>
      <c r="F176" t="s">
        <v>20</v>
      </c>
      <c r="G176">
        <v>12.751426329406399</v>
      </c>
      <c r="H176">
        <v>0.97931663936522295</v>
      </c>
      <c r="I176">
        <v>1.7218374557924001</v>
      </c>
      <c r="J176" t="s">
        <v>21</v>
      </c>
      <c r="K176" t="b">
        <v>0</v>
      </c>
      <c r="L176" s="1">
        <f>AVERAGE(G176:G178)</f>
        <v>12.754765540758134</v>
      </c>
      <c r="M176" s="1">
        <f>STDEV(G176:G178)</f>
        <v>3.236269629544359E-2</v>
      </c>
      <c r="N176" s="1">
        <f>M176/L176*100</f>
        <v>0.25373023276694412</v>
      </c>
      <c r="O176" s="1">
        <f>L176/gold</f>
        <v>1.0953867171348846</v>
      </c>
      <c r="P176">
        <v>78.619232177734304</v>
      </c>
    </row>
    <row r="177" spans="1:16" x14ac:dyDescent="0.2">
      <c r="A177" t="s">
        <v>207</v>
      </c>
      <c r="B177" t="b">
        <v>0</v>
      </c>
      <c r="C177">
        <v>59</v>
      </c>
      <c r="D177" t="s">
        <v>18</v>
      </c>
      <c r="E177" t="s">
        <v>19</v>
      </c>
      <c r="F177" t="s">
        <v>20</v>
      </c>
      <c r="G177">
        <v>12.724201912619</v>
      </c>
      <c r="H177">
        <v>0.97277447409234197</v>
      </c>
      <c r="I177">
        <v>1.7300374274453001</v>
      </c>
      <c r="J177" t="s">
        <v>21</v>
      </c>
      <c r="K177" t="b">
        <v>0</v>
      </c>
      <c r="P177">
        <v>78.753959655761705</v>
      </c>
    </row>
    <row r="178" spans="1:16" x14ac:dyDescent="0.2">
      <c r="A178" t="s">
        <v>230</v>
      </c>
      <c r="B178" t="b">
        <v>0</v>
      </c>
      <c r="C178">
        <v>59</v>
      </c>
      <c r="D178" t="s">
        <v>18</v>
      </c>
      <c r="E178" t="s">
        <v>19</v>
      </c>
      <c r="F178" t="s">
        <v>20</v>
      </c>
      <c r="G178">
        <v>12.788668380249</v>
      </c>
      <c r="H178">
        <v>0.96701804823372395</v>
      </c>
      <c r="I178">
        <v>1.7273072950305199</v>
      </c>
      <c r="J178" t="s">
        <v>21</v>
      </c>
      <c r="K178" t="b">
        <v>0</v>
      </c>
      <c r="P178">
        <v>78.753959655761705</v>
      </c>
    </row>
    <row r="179" spans="1:16" x14ac:dyDescent="0.2">
      <c r="A179" t="s">
        <v>185</v>
      </c>
      <c r="B179" t="b">
        <v>0</v>
      </c>
      <c r="C179">
        <v>60</v>
      </c>
      <c r="D179" t="s">
        <v>18</v>
      </c>
      <c r="E179" t="s">
        <v>19</v>
      </c>
      <c r="F179" t="s">
        <v>20</v>
      </c>
      <c r="G179">
        <v>12.555482761273799</v>
      </c>
      <c r="H179">
        <v>0.97303739531046496</v>
      </c>
      <c r="I179">
        <v>1.73101604913999</v>
      </c>
      <c r="J179" t="s">
        <v>21</v>
      </c>
      <c r="K179" t="b">
        <v>0</v>
      </c>
      <c r="L179" s="1">
        <f>AVERAGE(G179:G181)</f>
        <v>12.683579900217566</v>
      </c>
      <c r="M179" s="1">
        <f>STDEV(G179:G181)</f>
        <v>0.12573945563936417</v>
      </c>
      <c r="N179" s="1">
        <f>M179/L179*100</f>
        <v>0.99135619934248476</v>
      </c>
      <c r="O179" s="1">
        <f>L179/gold</f>
        <v>1.0892732527321323</v>
      </c>
      <c r="P179">
        <v>78.621498107910099</v>
      </c>
    </row>
    <row r="180" spans="1:16" x14ac:dyDescent="0.2">
      <c r="A180" t="s">
        <v>209</v>
      </c>
      <c r="B180" t="b">
        <v>0</v>
      </c>
      <c r="C180">
        <v>60</v>
      </c>
      <c r="D180" t="s">
        <v>18</v>
      </c>
      <c r="E180" t="s">
        <v>19</v>
      </c>
      <c r="F180" t="s">
        <v>20</v>
      </c>
      <c r="G180">
        <v>12.688435962137399</v>
      </c>
      <c r="H180">
        <v>0.97617273258102899</v>
      </c>
      <c r="I180">
        <v>1.74286902467701</v>
      </c>
      <c r="J180" t="s">
        <v>21</v>
      </c>
      <c r="K180" t="b">
        <v>0</v>
      </c>
      <c r="P180">
        <v>78.621498107910099</v>
      </c>
    </row>
    <row r="181" spans="1:16" x14ac:dyDescent="0.2">
      <c r="A181" t="s">
        <v>232</v>
      </c>
      <c r="B181" t="b">
        <v>0</v>
      </c>
      <c r="C181">
        <v>60</v>
      </c>
      <c r="D181" t="s">
        <v>18</v>
      </c>
      <c r="E181" t="s">
        <v>19</v>
      </c>
      <c r="F181" t="s">
        <v>20</v>
      </c>
      <c r="G181">
        <v>12.8068209772415</v>
      </c>
      <c r="H181">
        <v>0.98421661406030003</v>
      </c>
      <c r="I181">
        <v>1.7280147208093299</v>
      </c>
      <c r="J181" t="s">
        <v>21</v>
      </c>
      <c r="K181" t="b">
        <v>0</v>
      </c>
      <c r="P181">
        <v>78.621498107910099</v>
      </c>
    </row>
    <row r="182" spans="1:16" x14ac:dyDescent="0.2">
      <c r="A182" t="s">
        <v>187</v>
      </c>
      <c r="B182" t="b">
        <v>0</v>
      </c>
      <c r="C182">
        <v>61</v>
      </c>
      <c r="D182" t="s">
        <v>18</v>
      </c>
      <c r="E182" t="s">
        <v>19</v>
      </c>
      <c r="F182" t="s">
        <v>20</v>
      </c>
      <c r="G182">
        <v>13.1091340768269</v>
      </c>
      <c r="H182">
        <v>0.95328455801968104</v>
      </c>
      <c r="I182">
        <v>1.72305942338569</v>
      </c>
      <c r="J182" t="s">
        <v>21</v>
      </c>
      <c r="K182" t="b">
        <v>0</v>
      </c>
      <c r="L182" s="1">
        <f>AVERAGE(G182:G184)</f>
        <v>13.150588211591298</v>
      </c>
      <c r="M182" s="1">
        <f>STDEV(G182:G184)</f>
        <v>6.6472304347480901E-2</v>
      </c>
      <c r="N182" s="1">
        <f>M182/L182*100</f>
        <v>0.50547019857933306</v>
      </c>
      <c r="O182" s="1">
        <f>L182/gold</f>
        <v>1.1293801993816568</v>
      </c>
      <c r="P182">
        <v>78.756286621093693</v>
      </c>
    </row>
    <row r="183" spans="1:16" x14ac:dyDescent="0.2">
      <c r="A183" t="s">
        <v>211</v>
      </c>
      <c r="B183" t="b">
        <v>0</v>
      </c>
      <c r="C183">
        <v>61</v>
      </c>
      <c r="D183" t="s">
        <v>18</v>
      </c>
      <c r="E183" t="s">
        <v>19</v>
      </c>
      <c r="F183" t="s">
        <v>20</v>
      </c>
      <c r="G183">
        <v>13.227259298121799</v>
      </c>
      <c r="H183">
        <v>0.97872572759277399</v>
      </c>
      <c r="I183">
        <v>1.72797577673707</v>
      </c>
      <c r="J183" t="s">
        <v>21</v>
      </c>
      <c r="K183" t="b">
        <v>0</v>
      </c>
      <c r="P183">
        <v>78.621498107910099</v>
      </c>
    </row>
    <row r="184" spans="1:16" x14ac:dyDescent="0.2">
      <c r="A184" t="s">
        <v>234</v>
      </c>
      <c r="B184" t="b">
        <v>0</v>
      </c>
      <c r="C184">
        <v>61</v>
      </c>
      <c r="D184" t="s">
        <v>18</v>
      </c>
      <c r="E184" t="s">
        <v>19</v>
      </c>
      <c r="F184" t="s">
        <v>20</v>
      </c>
      <c r="G184">
        <v>13.115371259825199</v>
      </c>
      <c r="H184">
        <v>0.98830341642816699</v>
      </c>
      <c r="I184">
        <v>1.7308918259785699</v>
      </c>
      <c r="J184" t="s">
        <v>21</v>
      </c>
      <c r="K184" t="b">
        <v>0</v>
      </c>
      <c r="P184">
        <v>78.621498107910099</v>
      </c>
    </row>
    <row r="185" spans="1:16" x14ac:dyDescent="0.2">
      <c r="A185" t="s">
        <v>189</v>
      </c>
      <c r="B185" t="b">
        <v>0</v>
      </c>
      <c r="C185">
        <v>62</v>
      </c>
      <c r="D185" t="s">
        <v>18</v>
      </c>
      <c r="E185" t="s">
        <v>19</v>
      </c>
      <c r="F185" t="s">
        <v>20</v>
      </c>
      <c r="G185">
        <v>12.997597287650301</v>
      </c>
      <c r="H185">
        <v>0.97660083684333998</v>
      </c>
      <c r="I185">
        <v>1.7266081602894801</v>
      </c>
      <c r="J185" t="s">
        <v>21</v>
      </c>
      <c r="K185" t="b">
        <v>0</v>
      </c>
      <c r="L185" s="1">
        <f>AVERAGE(G185:G187)</f>
        <v>13.153599645730401</v>
      </c>
      <c r="M185" s="1">
        <f>STDEV(G185:G187)</f>
        <v>0.30168641715372624</v>
      </c>
      <c r="N185" s="1">
        <f>M185/L185*100</f>
        <v>2.2935654518848936</v>
      </c>
      <c r="O185" s="1">
        <f>L185/gold</f>
        <v>1.1296388231050767</v>
      </c>
      <c r="P185">
        <v>78.756286621093693</v>
      </c>
    </row>
    <row r="186" spans="1:16" x14ac:dyDescent="0.2">
      <c r="A186" t="s">
        <v>213</v>
      </c>
      <c r="B186" t="b">
        <v>0</v>
      </c>
      <c r="C186">
        <v>62</v>
      </c>
      <c r="D186" t="s">
        <v>18</v>
      </c>
      <c r="E186" t="s">
        <v>19</v>
      </c>
      <c r="F186" t="s">
        <v>20</v>
      </c>
      <c r="G186">
        <v>12.961856237243399</v>
      </c>
      <c r="H186">
        <v>0.98532884185092096</v>
      </c>
      <c r="I186">
        <v>1.7335154598420801</v>
      </c>
      <c r="J186" t="s">
        <v>21</v>
      </c>
      <c r="K186" t="b">
        <v>0</v>
      </c>
      <c r="P186">
        <v>78.756286621093693</v>
      </c>
    </row>
    <row r="187" spans="1:16" x14ac:dyDescent="0.2">
      <c r="A187" t="s">
        <v>236</v>
      </c>
      <c r="B187" t="b">
        <v>0</v>
      </c>
      <c r="C187">
        <v>62</v>
      </c>
      <c r="D187" t="s">
        <v>18</v>
      </c>
      <c r="E187" t="s">
        <v>19</v>
      </c>
      <c r="F187" t="s">
        <v>20</v>
      </c>
      <c r="G187">
        <v>13.5013454122975</v>
      </c>
      <c r="H187">
        <v>0.98816619882186596</v>
      </c>
      <c r="I187">
        <v>1.73391981220467</v>
      </c>
      <c r="J187" t="s">
        <v>21</v>
      </c>
      <c r="K187" t="b">
        <v>0</v>
      </c>
      <c r="P187">
        <v>78.621498107910099</v>
      </c>
    </row>
    <row r="188" spans="1:16" x14ac:dyDescent="0.2">
      <c r="A188" t="s">
        <v>191</v>
      </c>
      <c r="B188" t="b">
        <v>0</v>
      </c>
      <c r="C188">
        <v>63</v>
      </c>
      <c r="D188" t="s">
        <v>18</v>
      </c>
      <c r="E188" t="s">
        <v>19</v>
      </c>
      <c r="F188" t="s">
        <v>20</v>
      </c>
      <c r="G188">
        <v>15.8116692591449</v>
      </c>
      <c r="H188">
        <v>0.99350002976888996</v>
      </c>
      <c r="I188">
        <v>1.7285745020738701</v>
      </c>
      <c r="J188" t="s">
        <v>21</v>
      </c>
      <c r="K188" t="b">
        <v>0</v>
      </c>
      <c r="L188" s="1">
        <f>AVERAGE(G188:G190)</f>
        <v>15.955215027561735</v>
      </c>
      <c r="M188" s="1">
        <f>STDEV(G188:G190)</f>
        <v>0.12488938927769676</v>
      </c>
      <c r="N188" s="1">
        <f>M188/L188*100</f>
        <v>0.78274964682053716</v>
      </c>
      <c r="O188" s="1">
        <f>L188/gold</f>
        <v>1.3702431890553748</v>
      </c>
      <c r="P188">
        <v>78.486709594726506</v>
      </c>
    </row>
    <row r="189" spans="1:16" x14ac:dyDescent="0.2">
      <c r="A189" t="s">
        <v>50</v>
      </c>
      <c r="B189" t="b">
        <v>0</v>
      </c>
      <c r="C189">
        <v>63</v>
      </c>
      <c r="D189" t="s">
        <v>18</v>
      </c>
      <c r="E189" t="s">
        <v>19</v>
      </c>
      <c r="F189" t="s">
        <v>20</v>
      </c>
      <c r="G189">
        <v>16.015016327440101</v>
      </c>
      <c r="H189">
        <v>0.98967577333294798</v>
      </c>
      <c r="I189">
        <v>1.7242566190236099</v>
      </c>
      <c r="J189" t="s">
        <v>21</v>
      </c>
      <c r="K189" t="b">
        <v>0</v>
      </c>
      <c r="P189">
        <v>78.486709594726506</v>
      </c>
    </row>
    <row r="190" spans="1:16" x14ac:dyDescent="0.2">
      <c r="A190" t="s">
        <v>238</v>
      </c>
      <c r="B190" t="b">
        <v>0</v>
      </c>
      <c r="C190">
        <v>63</v>
      </c>
      <c r="D190" t="s">
        <v>18</v>
      </c>
      <c r="E190" t="s">
        <v>19</v>
      </c>
      <c r="F190" t="s">
        <v>20</v>
      </c>
      <c r="G190">
        <v>16.038959496100201</v>
      </c>
      <c r="H190">
        <v>0.98632871291953605</v>
      </c>
      <c r="I190">
        <v>1.72985594973677</v>
      </c>
      <c r="J190" t="s">
        <v>21</v>
      </c>
      <c r="K190" t="b">
        <v>0</v>
      </c>
      <c r="P190">
        <v>78.486709594726506</v>
      </c>
    </row>
    <row r="191" spans="1:16" x14ac:dyDescent="0.2">
      <c r="A191" t="s">
        <v>193</v>
      </c>
      <c r="B191" t="b">
        <v>0</v>
      </c>
      <c r="C191">
        <v>64</v>
      </c>
      <c r="D191" t="s">
        <v>18</v>
      </c>
      <c r="E191" t="s">
        <v>19</v>
      </c>
      <c r="F191" t="s">
        <v>20</v>
      </c>
      <c r="G191">
        <v>15.2192258412291</v>
      </c>
      <c r="H191">
        <v>0.991678973255952</v>
      </c>
      <c r="I191">
        <v>1.7267861134295599</v>
      </c>
      <c r="J191" t="s">
        <v>21</v>
      </c>
      <c r="K191" t="b">
        <v>0</v>
      </c>
      <c r="L191" s="1">
        <f>AVERAGE(G191:G193)</f>
        <v>15.092057704564402</v>
      </c>
      <c r="M191" s="1">
        <f>STDEV(G191:G193)</f>
        <v>0.11411953014392481</v>
      </c>
      <c r="N191" s="1">
        <f>M191/L191*100</f>
        <v>0.75615620068435607</v>
      </c>
      <c r="O191" s="1">
        <f>L191/gold</f>
        <v>1.2961147338213175</v>
      </c>
      <c r="P191">
        <v>78.621498107910099</v>
      </c>
    </row>
    <row r="192" spans="1:16" x14ac:dyDescent="0.2">
      <c r="A192" t="s">
        <v>216</v>
      </c>
      <c r="B192" t="b">
        <v>0</v>
      </c>
      <c r="C192">
        <v>64</v>
      </c>
      <c r="D192" t="s">
        <v>18</v>
      </c>
      <c r="E192" t="s">
        <v>19</v>
      </c>
      <c r="F192" t="s">
        <v>20</v>
      </c>
      <c r="G192">
        <v>14.998566013070199</v>
      </c>
      <c r="H192">
        <v>0.99282970774736001</v>
      </c>
      <c r="I192">
        <v>1.7230905216694501</v>
      </c>
      <c r="J192" t="s">
        <v>21</v>
      </c>
      <c r="K192" t="b">
        <v>0</v>
      </c>
      <c r="P192">
        <v>78.756286621093693</v>
      </c>
    </row>
    <row r="193" spans="1:16" x14ac:dyDescent="0.2">
      <c r="A193" t="s">
        <v>240</v>
      </c>
      <c r="B193" t="b">
        <v>0</v>
      </c>
      <c r="C193">
        <v>64</v>
      </c>
      <c r="D193" t="s">
        <v>18</v>
      </c>
      <c r="E193" t="s">
        <v>19</v>
      </c>
      <c r="F193" t="s">
        <v>20</v>
      </c>
      <c r="G193">
        <v>15.058381259393901</v>
      </c>
      <c r="H193">
        <v>0.98923538702854297</v>
      </c>
      <c r="I193">
        <v>1.7336862111787501</v>
      </c>
      <c r="J193" t="s">
        <v>21</v>
      </c>
      <c r="K193" t="b">
        <v>0</v>
      </c>
      <c r="P193">
        <v>78.621498107910099</v>
      </c>
    </row>
    <row r="194" spans="1:16" x14ac:dyDescent="0.2">
      <c r="A194" t="s">
        <v>195</v>
      </c>
      <c r="B194" t="b">
        <v>0</v>
      </c>
      <c r="C194">
        <v>65</v>
      </c>
      <c r="D194" t="s">
        <v>18</v>
      </c>
      <c r="E194" t="s">
        <v>19</v>
      </c>
      <c r="F194" t="s">
        <v>20</v>
      </c>
      <c r="G194">
        <v>14.942143384342399</v>
      </c>
      <c r="H194">
        <v>0.98917364124219498</v>
      </c>
      <c r="I194">
        <v>1.7170526035717399</v>
      </c>
      <c r="J194" t="s">
        <v>21</v>
      </c>
      <c r="K194" t="b">
        <v>0</v>
      </c>
      <c r="L194" s="1">
        <f>AVERAGE(G194:G196)</f>
        <v>15.201573648493699</v>
      </c>
      <c r="M194" s="1">
        <f>STDEV(G194:G196)</f>
        <v>0.3023446261237599</v>
      </c>
      <c r="N194" s="1">
        <f>M194/L194*100</f>
        <v>1.9889034721988719</v>
      </c>
      <c r="O194" s="1">
        <f>L194/gold</f>
        <v>1.3055200270751448</v>
      </c>
      <c r="P194">
        <v>78.891075134277301</v>
      </c>
    </row>
    <row r="195" spans="1:16" x14ac:dyDescent="0.2">
      <c r="A195" t="s">
        <v>218</v>
      </c>
      <c r="B195" t="b">
        <v>0</v>
      </c>
      <c r="C195">
        <v>65</v>
      </c>
      <c r="D195" t="s">
        <v>18</v>
      </c>
      <c r="E195" t="s">
        <v>19</v>
      </c>
      <c r="F195" t="s">
        <v>20</v>
      </c>
      <c r="G195">
        <v>15.128966694583401</v>
      </c>
      <c r="H195">
        <v>0.98908506922345896</v>
      </c>
      <c r="I195">
        <v>1.7125669876223599</v>
      </c>
      <c r="J195" t="s">
        <v>21</v>
      </c>
      <c r="K195" t="b">
        <v>0</v>
      </c>
      <c r="P195">
        <v>78.756286621093693</v>
      </c>
    </row>
    <row r="196" spans="1:16" x14ac:dyDescent="0.2">
      <c r="A196" t="s">
        <v>242</v>
      </c>
      <c r="B196" t="b">
        <v>0</v>
      </c>
      <c r="C196">
        <v>65</v>
      </c>
      <c r="D196" t="s">
        <v>18</v>
      </c>
      <c r="E196" t="s">
        <v>19</v>
      </c>
      <c r="F196" t="s">
        <v>20</v>
      </c>
      <c r="G196">
        <v>15.5336108665553</v>
      </c>
      <c r="H196">
        <v>0.98842495297510002</v>
      </c>
      <c r="I196">
        <v>1.7093914397257901</v>
      </c>
      <c r="J196" t="s">
        <v>21</v>
      </c>
      <c r="K196" t="b">
        <v>0</v>
      </c>
      <c r="P196">
        <v>78.621498107910099</v>
      </c>
    </row>
    <row r="197" spans="1:16" x14ac:dyDescent="0.2">
      <c r="A197" t="s">
        <v>243</v>
      </c>
      <c r="B197" t="b">
        <v>0</v>
      </c>
      <c r="C197">
        <v>66</v>
      </c>
      <c r="D197" t="s">
        <v>18</v>
      </c>
      <c r="E197" t="s">
        <v>19</v>
      </c>
      <c r="F197" t="s">
        <v>20</v>
      </c>
      <c r="G197">
        <v>12.5861702795365</v>
      </c>
      <c r="H197">
        <v>0.97506506834933204</v>
      </c>
      <c r="I197">
        <v>1.6927435435976601</v>
      </c>
      <c r="J197" t="s">
        <v>21</v>
      </c>
      <c r="K197" t="b">
        <v>0</v>
      </c>
      <c r="L197" s="1">
        <f>AVERAGE(G197:G199)</f>
        <v>12.398760903102065</v>
      </c>
      <c r="M197" s="1">
        <f>STDEV(G197:G199)</f>
        <v>0.28750059484092855</v>
      </c>
      <c r="N197" s="1">
        <f>M197/L197*100</f>
        <v>2.3187848938114319</v>
      </c>
      <c r="O197" s="1">
        <f>L197/gold</f>
        <v>1.0648128308426794</v>
      </c>
      <c r="P197">
        <v>78.888687133789006</v>
      </c>
    </row>
    <row r="198" spans="1:16" x14ac:dyDescent="0.2">
      <c r="A198" t="s">
        <v>267</v>
      </c>
      <c r="B198" t="b">
        <v>0</v>
      </c>
      <c r="C198">
        <v>66</v>
      </c>
      <c r="D198" t="s">
        <v>18</v>
      </c>
      <c r="E198" t="s">
        <v>19</v>
      </c>
      <c r="F198" t="s">
        <v>20</v>
      </c>
      <c r="G198">
        <v>12.542363792202201</v>
      </c>
      <c r="H198">
        <v>0.97467236698283999</v>
      </c>
      <c r="I198">
        <v>1.7172524751624301</v>
      </c>
      <c r="J198" t="s">
        <v>21</v>
      </c>
      <c r="K198" t="b">
        <v>0</v>
      </c>
      <c r="P198">
        <v>78.753959655761705</v>
      </c>
    </row>
    <row r="199" spans="1:16" x14ac:dyDescent="0.2">
      <c r="A199" t="s">
        <v>291</v>
      </c>
      <c r="B199" t="b">
        <v>0</v>
      </c>
      <c r="C199">
        <v>66</v>
      </c>
      <c r="D199" t="s">
        <v>18</v>
      </c>
      <c r="E199" t="s">
        <v>19</v>
      </c>
      <c r="F199" t="s">
        <v>20</v>
      </c>
      <c r="G199">
        <v>12.067748637567499</v>
      </c>
      <c r="H199">
        <v>0.973409806037281</v>
      </c>
      <c r="I199">
        <v>1.72392708403586</v>
      </c>
      <c r="J199" t="s">
        <v>21</v>
      </c>
      <c r="K199" t="b">
        <v>0</v>
      </c>
      <c r="P199">
        <v>78.753959655761705</v>
      </c>
    </row>
    <row r="200" spans="1:16" x14ac:dyDescent="0.2">
      <c r="A200" t="s">
        <v>245</v>
      </c>
      <c r="B200" t="b">
        <v>0</v>
      </c>
      <c r="C200">
        <v>67</v>
      </c>
      <c r="D200" t="s">
        <v>18</v>
      </c>
      <c r="E200" t="s">
        <v>19</v>
      </c>
      <c r="F200" t="s">
        <v>20</v>
      </c>
      <c r="G200">
        <v>13.885619928048801</v>
      </c>
      <c r="H200">
        <v>0.99040906864646205</v>
      </c>
      <c r="I200">
        <v>1.73322077427235</v>
      </c>
      <c r="J200" t="s">
        <v>21</v>
      </c>
      <c r="K200" t="b">
        <v>0</v>
      </c>
      <c r="L200" s="1">
        <f>AVERAGE(G200:G202)</f>
        <v>13.973222539760835</v>
      </c>
      <c r="M200" s="1">
        <f>STDEV(G200:G202)</f>
        <v>0.21120541645646254</v>
      </c>
      <c r="N200" s="1">
        <f>M200/L200*100</f>
        <v>1.5115011290736768</v>
      </c>
      <c r="O200" s="1">
        <f>L200/gold</f>
        <v>1.200028516142682</v>
      </c>
      <c r="P200">
        <v>78.753959655761705</v>
      </c>
    </row>
    <row r="201" spans="1:16" x14ac:dyDescent="0.2">
      <c r="A201" t="s">
        <v>269</v>
      </c>
      <c r="B201" t="b">
        <v>0</v>
      </c>
      <c r="C201">
        <v>67</v>
      </c>
      <c r="D201" t="s">
        <v>18</v>
      </c>
      <c r="E201" t="s">
        <v>19</v>
      </c>
      <c r="F201" t="s">
        <v>20</v>
      </c>
      <c r="G201">
        <v>14.2141331167242</v>
      </c>
      <c r="H201">
        <v>0.98631471570658003</v>
      </c>
      <c r="I201">
        <v>1.72243345364211</v>
      </c>
      <c r="J201" t="s">
        <v>21</v>
      </c>
      <c r="K201" t="b">
        <v>0</v>
      </c>
      <c r="P201">
        <v>78.619232177734304</v>
      </c>
    </row>
    <row r="202" spans="1:16" x14ac:dyDescent="0.2">
      <c r="A202" t="s">
        <v>293</v>
      </c>
      <c r="B202" t="b">
        <v>0</v>
      </c>
      <c r="C202">
        <v>67</v>
      </c>
      <c r="D202" t="s">
        <v>18</v>
      </c>
      <c r="E202" t="s">
        <v>19</v>
      </c>
      <c r="F202" t="s">
        <v>20</v>
      </c>
      <c r="G202">
        <v>13.8199145745095</v>
      </c>
      <c r="H202">
        <v>0.99344551733576203</v>
      </c>
      <c r="I202">
        <v>1.74183846730451</v>
      </c>
      <c r="J202" t="s">
        <v>21</v>
      </c>
      <c r="K202" t="b">
        <v>0</v>
      </c>
      <c r="P202">
        <v>78.619232177734304</v>
      </c>
    </row>
    <row r="203" spans="1:16" x14ac:dyDescent="0.2">
      <c r="A203" t="s">
        <v>247</v>
      </c>
      <c r="B203" t="b">
        <v>0</v>
      </c>
      <c r="C203">
        <v>68</v>
      </c>
      <c r="D203" t="s">
        <v>18</v>
      </c>
      <c r="E203" t="s">
        <v>19</v>
      </c>
      <c r="F203" t="s">
        <v>20</v>
      </c>
      <c r="G203">
        <v>12.548616009541201</v>
      </c>
      <c r="H203">
        <v>0.97896845185361103</v>
      </c>
      <c r="I203">
        <v>1.7227894151005401</v>
      </c>
      <c r="J203" t="s">
        <v>21</v>
      </c>
      <c r="K203" t="b">
        <v>0</v>
      </c>
      <c r="L203" s="1">
        <f>AVERAGE(G203:G205)</f>
        <v>12.548291806140867</v>
      </c>
      <c r="M203" s="1">
        <f>STDEV(G203:G205)</f>
        <v>0.16989802776165705</v>
      </c>
      <c r="N203" s="1">
        <f>M203/L203*100</f>
        <v>1.3539534335542991</v>
      </c>
      <c r="O203" s="1">
        <f>L203/gold</f>
        <v>1.077654632165211</v>
      </c>
      <c r="P203">
        <v>78.888687133789006</v>
      </c>
    </row>
    <row r="204" spans="1:16" x14ac:dyDescent="0.2">
      <c r="A204" t="s">
        <v>271</v>
      </c>
      <c r="B204" t="b">
        <v>0</v>
      </c>
      <c r="C204">
        <v>68</v>
      </c>
      <c r="D204" t="s">
        <v>18</v>
      </c>
      <c r="E204" t="s">
        <v>19</v>
      </c>
      <c r="F204" t="s">
        <v>20</v>
      </c>
      <c r="G204">
        <v>12.7180275002075</v>
      </c>
      <c r="H204">
        <v>0.97201312251420102</v>
      </c>
      <c r="I204">
        <v>1.7270697967473501</v>
      </c>
      <c r="J204" t="s">
        <v>21</v>
      </c>
      <c r="K204" t="b">
        <v>0</v>
      </c>
      <c r="P204">
        <v>78.753959655761705</v>
      </c>
    </row>
    <row r="205" spans="1:16" x14ac:dyDescent="0.2">
      <c r="A205" t="s">
        <v>295</v>
      </c>
      <c r="B205" t="b">
        <v>0</v>
      </c>
      <c r="C205">
        <v>68</v>
      </c>
      <c r="D205" t="s">
        <v>18</v>
      </c>
      <c r="E205" t="s">
        <v>19</v>
      </c>
      <c r="F205" t="s">
        <v>20</v>
      </c>
      <c r="G205">
        <v>12.3782319086739</v>
      </c>
      <c r="H205">
        <v>0.97994659348588398</v>
      </c>
      <c r="I205">
        <v>1.7230201642459799</v>
      </c>
      <c r="J205" t="s">
        <v>21</v>
      </c>
      <c r="K205" t="b">
        <v>0</v>
      </c>
      <c r="P205">
        <v>78.753959655761705</v>
      </c>
    </row>
    <row r="206" spans="1:16" x14ac:dyDescent="0.2">
      <c r="A206" t="s">
        <v>249</v>
      </c>
      <c r="B206" t="b">
        <v>0</v>
      </c>
      <c r="C206">
        <v>69</v>
      </c>
      <c r="D206" t="s">
        <v>18</v>
      </c>
      <c r="E206" t="s">
        <v>19</v>
      </c>
      <c r="F206" t="s">
        <v>20</v>
      </c>
      <c r="G206">
        <v>12.6980864882924</v>
      </c>
      <c r="H206">
        <v>0.982784277157151</v>
      </c>
      <c r="I206">
        <v>1.7272036351533999</v>
      </c>
      <c r="J206" t="s">
        <v>21</v>
      </c>
      <c r="K206" t="b">
        <v>0</v>
      </c>
      <c r="L206" s="1">
        <f>AVERAGE(G206:G208)</f>
        <v>12.6452472821423</v>
      </c>
      <c r="M206" s="1">
        <f>STDEV(G206:G208)</f>
        <v>0.22983117068165215</v>
      </c>
      <c r="N206" s="1">
        <f>M206/L206*100</f>
        <v>1.8175300613236818</v>
      </c>
      <c r="O206" s="1">
        <f>L206/gold</f>
        <v>1.0859812250944252</v>
      </c>
      <c r="P206">
        <v>78.888687133789006</v>
      </c>
    </row>
    <row r="207" spans="1:16" x14ac:dyDescent="0.2">
      <c r="A207" t="s">
        <v>273</v>
      </c>
      <c r="B207" t="b">
        <v>0</v>
      </c>
      <c r="C207">
        <v>69</v>
      </c>
      <c r="D207" t="s">
        <v>18</v>
      </c>
      <c r="E207" t="s">
        <v>19</v>
      </c>
      <c r="F207" t="s">
        <v>20</v>
      </c>
      <c r="G207">
        <v>12.8440572968731</v>
      </c>
      <c r="H207">
        <v>0.97982312697142904</v>
      </c>
      <c r="I207">
        <v>1.71252101808573</v>
      </c>
      <c r="J207" t="s">
        <v>21</v>
      </c>
      <c r="K207" t="b">
        <v>0</v>
      </c>
      <c r="P207">
        <v>78.619232177734304</v>
      </c>
    </row>
    <row r="208" spans="1:16" x14ac:dyDescent="0.2">
      <c r="A208" t="s">
        <v>297</v>
      </c>
      <c r="B208" t="b">
        <v>0</v>
      </c>
      <c r="C208">
        <v>69</v>
      </c>
      <c r="D208" t="s">
        <v>18</v>
      </c>
      <c r="E208" t="s">
        <v>19</v>
      </c>
      <c r="F208" t="s">
        <v>20</v>
      </c>
      <c r="G208">
        <v>12.3935980612614</v>
      </c>
      <c r="H208">
        <v>0.97400251146885297</v>
      </c>
      <c r="I208">
        <v>1.72456953177205</v>
      </c>
      <c r="J208" t="s">
        <v>21</v>
      </c>
      <c r="K208" t="b">
        <v>0</v>
      </c>
      <c r="P208">
        <v>78.753959655761705</v>
      </c>
    </row>
    <row r="209" spans="1:16" x14ac:dyDescent="0.2">
      <c r="A209" t="s">
        <v>251</v>
      </c>
      <c r="B209" t="b">
        <v>0</v>
      </c>
      <c r="C209">
        <v>70</v>
      </c>
      <c r="D209" t="s">
        <v>18</v>
      </c>
      <c r="E209" t="s">
        <v>19</v>
      </c>
      <c r="F209" t="s">
        <v>20</v>
      </c>
      <c r="G209">
        <v>12.219517277114701</v>
      </c>
      <c r="H209">
        <v>0.984080618654541</v>
      </c>
      <c r="I209">
        <v>1.72517177200821</v>
      </c>
      <c r="J209" t="s">
        <v>21</v>
      </c>
      <c r="K209" t="b">
        <v>0</v>
      </c>
      <c r="L209" s="1">
        <f>AVERAGE(G209:G211)</f>
        <v>12.178693288393367</v>
      </c>
      <c r="M209" s="1">
        <f>STDEV(G209:G211)</f>
        <v>0.10210683708425317</v>
      </c>
      <c r="N209" s="1">
        <f>M209/L209*100</f>
        <v>0.83840552238526134</v>
      </c>
      <c r="O209" s="1">
        <f>L209/gold</f>
        <v>1.0459132955079722</v>
      </c>
      <c r="P209">
        <v>78.753959655761705</v>
      </c>
    </row>
    <row r="210" spans="1:16" x14ac:dyDescent="0.2">
      <c r="A210" t="s">
        <v>275</v>
      </c>
      <c r="B210" t="b">
        <v>0</v>
      </c>
      <c r="C210">
        <v>70</v>
      </c>
      <c r="D210" t="s">
        <v>18</v>
      </c>
      <c r="E210" t="s">
        <v>19</v>
      </c>
      <c r="F210" t="s">
        <v>20</v>
      </c>
      <c r="G210">
        <v>12.062490597</v>
      </c>
      <c r="H210">
        <v>0.97812941452596402</v>
      </c>
      <c r="I210">
        <v>1.69925835850729</v>
      </c>
      <c r="J210" t="s">
        <v>21</v>
      </c>
      <c r="K210" t="b">
        <v>0</v>
      </c>
      <c r="P210">
        <v>78.619232177734304</v>
      </c>
    </row>
    <row r="211" spans="1:16" x14ac:dyDescent="0.2">
      <c r="A211" t="s">
        <v>299</v>
      </c>
      <c r="B211" t="b">
        <v>0</v>
      </c>
      <c r="C211">
        <v>70</v>
      </c>
      <c r="D211" t="s">
        <v>18</v>
      </c>
      <c r="E211" t="s">
        <v>19</v>
      </c>
      <c r="F211" t="s">
        <v>20</v>
      </c>
      <c r="G211">
        <v>12.2540719910654</v>
      </c>
      <c r="H211">
        <v>0.98979854958566305</v>
      </c>
      <c r="I211">
        <v>1.7221218942318799</v>
      </c>
      <c r="J211" t="s">
        <v>21</v>
      </c>
      <c r="K211" t="b">
        <v>0</v>
      </c>
      <c r="P211">
        <v>78.619232177734304</v>
      </c>
    </row>
    <row r="212" spans="1:16" x14ac:dyDescent="0.2">
      <c r="A212" t="s">
        <v>253</v>
      </c>
      <c r="B212" t="b">
        <v>0</v>
      </c>
      <c r="C212">
        <v>71</v>
      </c>
      <c r="D212" t="s">
        <v>18</v>
      </c>
      <c r="E212" t="s">
        <v>19</v>
      </c>
      <c r="F212" t="s">
        <v>20</v>
      </c>
      <c r="G212">
        <v>14.802415162866</v>
      </c>
      <c r="H212">
        <v>0.98997406301746504</v>
      </c>
      <c r="I212">
        <v>1.7280142679060899</v>
      </c>
      <c r="J212" t="s">
        <v>21</v>
      </c>
      <c r="K212" t="b">
        <v>0</v>
      </c>
      <c r="L212" s="1">
        <f>AVERAGE(G212:G214)</f>
        <v>15.003736963023533</v>
      </c>
      <c r="M212" s="1">
        <f>STDEV(G212:G214)</f>
        <v>0.53609023131394773</v>
      </c>
      <c r="N212" s="1">
        <f>M212/L212*100</f>
        <v>3.5730447196930566</v>
      </c>
      <c r="O212" s="1">
        <f>L212/gold</f>
        <v>1.2885296969327742</v>
      </c>
      <c r="P212">
        <v>78.484504699707003</v>
      </c>
    </row>
    <row r="213" spans="1:16" x14ac:dyDescent="0.2">
      <c r="A213" t="s">
        <v>277</v>
      </c>
      <c r="B213" t="b">
        <v>0</v>
      </c>
      <c r="C213">
        <v>71</v>
      </c>
      <c r="D213" t="s">
        <v>18</v>
      </c>
      <c r="E213" t="s">
        <v>19</v>
      </c>
      <c r="F213" t="s">
        <v>20</v>
      </c>
      <c r="G213">
        <v>15.611344493129801</v>
      </c>
      <c r="H213">
        <v>0.99295483263418305</v>
      </c>
      <c r="I213">
        <v>1.73773978698215</v>
      </c>
      <c r="J213" t="s">
        <v>21</v>
      </c>
      <c r="K213" t="b">
        <v>0</v>
      </c>
      <c r="P213">
        <v>78.349777221679602</v>
      </c>
    </row>
    <row r="214" spans="1:16" x14ac:dyDescent="0.2">
      <c r="A214" t="s">
        <v>301</v>
      </c>
      <c r="B214" t="b">
        <v>0</v>
      </c>
      <c r="C214">
        <v>71</v>
      </c>
      <c r="D214" t="s">
        <v>18</v>
      </c>
      <c r="E214" t="s">
        <v>19</v>
      </c>
      <c r="F214" t="s">
        <v>20</v>
      </c>
      <c r="G214">
        <v>14.5974512330748</v>
      </c>
      <c r="H214">
        <v>0.99301339436133496</v>
      </c>
      <c r="I214">
        <v>1.72319665410934</v>
      </c>
      <c r="J214" t="s">
        <v>21</v>
      </c>
      <c r="K214" t="b">
        <v>0</v>
      </c>
      <c r="P214">
        <v>78.349777221679602</v>
      </c>
    </row>
    <row r="215" spans="1:16" x14ac:dyDescent="0.2">
      <c r="A215" t="s">
        <v>255</v>
      </c>
      <c r="B215" t="b">
        <v>0</v>
      </c>
      <c r="C215">
        <v>72</v>
      </c>
      <c r="D215" t="s">
        <v>18</v>
      </c>
      <c r="E215" t="s">
        <v>19</v>
      </c>
      <c r="F215" t="s">
        <v>20</v>
      </c>
      <c r="G215">
        <v>13.102118130406801</v>
      </c>
      <c r="H215">
        <v>0.98651241819264701</v>
      </c>
      <c r="I215">
        <v>1.7271961978091099</v>
      </c>
      <c r="J215" t="s">
        <v>21</v>
      </c>
      <c r="K215" t="b">
        <v>0</v>
      </c>
      <c r="L215" s="1">
        <f>AVERAGE(G215:G217)</f>
        <v>13.236550155799932</v>
      </c>
      <c r="M215" s="1">
        <f>STDEV(G215:G217)</f>
        <v>0.23996647752829614</v>
      </c>
      <c r="N215" s="1">
        <f>M215/L215*100</f>
        <v>1.8129080062689047</v>
      </c>
      <c r="O215" s="1">
        <f>L215/gold</f>
        <v>1.1367626613770836</v>
      </c>
      <c r="P215">
        <v>78.621498107910099</v>
      </c>
    </row>
    <row r="216" spans="1:16" x14ac:dyDescent="0.2">
      <c r="A216" t="s">
        <v>279</v>
      </c>
      <c r="B216" t="b">
        <v>0</v>
      </c>
      <c r="C216">
        <v>72</v>
      </c>
      <c r="D216" t="s">
        <v>18</v>
      </c>
      <c r="E216" t="s">
        <v>19</v>
      </c>
      <c r="F216" t="s">
        <v>20</v>
      </c>
      <c r="G216">
        <v>13.093933060410899</v>
      </c>
      <c r="H216">
        <v>0.98447689084995804</v>
      </c>
      <c r="I216">
        <v>1.7235107824824101</v>
      </c>
      <c r="J216" t="s">
        <v>21</v>
      </c>
      <c r="K216" t="b">
        <v>0</v>
      </c>
      <c r="P216">
        <v>78.486709594726506</v>
      </c>
    </row>
    <row r="217" spans="1:16" x14ac:dyDescent="0.2">
      <c r="A217" t="s">
        <v>303</v>
      </c>
      <c r="B217" t="b">
        <v>0</v>
      </c>
      <c r="C217">
        <v>72</v>
      </c>
      <c r="D217" t="s">
        <v>18</v>
      </c>
      <c r="E217" t="s">
        <v>19</v>
      </c>
      <c r="F217" t="s">
        <v>20</v>
      </c>
      <c r="G217">
        <v>13.5135992765821</v>
      </c>
      <c r="H217">
        <v>0.98386679472741401</v>
      </c>
      <c r="I217">
        <v>1.65340084102874</v>
      </c>
      <c r="J217" t="s">
        <v>21</v>
      </c>
      <c r="K217" t="b">
        <v>0</v>
      </c>
      <c r="P217">
        <v>78.621498107910099</v>
      </c>
    </row>
    <row r="218" spans="1:16" x14ac:dyDescent="0.2">
      <c r="A218" t="s">
        <v>257</v>
      </c>
      <c r="B218" t="b">
        <v>0</v>
      </c>
      <c r="C218">
        <v>73</v>
      </c>
      <c r="D218" t="s">
        <v>18</v>
      </c>
      <c r="E218" t="s">
        <v>19</v>
      </c>
      <c r="F218" t="s">
        <v>20</v>
      </c>
      <c r="G218">
        <v>12.0349320022329</v>
      </c>
      <c r="H218">
        <v>0.97272019300253398</v>
      </c>
      <c r="I218">
        <v>1.71429502164549</v>
      </c>
      <c r="J218" t="s">
        <v>21</v>
      </c>
      <c r="K218" t="b">
        <v>0</v>
      </c>
      <c r="L218" s="1">
        <f>AVERAGE(G218:G220)</f>
        <v>11.887476083694134</v>
      </c>
      <c r="M218" s="1">
        <f>STDEV(G218:G220)</f>
        <v>0.71155246751071843</v>
      </c>
      <c r="N218" s="1">
        <f>M218/L218*100</f>
        <v>5.9857320637367577</v>
      </c>
      <c r="O218" s="1">
        <f>L218/gold</f>
        <v>1.0209033918128134</v>
      </c>
      <c r="P218">
        <v>78.891075134277301</v>
      </c>
    </row>
    <row r="219" spans="1:16" x14ac:dyDescent="0.2">
      <c r="A219" t="s">
        <v>281</v>
      </c>
      <c r="B219" t="b">
        <v>0</v>
      </c>
      <c r="C219">
        <v>73</v>
      </c>
      <c r="D219" t="s">
        <v>18</v>
      </c>
      <c r="E219" t="s">
        <v>19</v>
      </c>
      <c r="F219" t="s">
        <v>20</v>
      </c>
      <c r="G219">
        <v>12.5137477516293</v>
      </c>
      <c r="H219">
        <v>0.98593993908042599</v>
      </c>
      <c r="I219">
        <v>1.71472561703972</v>
      </c>
      <c r="J219" t="s">
        <v>21</v>
      </c>
      <c r="K219" t="b">
        <v>0</v>
      </c>
      <c r="P219">
        <v>78.621498107910099</v>
      </c>
    </row>
    <row r="220" spans="1:16" x14ac:dyDescent="0.2">
      <c r="A220" t="s">
        <v>305</v>
      </c>
      <c r="B220" t="b">
        <v>0</v>
      </c>
      <c r="C220">
        <v>73</v>
      </c>
      <c r="D220" t="s">
        <v>18</v>
      </c>
      <c r="E220" t="s">
        <v>19</v>
      </c>
      <c r="F220" t="s">
        <v>20</v>
      </c>
      <c r="G220">
        <v>11.1137484972202</v>
      </c>
      <c r="H220">
        <v>0.974095224457459</v>
      </c>
      <c r="I220">
        <v>1.70397030330801</v>
      </c>
      <c r="J220" t="s">
        <v>21</v>
      </c>
      <c r="K220" t="b">
        <v>0</v>
      </c>
      <c r="P220">
        <v>78.621498107910099</v>
      </c>
    </row>
    <row r="221" spans="1:16" x14ac:dyDescent="0.2">
      <c r="A221" t="s">
        <v>259</v>
      </c>
      <c r="B221" t="b">
        <v>0</v>
      </c>
      <c r="C221">
        <v>74</v>
      </c>
      <c r="D221" t="s">
        <v>18</v>
      </c>
      <c r="E221" t="s">
        <v>19</v>
      </c>
      <c r="F221" t="s">
        <v>20</v>
      </c>
      <c r="G221">
        <v>12.179475423576401</v>
      </c>
      <c r="H221">
        <v>0.97623660012515001</v>
      </c>
      <c r="I221">
        <v>1.7194658970305501</v>
      </c>
      <c r="J221" t="s">
        <v>21</v>
      </c>
      <c r="K221" t="b">
        <v>0</v>
      </c>
      <c r="L221" s="1">
        <f>AVERAGE(G221:G223)</f>
        <v>11.6921184112517</v>
      </c>
      <c r="M221" s="1">
        <f>STDEV(G221:G223)</f>
        <v>0.43313037558201534</v>
      </c>
      <c r="N221" s="1">
        <f>M221/L221*100</f>
        <v>3.7044644977697119</v>
      </c>
      <c r="O221" s="1">
        <f>L221/gold</f>
        <v>1.0041259607577295</v>
      </c>
      <c r="P221">
        <v>78.891075134277301</v>
      </c>
    </row>
    <row r="222" spans="1:16" x14ac:dyDescent="0.2">
      <c r="A222" t="s">
        <v>283</v>
      </c>
      <c r="B222" t="b">
        <v>0</v>
      </c>
      <c r="C222">
        <v>74</v>
      </c>
      <c r="D222" t="s">
        <v>18</v>
      </c>
      <c r="E222" t="s">
        <v>19</v>
      </c>
      <c r="F222" t="s">
        <v>20</v>
      </c>
      <c r="G222">
        <v>11.5457244318923</v>
      </c>
      <c r="H222">
        <v>0.98020772652562704</v>
      </c>
      <c r="I222">
        <v>1.7232324552740099</v>
      </c>
      <c r="J222" t="s">
        <v>21</v>
      </c>
      <c r="K222" t="b">
        <v>0</v>
      </c>
      <c r="P222">
        <v>78.756286621093693</v>
      </c>
    </row>
    <row r="223" spans="1:16" x14ac:dyDescent="0.2">
      <c r="A223" t="s">
        <v>307</v>
      </c>
      <c r="B223" t="b">
        <v>0</v>
      </c>
      <c r="C223">
        <v>74</v>
      </c>
      <c r="D223" t="s">
        <v>18</v>
      </c>
      <c r="E223" t="s">
        <v>19</v>
      </c>
      <c r="F223" t="s">
        <v>20</v>
      </c>
      <c r="G223">
        <v>11.3511553782864</v>
      </c>
      <c r="H223">
        <v>0.98076925708158202</v>
      </c>
      <c r="I223">
        <v>1.71724190007178</v>
      </c>
      <c r="J223" t="s">
        <v>21</v>
      </c>
      <c r="K223" t="b">
        <v>0</v>
      </c>
      <c r="P223">
        <v>78.756286621093693</v>
      </c>
    </row>
    <row r="224" spans="1:16" x14ac:dyDescent="0.2">
      <c r="A224" t="s">
        <v>261</v>
      </c>
      <c r="B224" t="b">
        <v>0</v>
      </c>
      <c r="C224">
        <v>75</v>
      </c>
      <c r="D224" t="s">
        <v>18</v>
      </c>
      <c r="E224" t="s">
        <v>19</v>
      </c>
      <c r="F224" t="s">
        <v>20</v>
      </c>
      <c r="G224">
        <v>12.704833335169599</v>
      </c>
      <c r="H224">
        <v>0.96931371608640304</v>
      </c>
      <c r="I224">
        <v>1.7119254825305901</v>
      </c>
      <c r="J224" t="s">
        <v>21</v>
      </c>
      <c r="K224" t="b">
        <v>0</v>
      </c>
      <c r="L224" s="1">
        <f>AVERAGE(G224:G226)</f>
        <v>12.267257726559698</v>
      </c>
      <c r="M224" s="1">
        <f>STDEV(G224:G226)</f>
        <v>0.4432224598293259</v>
      </c>
      <c r="N224" s="1">
        <f>M224/L224*100</f>
        <v>3.6130524825422885</v>
      </c>
      <c r="O224" s="1">
        <f>L224/gold</f>
        <v>1.0535192612050999</v>
      </c>
      <c r="P224">
        <v>78.756286621093693</v>
      </c>
    </row>
    <row r="225" spans="1:16" x14ac:dyDescent="0.2">
      <c r="A225" t="s">
        <v>285</v>
      </c>
      <c r="B225" t="b">
        <v>0</v>
      </c>
      <c r="C225">
        <v>75</v>
      </c>
      <c r="D225" t="s">
        <v>18</v>
      </c>
      <c r="E225" t="s">
        <v>19</v>
      </c>
      <c r="F225" t="s">
        <v>20</v>
      </c>
      <c r="G225">
        <v>12.278343450437999</v>
      </c>
      <c r="H225">
        <v>0.97780094988803101</v>
      </c>
      <c r="I225">
        <v>1.71067692841707</v>
      </c>
      <c r="J225" t="s">
        <v>21</v>
      </c>
      <c r="K225" t="b">
        <v>0</v>
      </c>
      <c r="P225">
        <v>78.756286621093693</v>
      </c>
    </row>
    <row r="226" spans="1:16" x14ac:dyDescent="0.2">
      <c r="A226" t="s">
        <v>309</v>
      </c>
      <c r="B226" t="b">
        <v>0</v>
      </c>
      <c r="C226">
        <v>75</v>
      </c>
      <c r="D226" t="s">
        <v>18</v>
      </c>
      <c r="E226" t="s">
        <v>19</v>
      </c>
      <c r="F226" t="s">
        <v>20</v>
      </c>
      <c r="G226">
        <v>11.8185963940715</v>
      </c>
      <c r="H226">
        <v>0.98414386864763204</v>
      </c>
      <c r="I226">
        <v>1.7149740561836999</v>
      </c>
      <c r="J226" t="s">
        <v>21</v>
      </c>
      <c r="K226" t="b">
        <v>0</v>
      </c>
      <c r="P226">
        <v>78.756286621093693</v>
      </c>
    </row>
    <row r="227" spans="1:16" x14ac:dyDescent="0.2">
      <c r="A227" t="s">
        <v>263</v>
      </c>
      <c r="B227" t="b">
        <v>0</v>
      </c>
      <c r="C227">
        <v>76</v>
      </c>
      <c r="D227" t="s">
        <v>18</v>
      </c>
      <c r="E227" t="s">
        <v>19</v>
      </c>
      <c r="F227" t="s">
        <v>20</v>
      </c>
      <c r="G227">
        <v>13.357377531881101</v>
      </c>
      <c r="H227">
        <v>0.98495134196182399</v>
      </c>
      <c r="I227">
        <v>1.7223547573145299</v>
      </c>
      <c r="J227" t="s">
        <v>21</v>
      </c>
      <c r="K227" t="b">
        <v>0</v>
      </c>
      <c r="L227" s="1">
        <f>AVERAGE(G227:G229)</f>
        <v>13.248823632747367</v>
      </c>
      <c r="M227" s="1">
        <f>STDEV(G227:G229)</f>
        <v>0.16962778402300296</v>
      </c>
      <c r="N227" s="1">
        <f>M227/L227*100</f>
        <v>1.2803233609641445</v>
      </c>
      <c r="O227" s="1">
        <f>L227/gold</f>
        <v>1.1378167147486113</v>
      </c>
      <c r="P227">
        <v>78.756286621093693</v>
      </c>
    </row>
    <row r="228" spans="1:16" x14ac:dyDescent="0.2">
      <c r="A228" t="s">
        <v>287</v>
      </c>
      <c r="B228" t="b">
        <v>0</v>
      </c>
      <c r="C228">
        <v>76</v>
      </c>
      <c r="D228" t="s">
        <v>18</v>
      </c>
      <c r="E228" t="s">
        <v>19</v>
      </c>
      <c r="F228" t="s">
        <v>20</v>
      </c>
      <c r="G228">
        <v>13.3357402501363</v>
      </c>
      <c r="H228">
        <v>0.98900165017675901</v>
      </c>
      <c r="I228">
        <v>1.72200731057113</v>
      </c>
      <c r="J228" t="s">
        <v>21</v>
      </c>
      <c r="K228" t="b">
        <v>0</v>
      </c>
      <c r="P228">
        <v>78.756286621093693</v>
      </c>
    </row>
    <row r="229" spans="1:16" x14ac:dyDescent="0.2">
      <c r="A229" t="s">
        <v>311</v>
      </c>
      <c r="B229" t="b">
        <v>0</v>
      </c>
      <c r="C229">
        <v>76</v>
      </c>
      <c r="D229" t="s">
        <v>18</v>
      </c>
      <c r="E229" t="s">
        <v>19</v>
      </c>
      <c r="F229" t="s">
        <v>20</v>
      </c>
      <c r="G229">
        <v>13.053353116224701</v>
      </c>
      <c r="H229">
        <v>0.98928108666419501</v>
      </c>
      <c r="I229">
        <v>1.71818246536048</v>
      </c>
      <c r="J229" t="s">
        <v>21</v>
      </c>
      <c r="K229" t="b">
        <v>0</v>
      </c>
      <c r="P229">
        <v>78.756286621093693</v>
      </c>
    </row>
    <row r="230" spans="1:16" x14ac:dyDescent="0.2">
      <c r="A230" t="s">
        <v>265</v>
      </c>
      <c r="B230" t="b">
        <v>0</v>
      </c>
      <c r="C230">
        <v>77</v>
      </c>
      <c r="D230" t="s">
        <v>18</v>
      </c>
      <c r="E230" t="s">
        <v>19</v>
      </c>
      <c r="F230" t="s">
        <v>20</v>
      </c>
      <c r="G230">
        <v>12.9871396023835</v>
      </c>
      <c r="H230">
        <v>0.97506594737557795</v>
      </c>
      <c r="I230">
        <v>1.6938274903242201</v>
      </c>
      <c r="J230" t="s">
        <v>21</v>
      </c>
      <c r="K230" t="b">
        <v>0</v>
      </c>
      <c r="L230" s="1">
        <f>AVERAGE(G230:G232)</f>
        <v>12.803074949754835</v>
      </c>
      <c r="M230" s="1">
        <f>STDEV(G230:G232)</f>
        <v>0.15988006822872741</v>
      </c>
      <c r="N230" s="1">
        <f>M230/L230*100</f>
        <v>1.2487630421298825</v>
      </c>
      <c r="O230" s="1">
        <f>L230/gold</f>
        <v>1.0995355574062737</v>
      </c>
      <c r="P230">
        <v>78.756286621093693</v>
      </c>
    </row>
    <row r="231" spans="1:16" x14ac:dyDescent="0.2">
      <c r="A231" t="s">
        <v>289</v>
      </c>
      <c r="B231" t="b">
        <v>0</v>
      </c>
      <c r="C231">
        <v>77</v>
      </c>
      <c r="D231" t="s">
        <v>18</v>
      </c>
      <c r="E231" t="s">
        <v>19</v>
      </c>
      <c r="F231" t="s">
        <v>20</v>
      </c>
      <c r="G231">
        <v>12.6987223573582</v>
      </c>
      <c r="H231">
        <v>0.97046649121779704</v>
      </c>
      <c r="I231">
        <v>1.68619545125802</v>
      </c>
      <c r="J231" t="s">
        <v>21</v>
      </c>
      <c r="K231" t="b">
        <v>0</v>
      </c>
      <c r="P231">
        <v>78.756286621093693</v>
      </c>
    </row>
    <row r="232" spans="1:16" x14ac:dyDescent="0.2">
      <c r="A232" t="s">
        <v>313</v>
      </c>
      <c r="B232" t="b">
        <v>0</v>
      </c>
      <c r="C232">
        <v>77</v>
      </c>
      <c r="D232" t="s">
        <v>18</v>
      </c>
      <c r="E232" t="s">
        <v>19</v>
      </c>
      <c r="F232" t="s">
        <v>20</v>
      </c>
      <c r="G232">
        <v>12.7233628895228</v>
      </c>
      <c r="H232">
        <v>0.98538771133570402</v>
      </c>
      <c r="I232">
        <v>1.6456357545747999</v>
      </c>
      <c r="J232" t="s">
        <v>21</v>
      </c>
      <c r="K232" t="b">
        <v>0</v>
      </c>
      <c r="P232">
        <v>78.621498107910099</v>
      </c>
    </row>
    <row r="233" spans="1:16" x14ac:dyDescent="0.2">
      <c r="A233" t="s">
        <v>244</v>
      </c>
      <c r="B233" t="b">
        <v>0</v>
      </c>
      <c r="C233">
        <v>78</v>
      </c>
      <c r="D233" t="s">
        <v>18</v>
      </c>
      <c r="E233" t="s">
        <v>19</v>
      </c>
      <c r="F233" t="s">
        <v>20</v>
      </c>
      <c r="G233">
        <v>12.697699783624101</v>
      </c>
      <c r="H233">
        <v>0.98680181850509696</v>
      </c>
      <c r="I233">
        <v>1.715495474893</v>
      </c>
      <c r="J233" t="s">
        <v>21</v>
      </c>
      <c r="K233" t="b">
        <v>0</v>
      </c>
      <c r="L233" s="1">
        <f>AVERAGE(G233:G235)</f>
        <v>12.814311598291832</v>
      </c>
      <c r="M233" s="1">
        <f>STDEV(G233:G235)</f>
        <v>0.23036893770684574</v>
      </c>
      <c r="N233" s="1">
        <f>M233/L233*100</f>
        <v>1.7977472760811768</v>
      </c>
      <c r="O233" s="1">
        <f>L233/gold</f>
        <v>1.1005005673481034</v>
      </c>
      <c r="P233">
        <v>78.753959655761705</v>
      </c>
    </row>
    <row r="234" spans="1:16" x14ac:dyDescent="0.2">
      <c r="A234" t="s">
        <v>268</v>
      </c>
      <c r="B234" t="b">
        <v>0</v>
      </c>
      <c r="C234">
        <v>78</v>
      </c>
      <c r="D234" t="s">
        <v>18</v>
      </c>
      <c r="E234" t="s">
        <v>19</v>
      </c>
      <c r="F234" t="s">
        <v>20</v>
      </c>
      <c r="G234">
        <v>13.079670906877899</v>
      </c>
      <c r="H234">
        <v>0.983289286567814</v>
      </c>
      <c r="I234">
        <v>1.7115837997185599</v>
      </c>
      <c r="J234" t="s">
        <v>21</v>
      </c>
      <c r="K234" t="b">
        <v>0</v>
      </c>
      <c r="P234">
        <v>78.619232177734304</v>
      </c>
    </row>
    <row r="235" spans="1:16" x14ac:dyDescent="0.2">
      <c r="A235" t="s">
        <v>292</v>
      </c>
      <c r="B235" t="b">
        <v>0</v>
      </c>
      <c r="C235">
        <v>78</v>
      </c>
      <c r="D235" t="s">
        <v>18</v>
      </c>
      <c r="E235" t="s">
        <v>19</v>
      </c>
      <c r="F235" t="s">
        <v>20</v>
      </c>
      <c r="G235">
        <v>12.6655641043735</v>
      </c>
      <c r="H235">
        <v>0.98422018922336496</v>
      </c>
      <c r="I235">
        <v>1.7193667667802199</v>
      </c>
      <c r="J235" t="s">
        <v>21</v>
      </c>
      <c r="K235" t="b">
        <v>0</v>
      </c>
      <c r="P235">
        <v>78.619232177734304</v>
      </c>
    </row>
    <row r="236" spans="1:16" x14ac:dyDescent="0.2">
      <c r="A236" t="s">
        <v>246</v>
      </c>
      <c r="B236" t="b">
        <v>0</v>
      </c>
      <c r="C236">
        <v>79</v>
      </c>
      <c r="D236" t="s">
        <v>18</v>
      </c>
      <c r="E236" t="s">
        <v>19</v>
      </c>
      <c r="F236" t="s">
        <v>20</v>
      </c>
      <c r="G236">
        <v>12.9630056265406</v>
      </c>
      <c r="H236">
        <v>0.98950281905606596</v>
      </c>
      <c r="I236">
        <v>1.7268234225342001</v>
      </c>
      <c r="J236" t="s">
        <v>21</v>
      </c>
      <c r="K236" t="b">
        <v>0</v>
      </c>
      <c r="L236" s="1">
        <f>AVERAGE(G236:G238)</f>
        <v>13.013775633650299</v>
      </c>
      <c r="M236" s="1">
        <f>STDEV(G236:G238)</f>
        <v>5.2592811172335351E-2</v>
      </c>
      <c r="N236" s="1">
        <f>M236/L236*100</f>
        <v>0.40413184192559592</v>
      </c>
      <c r="O236" s="1">
        <f>L236/gold</f>
        <v>1.1176306552497273</v>
      </c>
      <c r="P236">
        <v>78.753959655761705</v>
      </c>
    </row>
    <row r="237" spans="1:16" x14ac:dyDescent="0.2">
      <c r="A237" t="s">
        <v>270</v>
      </c>
      <c r="B237" t="b">
        <v>0</v>
      </c>
      <c r="C237">
        <v>79</v>
      </c>
      <c r="D237" t="s">
        <v>18</v>
      </c>
      <c r="E237" t="s">
        <v>19</v>
      </c>
      <c r="F237" t="s">
        <v>20</v>
      </c>
      <c r="G237">
        <v>13.068019060075599</v>
      </c>
      <c r="H237">
        <v>0.98836387981014195</v>
      </c>
      <c r="I237">
        <v>1.7254620709266899</v>
      </c>
      <c r="J237" t="s">
        <v>21</v>
      </c>
      <c r="K237" t="b">
        <v>0</v>
      </c>
      <c r="P237">
        <v>78.619232177734304</v>
      </c>
    </row>
    <row r="238" spans="1:16" x14ac:dyDescent="0.2">
      <c r="A238" t="s">
        <v>294</v>
      </c>
      <c r="B238" t="b">
        <v>0</v>
      </c>
      <c r="C238">
        <v>79</v>
      </c>
      <c r="D238" t="s">
        <v>18</v>
      </c>
      <c r="E238" t="s">
        <v>19</v>
      </c>
      <c r="F238" t="s">
        <v>20</v>
      </c>
      <c r="G238">
        <v>13.0103022143347</v>
      </c>
      <c r="H238">
        <v>0.98892663071351405</v>
      </c>
      <c r="I238">
        <v>1.71557751162144</v>
      </c>
      <c r="J238" t="s">
        <v>21</v>
      </c>
      <c r="K238" t="b">
        <v>0</v>
      </c>
      <c r="P238">
        <v>78.619232177734304</v>
      </c>
    </row>
    <row r="239" spans="1:16" x14ac:dyDescent="0.2">
      <c r="A239" t="s">
        <v>248</v>
      </c>
      <c r="B239" t="b">
        <v>0</v>
      </c>
      <c r="C239">
        <v>80</v>
      </c>
      <c r="D239" t="s">
        <v>18</v>
      </c>
      <c r="E239" t="s">
        <v>19</v>
      </c>
      <c r="F239" t="s">
        <v>20</v>
      </c>
      <c r="G239">
        <v>13.462385046347899</v>
      </c>
      <c r="H239">
        <v>0.98867164140999597</v>
      </c>
      <c r="I239">
        <v>1.7367610885174201</v>
      </c>
      <c r="J239" t="s">
        <v>21</v>
      </c>
      <c r="K239" t="b">
        <v>0</v>
      </c>
      <c r="L239" s="1">
        <f>AVERAGE(G239:G241)</f>
        <v>13.378375722800733</v>
      </c>
      <c r="M239" s="1">
        <f>STDEV(G239:G241)</f>
        <v>0.13156551914736617</v>
      </c>
      <c r="N239" s="1">
        <f>M239/L239*100</f>
        <v>0.98341922721709318</v>
      </c>
      <c r="O239" s="1">
        <f>L239/gold</f>
        <v>1.1489427239385133</v>
      </c>
      <c r="P239">
        <v>78.619232177734304</v>
      </c>
    </row>
    <row r="240" spans="1:16" x14ac:dyDescent="0.2">
      <c r="A240" t="s">
        <v>272</v>
      </c>
      <c r="B240" t="b">
        <v>0</v>
      </c>
      <c r="C240">
        <v>80</v>
      </c>
      <c r="D240" t="s">
        <v>18</v>
      </c>
      <c r="E240" t="s">
        <v>19</v>
      </c>
      <c r="F240" t="s">
        <v>20</v>
      </c>
      <c r="G240">
        <v>13.4459899964187</v>
      </c>
      <c r="H240">
        <v>0.98300217518895605</v>
      </c>
      <c r="I240">
        <v>1.72405091775702</v>
      </c>
      <c r="J240" t="s">
        <v>21</v>
      </c>
      <c r="K240" t="b">
        <v>0</v>
      </c>
      <c r="P240">
        <v>78.484504699707003</v>
      </c>
    </row>
    <row r="241" spans="1:16" x14ac:dyDescent="0.2">
      <c r="A241" t="s">
        <v>296</v>
      </c>
      <c r="B241" t="b">
        <v>0</v>
      </c>
      <c r="C241">
        <v>80</v>
      </c>
      <c r="D241" t="s">
        <v>18</v>
      </c>
      <c r="E241" t="s">
        <v>19</v>
      </c>
      <c r="F241" t="s">
        <v>20</v>
      </c>
      <c r="G241">
        <v>13.226752125635601</v>
      </c>
      <c r="H241">
        <v>0.99156390204990896</v>
      </c>
      <c r="I241">
        <v>1.7300261377689701</v>
      </c>
      <c r="J241" t="s">
        <v>21</v>
      </c>
      <c r="K241" t="b">
        <v>0</v>
      </c>
      <c r="P241">
        <v>78.484504699707003</v>
      </c>
    </row>
    <row r="242" spans="1:16" x14ac:dyDescent="0.2">
      <c r="A242" t="s">
        <v>250</v>
      </c>
      <c r="B242" t="b">
        <v>0</v>
      </c>
      <c r="C242">
        <v>81</v>
      </c>
      <c r="D242" t="s">
        <v>18</v>
      </c>
      <c r="E242" t="s">
        <v>19</v>
      </c>
      <c r="F242" t="s">
        <v>20</v>
      </c>
      <c r="G242">
        <v>13.9044894666264</v>
      </c>
      <c r="H242">
        <v>0.979976804822145</v>
      </c>
      <c r="I242">
        <v>1.5728430204516699</v>
      </c>
      <c r="J242" t="s">
        <v>21</v>
      </c>
      <c r="K242" t="b">
        <v>0</v>
      </c>
      <c r="L242" s="1">
        <f>AVERAGE(G242:G244)</f>
        <v>12.933321852577</v>
      </c>
      <c r="M242" s="1">
        <f>STDEV(G242:G244)</f>
        <v>0.8538093055747823</v>
      </c>
      <c r="N242" s="1">
        <f>M242/L242*100</f>
        <v>6.6016242022513216</v>
      </c>
      <c r="O242" s="1">
        <f>L242/gold</f>
        <v>1.1107212375227329</v>
      </c>
      <c r="P242">
        <v>78.888687133789006</v>
      </c>
    </row>
    <row r="243" spans="1:16" x14ac:dyDescent="0.2">
      <c r="A243" t="s">
        <v>274</v>
      </c>
      <c r="B243" t="b">
        <v>0</v>
      </c>
      <c r="C243">
        <v>81</v>
      </c>
      <c r="D243" t="s">
        <v>18</v>
      </c>
      <c r="E243" t="s">
        <v>19</v>
      </c>
      <c r="F243" t="s">
        <v>20</v>
      </c>
      <c r="G243">
        <v>12.3007161786335</v>
      </c>
      <c r="H243">
        <v>0.96896319924369101</v>
      </c>
      <c r="I243">
        <v>1.7288683386246799</v>
      </c>
      <c r="J243" t="s">
        <v>21</v>
      </c>
      <c r="K243" t="b">
        <v>0</v>
      </c>
      <c r="P243">
        <v>78.753959655761705</v>
      </c>
    </row>
    <row r="244" spans="1:16" x14ac:dyDescent="0.2">
      <c r="A244" t="s">
        <v>298</v>
      </c>
      <c r="B244" t="b">
        <v>0</v>
      </c>
      <c r="C244">
        <v>81</v>
      </c>
      <c r="D244" t="s">
        <v>18</v>
      </c>
      <c r="E244" t="s">
        <v>19</v>
      </c>
      <c r="F244" t="s">
        <v>20</v>
      </c>
      <c r="G244">
        <v>12.594759912471099</v>
      </c>
      <c r="H244">
        <v>0.97361533127774202</v>
      </c>
      <c r="I244">
        <v>1.71421410118287</v>
      </c>
      <c r="J244" t="s">
        <v>21</v>
      </c>
      <c r="K244" t="b">
        <v>0</v>
      </c>
      <c r="P244">
        <v>78.753959655761705</v>
      </c>
    </row>
    <row r="245" spans="1:16" x14ac:dyDescent="0.2">
      <c r="A245" t="s">
        <v>252</v>
      </c>
      <c r="B245" t="b">
        <v>0</v>
      </c>
      <c r="C245">
        <v>82</v>
      </c>
      <c r="D245" t="s">
        <v>18</v>
      </c>
      <c r="E245" t="s">
        <v>19</v>
      </c>
      <c r="F245" t="s">
        <v>20</v>
      </c>
      <c r="G245">
        <v>14.3289033030802</v>
      </c>
      <c r="H245">
        <v>0.98617364057248402</v>
      </c>
      <c r="I245">
        <v>1.71443403598601</v>
      </c>
      <c r="J245" t="s">
        <v>21</v>
      </c>
      <c r="K245" t="b">
        <v>0</v>
      </c>
      <c r="L245" s="1">
        <f>AVERAGE(G245:G247)</f>
        <v>14.1062988719387</v>
      </c>
      <c r="M245" s="1">
        <f>STDEV(G245:G247)</f>
        <v>0.313551867985007</v>
      </c>
      <c r="N245" s="1">
        <f>M245/L245*100</f>
        <v>2.2227791345662449</v>
      </c>
      <c r="O245" s="1">
        <f>L245/gold</f>
        <v>1.2114571893054187</v>
      </c>
      <c r="P245">
        <v>78.484504699707003</v>
      </c>
    </row>
    <row r="246" spans="1:16" x14ac:dyDescent="0.2">
      <c r="A246" t="s">
        <v>276</v>
      </c>
      <c r="B246" t="b">
        <v>0</v>
      </c>
      <c r="C246">
        <v>82</v>
      </c>
      <c r="D246" t="s">
        <v>18</v>
      </c>
      <c r="E246" t="s">
        <v>19</v>
      </c>
      <c r="F246" t="s">
        <v>20</v>
      </c>
      <c r="G246">
        <v>13.747710942376999</v>
      </c>
      <c r="H246">
        <v>0.98355922216691605</v>
      </c>
      <c r="I246">
        <v>1.7235444144688401</v>
      </c>
      <c r="J246" t="s">
        <v>21</v>
      </c>
      <c r="K246" t="b">
        <v>0</v>
      </c>
      <c r="P246">
        <v>78.484504699707003</v>
      </c>
    </row>
    <row r="247" spans="1:16" x14ac:dyDescent="0.2">
      <c r="A247" t="s">
        <v>300</v>
      </c>
      <c r="B247" t="b">
        <v>0</v>
      </c>
      <c r="C247">
        <v>82</v>
      </c>
      <c r="D247" t="s">
        <v>18</v>
      </c>
      <c r="E247" t="s">
        <v>19</v>
      </c>
      <c r="F247" t="s">
        <v>20</v>
      </c>
      <c r="G247">
        <v>14.2422823703589</v>
      </c>
      <c r="H247">
        <v>0.98664578585471996</v>
      </c>
      <c r="I247">
        <v>1.71913651656123</v>
      </c>
      <c r="J247" t="s">
        <v>21</v>
      </c>
      <c r="K247" t="b">
        <v>0</v>
      </c>
      <c r="P247">
        <v>78.349777221679602</v>
      </c>
    </row>
    <row r="248" spans="1:16" x14ac:dyDescent="0.2">
      <c r="A248" t="s">
        <v>254</v>
      </c>
      <c r="B248" t="b">
        <v>0</v>
      </c>
      <c r="C248">
        <v>83</v>
      </c>
      <c r="D248" t="s">
        <v>18</v>
      </c>
      <c r="E248" t="s">
        <v>19</v>
      </c>
      <c r="F248" t="s">
        <v>20</v>
      </c>
      <c r="G248">
        <v>13.852294629476701</v>
      </c>
      <c r="H248">
        <v>0.98997932374323105</v>
      </c>
      <c r="I248">
        <v>1.7393237406836399</v>
      </c>
      <c r="J248" t="s">
        <v>21</v>
      </c>
      <c r="K248" t="b">
        <v>0</v>
      </c>
      <c r="L248" s="1">
        <f>AVERAGE(G248:G250)</f>
        <v>13.0692660376994</v>
      </c>
      <c r="M248" s="1">
        <f>STDEV(G248:G250)</f>
        <v>1.6534501833842672</v>
      </c>
      <c r="N248" s="1">
        <f>M248/L248*100</f>
        <v>12.651438715951995</v>
      </c>
      <c r="O248" s="1">
        <f>L248/gold</f>
        <v>1.122396203572007</v>
      </c>
      <c r="P248">
        <v>78.484504699707003</v>
      </c>
    </row>
    <row r="249" spans="1:16" x14ac:dyDescent="0.2">
      <c r="A249" t="s">
        <v>278</v>
      </c>
      <c r="B249" t="b">
        <v>0</v>
      </c>
      <c r="C249">
        <v>83</v>
      </c>
      <c r="D249" t="s">
        <v>18</v>
      </c>
      <c r="E249" t="s">
        <v>19</v>
      </c>
      <c r="F249" t="s">
        <v>20</v>
      </c>
      <c r="G249">
        <v>14.1857461639748</v>
      </c>
      <c r="H249">
        <v>0.99031879021006497</v>
      </c>
      <c r="I249">
        <v>1.7289929309099401</v>
      </c>
      <c r="J249" t="s">
        <v>21</v>
      </c>
      <c r="K249" t="b">
        <v>0</v>
      </c>
      <c r="P249">
        <v>78.349777221679602</v>
      </c>
    </row>
    <row r="250" spans="1:16" x14ac:dyDescent="0.2">
      <c r="A250" t="s">
        <v>302</v>
      </c>
      <c r="B250" t="b">
        <v>0</v>
      </c>
      <c r="C250">
        <v>83</v>
      </c>
      <c r="D250" t="s">
        <v>18</v>
      </c>
      <c r="E250" t="s">
        <v>19</v>
      </c>
      <c r="F250" t="s">
        <v>20</v>
      </c>
      <c r="G250">
        <v>11.169757319646701</v>
      </c>
      <c r="H250">
        <v>0.98346698701108404</v>
      </c>
      <c r="I250">
        <v>1.7081725554409399</v>
      </c>
      <c r="J250" t="s">
        <v>21</v>
      </c>
      <c r="K250" t="b">
        <v>0</v>
      </c>
      <c r="P250">
        <v>79.292869567871094</v>
      </c>
    </row>
    <row r="251" spans="1:16" x14ac:dyDescent="0.2">
      <c r="A251" t="s">
        <v>256</v>
      </c>
      <c r="B251" t="b">
        <v>0</v>
      </c>
      <c r="C251">
        <v>84</v>
      </c>
      <c r="D251" t="s">
        <v>18</v>
      </c>
      <c r="E251" t="s">
        <v>19</v>
      </c>
      <c r="F251" t="s">
        <v>20</v>
      </c>
      <c r="G251">
        <v>13.4794800895314</v>
      </c>
      <c r="H251">
        <v>0.98242677156895597</v>
      </c>
      <c r="I251">
        <v>1.7312700737558899</v>
      </c>
      <c r="J251" t="s">
        <v>21</v>
      </c>
      <c r="K251" t="b">
        <v>0</v>
      </c>
      <c r="L251" s="1">
        <f>AVERAGE(G251:G253)</f>
        <v>13.327174341215633</v>
      </c>
      <c r="M251" s="1">
        <f>STDEV(G251:G253)</f>
        <v>0.13270604353577403</v>
      </c>
      <c r="N251" s="1">
        <f>M251/L251*100</f>
        <v>0.99575529019206399</v>
      </c>
      <c r="O251" s="1">
        <f>L251/gold</f>
        <v>1.1445455193714789</v>
      </c>
      <c r="P251">
        <v>78.621498107910099</v>
      </c>
    </row>
    <row r="252" spans="1:16" x14ac:dyDescent="0.2">
      <c r="A252" t="s">
        <v>280</v>
      </c>
      <c r="B252" t="b">
        <v>0</v>
      </c>
      <c r="C252">
        <v>84</v>
      </c>
      <c r="D252" t="s">
        <v>18</v>
      </c>
      <c r="E252" t="s">
        <v>19</v>
      </c>
      <c r="F252" t="s">
        <v>20</v>
      </c>
      <c r="G252">
        <v>13.236423067714</v>
      </c>
      <c r="H252">
        <v>0.98119370941231199</v>
      </c>
      <c r="I252">
        <v>1.7293040406964399</v>
      </c>
      <c r="J252" t="s">
        <v>21</v>
      </c>
      <c r="K252" t="b">
        <v>0</v>
      </c>
      <c r="P252">
        <v>78.621498107910099</v>
      </c>
    </row>
    <row r="253" spans="1:16" x14ac:dyDescent="0.2">
      <c r="A253" t="s">
        <v>304</v>
      </c>
      <c r="B253" t="b">
        <v>0</v>
      </c>
      <c r="C253">
        <v>84</v>
      </c>
      <c r="D253" t="s">
        <v>18</v>
      </c>
      <c r="E253" t="s">
        <v>19</v>
      </c>
      <c r="F253" t="s">
        <v>20</v>
      </c>
      <c r="G253">
        <v>13.265619866401501</v>
      </c>
      <c r="H253">
        <v>0.98723545528678502</v>
      </c>
      <c r="I253">
        <v>1.7233420260874699</v>
      </c>
      <c r="J253" t="s">
        <v>21</v>
      </c>
      <c r="K253" t="b">
        <v>0</v>
      </c>
      <c r="P253">
        <v>78.486709594726506</v>
      </c>
    </row>
    <row r="254" spans="1:16" x14ac:dyDescent="0.2">
      <c r="A254" t="s">
        <v>258</v>
      </c>
      <c r="B254" t="b">
        <v>0</v>
      </c>
      <c r="C254">
        <v>85</v>
      </c>
      <c r="D254" t="s">
        <v>18</v>
      </c>
      <c r="E254" t="s">
        <v>19</v>
      </c>
      <c r="F254" t="s">
        <v>20</v>
      </c>
      <c r="G254">
        <v>12.14957475506</v>
      </c>
      <c r="H254">
        <v>0.96272441993273095</v>
      </c>
      <c r="I254">
        <v>1.7312049865591801</v>
      </c>
      <c r="J254" t="s">
        <v>21</v>
      </c>
      <c r="K254" t="b">
        <v>0</v>
      </c>
      <c r="L254" s="1">
        <f>AVERAGE(G254:G256)</f>
        <v>12.065679249241233</v>
      </c>
      <c r="M254" s="1">
        <f>STDEV(G254:G256)</f>
        <v>0.13974448357929031</v>
      </c>
      <c r="N254" s="1">
        <f>M254/L254*100</f>
        <v>1.1581982306390115</v>
      </c>
      <c r="O254" s="1">
        <f>L254/gold</f>
        <v>1.0362075837925022</v>
      </c>
      <c r="P254">
        <v>78.756286621093693</v>
      </c>
    </row>
    <row r="255" spans="1:16" x14ac:dyDescent="0.2">
      <c r="A255" t="s">
        <v>282</v>
      </c>
      <c r="B255" t="b">
        <v>0</v>
      </c>
      <c r="C255">
        <v>85</v>
      </c>
      <c r="D255" t="s">
        <v>18</v>
      </c>
      <c r="E255" t="s">
        <v>19</v>
      </c>
      <c r="F255" t="s">
        <v>20</v>
      </c>
      <c r="G255">
        <v>12.1431035146963</v>
      </c>
      <c r="H255">
        <v>0.97283042443447698</v>
      </c>
      <c r="I255">
        <v>1.7270339767081999</v>
      </c>
      <c r="J255" t="s">
        <v>21</v>
      </c>
      <c r="K255" t="b">
        <v>0</v>
      </c>
      <c r="P255">
        <v>78.756286621093693</v>
      </c>
    </row>
    <row r="256" spans="1:16" x14ac:dyDescent="0.2">
      <c r="A256" t="s">
        <v>306</v>
      </c>
      <c r="B256" t="b">
        <v>0</v>
      </c>
      <c r="C256">
        <v>85</v>
      </c>
      <c r="D256" t="s">
        <v>18</v>
      </c>
      <c r="E256" t="s">
        <v>19</v>
      </c>
      <c r="F256" t="s">
        <v>20</v>
      </c>
      <c r="G256">
        <v>11.9043594779674</v>
      </c>
      <c r="H256">
        <v>0.95962317768111405</v>
      </c>
      <c r="I256">
        <v>1.7255496355829101</v>
      </c>
      <c r="J256" t="s">
        <v>21</v>
      </c>
      <c r="K256" t="b">
        <v>0</v>
      </c>
      <c r="P256">
        <v>78.756286621093693</v>
      </c>
    </row>
    <row r="257" spans="1:16" x14ac:dyDescent="0.2">
      <c r="A257" t="s">
        <v>260</v>
      </c>
      <c r="B257" t="b">
        <v>0</v>
      </c>
      <c r="C257">
        <v>86</v>
      </c>
      <c r="D257" t="s">
        <v>18</v>
      </c>
      <c r="E257" t="s">
        <v>19</v>
      </c>
      <c r="F257" t="s">
        <v>20</v>
      </c>
      <c r="G257">
        <v>12.6349236774047</v>
      </c>
      <c r="H257">
        <v>0.98240559346769296</v>
      </c>
      <c r="I257">
        <v>1.70897633983631</v>
      </c>
      <c r="J257" t="s">
        <v>21</v>
      </c>
      <c r="K257" t="b">
        <v>0</v>
      </c>
      <c r="L257" s="1">
        <f>AVERAGE(G257:G259)</f>
        <v>12.061092060676968</v>
      </c>
      <c r="M257" s="1">
        <f>STDEV(G257:G259)</f>
        <v>0.51333793718552312</v>
      </c>
      <c r="N257" s="1">
        <f>M257/L257*100</f>
        <v>4.2561480718580169</v>
      </c>
      <c r="O257" s="1">
        <f>L257/gold</f>
        <v>1.0358136333583501</v>
      </c>
      <c r="P257">
        <v>78.621498107910099</v>
      </c>
    </row>
    <row r="258" spans="1:16" x14ac:dyDescent="0.2">
      <c r="A258" t="s">
        <v>284</v>
      </c>
      <c r="B258" t="b">
        <v>0</v>
      </c>
      <c r="C258">
        <v>86</v>
      </c>
      <c r="D258" t="s">
        <v>18</v>
      </c>
      <c r="E258" t="s">
        <v>19</v>
      </c>
      <c r="F258" t="s">
        <v>20</v>
      </c>
      <c r="G258">
        <v>11.645514702164601</v>
      </c>
      <c r="H258">
        <v>0.98595752308136497</v>
      </c>
      <c r="I258">
        <v>1.7246174552582101</v>
      </c>
      <c r="J258" t="s">
        <v>21</v>
      </c>
      <c r="K258" t="b">
        <v>0</v>
      </c>
      <c r="P258">
        <v>78.756286621093693</v>
      </c>
    </row>
    <row r="259" spans="1:16" x14ac:dyDescent="0.2">
      <c r="A259" t="s">
        <v>308</v>
      </c>
      <c r="B259" t="b">
        <v>0</v>
      </c>
      <c r="C259">
        <v>86</v>
      </c>
      <c r="D259" t="s">
        <v>18</v>
      </c>
      <c r="E259" t="s">
        <v>19</v>
      </c>
      <c r="F259" t="s">
        <v>20</v>
      </c>
      <c r="G259">
        <v>11.902837802461599</v>
      </c>
      <c r="H259">
        <v>0.98773593331695597</v>
      </c>
      <c r="I259">
        <v>1.7225212352716901</v>
      </c>
      <c r="J259" t="s">
        <v>21</v>
      </c>
      <c r="K259" t="b">
        <v>0</v>
      </c>
      <c r="P259">
        <v>78.756286621093693</v>
      </c>
    </row>
    <row r="260" spans="1:16" x14ac:dyDescent="0.2">
      <c r="A260" t="s">
        <v>262</v>
      </c>
      <c r="B260" t="b">
        <v>0</v>
      </c>
      <c r="C260">
        <v>87</v>
      </c>
      <c r="D260" t="s">
        <v>18</v>
      </c>
      <c r="E260" t="s">
        <v>19</v>
      </c>
      <c r="F260" t="s">
        <v>20</v>
      </c>
      <c r="G260">
        <v>11.056780023377801</v>
      </c>
      <c r="H260">
        <v>0.95467894028112799</v>
      </c>
      <c r="I260">
        <v>1.7049363267643101</v>
      </c>
      <c r="J260" t="s">
        <v>21</v>
      </c>
      <c r="K260" t="b">
        <v>0</v>
      </c>
      <c r="L260" s="1">
        <f>AVERAGE(G260:G262)</f>
        <v>11.068322367697434</v>
      </c>
      <c r="M260" s="1">
        <f>STDEV(G260:G262)</f>
        <v>0.15195490354102825</v>
      </c>
      <c r="N260" s="1">
        <f>M260/L260*100</f>
        <v>1.3728810789293964</v>
      </c>
      <c r="O260" s="1">
        <f>L260/gold</f>
        <v>0.95055399205888169</v>
      </c>
      <c r="P260">
        <v>79.025863647460895</v>
      </c>
    </row>
    <row r="261" spans="1:16" x14ac:dyDescent="0.2">
      <c r="A261" t="s">
        <v>286</v>
      </c>
      <c r="B261" t="b">
        <v>0</v>
      </c>
      <c r="C261">
        <v>87</v>
      </c>
      <c r="D261" t="s">
        <v>18</v>
      </c>
      <c r="E261" t="s">
        <v>19</v>
      </c>
      <c r="F261" t="s">
        <v>20</v>
      </c>
      <c r="G261">
        <v>10.922467772172901</v>
      </c>
      <c r="H261">
        <v>0.96787563241088304</v>
      </c>
      <c r="I261">
        <v>1.71282285206379</v>
      </c>
      <c r="J261" t="s">
        <v>21</v>
      </c>
      <c r="K261" t="b">
        <v>0</v>
      </c>
      <c r="P261">
        <v>78.891075134277301</v>
      </c>
    </row>
    <row r="262" spans="1:16" x14ac:dyDescent="0.2">
      <c r="A262" t="s">
        <v>310</v>
      </c>
      <c r="B262" t="b">
        <v>0</v>
      </c>
      <c r="C262">
        <v>87</v>
      </c>
      <c r="D262" t="s">
        <v>18</v>
      </c>
      <c r="E262" t="s">
        <v>19</v>
      </c>
      <c r="F262" t="s">
        <v>20</v>
      </c>
      <c r="G262">
        <v>11.225719307541601</v>
      </c>
      <c r="H262">
        <v>0.96784942551106501</v>
      </c>
      <c r="I262">
        <v>1.7094778766296701</v>
      </c>
      <c r="J262" t="s">
        <v>21</v>
      </c>
      <c r="K262" t="b">
        <v>0</v>
      </c>
      <c r="P262">
        <v>78.891075134277301</v>
      </c>
    </row>
    <row r="263" spans="1:16" x14ac:dyDescent="0.2">
      <c r="A263" t="s">
        <v>264</v>
      </c>
      <c r="B263" t="b">
        <v>0</v>
      </c>
      <c r="C263">
        <v>88</v>
      </c>
      <c r="D263" t="s">
        <v>18</v>
      </c>
      <c r="E263" t="s">
        <v>19</v>
      </c>
      <c r="F263" t="s">
        <v>20</v>
      </c>
      <c r="G263">
        <v>13.6426152895136</v>
      </c>
      <c r="H263">
        <v>0.98655737411663202</v>
      </c>
      <c r="I263">
        <v>1.7061220796682901</v>
      </c>
      <c r="J263" t="s">
        <v>21</v>
      </c>
      <c r="K263" t="b">
        <v>0</v>
      </c>
      <c r="L263" s="1">
        <f>AVERAGE(G263:G265)</f>
        <v>13.436730985395066</v>
      </c>
      <c r="M263" s="1">
        <f>STDEV(G263:G265)</f>
        <v>0.21089898465046697</v>
      </c>
      <c r="N263" s="1">
        <f>M263/L263*100</f>
        <v>1.5695706409520422</v>
      </c>
      <c r="O263" s="1">
        <f>L263/gold</f>
        <v>1.1539543079865686</v>
      </c>
      <c r="P263">
        <v>78.756286621093693</v>
      </c>
    </row>
    <row r="264" spans="1:16" x14ac:dyDescent="0.2">
      <c r="A264" t="s">
        <v>288</v>
      </c>
      <c r="B264" t="b">
        <v>0</v>
      </c>
      <c r="C264">
        <v>88</v>
      </c>
      <c r="D264" t="s">
        <v>18</v>
      </c>
      <c r="E264" t="s">
        <v>19</v>
      </c>
      <c r="F264" t="s">
        <v>20</v>
      </c>
      <c r="G264">
        <v>13.2211517092833</v>
      </c>
      <c r="H264">
        <v>0.98225077730643595</v>
      </c>
      <c r="I264">
        <v>1.7064758894282801</v>
      </c>
      <c r="J264" t="s">
        <v>21</v>
      </c>
      <c r="K264" t="b">
        <v>0</v>
      </c>
      <c r="P264">
        <v>78.756286621093693</v>
      </c>
    </row>
    <row r="265" spans="1:16" x14ac:dyDescent="0.2">
      <c r="A265" t="s">
        <v>312</v>
      </c>
      <c r="B265" t="b">
        <v>0</v>
      </c>
      <c r="C265">
        <v>88</v>
      </c>
      <c r="D265" t="s">
        <v>18</v>
      </c>
      <c r="E265" t="s">
        <v>19</v>
      </c>
      <c r="F265" t="s">
        <v>20</v>
      </c>
      <c r="G265">
        <v>13.4464259573883</v>
      </c>
      <c r="H265">
        <v>0.98520928647989003</v>
      </c>
      <c r="I265">
        <v>1.7103145437029501</v>
      </c>
      <c r="J265" t="s">
        <v>21</v>
      </c>
      <c r="K265" t="b">
        <v>0</v>
      </c>
      <c r="P265">
        <v>78.621498107910099</v>
      </c>
    </row>
    <row r="266" spans="1:16" x14ac:dyDescent="0.2">
      <c r="A266" t="s">
        <v>266</v>
      </c>
      <c r="B266" t="b">
        <v>0</v>
      </c>
      <c r="C266">
        <v>89</v>
      </c>
      <c r="D266" t="s">
        <v>18</v>
      </c>
      <c r="E266" t="s">
        <v>19</v>
      </c>
      <c r="F266" t="s">
        <v>20</v>
      </c>
      <c r="G266">
        <v>12.796093808214801</v>
      </c>
      <c r="H266">
        <v>0.95509686571760999</v>
      </c>
      <c r="I266">
        <v>1.6819117550943601</v>
      </c>
      <c r="J266" t="s">
        <v>21</v>
      </c>
      <c r="K266" t="b">
        <v>0</v>
      </c>
      <c r="L266" s="1">
        <f>AVERAGE(G266:G268)</f>
        <v>12.719434196984531</v>
      </c>
      <c r="M266" s="1">
        <f>STDEV(G266:G268)</f>
        <v>0.11088440269430484</v>
      </c>
      <c r="N266" s="1">
        <f>M266/L266*100</f>
        <v>0.8717715031741966</v>
      </c>
      <c r="O266" s="1">
        <f>L266/gold</f>
        <v>1.0923524406878218</v>
      </c>
      <c r="P266">
        <v>78.756286621093693</v>
      </c>
    </row>
    <row r="267" spans="1:16" x14ac:dyDescent="0.2">
      <c r="A267" t="s">
        <v>290</v>
      </c>
      <c r="B267" t="b">
        <v>0</v>
      </c>
      <c r="C267">
        <v>89</v>
      </c>
      <c r="D267" t="s">
        <v>18</v>
      </c>
      <c r="E267" t="s">
        <v>19</v>
      </c>
      <c r="F267" t="s">
        <v>20</v>
      </c>
      <c r="G267">
        <v>12.592290942132299</v>
      </c>
      <c r="H267">
        <v>0.97537399662331903</v>
      </c>
      <c r="I267">
        <v>1.65850077184645</v>
      </c>
      <c r="J267" t="s">
        <v>21</v>
      </c>
      <c r="K267" t="b">
        <v>0</v>
      </c>
      <c r="P267">
        <v>78.756286621093693</v>
      </c>
    </row>
    <row r="268" spans="1:16" x14ac:dyDescent="0.2">
      <c r="A268" t="s">
        <v>314</v>
      </c>
      <c r="B268" t="b">
        <v>0</v>
      </c>
      <c r="C268">
        <v>89</v>
      </c>
      <c r="D268" t="s">
        <v>18</v>
      </c>
      <c r="E268" t="s">
        <v>19</v>
      </c>
      <c r="F268" t="s">
        <v>20</v>
      </c>
      <c r="G268">
        <v>12.769917840606499</v>
      </c>
      <c r="H268">
        <v>0.98524386027673705</v>
      </c>
      <c r="I268">
        <v>1.6832197664181801</v>
      </c>
      <c r="J268" t="s">
        <v>21</v>
      </c>
      <c r="K268" t="b">
        <v>0</v>
      </c>
      <c r="P268">
        <v>78.756286621093693</v>
      </c>
    </row>
    <row r="269" spans="1:16" x14ac:dyDescent="0.2">
      <c r="A269" t="s">
        <v>315</v>
      </c>
      <c r="B269" t="b">
        <v>0</v>
      </c>
      <c r="C269">
        <v>90</v>
      </c>
      <c r="D269" t="s">
        <v>18</v>
      </c>
      <c r="E269" t="s">
        <v>19</v>
      </c>
      <c r="F269" t="s">
        <v>20</v>
      </c>
      <c r="G269">
        <v>11.9967884973533</v>
      </c>
      <c r="H269">
        <v>0.98552905517303602</v>
      </c>
      <c r="I269">
        <v>1.7041456802393</v>
      </c>
      <c r="J269" t="s">
        <v>21</v>
      </c>
      <c r="K269" t="b">
        <v>0</v>
      </c>
      <c r="L269" s="1">
        <f>AVERAGE(G269:G271)</f>
        <v>11.932609719611932</v>
      </c>
      <c r="M269" s="1">
        <f>STDEV(G269:G271)</f>
        <v>5.565211198432439E-2</v>
      </c>
      <c r="N269" s="1">
        <f>M269/L269*100</f>
        <v>0.46638676108594196</v>
      </c>
      <c r="O269" s="1">
        <f>L269/gold</f>
        <v>1.0247794948366107</v>
      </c>
      <c r="P269">
        <v>78.619232177734304</v>
      </c>
    </row>
    <row r="270" spans="1:16" x14ac:dyDescent="0.2">
      <c r="A270" t="s">
        <v>339</v>
      </c>
      <c r="B270" t="b">
        <v>0</v>
      </c>
      <c r="C270">
        <v>90</v>
      </c>
      <c r="D270" t="s">
        <v>18</v>
      </c>
      <c r="E270" t="s">
        <v>19</v>
      </c>
      <c r="F270" t="s">
        <v>20</v>
      </c>
      <c r="G270">
        <v>11.903343615004999</v>
      </c>
      <c r="H270">
        <v>0.98086334324428004</v>
      </c>
      <c r="I270">
        <v>1.71701449196042</v>
      </c>
      <c r="J270" t="s">
        <v>21</v>
      </c>
      <c r="K270" t="b">
        <v>0</v>
      </c>
      <c r="P270">
        <v>78.619232177734304</v>
      </c>
    </row>
    <row r="271" spans="1:16" x14ac:dyDescent="0.2">
      <c r="A271" t="s">
        <v>363</v>
      </c>
      <c r="B271" t="b">
        <v>0</v>
      </c>
      <c r="C271">
        <v>90</v>
      </c>
      <c r="D271" t="s">
        <v>18</v>
      </c>
      <c r="E271" t="s">
        <v>19</v>
      </c>
      <c r="F271" t="s">
        <v>20</v>
      </c>
      <c r="G271">
        <v>11.8976970464775</v>
      </c>
      <c r="H271">
        <v>0.98085778827207004</v>
      </c>
      <c r="I271">
        <v>1.69909196547126</v>
      </c>
      <c r="J271" t="s">
        <v>21</v>
      </c>
      <c r="K271" t="b">
        <v>0</v>
      </c>
      <c r="P271">
        <v>78.349777221679602</v>
      </c>
    </row>
    <row r="272" spans="1:16" x14ac:dyDescent="0.2">
      <c r="A272" t="s">
        <v>317</v>
      </c>
      <c r="B272" t="b">
        <v>0</v>
      </c>
      <c r="C272">
        <v>91</v>
      </c>
      <c r="D272" t="s">
        <v>18</v>
      </c>
      <c r="E272" t="s">
        <v>19</v>
      </c>
      <c r="F272" t="s">
        <v>20</v>
      </c>
      <c r="G272">
        <v>13.8433710708339</v>
      </c>
      <c r="H272">
        <v>0.98865860004115003</v>
      </c>
      <c r="I272">
        <v>1.73815032703501</v>
      </c>
      <c r="J272" t="s">
        <v>21</v>
      </c>
      <c r="K272" t="b">
        <v>0</v>
      </c>
      <c r="L272" s="1">
        <f>AVERAGE(G272:G274)</f>
        <v>13.934677470617233</v>
      </c>
      <c r="M272" s="1">
        <f>STDEV(G272:G274)</f>
        <v>0.16658592589240143</v>
      </c>
      <c r="N272" s="1">
        <f>M272/L272*100</f>
        <v>1.1954774428304191</v>
      </c>
      <c r="O272" s="1">
        <f>L272/gold</f>
        <v>1.1967182430830927</v>
      </c>
      <c r="P272">
        <v>78.753959655761705</v>
      </c>
    </row>
    <row r="273" spans="1:16" x14ac:dyDescent="0.2">
      <c r="A273" t="s">
        <v>341</v>
      </c>
      <c r="B273" t="b">
        <v>0</v>
      </c>
      <c r="C273">
        <v>91</v>
      </c>
      <c r="D273" t="s">
        <v>18</v>
      </c>
      <c r="E273" t="s">
        <v>19</v>
      </c>
      <c r="F273" t="s">
        <v>20</v>
      </c>
      <c r="G273">
        <v>14.126953406550699</v>
      </c>
      <c r="H273">
        <v>0.989247856091235</v>
      </c>
      <c r="I273">
        <v>1.73102773413083</v>
      </c>
      <c r="J273" t="s">
        <v>21</v>
      </c>
      <c r="K273" t="b">
        <v>0</v>
      </c>
      <c r="P273">
        <v>78.619232177734304</v>
      </c>
    </row>
    <row r="274" spans="1:16" x14ac:dyDescent="0.2">
      <c r="A274" t="s">
        <v>365</v>
      </c>
      <c r="B274" t="b">
        <v>0</v>
      </c>
      <c r="C274">
        <v>91</v>
      </c>
      <c r="D274" t="s">
        <v>18</v>
      </c>
      <c r="E274" t="s">
        <v>19</v>
      </c>
      <c r="F274" t="s">
        <v>20</v>
      </c>
      <c r="G274">
        <v>13.8337079344671</v>
      </c>
      <c r="H274">
        <v>0.99150397342338004</v>
      </c>
      <c r="I274">
        <v>1.7370022357378001</v>
      </c>
      <c r="J274" t="s">
        <v>21</v>
      </c>
      <c r="K274" t="b">
        <v>0</v>
      </c>
      <c r="P274">
        <v>78.619232177734304</v>
      </c>
    </row>
    <row r="275" spans="1:16" x14ac:dyDescent="0.2">
      <c r="A275" t="s">
        <v>319</v>
      </c>
      <c r="B275" t="b">
        <v>0</v>
      </c>
      <c r="C275">
        <v>92</v>
      </c>
      <c r="D275" t="s">
        <v>18</v>
      </c>
      <c r="E275" t="s">
        <v>19</v>
      </c>
      <c r="F275" t="s">
        <v>20</v>
      </c>
      <c r="G275">
        <v>12.960384494885499</v>
      </c>
      <c r="H275">
        <v>0.97659008070222897</v>
      </c>
      <c r="I275">
        <v>1.7239305914765599</v>
      </c>
      <c r="J275" t="s">
        <v>21</v>
      </c>
      <c r="K275" t="b">
        <v>0</v>
      </c>
      <c r="L275" s="1">
        <f>AVERAGE(G275:G277)</f>
        <v>12.940694564851533</v>
      </c>
      <c r="M275" s="1">
        <f>STDEV(G275:G277)</f>
        <v>0.29618244888562584</v>
      </c>
      <c r="N275" s="1">
        <f>M275/L275*100</f>
        <v>2.2887677890960556</v>
      </c>
      <c r="O275" s="1">
        <f>L275/gold</f>
        <v>1.1113544103606792</v>
      </c>
      <c r="P275">
        <v>78.619232177734304</v>
      </c>
    </row>
    <row r="276" spans="1:16" x14ac:dyDescent="0.2">
      <c r="A276" t="s">
        <v>343</v>
      </c>
      <c r="B276" t="b">
        <v>0</v>
      </c>
      <c r="C276">
        <v>92</v>
      </c>
      <c r="D276" t="s">
        <v>18</v>
      </c>
      <c r="E276" t="s">
        <v>19</v>
      </c>
      <c r="F276" t="s">
        <v>20</v>
      </c>
      <c r="G276">
        <v>12.635158421374101</v>
      </c>
      <c r="H276">
        <v>0.99027771202617898</v>
      </c>
      <c r="I276">
        <v>1.7304976324110399</v>
      </c>
      <c r="J276" t="s">
        <v>21</v>
      </c>
      <c r="K276" t="b">
        <v>0</v>
      </c>
      <c r="P276">
        <v>78.619232177734304</v>
      </c>
    </row>
    <row r="277" spans="1:16" x14ac:dyDescent="0.2">
      <c r="A277" t="s">
        <v>367</v>
      </c>
      <c r="B277" t="b">
        <v>0</v>
      </c>
      <c r="C277">
        <v>92</v>
      </c>
      <c r="D277" t="s">
        <v>18</v>
      </c>
      <c r="E277" t="s">
        <v>19</v>
      </c>
      <c r="F277" t="s">
        <v>20</v>
      </c>
      <c r="G277">
        <v>13.226540778295</v>
      </c>
      <c r="H277">
        <v>0.98160521385050004</v>
      </c>
      <c r="I277">
        <v>1.7236711002676901</v>
      </c>
      <c r="J277" t="s">
        <v>21</v>
      </c>
      <c r="K277" t="b">
        <v>0</v>
      </c>
      <c r="P277">
        <v>78.484504699707003</v>
      </c>
    </row>
    <row r="278" spans="1:16" x14ac:dyDescent="0.2">
      <c r="A278" t="s">
        <v>321</v>
      </c>
      <c r="B278" t="b">
        <v>0</v>
      </c>
      <c r="C278">
        <v>93</v>
      </c>
      <c r="D278" t="s">
        <v>18</v>
      </c>
      <c r="E278" t="s">
        <v>19</v>
      </c>
      <c r="F278" t="s">
        <v>20</v>
      </c>
      <c r="G278">
        <v>13.967997397486</v>
      </c>
      <c r="H278">
        <v>0.99040261167645005</v>
      </c>
      <c r="I278">
        <v>1.7245977460725599</v>
      </c>
      <c r="J278" t="s">
        <v>21</v>
      </c>
      <c r="K278" t="b">
        <v>0</v>
      </c>
      <c r="L278" s="1">
        <f>AVERAGE(G278:G280)</f>
        <v>14.0346822362508</v>
      </c>
      <c r="M278" s="1">
        <f>STDEV(G278:G280)</f>
        <v>9.2556509443983997E-2</v>
      </c>
      <c r="N278" s="1">
        <f>M278/L278*100</f>
        <v>0.65948418272638687</v>
      </c>
      <c r="O278" s="1">
        <f>L278/gold</f>
        <v>1.205306710787587</v>
      </c>
      <c r="P278">
        <v>78.619232177734304</v>
      </c>
    </row>
    <row r="279" spans="1:16" x14ac:dyDescent="0.2">
      <c r="A279" t="s">
        <v>345</v>
      </c>
      <c r="B279" t="b">
        <v>0</v>
      </c>
      <c r="C279">
        <v>93</v>
      </c>
      <c r="D279" t="s">
        <v>18</v>
      </c>
      <c r="E279" t="s">
        <v>19</v>
      </c>
      <c r="F279" t="s">
        <v>20</v>
      </c>
      <c r="G279">
        <v>13.9956951550844</v>
      </c>
      <c r="H279">
        <v>0.99415585627054204</v>
      </c>
      <c r="I279">
        <v>1.73969167187297</v>
      </c>
      <c r="J279" t="s">
        <v>21</v>
      </c>
      <c r="K279" t="b">
        <v>0</v>
      </c>
      <c r="P279">
        <v>78.619232177734304</v>
      </c>
    </row>
    <row r="280" spans="1:16" x14ac:dyDescent="0.2">
      <c r="A280" t="s">
        <v>369</v>
      </c>
      <c r="B280" t="b">
        <v>0</v>
      </c>
      <c r="C280">
        <v>93</v>
      </c>
      <c r="D280" t="s">
        <v>18</v>
      </c>
      <c r="E280" t="s">
        <v>19</v>
      </c>
      <c r="F280" t="s">
        <v>20</v>
      </c>
      <c r="G280">
        <v>14.140354156181999</v>
      </c>
      <c r="H280">
        <v>0.98760952812275704</v>
      </c>
      <c r="I280">
        <v>1.7272841385578801</v>
      </c>
      <c r="J280" t="s">
        <v>21</v>
      </c>
      <c r="K280" t="b">
        <v>0</v>
      </c>
      <c r="P280">
        <v>78.619232177734304</v>
      </c>
    </row>
    <row r="281" spans="1:16" x14ac:dyDescent="0.2">
      <c r="A281" t="s">
        <v>323</v>
      </c>
      <c r="B281" t="b">
        <v>0</v>
      </c>
      <c r="C281">
        <v>94</v>
      </c>
      <c r="D281" t="s">
        <v>18</v>
      </c>
      <c r="E281" t="s">
        <v>19</v>
      </c>
      <c r="F281" t="s">
        <v>20</v>
      </c>
      <c r="G281">
        <v>13.3558563980703</v>
      </c>
      <c r="H281">
        <v>0.98203617873974203</v>
      </c>
      <c r="I281">
        <v>1.7313825046769</v>
      </c>
      <c r="J281" t="s">
        <v>21</v>
      </c>
      <c r="K281" t="b">
        <v>0</v>
      </c>
      <c r="L281" s="1">
        <f>AVERAGE(G281:G283)</f>
        <v>13.455710355550233</v>
      </c>
      <c r="M281" s="1">
        <f>STDEV(G281:G283)</f>
        <v>0.11172466780555587</v>
      </c>
      <c r="N281" s="1">
        <f>M281/L281*100</f>
        <v>0.83031415550254839</v>
      </c>
      <c r="O281" s="1">
        <f>L281/gold</f>
        <v>1.1555842673849692</v>
      </c>
      <c r="P281">
        <v>78.619232177734304</v>
      </c>
    </row>
    <row r="282" spans="1:16" x14ac:dyDescent="0.2">
      <c r="A282" t="s">
        <v>347</v>
      </c>
      <c r="B282" t="b">
        <v>0</v>
      </c>
      <c r="C282">
        <v>94</v>
      </c>
      <c r="D282" t="s">
        <v>18</v>
      </c>
      <c r="E282" t="s">
        <v>19</v>
      </c>
      <c r="F282" t="s">
        <v>20</v>
      </c>
      <c r="G282">
        <v>13.5763783533524</v>
      </c>
      <c r="H282">
        <v>0.97914400144119296</v>
      </c>
      <c r="I282">
        <v>1.7336280055483599</v>
      </c>
      <c r="J282" t="s">
        <v>21</v>
      </c>
      <c r="K282" t="b">
        <v>0</v>
      </c>
      <c r="P282">
        <v>78.484504699707003</v>
      </c>
    </row>
    <row r="283" spans="1:16" x14ac:dyDescent="0.2">
      <c r="A283" t="s">
        <v>371</v>
      </c>
      <c r="B283" t="b">
        <v>0</v>
      </c>
      <c r="C283">
        <v>94</v>
      </c>
      <c r="D283" t="s">
        <v>18</v>
      </c>
      <c r="E283" t="s">
        <v>19</v>
      </c>
      <c r="F283" t="s">
        <v>20</v>
      </c>
      <c r="G283">
        <v>13.434896315228</v>
      </c>
      <c r="H283">
        <v>0.98743453649327595</v>
      </c>
      <c r="I283">
        <v>1.7346365258042</v>
      </c>
      <c r="J283" t="s">
        <v>21</v>
      </c>
      <c r="K283" t="b">
        <v>0</v>
      </c>
      <c r="P283">
        <v>78.484504699707003</v>
      </c>
    </row>
    <row r="284" spans="1:16" x14ac:dyDescent="0.2">
      <c r="A284" t="s">
        <v>325</v>
      </c>
      <c r="B284" t="b">
        <v>0</v>
      </c>
      <c r="C284">
        <v>95</v>
      </c>
      <c r="D284" t="s">
        <v>18</v>
      </c>
      <c r="E284" t="s">
        <v>19</v>
      </c>
      <c r="F284" t="s">
        <v>20</v>
      </c>
      <c r="G284">
        <v>11.480004219729601</v>
      </c>
      <c r="H284">
        <v>0.98647968891625804</v>
      </c>
      <c r="I284">
        <v>1.72424638881744</v>
      </c>
      <c r="J284" t="s">
        <v>21</v>
      </c>
      <c r="K284" t="b">
        <v>0</v>
      </c>
      <c r="L284" s="1">
        <f>AVERAGE(G284:G286)</f>
        <v>11.7547894112802</v>
      </c>
      <c r="M284" s="1">
        <f>STDEV(G284:G286)</f>
        <v>0.25058923898590746</v>
      </c>
      <c r="N284" s="1">
        <f>M284/L284*100</f>
        <v>2.1318054302651781</v>
      </c>
      <c r="O284" s="1">
        <f>L284/gold</f>
        <v>1.0095081828582777</v>
      </c>
      <c r="P284">
        <v>78.753959655761705</v>
      </c>
    </row>
    <row r="285" spans="1:16" x14ac:dyDescent="0.2">
      <c r="A285" t="s">
        <v>349</v>
      </c>
      <c r="B285" t="b">
        <v>0</v>
      </c>
      <c r="C285">
        <v>95</v>
      </c>
      <c r="D285" t="s">
        <v>18</v>
      </c>
      <c r="E285" t="s">
        <v>19</v>
      </c>
      <c r="F285" t="s">
        <v>20</v>
      </c>
      <c r="G285">
        <v>11.9706981873874</v>
      </c>
      <c r="H285">
        <v>0.94608417376367804</v>
      </c>
      <c r="I285">
        <v>1.72799525417568</v>
      </c>
      <c r="J285" t="s">
        <v>21</v>
      </c>
      <c r="K285" t="b">
        <v>0</v>
      </c>
      <c r="P285">
        <v>78.753959655761705</v>
      </c>
    </row>
    <row r="286" spans="1:16" x14ac:dyDescent="0.2">
      <c r="A286" t="s">
        <v>373</v>
      </c>
      <c r="B286" t="b">
        <v>0</v>
      </c>
      <c r="C286">
        <v>95</v>
      </c>
      <c r="D286" t="s">
        <v>18</v>
      </c>
      <c r="E286" t="s">
        <v>19</v>
      </c>
      <c r="F286" t="s">
        <v>20</v>
      </c>
      <c r="G286">
        <v>11.8136658267236</v>
      </c>
      <c r="H286">
        <v>0.97691926929616102</v>
      </c>
      <c r="I286">
        <v>1.7193772765992801</v>
      </c>
      <c r="J286" t="s">
        <v>21</v>
      </c>
      <c r="K286" t="b">
        <v>0</v>
      </c>
      <c r="P286">
        <v>78.753959655761705</v>
      </c>
    </row>
    <row r="287" spans="1:16" x14ac:dyDescent="0.2">
      <c r="A287" t="s">
        <v>327</v>
      </c>
      <c r="B287" t="b">
        <v>0</v>
      </c>
      <c r="C287">
        <v>96</v>
      </c>
      <c r="D287" t="s">
        <v>18</v>
      </c>
      <c r="E287" t="s">
        <v>19</v>
      </c>
      <c r="F287" t="s">
        <v>20</v>
      </c>
      <c r="G287">
        <v>13.0877993855075</v>
      </c>
      <c r="H287">
        <v>0.98332435726927503</v>
      </c>
      <c r="I287">
        <v>1.72567879220898</v>
      </c>
      <c r="J287" t="s">
        <v>21</v>
      </c>
      <c r="K287" t="b">
        <v>0</v>
      </c>
      <c r="L287" s="1">
        <f>AVERAGE(G287:G289)</f>
        <v>13.128533113763133</v>
      </c>
      <c r="M287" s="1">
        <f>STDEV(G287:G289)</f>
        <v>0.12417262390003442</v>
      </c>
      <c r="N287" s="1">
        <f>M287/L287*100</f>
        <v>0.94582252886927332</v>
      </c>
      <c r="O287" s="1">
        <f>L287/gold</f>
        <v>1.127486094693579</v>
      </c>
      <c r="P287">
        <v>78.621498107910099</v>
      </c>
    </row>
    <row r="288" spans="1:16" x14ac:dyDescent="0.2">
      <c r="A288" t="s">
        <v>351</v>
      </c>
      <c r="B288" t="b">
        <v>0</v>
      </c>
      <c r="C288">
        <v>96</v>
      </c>
      <c r="D288" t="s">
        <v>18</v>
      </c>
      <c r="E288" t="s">
        <v>19</v>
      </c>
      <c r="F288" t="s">
        <v>20</v>
      </c>
      <c r="G288">
        <v>13.2679563219597</v>
      </c>
      <c r="H288">
        <v>0.97428386659831201</v>
      </c>
      <c r="I288">
        <v>1.7275885017196</v>
      </c>
      <c r="J288" t="s">
        <v>21</v>
      </c>
      <c r="K288" t="b">
        <v>0</v>
      </c>
      <c r="P288">
        <v>78.621498107910099</v>
      </c>
    </row>
    <row r="289" spans="1:19" x14ac:dyDescent="0.2">
      <c r="A289" t="s">
        <v>375</v>
      </c>
      <c r="B289" t="b">
        <v>0</v>
      </c>
      <c r="C289">
        <v>96</v>
      </c>
      <c r="D289" t="s">
        <v>18</v>
      </c>
      <c r="E289" t="s">
        <v>19</v>
      </c>
      <c r="F289" t="s">
        <v>20</v>
      </c>
      <c r="G289">
        <v>13.0298436338222</v>
      </c>
      <c r="H289">
        <v>0.98053279470508403</v>
      </c>
      <c r="I289">
        <v>1.7289610342278601</v>
      </c>
      <c r="J289" t="s">
        <v>21</v>
      </c>
      <c r="K289" t="b">
        <v>0</v>
      </c>
      <c r="P289">
        <v>78.621498107910099</v>
      </c>
    </row>
    <row r="290" spans="1:19" x14ac:dyDescent="0.2">
      <c r="A290" t="s">
        <v>329</v>
      </c>
      <c r="B290" t="b">
        <v>0</v>
      </c>
      <c r="C290">
        <v>97</v>
      </c>
      <c r="D290" t="s">
        <v>18</v>
      </c>
      <c r="E290" t="s">
        <v>19</v>
      </c>
      <c r="F290" t="s">
        <v>20</v>
      </c>
      <c r="G290">
        <v>12.723246365403201</v>
      </c>
      <c r="H290">
        <v>0.97849382734940804</v>
      </c>
      <c r="I290">
        <v>1.7169967677825499</v>
      </c>
      <c r="J290" t="s">
        <v>21</v>
      </c>
      <c r="K290" t="b">
        <v>0</v>
      </c>
      <c r="L290" s="1">
        <f>AVERAGE(G290:G292)</f>
        <v>12.654053737279702</v>
      </c>
      <c r="M290" s="1">
        <f>STDEV(G290:G292)</f>
        <v>0.10284295790341995</v>
      </c>
      <c r="N290" s="1">
        <f>M290/L290*100</f>
        <v>0.81272736815110569</v>
      </c>
      <c r="O290" s="1">
        <f>L290/gold</f>
        <v>1.0867375286071574</v>
      </c>
      <c r="P290">
        <v>78.621498107910099</v>
      </c>
    </row>
    <row r="291" spans="1:19" x14ac:dyDescent="0.2">
      <c r="A291" t="s">
        <v>353</v>
      </c>
      <c r="B291" t="b">
        <v>0</v>
      </c>
      <c r="C291">
        <v>97</v>
      </c>
      <c r="D291" t="s">
        <v>18</v>
      </c>
      <c r="E291" t="s">
        <v>19</v>
      </c>
      <c r="F291" t="s">
        <v>20</v>
      </c>
      <c r="G291">
        <v>12.535875372810301</v>
      </c>
      <c r="H291">
        <v>0.97210531643180997</v>
      </c>
      <c r="I291">
        <v>1.722966148159</v>
      </c>
      <c r="J291" t="s">
        <v>21</v>
      </c>
      <c r="K291" t="b">
        <v>0</v>
      </c>
      <c r="P291">
        <v>78.621498107910099</v>
      </c>
    </row>
    <row r="292" spans="1:19" x14ac:dyDescent="0.2">
      <c r="A292" t="s">
        <v>377</v>
      </c>
      <c r="B292" t="b">
        <v>0</v>
      </c>
      <c r="C292">
        <v>97</v>
      </c>
      <c r="D292" t="s">
        <v>18</v>
      </c>
      <c r="E292" t="s">
        <v>19</v>
      </c>
      <c r="F292" t="s">
        <v>20</v>
      </c>
      <c r="G292">
        <v>12.7030394736256</v>
      </c>
      <c r="H292">
        <v>0.98505243402088705</v>
      </c>
      <c r="I292">
        <v>1.72244575840327</v>
      </c>
      <c r="J292" t="s">
        <v>21</v>
      </c>
      <c r="K292" t="b">
        <v>0</v>
      </c>
      <c r="P292">
        <v>78.621498107910099</v>
      </c>
    </row>
    <row r="293" spans="1:19" x14ac:dyDescent="0.2">
      <c r="A293" t="s">
        <v>331</v>
      </c>
      <c r="B293" t="b">
        <v>0</v>
      </c>
      <c r="C293">
        <v>98</v>
      </c>
      <c r="D293" t="s">
        <v>18</v>
      </c>
      <c r="E293" t="s">
        <v>19</v>
      </c>
      <c r="F293" t="s">
        <v>20</v>
      </c>
      <c r="G293">
        <v>16.325668275436001</v>
      </c>
      <c r="H293">
        <v>0.98805843560713802</v>
      </c>
      <c r="I293">
        <v>1.6508842318177099</v>
      </c>
      <c r="J293" t="s">
        <v>21</v>
      </c>
      <c r="K293" t="b">
        <v>0</v>
      </c>
      <c r="L293" s="1">
        <f>AVERAGE(G293:G295)</f>
        <v>15.002042769613167</v>
      </c>
      <c r="M293" s="1">
        <f>STDEV(G293:G295)</f>
        <v>1.1464208069343615</v>
      </c>
      <c r="N293" s="1">
        <f>M293/L293*100</f>
        <v>7.6417646885826223</v>
      </c>
      <c r="O293" s="1">
        <f>L293/gold</f>
        <v>1.2883841986127902</v>
      </c>
      <c r="P293">
        <v>78.351921081542898</v>
      </c>
    </row>
    <row r="294" spans="1:19" x14ac:dyDescent="0.2">
      <c r="A294" t="s">
        <v>355</v>
      </c>
      <c r="B294" t="b">
        <v>0</v>
      </c>
      <c r="C294">
        <v>98</v>
      </c>
      <c r="D294" t="s">
        <v>18</v>
      </c>
      <c r="E294" t="s">
        <v>19</v>
      </c>
      <c r="F294" t="s">
        <v>20</v>
      </c>
      <c r="G294">
        <v>14.3231330338256</v>
      </c>
      <c r="H294">
        <v>0.98896854558713998</v>
      </c>
      <c r="I294">
        <v>1.73093972389497</v>
      </c>
      <c r="J294" t="s">
        <v>21</v>
      </c>
      <c r="K294" t="b">
        <v>0</v>
      </c>
      <c r="P294">
        <v>78.621498107910099</v>
      </c>
    </row>
    <row r="295" spans="1:19" x14ac:dyDescent="0.2">
      <c r="A295" t="s">
        <v>379</v>
      </c>
      <c r="B295" t="b">
        <v>0</v>
      </c>
      <c r="C295">
        <v>98</v>
      </c>
      <c r="D295" t="s">
        <v>18</v>
      </c>
      <c r="E295" t="s">
        <v>19</v>
      </c>
      <c r="F295" t="s">
        <v>20</v>
      </c>
      <c r="G295">
        <v>14.3573269995779</v>
      </c>
      <c r="H295">
        <v>0.98718723209675296</v>
      </c>
      <c r="I295">
        <v>1.7248355722173401</v>
      </c>
      <c r="J295" t="s">
        <v>21</v>
      </c>
      <c r="K295" t="b">
        <v>0</v>
      </c>
      <c r="P295">
        <v>78.621498107910099</v>
      </c>
    </row>
    <row r="296" spans="1:19" x14ac:dyDescent="0.2">
      <c r="A296" t="s">
        <v>333</v>
      </c>
      <c r="B296" t="b">
        <v>0</v>
      </c>
      <c r="C296">
        <v>99</v>
      </c>
      <c r="D296" t="s">
        <v>18</v>
      </c>
      <c r="E296" t="s">
        <v>19</v>
      </c>
      <c r="F296" t="s">
        <v>20</v>
      </c>
      <c r="G296">
        <v>14.664146118482799</v>
      </c>
      <c r="H296">
        <v>0.99241143734908699</v>
      </c>
      <c r="I296">
        <v>1.7284581396560901</v>
      </c>
      <c r="J296" t="s">
        <v>21</v>
      </c>
      <c r="K296" t="b">
        <v>0</v>
      </c>
      <c r="L296" s="1">
        <f>AVERAGE(G296:G298)</f>
        <v>14.7340064846356</v>
      </c>
      <c r="M296" s="1">
        <f>STDEV(G296:G298)</f>
        <v>7.3835146483420031E-2</v>
      </c>
      <c r="N296" s="1">
        <f>M296/L296*100</f>
        <v>0.50112063246622163</v>
      </c>
      <c r="O296" s="1">
        <f>L296/gold</f>
        <v>1.2653650858477306</v>
      </c>
      <c r="P296">
        <v>78.621498107910099</v>
      </c>
    </row>
    <row r="297" spans="1:19" x14ac:dyDescent="0.2">
      <c r="A297" t="s">
        <v>357</v>
      </c>
      <c r="B297" t="b">
        <v>0</v>
      </c>
      <c r="C297">
        <v>99</v>
      </c>
      <c r="D297" t="s">
        <v>18</v>
      </c>
      <c r="E297" t="s">
        <v>19</v>
      </c>
      <c r="F297" t="s">
        <v>20</v>
      </c>
      <c r="G297">
        <v>14.726613201561699</v>
      </c>
      <c r="H297">
        <v>0.99235508097861802</v>
      </c>
      <c r="I297">
        <v>1.7298408422015701</v>
      </c>
      <c r="J297" t="s">
        <v>21</v>
      </c>
      <c r="K297" t="b">
        <v>0</v>
      </c>
      <c r="P297">
        <v>78.621498107910099</v>
      </c>
    </row>
    <row r="298" spans="1:19" x14ac:dyDescent="0.2">
      <c r="A298" t="s">
        <v>381</v>
      </c>
      <c r="B298" t="b">
        <v>0</v>
      </c>
      <c r="C298">
        <v>99</v>
      </c>
      <c r="D298" t="s">
        <v>18</v>
      </c>
      <c r="E298" t="s">
        <v>19</v>
      </c>
      <c r="F298" t="s">
        <v>20</v>
      </c>
      <c r="G298">
        <v>14.8112601338623</v>
      </c>
      <c r="H298">
        <v>0.99476488951495401</v>
      </c>
      <c r="I298">
        <v>1.7268189596243599</v>
      </c>
      <c r="J298" t="s">
        <v>21</v>
      </c>
      <c r="K298" t="b">
        <v>0</v>
      </c>
      <c r="P298">
        <v>78.486709594726506</v>
      </c>
    </row>
    <row r="299" spans="1:19" x14ac:dyDescent="0.2">
      <c r="A299" t="s">
        <v>335</v>
      </c>
      <c r="B299" t="b">
        <v>0</v>
      </c>
      <c r="C299">
        <v>100</v>
      </c>
      <c r="D299" t="s">
        <v>18</v>
      </c>
      <c r="E299" t="s">
        <v>19</v>
      </c>
      <c r="F299" t="s">
        <v>20</v>
      </c>
      <c r="G299">
        <v>13.950210696490201</v>
      </c>
      <c r="H299">
        <v>0.99274231916159805</v>
      </c>
      <c r="I299">
        <v>1.7247813990929399</v>
      </c>
      <c r="J299" t="s">
        <v>21</v>
      </c>
      <c r="K299" t="b">
        <v>0</v>
      </c>
      <c r="L299" s="1">
        <f>AVERAGE(G299:G301)</f>
        <v>14.043026370562734</v>
      </c>
      <c r="M299" s="1">
        <f>STDEV(G299:G301)</f>
        <v>0.24950353827262781</v>
      </c>
      <c r="N299" s="1">
        <f>M299/L299*100</f>
        <v>1.7767077529359483</v>
      </c>
      <c r="O299" s="1">
        <f>L299/gold</f>
        <v>1.2060233099176982</v>
      </c>
      <c r="P299">
        <v>78.486709594726506</v>
      </c>
    </row>
    <row r="300" spans="1:19" x14ac:dyDescent="0.2">
      <c r="A300" t="s">
        <v>359</v>
      </c>
      <c r="B300" t="b">
        <v>0</v>
      </c>
      <c r="C300">
        <v>100</v>
      </c>
      <c r="D300" t="s">
        <v>18</v>
      </c>
      <c r="E300" t="s">
        <v>19</v>
      </c>
      <c r="F300" t="s">
        <v>20</v>
      </c>
      <c r="G300">
        <v>14.325635294801</v>
      </c>
      <c r="H300">
        <v>0.98082541295923498</v>
      </c>
      <c r="I300">
        <v>1.70716612054632</v>
      </c>
      <c r="J300" t="s">
        <v>21</v>
      </c>
      <c r="K300" t="b">
        <v>0</v>
      </c>
      <c r="P300">
        <v>78.486709594726506</v>
      </c>
    </row>
    <row r="301" spans="1:19" x14ac:dyDescent="0.2">
      <c r="A301" t="s">
        <v>383</v>
      </c>
      <c r="B301" t="b">
        <v>0</v>
      </c>
      <c r="C301">
        <v>100</v>
      </c>
      <c r="D301" t="s">
        <v>18</v>
      </c>
      <c r="E301" t="s">
        <v>19</v>
      </c>
      <c r="F301" t="s">
        <v>20</v>
      </c>
      <c r="G301">
        <v>13.853233120397</v>
      </c>
      <c r="H301">
        <v>0.99239214234765905</v>
      </c>
      <c r="I301">
        <v>1.7209887467720699</v>
      </c>
      <c r="J301" t="s">
        <v>21</v>
      </c>
      <c r="K301" t="b">
        <v>0</v>
      </c>
      <c r="P301">
        <v>78.486709594726506</v>
      </c>
    </row>
    <row r="302" spans="1:19" x14ac:dyDescent="0.2">
      <c r="A302" t="s">
        <v>337</v>
      </c>
      <c r="B302" t="b">
        <v>0</v>
      </c>
      <c r="C302">
        <v>101</v>
      </c>
      <c r="D302" t="s">
        <v>18</v>
      </c>
      <c r="E302" t="s">
        <v>19</v>
      </c>
      <c r="F302" t="s">
        <v>20</v>
      </c>
      <c r="G302" t="s">
        <v>51</v>
      </c>
      <c r="H302">
        <v>0</v>
      </c>
      <c r="J302" t="s">
        <v>52</v>
      </c>
      <c r="K302" t="b">
        <v>0</v>
      </c>
      <c r="P302">
        <v>75.790954589843693</v>
      </c>
      <c r="Q302">
        <v>80.104164123535099</v>
      </c>
      <c r="R302">
        <v>69.590728759765597</v>
      </c>
      <c r="S302">
        <v>65.951461791992102</v>
      </c>
    </row>
    <row r="303" spans="1:19" x14ac:dyDescent="0.2">
      <c r="A303" t="s">
        <v>361</v>
      </c>
      <c r="B303" t="b">
        <v>0</v>
      </c>
      <c r="C303">
        <v>101</v>
      </c>
      <c r="D303" t="s">
        <v>18</v>
      </c>
      <c r="E303" t="s">
        <v>19</v>
      </c>
      <c r="F303" t="s">
        <v>20</v>
      </c>
      <c r="G303" t="s">
        <v>51</v>
      </c>
      <c r="H303">
        <v>0</v>
      </c>
      <c r="I303">
        <v>0.94491618892732498</v>
      </c>
      <c r="J303" t="s">
        <v>52</v>
      </c>
      <c r="K303" t="b">
        <v>0</v>
      </c>
      <c r="P303">
        <v>77.004043579101506</v>
      </c>
      <c r="Q303">
        <v>87.3826904296875</v>
      </c>
      <c r="R303">
        <v>68.781997680664006</v>
      </c>
      <c r="S303">
        <v>92.369842529296804</v>
      </c>
    </row>
    <row r="304" spans="1:19" x14ac:dyDescent="0.2">
      <c r="A304" t="s">
        <v>385</v>
      </c>
      <c r="B304" t="b">
        <v>0</v>
      </c>
      <c r="C304">
        <v>101</v>
      </c>
      <c r="D304" t="s">
        <v>18</v>
      </c>
      <c r="E304" t="s">
        <v>19</v>
      </c>
      <c r="F304" t="s">
        <v>20</v>
      </c>
      <c r="G304" t="s">
        <v>51</v>
      </c>
      <c r="H304">
        <v>0</v>
      </c>
      <c r="J304" t="s">
        <v>52</v>
      </c>
      <c r="K304" t="b">
        <v>0</v>
      </c>
      <c r="P304">
        <v>82.260765075683594</v>
      </c>
      <c r="Q304">
        <v>64.603584289550696</v>
      </c>
      <c r="R304">
        <v>76.060531616210895</v>
      </c>
      <c r="S304">
        <v>69.186363220214801</v>
      </c>
    </row>
    <row r="305" spans="1:16" x14ac:dyDescent="0.2">
      <c r="A305" t="s">
        <v>316</v>
      </c>
      <c r="B305" t="b">
        <v>0</v>
      </c>
      <c r="C305">
        <v>102</v>
      </c>
      <c r="D305" t="s">
        <v>18</v>
      </c>
      <c r="E305" t="s">
        <v>19</v>
      </c>
      <c r="F305" t="s">
        <v>20</v>
      </c>
      <c r="G305">
        <v>13.254166517832401</v>
      </c>
      <c r="H305">
        <v>0.98639156617516499</v>
      </c>
      <c r="I305">
        <v>1.7287245171890999</v>
      </c>
      <c r="J305" t="s">
        <v>21</v>
      </c>
      <c r="K305" t="b">
        <v>0</v>
      </c>
      <c r="L305" s="1">
        <f>AVERAGE(G305:G307)</f>
        <v>13.025608326807699</v>
      </c>
      <c r="M305" s="1">
        <f>STDEV(G305:G307)</f>
        <v>0.22327463584136731</v>
      </c>
      <c r="N305" s="1">
        <f>M305/L305*100</f>
        <v>1.7141206018136674</v>
      </c>
      <c r="O305" s="1">
        <f>L305/gold</f>
        <v>1.1186468538518206</v>
      </c>
      <c r="P305">
        <v>78.753959655761705</v>
      </c>
    </row>
    <row r="306" spans="1:16" x14ac:dyDescent="0.2">
      <c r="A306" t="s">
        <v>340</v>
      </c>
      <c r="B306" t="b">
        <v>0</v>
      </c>
      <c r="C306">
        <v>102</v>
      </c>
      <c r="D306" t="s">
        <v>18</v>
      </c>
      <c r="E306" t="s">
        <v>19</v>
      </c>
      <c r="F306" t="s">
        <v>20</v>
      </c>
      <c r="G306">
        <v>12.808021787242501</v>
      </c>
      <c r="H306">
        <v>0.98180862257241297</v>
      </c>
      <c r="I306">
        <v>1.73200852940453</v>
      </c>
      <c r="J306" t="s">
        <v>21</v>
      </c>
      <c r="K306" t="b">
        <v>0</v>
      </c>
      <c r="P306">
        <v>78.753959655761705</v>
      </c>
    </row>
    <row r="307" spans="1:16" x14ac:dyDescent="0.2">
      <c r="A307" t="s">
        <v>364</v>
      </c>
      <c r="B307" t="b">
        <v>0</v>
      </c>
      <c r="C307">
        <v>102</v>
      </c>
      <c r="D307" t="s">
        <v>18</v>
      </c>
      <c r="E307" t="s">
        <v>19</v>
      </c>
      <c r="F307" t="s">
        <v>20</v>
      </c>
      <c r="G307">
        <v>13.0146366753482</v>
      </c>
      <c r="H307">
        <v>0.96220729073051803</v>
      </c>
      <c r="I307">
        <v>1.72752987287657</v>
      </c>
      <c r="J307" t="s">
        <v>21</v>
      </c>
      <c r="K307" t="b">
        <v>0</v>
      </c>
      <c r="P307">
        <v>78.753959655761705</v>
      </c>
    </row>
    <row r="308" spans="1:16" x14ac:dyDescent="0.2">
      <c r="A308" t="s">
        <v>318</v>
      </c>
      <c r="B308" t="b">
        <v>0</v>
      </c>
      <c r="C308">
        <v>103</v>
      </c>
      <c r="D308" t="s">
        <v>18</v>
      </c>
      <c r="E308" t="s">
        <v>19</v>
      </c>
      <c r="F308" t="s">
        <v>20</v>
      </c>
      <c r="G308">
        <v>13.316995050557599</v>
      </c>
      <c r="H308">
        <v>0.96640492104089704</v>
      </c>
      <c r="I308">
        <v>1.71896363548332</v>
      </c>
      <c r="J308" t="s">
        <v>21</v>
      </c>
      <c r="K308" t="b">
        <v>0</v>
      </c>
      <c r="L308" s="1">
        <f>AVERAGE(G308:G310)</f>
        <v>13.201296384411565</v>
      </c>
      <c r="M308" s="1">
        <f>STDEV(G308:G310)</f>
        <v>0.18882531239396919</v>
      </c>
      <c r="N308" s="1">
        <f>M308/L308*100</f>
        <v>1.4303543144212643</v>
      </c>
      <c r="O308" s="1">
        <f>L308/gold</f>
        <v>1.1337350468917897</v>
      </c>
      <c r="P308">
        <v>78.753959655761705</v>
      </c>
    </row>
    <row r="309" spans="1:16" x14ac:dyDescent="0.2">
      <c r="A309" t="s">
        <v>342</v>
      </c>
      <c r="B309" t="b">
        <v>0</v>
      </c>
      <c r="C309">
        <v>103</v>
      </c>
      <c r="D309" t="s">
        <v>18</v>
      </c>
      <c r="E309" t="s">
        <v>19</v>
      </c>
      <c r="F309" t="s">
        <v>20</v>
      </c>
      <c r="G309">
        <v>12.983399050446</v>
      </c>
      <c r="H309">
        <v>0.97049071614117</v>
      </c>
      <c r="I309">
        <v>1.7252245266191299</v>
      </c>
      <c r="J309" t="s">
        <v>21</v>
      </c>
      <c r="K309" t="b">
        <v>0</v>
      </c>
      <c r="P309">
        <v>78.753959655761705</v>
      </c>
    </row>
    <row r="310" spans="1:16" x14ac:dyDescent="0.2">
      <c r="A310" t="s">
        <v>366</v>
      </c>
      <c r="B310" t="b">
        <v>0</v>
      </c>
      <c r="C310">
        <v>103</v>
      </c>
      <c r="D310" t="s">
        <v>18</v>
      </c>
      <c r="E310" t="s">
        <v>19</v>
      </c>
      <c r="F310" t="s">
        <v>20</v>
      </c>
      <c r="G310">
        <v>13.303495052231099</v>
      </c>
      <c r="H310">
        <v>0.96879123920793397</v>
      </c>
      <c r="I310">
        <v>1.7229536039737301</v>
      </c>
      <c r="J310" t="s">
        <v>21</v>
      </c>
      <c r="K310" t="b">
        <v>0</v>
      </c>
      <c r="P310">
        <v>78.619232177734304</v>
      </c>
    </row>
    <row r="311" spans="1:16" x14ac:dyDescent="0.2">
      <c r="A311" t="s">
        <v>320</v>
      </c>
      <c r="B311" t="b">
        <v>0</v>
      </c>
      <c r="C311">
        <v>104</v>
      </c>
      <c r="D311" t="s">
        <v>18</v>
      </c>
      <c r="E311" t="s">
        <v>19</v>
      </c>
      <c r="F311" t="s">
        <v>20</v>
      </c>
      <c r="G311">
        <v>12.167936199809001</v>
      </c>
      <c r="H311">
        <v>0.98968747488199205</v>
      </c>
      <c r="I311">
        <v>1.72460507051662</v>
      </c>
      <c r="J311" t="s">
        <v>21</v>
      </c>
      <c r="K311" t="b">
        <v>0</v>
      </c>
      <c r="L311" s="1">
        <f>AVERAGE(G311:G313)</f>
        <v>13.015945740270334</v>
      </c>
      <c r="M311" s="1">
        <f>STDEV(G311:G313)</f>
        <v>0.76359904917334454</v>
      </c>
      <c r="N311" s="1">
        <f>M311/L311*100</f>
        <v>5.8666428426389938</v>
      </c>
      <c r="O311" s="1">
        <f>L311/gold</f>
        <v>1.1178170252742294</v>
      </c>
      <c r="P311">
        <v>78.619232177734304</v>
      </c>
    </row>
    <row r="312" spans="1:16" x14ac:dyDescent="0.2">
      <c r="A312" t="s">
        <v>344</v>
      </c>
      <c r="B312" t="b">
        <v>0</v>
      </c>
      <c r="C312">
        <v>104</v>
      </c>
      <c r="D312" t="s">
        <v>18</v>
      </c>
      <c r="E312" t="s">
        <v>19</v>
      </c>
      <c r="F312" t="s">
        <v>20</v>
      </c>
      <c r="G312">
        <v>13.2308013475494</v>
      </c>
      <c r="H312">
        <v>0.99110936407359496</v>
      </c>
      <c r="I312">
        <v>1.71989207756159</v>
      </c>
      <c r="J312" t="s">
        <v>21</v>
      </c>
      <c r="K312" t="b">
        <v>0</v>
      </c>
      <c r="P312">
        <v>78.753959655761705</v>
      </c>
    </row>
    <row r="313" spans="1:16" x14ac:dyDescent="0.2">
      <c r="A313" t="s">
        <v>368</v>
      </c>
      <c r="B313" t="b">
        <v>0</v>
      </c>
      <c r="C313">
        <v>104</v>
      </c>
      <c r="D313" t="s">
        <v>18</v>
      </c>
      <c r="E313" t="s">
        <v>19</v>
      </c>
      <c r="F313" t="s">
        <v>20</v>
      </c>
      <c r="G313">
        <v>13.6490996734526</v>
      </c>
      <c r="H313">
        <v>0.99272968821027496</v>
      </c>
      <c r="I313">
        <v>1.72524327991045</v>
      </c>
      <c r="J313" t="s">
        <v>21</v>
      </c>
      <c r="K313" t="b">
        <v>0</v>
      </c>
      <c r="P313">
        <v>78.484504699707003</v>
      </c>
    </row>
    <row r="314" spans="1:16" x14ac:dyDescent="0.2">
      <c r="A314" t="s">
        <v>322</v>
      </c>
      <c r="B314" t="b">
        <v>0</v>
      </c>
      <c r="C314">
        <v>105</v>
      </c>
      <c r="D314" t="s">
        <v>18</v>
      </c>
      <c r="E314" t="s">
        <v>19</v>
      </c>
      <c r="F314" t="s">
        <v>20</v>
      </c>
      <c r="G314">
        <v>12.0343135423339</v>
      </c>
      <c r="H314">
        <v>0.97488169235773503</v>
      </c>
      <c r="I314">
        <v>1.7278231218400499</v>
      </c>
      <c r="J314" t="s">
        <v>21</v>
      </c>
      <c r="K314" t="b">
        <v>0</v>
      </c>
      <c r="L314" s="1">
        <f>AVERAGE(G314:G316)</f>
        <v>11.995020667685466</v>
      </c>
      <c r="M314" s="1">
        <f>STDEV(G314:G316)</f>
        <v>0.20602694962071641</v>
      </c>
      <c r="N314" s="1">
        <f>M314/L314*100</f>
        <v>1.7176039569131558</v>
      </c>
      <c r="O314" s="1">
        <f>L314/gold</f>
        <v>1.0301393835233204</v>
      </c>
      <c r="P314">
        <v>78.753959655761705</v>
      </c>
    </row>
    <row r="315" spans="1:16" x14ac:dyDescent="0.2">
      <c r="A315" t="s">
        <v>346</v>
      </c>
      <c r="B315" t="b">
        <v>0</v>
      </c>
      <c r="C315">
        <v>105</v>
      </c>
      <c r="D315" t="s">
        <v>18</v>
      </c>
      <c r="E315" t="s">
        <v>19</v>
      </c>
      <c r="F315" t="s">
        <v>20</v>
      </c>
      <c r="G315">
        <v>11.7721768965416</v>
      </c>
      <c r="H315">
        <v>0.97814039153673205</v>
      </c>
      <c r="I315">
        <v>1.7300606869947499</v>
      </c>
      <c r="J315" t="s">
        <v>21</v>
      </c>
      <c r="K315" t="b">
        <v>0</v>
      </c>
      <c r="P315">
        <v>78.753959655761705</v>
      </c>
    </row>
    <row r="316" spans="1:16" x14ac:dyDescent="0.2">
      <c r="A316" t="s">
        <v>370</v>
      </c>
      <c r="B316" t="b">
        <v>0</v>
      </c>
      <c r="C316">
        <v>105</v>
      </c>
      <c r="D316" t="s">
        <v>18</v>
      </c>
      <c r="E316" t="s">
        <v>19</v>
      </c>
      <c r="F316" t="s">
        <v>20</v>
      </c>
      <c r="G316">
        <v>12.178571564180899</v>
      </c>
      <c r="H316">
        <v>0.97840854020173396</v>
      </c>
      <c r="I316">
        <v>1.73057363872576</v>
      </c>
      <c r="J316" t="s">
        <v>21</v>
      </c>
      <c r="K316" t="b">
        <v>0</v>
      </c>
      <c r="P316">
        <v>78.619232177734304</v>
      </c>
    </row>
    <row r="317" spans="1:16" x14ac:dyDescent="0.2">
      <c r="A317" t="s">
        <v>324</v>
      </c>
      <c r="B317" t="b">
        <v>0</v>
      </c>
      <c r="C317">
        <v>106</v>
      </c>
      <c r="D317" t="s">
        <v>18</v>
      </c>
      <c r="E317" t="s">
        <v>19</v>
      </c>
      <c r="F317" t="s">
        <v>20</v>
      </c>
      <c r="G317">
        <v>13.8348615256106</v>
      </c>
      <c r="H317">
        <v>0.99017595679272696</v>
      </c>
      <c r="I317">
        <v>1.7346762436926999</v>
      </c>
      <c r="J317" t="s">
        <v>21</v>
      </c>
      <c r="K317" t="b">
        <v>0</v>
      </c>
      <c r="L317" s="1">
        <f>AVERAGE(G317:G319)</f>
        <v>13.736838995297832</v>
      </c>
      <c r="M317" s="1">
        <f>STDEV(G317:G319)</f>
        <v>0.12247651355799305</v>
      </c>
      <c r="N317" s="1">
        <f>M317/L317*100</f>
        <v>0.89159167986111787</v>
      </c>
      <c r="O317" s="1">
        <f>L317/gold</f>
        <v>1.1797277592274242</v>
      </c>
      <c r="P317">
        <v>78.619232177734304</v>
      </c>
    </row>
    <row r="318" spans="1:16" x14ac:dyDescent="0.2">
      <c r="A318" t="s">
        <v>348</v>
      </c>
      <c r="B318" t="b">
        <v>0</v>
      </c>
      <c r="C318">
        <v>106</v>
      </c>
      <c r="D318" t="s">
        <v>18</v>
      </c>
      <c r="E318" t="s">
        <v>19</v>
      </c>
      <c r="F318" t="s">
        <v>20</v>
      </c>
      <c r="G318">
        <v>13.599543054027</v>
      </c>
      <c r="H318">
        <v>0.98829006861521596</v>
      </c>
      <c r="I318">
        <v>1.7343739643557701</v>
      </c>
      <c r="J318" t="s">
        <v>21</v>
      </c>
      <c r="K318" t="b">
        <v>0</v>
      </c>
      <c r="P318">
        <v>78.619232177734304</v>
      </c>
    </row>
    <row r="319" spans="1:16" x14ac:dyDescent="0.2">
      <c r="A319" t="s">
        <v>372</v>
      </c>
      <c r="B319" t="b">
        <v>0</v>
      </c>
      <c r="C319">
        <v>106</v>
      </c>
      <c r="D319" t="s">
        <v>18</v>
      </c>
      <c r="E319" t="s">
        <v>19</v>
      </c>
      <c r="F319" t="s">
        <v>20</v>
      </c>
      <c r="G319">
        <v>13.7761124062559</v>
      </c>
      <c r="H319">
        <v>0.99161741595864805</v>
      </c>
      <c r="I319">
        <v>1.73290799424015</v>
      </c>
      <c r="J319" t="s">
        <v>21</v>
      </c>
      <c r="K319" t="b">
        <v>0</v>
      </c>
      <c r="P319">
        <v>78.619232177734304</v>
      </c>
    </row>
    <row r="320" spans="1:16" x14ac:dyDescent="0.2">
      <c r="A320" t="s">
        <v>326</v>
      </c>
      <c r="B320" t="b">
        <v>0</v>
      </c>
      <c r="C320">
        <v>107</v>
      </c>
      <c r="D320" t="s">
        <v>18</v>
      </c>
      <c r="E320" t="s">
        <v>19</v>
      </c>
      <c r="F320" t="s">
        <v>20</v>
      </c>
      <c r="G320">
        <v>13.935228166734801</v>
      </c>
      <c r="H320">
        <v>0.98898667713259003</v>
      </c>
      <c r="I320">
        <v>1.7334945635547101</v>
      </c>
      <c r="J320" t="s">
        <v>21</v>
      </c>
      <c r="K320" t="b">
        <v>0</v>
      </c>
      <c r="L320" s="1">
        <f>AVERAGE(G320:G322)</f>
        <v>13.728867071440966</v>
      </c>
      <c r="M320" s="1">
        <f>STDEV(G320:G322)</f>
        <v>0.18993504830790559</v>
      </c>
      <c r="N320" s="1">
        <f>M320/L320*100</f>
        <v>1.3834721198736919</v>
      </c>
      <c r="O320" s="1">
        <f>L320/gold</f>
        <v>1.1790431257486733</v>
      </c>
      <c r="P320">
        <v>78.484504699707003</v>
      </c>
    </row>
    <row r="321" spans="1:16" x14ac:dyDescent="0.2">
      <c r="A321" t="s">
        <v>350</v>
      </c>
      <c r="B321" t="b">
        <v>0</v>
      </c>
      <c r="C321">
        <v>107</v>
      </c>
      <c r="D321" t="s">
        <v>18</v>
      </c>
      <c r="E321" t="s">
        <v>19</v>
      </c>
      <c r="F321" t="s">
        <v>20</v>
      </c>
      <c r="G321">
        <v>13.5613697581915</v>
      </c>
      <c r="H321">
        <v>0.988143042929155</v>
      </c>
      <c r="I321">
        <v>1.73031522156715</v>
      </c>
      <c r="J321" t="s">
        <v>21</v>
      </c>
      <c r="K321" t="b">
        <v>0</v>
      </c>
      <c r="P321">
        <v>78.619232177734304</v>
      </c>
    </row>
    <row r="322" spans="1:16" x14ac:dyDescent="0.2">
      <c r="A322" t="s">
        <v>374</v>
      </c>
      <c r="B322" t="b">
        <v>0</v>
      </c>
      <c r="C322">
        <v>107</v>
      </c>
      <c r="D322" t="s">
        <v>18</v>
      </c>
      <c r="E322" t="s">
        <v>19</v>
      </c>
      <c r="F322" t="s">
        <v>20</v>
      </c>
      <c r="G322">
        <v>13.6900032893966</v>
      </c>
      <c r="H322">
        <v>0.98520210307660705</v>
      </c>
      <c r="I322">
        <v>1.72907634333785</v>
      </c>
      <c r="J322" t="s">
        <v>21</v>
      </c>
      <c r="K322" t="b">
        <v>0</v>
      </c>
      <c r="P322">
        <v>78.484504699707003</v>
      </c>
    </row>
    <row r="323" spans="1:16" x14ac:dyDescent="0.2">
      <c r="A323" t="s">
        <v>328</v>
      </c>
      <c r="B323" t="b">
        <v>0</v>
      </c>
      <c r="C323">
        <v>108</v>
      </c>
      <c r="D323" t="s">
        <v>18</v>
      </c>
      <c r="E323" t="s">
        <v>19</v>
      </c>
      <c r="F323" t="s">
        <v>20</v>
      </c>
      <c r="G323">
        <v>12.242607881638801</v>
      </c>
      <c r="H323">
        <v>0.97802514718709299</v>
      </c>
      <c r="I323">
        <v>1.7216901401484299</v>
      </c>
      <c r="J323" t="s">
        <v>21</v>
      </c>
      <c r="K323" t="b">
        <v>0</v>
      </c>
      <c r="L323" s="1">
        <f>AVERAGE(G323:G325)</f>
        <v>12.260056432203667</v>
      </c>
      <c r="M323" s="1">
        <f>STDEV(G323:G325)</f>
        <v>0.14091368402889837</v>
      </c>
      <c r="N323" s="1">
        <f>M323/L323*100</f>
        <v>1.1493722301208855</v>
      </c>
      <c r="O323" s="1">
        <f>L323/gold</f>
        <v>1.0529008098381525</v>
      </c>
      <c r="P323">
        <v>78.621498107910099</v>
      </c>
    </row>
    <row r="324" spans="1:16" x14ac:dyDescent="0.2">
      <c r="A324" t="s">
        <v>352</v>
      </c>
      <c r="B324" t="b">
        <v>0</v>
      </c>
      <c r="C324">
        <v>108</v>
      </c>
      <c r="D324" t="s">
        <v>18</v>
      </c>
      <c r="E324" t="s">
        <v>19</v>
      </c>
      <c r="F324" t="s">
        <v>20</v>
      </c>
      <c r="G324">
        <v>12.128679574696299</v>
      </c>
      <c r="H324">
        <v>0.98129509249107005</v>
      </c>
      <c r="I324">
        <v>1.72151382108625</v>
      </c>
      <c r="J324" t="s">
        <v>21</v>
      </c>
      <c r="K324" t="b">
        <v>0</v>
      </c>
      <c r="P324">
        <v>78.756286621093693</v>
      </c>
    </row>
    <row r="325" spans="1:16" x14ac:dyDescent="0.2">
      <c r="A325" t="s">
        <v>376</v>
      </c>
      <c r="B325" t="b">
        <v>0</v>
      </c>
      <c r="C325">
        <v>108</v>
      </c>
      <c r="D325" t="s">
        <v>18</v>
      </c>
      <c r="E325" t="s">
        <v>19</v>
      </c>
      <c r="F325" t="s">
        <v>20</v>
      </c>
      <c r="G325">
        <v>12.4088818402759</v>
      </c>
      <c r="H325">
        <v>0.97664802740865797</v>
      </c>
      <c r="I325">
        <v>1.7180854781311301</v>
      </c>
      <c r="J325" t="s">
        <v>21</v>
      </c>
      <c r="K325" t="b">
        <v>0</v>
      </c>
      <c r="P325">
        <v>78.621498107910099</v>
      </c>
    </row>
    <row r="326" spans="1:16" x14ac:dyDescent="0.2">
      <c r="A326" t="s">
        <v>330</v>
      </c>
      <c r="B326" t="b">
        <v>0</v>
      </c>
      <c r="C326">
        <v>109</v>
      </c>
      <c r="D326" t="s">
        <v>18</v>
      </c>
      <c r="E326" t="s">
        <v>19</v>
      </c>
      <c r="F326" t="s">
        <v>20</v>
      </c>
      <c r="G326">
        <v>12.4505591939834</v>
      </c>
      <c r="H326">
        <v>0.97312047024517501</v>
      </c>
      <c r="I326">
        <v>1.7203313875740101</v>
      </c>
      <c r="J326" t="s">
        <v>21</v>
      </c>
      <c r="K326" t="b">
        <v>0</v>
      </c>
      <c r="L326" s="1">
        <f>AVERAGE(G326:G328)</f>
        <v>12.295758390028967</v>
      </c>
      <c r="M326" s="1">
        <f>STDEV(G326:G328)</f>
        <v>0.25242102531876315</v>
      </c>
      <c r="N326" s="1">
        <f>M326/L326*100</f>
        <v>2.0529113968558428</v>
      </c>
      <c r="O326" s="1">
        <f>L326/gold</f>
        <v>1.0559669148365216</v>
      </c>
      <c r="P326">
        <v>78.621498107910099</v>
      </c>
    </row>
    <row r="327" spans="1:16" x14ac:dyDescent="0.2">
      <c r="A327" t="s">
        <v>354</v>
      </c>
      <c r="B327" t="b">
        <v>0</v>
      </c>
      <c r="C327">
        <v>109</v>
      </c>
      <c r="D327" t="s">
        <v>18</v>
      </c>
      <c r="E327" t="s">
        <v>19</v>
      </c>
      <c r="F327" t="s">
        <v>20</v>
      </c>
      <c r="G327">
        <v>12.432236241608001</v>
      </c>
      <c r="H327">
        <v>0.97049209321491803</v>
      </c>
      <c r="I327">
        <v>1.69438297724405</v>
      </c>
      <c r="J327" t="s">
        <v>21</v>
      </c>
      <c r="K327" t="b">
        <v>0</v>
      </c>
      <c r="P327">
        <v>78.621498107910099</v>
      </c>
    </row>
    <row r="328" spans="1:16" x14ac:dyDescent="0.2">
      <c r="A328" t="s">
        <v>378</v>
      </c>
      <c r="B328" t="b">
        <v>0</v>
      </c>
      <c r="C328">
        <v>109</v>
      </c>
      <c r="D328" t="s">
        <v>18</v>
      </c>
      <c r="E328" t="s">
        <v>19</v>
      </c>
      <c r="F328" t="s">
        <v>20</v>
      </c>
      <c r="G328">
        <v>12.004479734495501</v>
      </c>
      <c r="H328">
        <v>0.97666430565152595</v>
      </c>
      <c r="I328">
        <v>1.72061668908351</v>
      </c>
      <c r="J328" t="s">
        <v>21</v>
      </c>
      <c r="K328" t="b">
        <v>0</v>
      </c>
      <c r="P328">
        <v>78.621498107910099</v>
      </c>
    </row>
    <row r="329" spans="1:16" x14ac:dyDescent="0.2">
      <c r="A329" t="s">
        <v>332</v>
      </c>
      <c r="B329" t="b">
        <v>0</v>
      </c>
      <c r="C329">
        <v>110</v>
      </c>
      <c r="D329" t="s">
        <v>18</v>
      </c>
      <c r="E329" t="s">
        <v>19</v>
      </c>
      <c r="F329" t="s">
        <v>20</v>
      </c>
      <c r="G329">
        <v>11.973399789851801</v>
      </c>
      <c r="H329">
        <v>0.97519054300514196</v>
      </c>
      <c r="I329">
        <v>1.7176325602888101</v>
      </c>
      <c r="J329" t="s">
        <v>21</v>
      </c>
      <c r="K329" t="b">
        <v>0</v>
      </c>
      <c r="L329" s="1">
        <f>AVERAGE(G329:G331)</f>
        <v>12.025077327701199</v>
      </c>
      <c r="M329" s="1">
        <f>STDEV(G329:G331)</f>
        <v>8.3447809876791318E-2</v>
      </c>
      <c r="N329" s="1">
        <f>M329/L329*100</f>
        <v>0.69394821839988785</v>
      </c>
      <c r="O329" s="1">
        <f>L329/gold</f>
        <v>1.0327206670473073</v>
      </c>
      <c r="P329">
        <v>78.621498107910099</v>
      </c>
    </row>
    <row r="330" spans="1:16" x14ac:dyDescent="0.2">
      <c r="A330" t="s">
        <v>356</v>
      </c>
      <c r="B330" t="b">
        <v>0</v>
      </c>
      <c r="C330">
        <v>110</v>
      </c>
      <c r="D330" t="s">
        <v>18</v>
      </c>
      <c r="E330" t="s">
        <v>19</v>
      </c>
      <c r="F330" t="s">
        <v>20</v>
      </c>
      <c r="G330">
        <v>12.1213477019931</v>
      </c>
      <c r="H330">
        <v>0.978534146956068</v>
      </c>
      <c r="I330">
        <v>1.71387095693596</v>
      </c>
      <c r="J330" t="s">
        <v>21</v>
      </c>
      <c r="K330" t="b">
        <v>0</v>
      </c>
      <c r="P330">
        <v>78.621498107910099</v>
      </c>
    </row>
    <row r="331" spans="1:16" x14ac:dyDescent="0.2">
      <c r="A331" t="s">
        <v>380</v>
      </c>
      <c r="B331" t="b">
        <v>0</v>
      </c>
      <c r="C331">
        <v>110</v>
      </c>
      <c r="D331" t="s">
        <v>18</v>
      </c>
      <c r="E331" t="s">
        <v>19</v>
      </c>
      <c r="F331" t="s">
        <v>20</v>
      </c>
      <c r="G331">
        <v>11.9804844912587</v>
      </c>
      <c r="H331">
        <v>0.97869543833261397</v>
      </c>
      <c r="I331">
        <v>1.71493319210853</v>
      </c>
      <c r="J331" t="s">
        <v>21</v>
      </c>
      <c r="K331" t="b">
        <v>0</v>
      </c>
      <c r="P331">
        <v>78.621498107910099</v>
      </c>
    </row>
    <row r="332" spans="1:16" x14ac:dyDescent="0.2">
      <c r="A332" t="s">
        <v>334</v>
      </c>
      <c r="B332" t="b">
        <v>0</v>
      </c>
      <c r="C332">
        <v>111</v>
      </c>
      <c r="D332" t="s">
        <v>18</v>
      </c>
      <c r="E332" t="s">
        <v>19</v>
      </c>
      <c r="F332" t="s">
        <v>20</v>
      </c>
      <c r="G332">
        <v>13.164714034534001</v>
      </c>
      <c r="H332">
        <v>0.984940940944115</v>
      </c>
      <c r="I332">
        <v>1.72284105402013</v>
      </c>
      <c r="J332" t="s">
        <v>21</v>
      </c>
      <c r="K332" t="b">
        <v>0</v>
      </c>
      <c r="L332" s="1">
        <f>AVERAGE(G332:G334)</f>
        <v>13.057665360695133</v>
      </c>
      <c r="M332" s="1">
        <f>STDEV(G332:G334)</f>
        <v>0.11849939405217602</v>
      </c>
      <c r="N332" s="1">
        <f>M332/L332*100</f>
        <v>0.90750827792593725</v>
      </c>
      <c r="O332" s="1">
        <f>L332/gold</f>
        <v>1.1213999306527096</v>
      </c>
      <c r="P332">
        <v>78.621498107910099</v>
      </c>
    </row>
    <row r="333" spans="1:16" x14ac:dyDescent="0.2">
      <c r="A333" t="s">
        <v>358</v>
      </c>
      <c r="B333" t="b">
        <v>0</v>
      </c>
      <c r="C333">
        <v>111</v>
      </c>
      <c r="D333" t="s">
        <v>18</v>
      </c>
      <c r="E333" t="s">
        <v>19</v>
      </c>
      <c r="F333" t="s">
        <v>20</v>
      </c>
      <c r="G333">
        <v>12.930333554893901</v>
      </c>
      <c r="H333">
        <v>0.98812243501395802</v>
      </c>
      <c r="I333">
        <v>1.72580938190049</v>
      </c>
      <c r="J333" t="s">
        <v>21</v>
      </c>
      <c r="K333" t="b">
        <v>0</v>
      </c>
      <c r="P333">
        <v>78.756286621093693</v>
      </c>
    </row>
    <row r="334" spans="1:16" x14ac:dyDescent="0.2">
      <c r="A334" t="s">
        <v>382</v>
      </c>
      <c r="B334" t="b">
        <v>0</v>
      </c>
      <c r="C334">
        <v>111</v>
      </c>
      <c r="D334" t="s">
        <v>18</v>
      </c>
      <c r="E334" t="s">
        <v>19</v>
      </c>
      <c r="F334" t="s">
        <v>20</v>
      </c>
      <c r="G334">
        <v>13.0779484926575</v>
      </c>
      <c r="H334">
        <v>0.98353823649928596</v>
      </c>
      <c r="I334">
        <v>1.71846509365933</v>
      </c>
      <c r="J334" t="s">
        <v>21</v>
      </c>
      <c r="K334" t="b">
        <v>0</v>
      </c>
      <c r="P334">
        <v>78.621498107910099</v>
      </c>
    </row>
    <row r="335" spans="1:16" x14ac:dyDescent="0.2">
      <c r="A335" t="s">
        <v>336</v>
      </c>
      <c r="B335" t="b">
        <v>0</v>
      </c>
      <c r="C335">
        <v>112</v>
      </c>
      <c r="D335" t="s">
        <v>18</v>
      </c>
      <c r="E335" t="s">
        <v>19</v>
      </c>
      <c r="F335" t="s">
        <v>20</v>
      </c>
      <c r="G335">
        <v>12.3268369270882</v>
      </c>
      <c r="H335">
        <v>0.98056110405996799</v>
      </c>
      <c r="I335">
        <v>1.71287652754112</v>
      </c>
      <c r="J335" t="s">
        <v>21</v>
      </c>
      <c r="K335" t="b">
        <v>0</v>
      </c>
      <c r="L335" s="1">
        <f>AVERAGE(G335:G337)</f>
        <v>12.4307555380134</v>
      </c>
      <c r="M335" s="1">
        <f>STDEV(G335:G337)</f>
        <v>0.15603303228752721</v>
      </c>
      <c r="N335" s="1">
        <f>M335/L335*100</f>
        <v>1.25521760773411</v>
      </c>
      <c r="O335" s="1">
        <f>L335/gold</f>
        <v>1.067560548783042</v>
      </c>
      <c r="P335">
        <v>78.756286621093693</v>
      </c>
    </row>
    <row r="336" spans="1:16" x14ac:dyDescent="0.2">
      <c r="A336" t="s">
        <v>360</v>
      </c>
      <c r="B336" t="b">
        <v>0</v>
      </c>
      <c r="C336">
        <v>112</v>
      </c>
      <c r="D336" t="s">
        <v>18</v>
      </c>
      <c r="E336" t="s">
        <v>19</v>
      </c>
      <c r="F336" t="s">
        <v>20</v>
      </c>
      <c r="G336">
        <v>12.610178559459699</v>
      </c>
      <c r="H336">
        <v>0.95666751524910798</v>
      </c>
      <c r="I336">
        <v>1.7077823810274</v>
      </c>
      <c r="J336" t="s">
        <v>21</v>
      </c>
      <c r="K336" t="b">
        <v>0</v>
      </c>
      <c r="P336">
        <v>78.621498107910099</v>
      </c>
    </row>
    <row r="337" spans="1:19" x14ac:dyDescent="0.2">
      <c r="A337" t="s">
        <v>384</v>
      </c>
      <c r="B337" t="b">
        <v>0</v>
      </c>
      <c r="C337">
        <v>112</v>
      </c>
      <c r="D337" t="s">
        <v>18</v>
      </c>
      <c r="E337" t="s">
        <v>19</v>
      </c>
      <c r="F337" t="s">
        <v>20</v>
      </c>
      <c r="G337">
        <v>12.3552511274923</v>
      </c>
      <c r="H337">
        <v>0.96943147854271705</v>
      </c>
      <c r="I337">
        <v>1.67932289142978</v>
      </c>
      <c r="J337" t="s">
        <v>21</v>
      </c>
      <c r="K337" t="b">
        <v>0</v>
      </c>
      <c r="P337">
        <v>78.756286621093693</v>
      </c>
    </row>
    <row r="338" spans="1:19" x14ac:dyDescent="0.2">
      <c r="A338" t="s">
        <v>338</v>
      </c>
      <c r="B338" t="b">
        <v>0</v>
      </c>
      <c r="C338">
        <v>113</v>
      </c>
      <c r="D338" t="s">
        <v>18</v>
      </c>
      <c r="E338" t="s">
        <v>19</v>
      </c>
      <c r="F338" t="s">
        <v>20</v>
      </c>
      <c r="G338">
        <v>11.520501590241</v>
      </c>
      <c r="H338">
        <v>0.97058816710394602</v>
      </c>
      <c r="I338">
        <v>1.7098951903363699</v>
      </c>
      <c r="J338" t="s">
        <v>21</v>
      </c>
      <c r="K338" t="b">
        <v>0</v>
      </c>
      <c r="L338" s="1">
        <f>AVERAGE(G338:G340)</f>
        <v>12.1048640384655</v>
      </c>
      <c r="M338" s="1">
        <f>STDEV(G338:G340)</f>
        <v>0.71048925639825644</v>
      </c>
      <c r="N338" s="1">
        <f>M338/L338*100</f>
        <v>5.8694525947630822</v>
      </c>
      <c r="O338" s="1">
        <f>L338/gold</f>
        <v>1.0395727963864014</v>
      </c>
      <c r="P338">
        <v>79.16064453125</v>
      </c>
    </row>
    <row r="339" spans="1:19" x14ac:dyDescent="0.2">
      <c r="A339" t="s">
        <v>362</v>
      </c>
      <c r="B339" t="b">
        <v>0</v>
      </c>
      <c r="C339">
        <v>113</v>
      </c>
      <c r="D339" t="s">
        <v>18</v>
      </c>
      <c r="E339" t="s">
        <v>19</v>
      </c>
      <c r="F339" t="s">
        <v>20</v>
      </c>
      <c r="G339">
        <v>11.898361615075499</v>
      </c>
      <c r="H339">
        <v>0.98688175397960198</v>
      </c>
      <c r="I339">
        <v>1.7028919844449599</v>
      </c>
      <c r="J339" t="s">
        <v>21</v>
      </c>
      <c r="K339" t="b">
        <v>0</v>
      </c>
      <c r="P339">
        <v>78.891075134277301</v>
      </c>
    </row>
    <row r="340" spans="1:19" x14ac:dyDescent="0.2">
      <c r="A340" t="s">
        <v>386</v>
      </c>
      <c r="B340" t="b">
        <v>0</v>
      </c>
      <c r="C340">
        <v>113</v>
      </c>
      <c r="D340" t="s">
        <v>18</v>
      </c>
      <c r="E340" t="s">
        <v>19</v>
      </c>
      <c r="F340" t="s">
        <v>20</v>
      </c>
      <c r="G340">
        <v>12.895728910080001</v>
      </c>
      <c r="H340">
        <v>0.99203695168175299</v>
      </c>
      <c r="I340">
        <v>1.64904732359458</v>
      </c>
      <c r="J340" t="s">
        <v>21</v>
      </c>
      <c r="K340" t="b">
        <v>0</v>
      </c>
      <c r="P340">
        <v>78.756286621093693</v>
      </c>
    </row>
    <row r="341" spans="1:19" x14ac:dyDescent="0.2">
      <c r="A341" t="s">
        <v>387</v>
      </c>
      <c r="B341" t="b">
        <v>0</v>
      </c>
      <c r="C341">
        <v>114</v>
      </c>
      <c r="D341" t="s">
        <v>18</v>
      </c>
      <c r="E341" t="s">
        <v>19</v>
      </c>
      <c r="F341" t="s">
        <v>20</v>
      </c>
      <c r="G341">
        <v>10.456248632687</v>
      </c>
      <c r="H341">
        <v>0.96894857570650905</v>
      </c>
      <c r="I341">
        <v>1.72526386629692</v>
      </c>
      <c r="J341" t="s">
        <v>21</v>
      </c>
      <c r="K341" t="b">
        <v>0</v>
      </c>
      <c r="L341" s="1">
        <f>AVERAGE(G341:G343)</f>
        <v>10.489572940869801</v>
      </c>
      <c r="M341" s="1">
        <f>STDEV(G341:G343)</f>
        <v>8.4931831384900972E-2</v>
      </c>
      <c r="N341" s="1">
        <f>M341/L341*100</f>
        <v>0.80967863862204459</v>
      </c>
      <c r="O341" s="1">
        <f>L341/gold</f>
        <v>0.90085065312484935</v>
      </c>
      <c r="P341">
        <v>79.292869567871094</v>
      </c>
    </row>
    <row r="342" spans="1:19" x14ac:dyDescent="0.2">
      <c r="A342" t="s">
        <v>389</v>
      </c>
      <c r="B342" t="b">
        <v>0</v>
      </c>
      <c r="C342">
        <v>114</v>
      </c>
      <c r="D342" t="s">
        <v>18</v>
      </c>
      <c r="E342" t="s">
        <v>19</v>
      </c>
      <c r="F342" t="s">
        <v>20</v>
      </c>
      <c r="G342">
        <v>10.4263568510803</v>
      </c>
      <c r="H342">
        <v>0.98205366182884302</v>
      </c>
      <c r="I342">
        <v>1.7221667132445799</v>
      </c>
      <c r="J342" t="s">
        <v>21</v>
      </c>
      <c r="K342" t="b">
        <v>0</v>
      </c>
      <c r="P342">
        <v>79.292869567871094</v>
      </c>
    </row>
    <row r="343" spans="1:19" x14ac:dyDescent="0.2">
      <c r="A343" t="s">
        <v>391</v>
      </c>
      <c r="B343" t="b">
        <v>0</v>
      </c>
      <c r="C343">
        <v>114</v>
      </c>
      <c r="D343" t="s">
        <v>18</v>
      </c>
      <c r="E343" t="s">
        <v>19</v>
      </c>
      <c r="F343" t="s">
        <v>20</v>
      </c>
      <c r="G343">
        <v>10.5861133388421</v>
      </c>
      <c r="H343">
        <v>0.96344254944714902</v>
      </c>
      <c r="I343">
        <v>1.72249602038605</v>
      </c>
      <c r="J343" t="s">
        <v>21</v>
      </c>
      <c r="K343" t="b">
        <v>0</v>
      </c>
      <c r="P343">
        <v>79.292869567871094</v>
      </c>
    </row>
    <row r="344" spans="1:19" x14ac:dyDescent="0.2">
      <c r="A344" t="s">
        <v>393</v>
      </c>
      <c r="B344" t="b">
        <v>0</v>
      </c>
      <c r="C344">
        <v>115</v>
      </c>
      <c r="D344" t="s">
        <v>18</v>
      </c>
      <c r="E344" t="s">
        <v>19</v>
      </c>
      <c r="F344" t="s">
        <v>20</v>
      </c>
      <c r="G344">
        <v>10.163249059992999</v>
      </c>
      <c r="H344">
        <v>0.97806788148412305</v>
      </c>
      <c r="I344">
        <v>1.70591595310544</v>
      </c>
      <c r="J344" t="s">
        <v>21</v>
      </c>
      <c r="K344" t="b">
        <v>0</v>
      </c>
      <c r="L344" s="1">
        <f>AVERAGE(G344:G346)</f>
        <v>10.349747923996</v>
      </c>
      <c r="M344" s="1">
        <f>STDEV(G344:G346)</f>
        <v>0.20815090067343689</v>
      </c>
      <c r="N344" s="1">
        <f>M344/L344*100</f>
        <v>2.011168795626769</v>
      </c>
      <c r="O344" s="1">
        <f>L344/gold</f>
        <v>0.88884239897723005</v>
      </c>
      <c r="P344">
        <v>79.427597045898395</v>
      </c>
    </row>
    <row r="345" spans="1:19" x14ac:dyDescent="0.2">
      <c r="A345" t="s">
        <v>395</v>
      </c>
      <c r="B345" t="b">
        <v>0</v>
      </c>
      <c r="C345">
        <v>115</v>
      </c>
      <c r="D345" t="s">
        <v>18</v>
      </c>
      <c r="E345" t="s">
        <v>19</v>
      </c>
      <c r="F345" t="s">
        <v>20</v>
      </c>
      <c r="G345">
        <v>10.5743001653557</v>
      </c>
      <c r="H345">
        <v>0.97533337387914698</v>
      </c>
      <c r="I345">
        <v>1.72055727201723</v>
      </c>
      <c r="J345" t="s">
        <v>21</v>
      </c>
      <c r="K345" t="b">
        <v>0</v>
      </c>
      <c r="P345">
        <v>79.292869567871094</v>
      </c>
    </row>
    <row r="346" spans="1:19" x14ac:dyDescent="0.2">
      <c r="A346" t="s">
        <v>397</v>
      </c>
      <c r="B346" t="b">
        <v>0</v>
      </c>
      <c r="C346">
        <v>115</v>
      </c>
      <c r="D346" t="s">
        <v>18</v>
      </c>
      <c r="E346" t="s">
        <v>19</v>
      </c>
      <c r="F346" t="s">
        <v>20</v>
      </c>
      <c r="G346">
        <v>10.3116945466393</v>
      </c>
      <c r="H346">
        <v>0.98500385271063096</v>
      </c>
      <c r="I346">
        <v>1.7129169745041799</v>
      </c>
      <c r="J346" t="s">
        <v>21</v>
      </c>
      <c r="K346" t="b">
        <v>0</v>
      </c>
      <c r="P346">
        <v>79.427597045898395</v>
      </c>
    </row>
    <row r="347" spans="1:19" x14ac:dyDescent="0.2">
      <c r="A347" t="s">
        <v>399</v>
      </c>
      <c r="B347" t="b">
        <v>0</v>
      </c>
      <c r="C347">
        <v>116</v>
      </c>
      <c r="D347" t="s">
        <v>18</v>
      </c>
      <c r="E347" t="s">
        <v>19</v>
      </c>
      <c r="F347" t="s">
        <v>20</v>
      </c>
      <c r="G347" t="s">
        <v>51</v>
      </c>
      <c r="H347">
        <v>0</v>
      </c>
      <c r="J347" t="s">
        <v>52</v>
      </c>
      <c r="K347" t="b">
        <v>0</v>
      </c>
      <c r="L347" s="1">
        <f>AVERAGE(G347:G349)</f>
        <v>10.830229856019098</v>
      </c>
      <c r="M347" s="1">
        <f>STDEV(G347:G349)</f>
        <v>0.33070706133280237</v>
      </c>
      <c r="N347" s="1">
        <f>M347/L347*100</f>
        <v>3.0535553328907961</v>
      </c>
      <c r="O347" s="1">
        <f>L347/gold</f>
        <v>0.93010646804063701</v>
      </c>
      <c r="P347">
        <v>88.595779418945298</v>
      </c>
      <c r="Q347">
        <v>63.390495300292898</v>
      </c>
      <c r="R347">
        <v>84.147789001464801</v>
      </c>
      <c r="S347">
        <v>78.621498107910099</v>
      </c>
    </row>
    <row r="348" spans="1:19" x14ac:dyDescent="0.2">
      <c r="A348" t="s">
        <v>401</v>
      </c>
      <c r="B348" t="b">
        <v>0</v>
      </c>
      <c r="C348">
        <v>116</v>
      </c>
      <c r="D348" t="s">
        <v>18</v>
      </c>
      <c r="E348" t="s">
        <v>19</v>
      </c>
      <c r="F348" t="s">
        <v>20</v>
      </c>
      <c r="G348">
        <v>10.596384650364399</v>
      </c>
      <c r="H348">
        <v>0.98953600123998997</v>
      </c>
      <c r="I348">
        <v>1.7182746914891001</v>
      </c>
      <c r="J348" t="s">
        <v>21</v>
      </c>
      <c r="K348" t="b">
        <v>0</v>
      </c>
      <c r="P348">
        <v>79.295440673828097</v>
      </c>
    </row>
    <row r="349" spans="1:19" x14ac:dyDescent="0.2">
      <c r="A349" t="s">
        <v>403</v>
      </c>
      <c r="B349" t="b">
        <v>0</v>
      </c>
      <c r="C349">
        <v>116</v>
      </c>
      <c r="D349" t="s">
        <v>18</v>
      </c>
      <c r="E349" t="s">
        <v>19</v>
      </c>
      <c r="F349" t="s">
        <v>20</v>
      </c>
      <c r="G349">
        <v>11.064075061673799</v>
      </c>
      <c r="H349">
        <v>0.98664807663177601</v>
      </c>
      <c r="I349">
        <v>1.71964756700968</v>
      </c>
      <c r="J349" t="s">
        <v>21</v>
      </c>
      <c r="K349" t="b">
        <v>0</v>
      </c>
      <c r="P349">
        <v>79.16064453125</v>
      </c>
    </row>
    <row r="350" spans="1:19" x14ac:dyDescent="0.2">
      <c r="A350" t="s">
        <v>405</v>
      </c>
      <c r="B350" t="b">
        <v>0</v>
      </c>
      <c r="C350">
        <v>117</v>
      </c>
      <c r="D350" t="s">
        <v>18</v>
      </c>
      <c r="E350" t="s">
        <v>19</v>
      </c>
      <c r="F350" t="s">
        <v>20</v>
      </c>
      <c r="G350">
        <v>10.9777130031494</v>
      </c>
      <c r="H350">
        <v>0.97669817289119398</v>
      </c>
      <c r="I350">
        <v>1.70121527112272</v>
      </c>
      <c r="J350" t="s">
        <v>21</v>
      </c>
      <c r="K350" t="b">
        <v>0</v>
      </c>
      <c r="L350" s="1">
        <f>AVERAGE(G350:G352)</f>
        <v>11.013639441557451</v>
      </c>
      <c r="M350" s="1">
        <f>STDEV(G350:G352)</f>
        <v>5.0807656444426273E-2</v>
      </c>
      <c r="N350" s="1">
        <f>M350/L350*100</f>
        <v>0.46131577771390619</v>
      </c>
      <c r="O350" s="1">
        <f>L350/gold</f>
        <v>0.94585779041123896</v>
      </c>
      <c r="P350">
        <v>79.16064453125</v>
      </c>
    </row>
    <row r="351" spans="1:19" x14ac:dyDescent="0.2">
      <c r="A351" t="s">
        <v>407</v>
      </c>
      <c r="B351" t="b">
        <v>0</v>
      </c>
      <c r="C351">
        <v>117</v>
      </c>
      <c r="D351" t="s">
        <v>18</v>
      </c>
      <c r="E351" t="s">
        <v>19</v>
      </c>
      <c r="F351" t="s">
        <v>20</v>
      </c>
      <c r="G351">
        <v>11.049565879965501</v>
      </c>
      <c r="H351">
        <v>0.98884979861700495</v>
      </c>
      <c r="I351">
        <v>1.6946466743036199</v>
      </c>
      <c r="J351" t="s">
        <v>21</v>
      </c>
      <c r="K351" t="b">
        <v>0</v>
      </c>
      <c r="P351">
        <v>79.025863647460895</v>
      </c>
    </row>
    <row r="352" spans="1:19" x14ac:dyDescent="0.2">
      <c r="A352" t="s">
        <v>409</v>
      </c>
      <c r="B352" t="b">
        <v>0</v>
      </c>
      <c r="C352">
        <v>117</v>
      </c>
      <c r="D352" t="s">
        <v>18</v>
      </c>
      <c r="E352" t="s">
        <v>19</v>
      </c>
      <c r="F352" t="s">
        <v>20</v>
      </c>
      <c r="G352" t="s">
        <v>51</v>
      </c>
      <c r="H352">
        <v>0</v>
      </c>
      <c r="I352">
        <v>1.3043306000169801</v>
      </c>
      <c r="J352" t="s">
        <v>52</v>
      </c>
      <c r="K352" t="b">
        <v>0</v>
      </c>
      <c r="P352">
        <v>64.603584289550696</v>
      </c>
      <c r="Q352">
        <v>80.104164123535099</v>
      </c>
      <c r="R352">
        <v>86.573966979980398</v>
      </c>
      <c r="S352">
        <v>89.808868408203097</v>
      </c>
    </row>
    <row r="353" spans="1:17" x14ac:dyDescent="0.2">
      <c r="A353" t="s">
        <v>388</v>
      </c>
      <c r="B353" t="b">
        <v>0</v>
      </c>
      <c r="C353">
        <v>118</v>
      </c>
      <c r="D353" t="s">
        <v>18</v>
      </c>
      <c r="E353" t="s">
        <v>19</v>
      </c>
      <c r="F353" t="s">
        <v>20</v>
      </c>
      <c r="G353">
        <v>14.333148979436899</v>
      </c>
      <c r="H353">
        <v>0.98339064374053897</v>
      </c>
      <c r="I353">
        <v>1.70725276988245</v>
      </c>
      <c r="J353" t="s">
        <v>21</v>
      </c>
      <c r="K353" t="b">
        <v>0</v>
      </c>
      <c r="L353" s="1">
        <f>AVERAGE(G353:G355)</f>
        <v>14.235123898959634</v>
      </c>
      <c r="M353" s="1">
        <f>STDEV(G353:G355)</f>
        <v>9.7963515777649363E-2</v>
      </c>
      <c r="N353" s="1">
        <f>M353/L353*100</f>
        <v>0.68818168688232473</v>
      </c>
      <c r="O353" s="1">
        <f>L353/gold</f>
        <v>1.222520757897279</v>
      </c>
      <c r="P353">
        <v>78.753959655761705</v>
      </c>
    </row>
    <row r="354" spans="1:17" x14ac:dyDescent="0.2">
      <c r="A354" t="s">
        <v>390</v>
      </c>
      <c r="B354" t="b">
        <v>0</v>
      </c>
      <c r="C354">
        <v>118</v>
      </c>
      <c r="D354" t="s">
        <v>18</v>
      </c>
      <c r="E354" t="s">
        <v>19</v>
      </c>
      <c r="F354" t="s">
        <v>20</v>
      </c>
      <c r="G354">
        <v>14.1372220641711</v>
      </c>
      <c r="H354">
        <v>0.98531068056488602</v>
      </c>
      <c r="I354">
        <v>1.73474088722764</v>
      </c>
      <c r="J354" t="s">
        <v>21</v>
      </c>
      <c r="K354" t="b">
        <v>0</v>
      </c>
      <c r="P354">
        <v>78.753959655761705</v>
      </c>
    </row>
    <row r="355" spans="1:17" x14ac:dyDescent="0.2">
      <c r="A355" t="s">
        <v>392</v>
      </c>
      <c r="B355" t="b">
        <v>0</v>
      </c>
      <c r="C355">
        <v>118</v>
      </c>
      <c r="D355" t="s">
        <v>18</v>
      </c>
      <c r="E355" t="s">
        <v>19</v>
      </c>
      <c r="F355" t="s">
        <v>20</v>
      </c>
      <c r="G355">
        <v>14.2350006532709</v>
      </c>
      <c r="H355">
        <v>0.99204260152142099</v>
      </c>
      <c r="I355">
        <v>1.73273254364201</v>
      </c>
      <c r="J355" t="s">
        <v>21</v>
      </c>
      <c r="K355" t="b">
        <v>0</v>
      </c>
      <c r="P355">
        <v>78.619232177734304</v>
      </c>
    </row>
    <row r="356" spans="1:17" x14ac:dyDescent="0.2">
      <c r="A356" t="s">
        <v>394</v>
      </c>
      <c r="B356" t="b">
        <v>0</v>
      </c>
      <c r="C356">
        <v>119</v>
      </c>
      <c r="D356" t="s">
        <v>18</v>
      </c>
      <c r="E356" t="s">
        <v>19</v>
      </c>
      <c r="F356" t="s">
        <v>20</v>
      </c>
      <c r="G356">
        <v>12.7185165294347</v>
      </c>
      <c r="H356">
        <v>0.98205201914512796</v>
      </c>
      <c r="I356">
        <v>1.72798334143817</v>
      </c>
      <c r="J356" t="s">
        <v>21</v>
      </c>
      <c r="K356" t="b">
        <v>0</v>
      </c>
      <c r="L356" s="1">
        <f>AVERAGE(G356:G358)</f>
        <v>12.736692109239449</v>
      </c>
      <c r="M356" s="1">
        <f>STDEV(G356:G358)</f>
        <v>2.5704151463872355E-2</v>
      </c>
      <c r="N356" s="1">
        <f>M356/L356*100</f>
        <v>0.20181183028854136</v>
      </c>
      <c r="O356" s="1">
        <f>L356/gold</f>
        <v>1.0938345602759167</v>
      </c>
      <c r="P356">
        <v>78.753959655761705</v>
      </c>
    </row>
    <row r="357" spans="1:17" x14ac:dyDescent="0.2">
      <c r="A357" t="s">
        <v>396</v>
      </c>
      <c r="B357" t="b">
        <v>0</v>
      </c>
      <c r="C357">
        <v>119</v>
      </c>
      <c r="D357" t="s">
        <v>18</v>
      </c>
      <c r="E357" t="s">
        <v>19</v>
      </c>
      <c r="F357" t="s">
        <v>20</v>
      </c>
      <c r="G357">
        <v>12.7548676890442</v>
      </c>
      <c r="H357">
        <v>0.98280176561798205</v>
      </c>
      <c r="I357">
        <v>1.7288988596567001</v>
      </c>
      <c r="J357" t="s">
        <v>21</v>
      </c>
      <c r="K357" t="b">
        <v>0</v>
      </c>
      <c r="P357">
        <v>78.753959655761705</v>
      </c>
    </row>
    <row r="358" spans="1:17" x14ac:dyDescent="0.2">
      <c r="A358" t="s">
        <v>398</v>
      </c>
      <c r="B358" t="b">
        <v>0</v>
      </c>
      <c r="C358">
        <v>119</v>
      </c>
      <c r="D358" t="s">
        <v>18</v>
      </c>
      <c r="E358" t="s">
        <v>19</v>
      </c>
      <c r="F358" t="s">
        <v>20</v>
      </c>
      <c r="G358" t="s">
        <v>51</v>
      </c>
      <c r="H358">
        <v>0</v>
      </c>
      <c r="I358">
        <v>0.76689483581704598</v>
      </c>
      <c r="J358" t="s">
        <v>52</v>
      </c>
      <c r="K358" t="b">
        <v>0</v>
      </c>
      <c r="P358">
        <v>76.598327636718693</v>
      </c>
      <c r="Q358">
        <v>67.571617126464801</v>
      </c>
    </row>
    <row r="359" spans="1:17" x14ac:dyDescent="0.2">
      <c r="A359" t="s">
        <v>400</v>
      </c>
      <c r="B359" t="b">
        <v>0</v>
      </c>
      <c r="C359">
        <v>120</v>
      </c>
      <c r="D359" t="s">
        <v>18</v>
      </c>
      <c r="E359" t="s">
        <v>19</v>
      </c>
      <c r="F359" t="s">
        <v>20</v>
      </c>
      <c r="G359">
        <v>15.2314306220107</v>
      </c>
      <c r="H359">
        <v>0.99075011113817801</v>
      </c>
      <c r="I359">
        <v>1.7237875434754799</v>
      </c>
      <c r="J359" t="s">
        <v>21</v>
      </c>
      <c r="K359" t="b">
        <v>0</v>
      </c>
      <c r="L359" s="1">
        <f>AVERAGE(G359:G361)</f>
        <v>14.998503763352133</v>
      </c>
      <c r="M359" s="1">
        <f>STDEV(G359:G361)</f>
        <v>0.22605504443486862</v>
      </c>
      <c r="N359" s="1">
        <f>M359/L359*100</f>
        <v>1.507183969825173</v>
      </c>
      <c r="O359" s="1">
        <f>L359/gold</f>
        <v>1.288080266687283</v>
      </c>
      <c r="P359">
        <v>78.621498107910099</v>
      </c>
    </row>
    <row r="360" spans="1:17" x14ac:dyDescent="0.2">
      <c r="A360" t="s">
        <v>402</v>
      </c>
      <c r="B360" t="b">
        <v>0</v>
      </c>
      <c r="C360">
        <v>120</v>
      </c>
      <c r="D360" t="s">
        <v>18</v>
      </c>
      <c r="E360" t="s">
        <v>19</v>
      </c>
      <c r="F360" t="s">
        <v>20</v>
      </c>
      <c r="G360">
        <v>14.7800124358722</v>
      </c>
      <c r="H360">
        <v>0.99373030201510704</v>
      </c>
      <c r="I360">
        <v>1.7323908398376999</v>
      </c>
      <c r="J360" t="s">
        <v>21</v>
      </c>
      <c r="K360" t="b">
        <v>0</v>
      </c>
      <c r="P360">
        <v>78.621498107910099</v>
      </c>
    </row>
    <row r="361" spans="1:17" x14ac:dyDescent="0.2">
      <c r="A361" t="s">
        <v>404</v>
      </c>
      <c r="B361" t="b">
        <v>0</v>
      </c>
      <c r="C361">
        <v>120</v>
      </c>
      <c r="D361" t="s">
        <v>18</v>
      </c>
      <c r="E361" t="s">
        <v>19</v>
      </c>
      <c r="F361" t="s">
        <v>20</v>
      </c>
      <c r="G361">
        <v>14.984068232173501</v>
      </c>
      <c r="H361">
        <v>0.99053013651300603</v>
      </c>
      <c r="I361">
        <v>1.7198741541334099</v>
      </c>
      <c r="J361" t="s">
        <v>21</v>
      </c>
      <c r="K361" t="b">
        <v>0</v>
      </c>
      <c r="P361">
        <v>78.756286621093693</v>
      </c>
    </row>
    <row r="362" spans="1:17" x14ac:dyDescent="0.2">
      <c r="A362" t="s">
        <v>406</v>
      </c>
      <c r="B362" t="b">
        <v>0</v>
      </c>
      <c r="C362">
        <v>121</v>
      </c>
      <c r="D362" t="s">
        <v>18</v>
      </c>
      <c r="E362" t="s">
        <v>19</v>
      </c>
      <c r="F362" t="s">
        <v>20</v>
      </c>
      <c r="G362">
        <v>12.188749256891899</v>
      </c>
      <c r="H362">
        <v>0.98017888658900298</v>
      </c>
      <c r="I362">
        <v>1.7003157272716201</v>
      </c>
      <c r="J362" t="s">
        <v>21</v>
      </c>
      <c r="K362" t="b">
        <v>0</v>
      </c>
      <c r="L362" s="1">
        <f>AVERAGE(G362:G364)</f>
        <v>12.600148462875566</v>
      </c>
      <c r="M362" s="1">
        <f>STDEV(G362:G364)</f>
        <v>0.36008217348658605</v>
      </c>
      <c r="N362" s="1">
        <f>M362/L362*100</f>
        <v>2.8577613553325483</v>
      </c>
      <c r="O362" s="1">
        <f>L362/gold</f>
        <v>1.0821081121449643</v>
      </c>
      <c r="P362">
        <v>78.891075134277301</v>
      </c>
    </row>
    <row r="363" spans="1:17" x14ac:dyDescent="0.2">
      <c r="A363" t="s">
        <v>408</v>
      </c>
      <c r="B363" t="b">
        <v>0</v>
      </c>
      <c r="C363">
        <v>121</v>
      </c>
      <c r="D363" t="s">
        <v>18</v>
      </c>
      <c r="E363" t="s">
        <v>19</v>
      </c>
      <c r="F363" t="s">
        <v>20</v>
      </c>
      <c r="G363">
        <v>12.8580226923618</v>
      </c>
      <c r="H363">
        <v>0.98478750817167904</v>
      </c>
      <c r="I363">
        <v>1.7025431601801999</v>
      </c>
      <c r="J363" t="s">
        <v>21</v>
      </c>
      <c r="K363" t="b">
        <v>0</v>
      </c>
      <c r="P363">
        <v>78.756286621093693</v>
      </c>
    </row>
    <row r="364" spans="1:17" x14ac:dyDescent="0.2">
      <c r="A364" t="s">
        <v>410</v>
      </c>
      <c r="B364" t="b">
        <v>0</v>
      </c>
      <c r="C364">
        <v>121</v>
      </c>
      <c r="D364" t="s">
        <v>18</v>
      </c>
      <c r="E364" t="s">
        <v>19</v>
      </c>
      <c r="F364" t="s">
        <v>20</v>
      </c>
      <c r="G364">
        <v>12.753673439372999</v>
      </c>
      <c r="H364">
        <v>0.984890884359512</v>
      </c>
      <c r="I364">
        <v>1.6997915289566501</v>
      </c>
      <c r="J364" t="s">
        <v>21</v>
      </c>
      <c r="K364" t="b">
        <v>0</v>
      </c>
      <c r="P364">
        <v>78.756286621093693</v>
      </c>
    </row>
    <row r="365" spans="1:17" x14ac:dyDescent="0.2">
      <c r="A365" t="s">
        <v>22</v>
      </c>
      <c r="B365" t="b">
        <v>0</v>
      </c>
      <c r="C365" t="s">
        <v>23</v>
      </c>
      <c r="D365" t="s">
        <v>18</v>
      </c>
      <c r="E365" t="s">
        <v>19</v>
      </c>
      <c r="F365" t="s">
        <v>20</v>
      </c>
      <c r="G365">
        <v>11.178582013433701</v>
      </c>
      <c r="H365">
        <v>0.96662131286520203</v>
      </c>
      <c r="I365">
        <v>1.70207488093294</v>
      </c>
      <c r="J365" t="s">
        <v>21</v>
      </c>
      <c r="K365" t="b">
        <v>0</v>
      </c>
      <c r="L365" s="1">
        <f>AVERAGE(G365:G367)</f>
        <v>11.644075413037465</v>
      </c>
      <c r="M365" s="1">
        <f>STDEV(G365:G367)</f>
        <v>0.48834215617917931</v>
      </c>
      <c r="N365" s="1">
        <f>M365/L365*100</f>
        <v>4.1939109706589468</v>
      </c>
      <c r="O365" s="1">
        <f>L365/gold</f>
        <v>1</v>
      </c>
      <c r="P365">
        <v>78.888687133789006</v>
      </c>
    </row>
    <row r="366" spans="1:17" x14ac:dyDescent="0.2">
      <c r="A366" t="s">
        <v>54</v>
      </c>
      <c r="B366" t="b">
        <v>0</v>
      </c>
      <c r="C366" t="s">
        <v>23</v>
      </c>
      <c r="D366" t="s">
        <v>18</v>
      </c>
      <c r="E366" t="s">
        <v>19</v>
      </c>
      <c r="F366" t="s">
        <v>20</v>
      </c>
      <c r="G366">
        <v>11.601204655671401</v>
      </c>
      <c r="H366">
        <v>0.98775996324771198</v>
      </c>
      <c r="I366">
        <v>1.70749650246602</v>
      </c>
      <c r="J366" t="s">
        <v>21</v>
      </c>
      <c r="K366" t="b">
        <v>0</v>
      </c>
      <c r="P366">
        <v>78.888687133789006</v>
      </c>
    </row>
    <row r="367" spans="1:17" x14ac:dyDescent="0.2">
      <c r="A367" t="s">
        <v>77</v>
      </c>
      <c r="B367" t="b">
        <v>0</v>
      </c>
      <c r="C367" t="s">
        <v>23</v>
      </c>
      <c r="D367" t="s">
        <v>18</v>
      </c>
      <c r="E367" t="s">
        <v>19</v>
      </c>
      <c r="F367" t="s">
        <v>20</v>
      </c>
      <c r="G367">
        <v>12.152439570007299</v>
      </c>
      <c r="H367">
        <v>0.93778197117393103</v>
      </c>
      <c r="I367">
        <v>1.7471723659767</v>
      </c>
      <c r="J367" t="s">
        <v>21</v>
      </c>
      <c r="K367" t="b">
        <v>0</v>
      </c>
      <c r="P367">
        <v>78.753959655761705</v>
      </c>
    </row>
    <row r="368" spans="1:17" x14ac:dyDescent="0.2">
      <c r="A368" t="s">
        <v>25</v>
      </c>
      <c r="B368" t="b">
        <v>0</v>
      </c>
      <c r="C368" t="s">
        <v>26</v>
      </c>
      <c r="D368" t="s">
        <v>18</v>
      </c>
      <c r="E368" t="s">
        <v>19</v>
      </c>
      <c r="F368" t="s">
        <v>20</v>
      </c>
      <c r="G368">
        <v>20.747708057413</v>
      </c>
      <c r="H368">
        <v>0.98942863177289997</v>
      </c>
      <c r="I368">
        <v>1.71105194148566</v>
      </c>
      <c r="J368" t="s">
        <v>21</v>
      </c>
      <c r="K368" t="b">
        <v>0</v>
      </c>
      <c r="L368" s="1">
        <f>AVERAGE(G368:G370)</f>
        <v>15.341312506412999</v>
      </c>
      <c r="M368" s="1">
        <f>STDEV(G368:G370)</f>
        <v>4.682249276551441</v>
      </c>
      <c r="N368" s="1">
        <f>M368/L368*100</f>
        <v>30.520526027966383</v>
      </c>
      <c r="O368" s="1">
        <f>L368/gold</f>
        <v>1.3175208818414099</v>
      </c>
      <c r="P368">
        <v>77.137237548828097</v>
      </c>
    </row>
    <row r="369" spans="1:16" x14ac:dyDescent="0.2">
      <c r="A369" t="s">
        <v>56</v>
      </c>
      <c r="B369" t="b">
        <v>0</v>
      </c>
      <c r="C369" t="s">
        <v>26</v>
      </c>
      <c r="D369" t="s">
        <v>18</v>
      </c>
      <c r="E369" t="s">
        <v>19</v>
      </c>
      <c r="F369" t="s">
        <v>20</v>
      </c>
      <c r="G369">
        <v>12.597820223073199</v>
      </c>
      <c r="H369">
        <v>0.98501782900171997</v>
      </c>
      <c r="I369">
        <v>1.7270118648700299</v>
      </c>
      <c r="J369" t="s">
        <v>21</v>
      </c>
      <c r="K369" t="b">
        <v>0</v>
      </c>
      <c r="P369">
        <v>78.753959655761705</v>
      </c>
    </row>
    <row r="370" spans="1:16" x14ac:dyDescent="0.2">
      <c r="A370" t="s">
        <v>79</v>
      </c>
      <c r="B370" t="b">
        <v>0</v>
      </c>
      <c r="C370" t="s">
        <v>26</v>
      </c>
      <c r="D370" t="s">
        <v>18</v>
      </c>
      <c r="E370" t="s">
        <v>19</v>
      </c>
      <c r="F370" t="s">
        <v>20</v>
      </c>
      <c r="G370">
        <v>12.678409238752799</v>
      </c>
      <c r="H370">
        <v>0.98580507751176705</v>
      </c>
      <c r="I370">
        <v>1.7326269728643799</v>
      </c>
      <c r="J370" t="s">
        <v>21</v>
      </c>
      <c r="K370" t="b">
        <v>0</v>
      </c>
      <c r="P370">
        <v>78.753959655761705</v>
      </c>
    </row>
    <row r="371" spans="1:16" x14ac:dyDescent="0.2">
      <c r="A371" t="s">
        <v>28</v>
      </c>
      <c r="B371" t="b">
        <v>0</v>
      </c>
      <c r="C371" t="s">
        <v>29</v>
      </c>
      <c r="D371" t="s">
        <v>18</v>
      </c>
      <c r="E371" t="s">
        <v>19</v>
      </c>
      <c r="F371" t="s">
        <v>20</v>
      </c>
      <c r="G371">
        <v>13.048526022524801</v>
      </c>
      <c r="H371">
        <v>0.98914522140009897</v>
      </c>
      <c r="I371">
        <v>1.7211659599412701</v>
      </c>
      <c r="J371" t="s">
        <v>21</v>
      </c>
      <c r="K371" t="b">
        <v>0</v>
      </c>
      <c r="L371" s="1">
        <f>AVERAGE(G371:G373)</f>
        <v>13.209870812299565</v>
      </c>
      <c r="M371" s="1">
        <f>STDEV(G371:G373)</f>
        <v>0.14054337767439418</v>
      </c>
      <c r="N371" s="1">
        <f>M371/L371*100</f>
        <v>1.0639269654593124</v>
      </c>
      <c r="O371" s="1">
        <f>L371/gold</f>
        <v>1.1344714237687721</v>
      </c>
      <c r="P371">
        <v>78.753959655761705</v>
      </c>
    </row>
    <row r="372" spans="1:16" x14ac:dyDescent="0.2">
      <c r="A372" t="s">
        <v>58</v>
      </c>
      <c r="B372" t="b">
        <v>0</v>
      </c>
      <c r="C372" t="s">
        <v>29</v>
      </c>
      <c r="D372" t="s">
        <v>18</v>
      </c>
      <c r="E372" t="s">
        <v>19</v>
      </c>
      <c r="F372" t="s">
        <v>20</v>
      </c>
      <c r="G372">
        <v>13.2754324455407</v>
      </c>
      <c r="H372">
        <v>0.98601510119203095</v>
      </c>
      <c r="I372">
        <v>1.72436890763082</v>
      </c>
      <c r="J372" t="s">
        <v>21</v>
      </c>
      <c r="K372" t="b">
        <v>0</v>
      </c>
      <c r="P372">
        <v>78.753959655761705</v>
      </c>
    </row>
    <row r="373" spans="1:16" x14ac:dyDescent="0.2">
      <c r="A373" t="s">
        <v>81</v>
      </c>
      <c r="B373" t="b">
        <v>0</v>
      </c>
      <c r="C373" t="s">
        <v>29</v>
      </c>
      <c r="D373" t="s">
        <v>18</v>
      </c>
      <c r="E373" t="s">
        <v>19</v>
      </c>
      <c r="F373" t="s">
        <v>20</v>
      </c>
      <c r="G373">
        <v>13.3056539688332</v>
      </c>
      <c r="H373">
        <v>0.98798106566928301</v>
      </c>
      <c r="I373">
        <v>1.7272369636924401</v>
      </c>
      <c r="J373" t="s">
        <v>21</v>
      </c>
      <c r="K373" t="b">
        <v>0</v>
      </c>
      <c r="P373">
        <v>78.753959655761705</v>
      </c>
    </row>
    <row r="374" spans="1:16" x14ac:dyDescent="0.2">
      <c r="A374" t="s">
        <v>31</v>
      </c>
      <c r="B374" t="b">
        <v>0</v>
      </c>
      <c r="C374" t="s">
        <v>32</v>
      </c>
      <c r="D374" t="s">
        <v>18</v>
      </c>
      <c r="E374" t="s">
        <v>19</v>
      </c>
      <c r="F374" t="s">
        <v>20</v>
      </c>
      <c r="G374">
        <v>14.1245789483979</v>
      </c>
      <c r="H374">
        <v>0.99040026648353097</v>
      </c>
      <c r="I374">
        <v>1.7258966420005499</v>
      </c>
      <c r="J374" t="s">
        <v>21</v>
      </c>
      <c r="K374" t="b">
        <v>0</v>
      </c>
      <c r="L374" s="1">
        <f>AVERAGE(G374:G376)</f>
        <v>14.278939543388534</v>
      </c>
      <c r="M374" s="1">
        <f>STDEV(G374:G376)</f>
        <v>0.21661526299200995</v>
      </c>
      <c r="N374" s="1">
        <f>M374/L374*100</f>
        <v>1.5170262632865312</v>
      </c>
      <c r="O374" s="1">
        <f>L374/gold</f>
        <v>1.2262836710419192</v>
      </c>
      <c r="P374">
        <v>78.619232177734304</v>
      </c>
    </row>
    <row r="375" spans="1:16" x14ac:dyDescent="0.2">
      <c r="A375" t="s">
        <v>60</v>
      </c>
      <c r="B375" t="b">
        <v>0</v>
      </c>
      <c r="C375" t="s">
        <v>32</v>
      </c>
      <c r="D375" t="s">
        <v>18</v>
      </c>
      <c r="E375" t="s">
        <v>19</v>
      </c>
      <c r="F375" t="s">
        <v>20</v>
      </c>
      <c r="G375">
        <v>14.1856740219363</v>
      </c>
      <c r="H375">
        <v>0.99197319287956798</v>
      </c>
      <c r="I375">
        <v>1.7287862362402</v>
      </c>
      <c r="J375" t="s">
        <v>21</v>
      </c>
      <c r="K375" t="b">
        <v>0</v>
      </c>
      <c r="P375">
        <v>78.619232177734304</v>
      </c>
    </row>
    <row r="376" spans="1:16" x14ac:dyDescent="0.2">
      <c r="A376" t="s">
        <v>83</v>
      </c>
      <c r="B376" t="b">
        <v>0</v>
      </c>
      <c r="C376" t="s">
        <v>32</v>
      </c>
      <c r="D376" t="s">
        <v>18</v>
      </c>
      <c r="E376" t="s">
        <v>19</v>
      </c>
      <c r="F376" t="s">
        <v>20</v>
      </c>
      <c r="G376">
        <v>14.5265656598314</v>
      </c>
      <c r="H376">
        <v>0.99103457372110704</v>
      </c>
      <c r="I376">
        <v>1.74055042321305</v>
      </c>
      <c r="J376" t="s">
        <v>21</v>
      </c>
      <c r="K376" t="b">
        <v>0</v>
      </c>
      <c r="P376">
        <v>78.619232177734304</v>
      </c>
    </row>
    <row r="377" spans="1:16" x14ac:dyDescent="0.2">
      <c r="A377" t="s">
        <v>34</v>
      </c>
      <c r="B377" t="b">
        <v>0</v>
      </c>
      <c r="C377" t="s">
        <v>35</v>
      </c>
      <c r="D377" t="s">
        <v>18</v>
      </c>
      <c r="E377" t="s">
        <v>19</v>
      </c>
      <c r="F377" t="s">
        <v>20</v>
      </c>
      <c r="G377">
        <v>15.2151268442475</v>
      </c>
      <c r="H377">
        <v>0.98794857386443202</v>
      </c>
      <c r="I377">
        <v>1.7314520679676999</v>
      </c>
      <c r="J377" t="s">
        <v>21</v>
      </c>
      <c r="K377" t="b">
        <v>0</v>
      </c>
      <c r="L377" s="1">
        <f>AVERAGE(G377:G379)</f>
        <v>15.278002617850733</v>
      </c>
      <c r="M377" s="1">
        <f>STDEV(G377:G379)</f>
        <v>0.20507330169847943</v>
      </c>
      <c r="N377" s="1">
        <f>M377/L377*100</f>
        <v>1.3422782207071553</v>
      </c>
      <c r="O377" s="1">
        <f>L377/gold</f>
        <v>1.312083791620285</v>
      </c>
      <c r="P377">
        <v>78.619232177734304</v>
      </c>
    </row>
    <row r="378" spans="1:16" x14ac:dyDescent="0.2">
      <c r="A378" t="s">
        <v>62</v>
      </c>
      <c r="B378" t="b">
        <v>0</v>
      </c>
      <c r="C378" t="s">
        <v>35</v>
      </c>
      <c r="D378" t="s">
        <v>18</v>
      </c>
      <c r="E378" t="s">
        <v>19</v>
      </c>
      <c r="F378" t="s">
        <v>20</v>
      </c>
      <c r="G378">
        <v>15.111728499731401</v>
      </c>
      <c r="H378">
        <v>0.99151735524881801</v>
      </c>
      <c r="I378">
        <v>1.73746662728431</v>
      </c>
      <c r="J378" t="s">
        <v>21</v>
      </c>
      <c r="K378" t="b">
        <v>0</v>
      </c>
      <c r="P378">
        <v>78.619232177734304</v>
      </c>
    </row>
    <row r="379" spans="1:16" x14ac:dyDescent="0.2">
      <c r="A379" t="s">
        <v>85</v>
      </c>
      <c r="B379" t="b">
        <v>0</v>
      </c>
      <c r="C379" t="s">
        <v>35</v>
      </c>
      <c r="D379" t="s">
        <v>18</v>
      </c>
      <c r="E379" t="s">
        <v>19</v>
      </c>
      <c r="F379" t="s">
        <v>20</v>
      </c>
      <c r="G379">
        <v>15.5071525095733</v>
      </c>
      <c r="H379">
        <v>0.99140871613556203</v>
      </c>
      <c r="I379">
        <v>1.739722974842</v>
      </c>
      <c r="J379" t="s">
        <v>21</v>
      </c>
      <c r="K379" t="b">
        <v>0</v>
      </c>
      <c r="P379">
        <v>78.484504699707003</v>
      </c>
    </row>
    <row r="380" spans="1:16" x14ac:dyDescent="0.2">
      <c r="A380" t="s">
        <v>37</v>
      </c>
      <c r="B380" t="b">
        <v>0</v>
      </c>
      <c r="C380" t="s">
        <v>38</v>
      </c>
      <c r="D380" t="s">
        <v>18</v>
      </c>
      <c r="E380" t="s">
        <v>19</v>
      </c>
      <c r="F380" t="s">
        <v>20</v>
      </c>
      <c r="G380">
        <v>13.1143890703507</v>
      </c>
      <c r="H380">
        <v>0.99268169967498798</v>
      </c>
      <c r="I380">
        <v>1.72902225332708</v>
      </c>
      <c r="J380" t="s">
        <v>21</v>
      </c>
      <c r="K380" t="b">
        <v>0</v>
      </c>
      <c r="L380" s="1">
        <f>AVERAGE(G380:G382)</f>
        <v>13.147841440494934</v>
      </c>
      <c r="M380" s="1">
        <f>STDEV(G380:G382)</f>
        <v>0.15281426308189416</v>
      </c>
      <c r="N380" s="1">
        <f>M380/L380*100</f>
        <v>1.1622764373415022</v>
      </c>
      <c r="O380" s="1">
        <f>L380/gold</f>
        <v>1.1291443050749874</v>
      </c>
      <c r="P380">
        <v>78.621498107910099</v>
      </c>
    </row>
    <row r="381" spans="1:16" x14ac:dyDescent="0.2">
      <c r="A381" t="s">
        <v>64</v>
      </c>
      <c r="B381" t="b">
        <v>0</v>
      </c>
      <c r="C381" t="s">
        <v>38</v>
      </c>
      <c r="D381" t="s">
        <v>18</v>
      </c>
      <c r="E381" t="s">
        <v>19</v>
      </c>
      <c r="F381" t="s">
        <v>20</v>
      </c>
      <c r="G381">
        <v>13.014524621064799</v>
      </c>
      <c r="H381">
        <v>0.99053789643592705</v>
      </c>
      <c r="I381">
        <v>1.73028370678183</v>
      </c>
      <c r="J381" t="s">
        <v>21</v>
      </c>
      <c r="K381" t="b">
        <v>0</v>
      </c>
      <c r="P381">
        <v>78.621498107910099</v>
      </c>
    </row>
    <row r="382" spans="1:16" x14ac:dyDescent="0.2">
      <c r="A382" t="s">
        <v>87</v>
      </c>
      <c r="B382" t="b">
        <v>0</v>
      </c>
      <c r="C382" t="s">
        <v>38</v>
      </c>
      <c r="D382" t="s">
        <v>18</v>
      </c>
      <c r="E382" t="s">
        <v>19</v>
      </c>
      <c r="F382" t="s">
        <v>20</v>
      </c>
      <c r="G382">
        <v>13.3146106300693</v>
      </c>
      <c r="H382">
        <v>0.98792267666936195</v>
      </c>
      <c r="I382">
        <v>1.72960078600971</v>
      </c>
      <c r="J382" t="s">
        <v>21</v>
      </c>
      <c r="K382" t="b">
        <v>0</v>
      </c>
      <c r="P382">
        <v>78.621498107910099</v>
      </c>
    </row>
  </sheetData>
  <sortState ref="A2:Q384">
    <sortCondition ref="C2:C3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telo_run_16_july_2020.csv</vt:lpstr>
      <vt:lpstr>gold</vt:lpstr>
    </vt:vector>
  </TitlesOfParts>
  <Company>University of California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Taff</dc:creator>
  <cp:lastModifiedBy>Sabrina McNew</cp:lastModifiedBy>
  <dcterms:created xsi:type="dcterms:W3CDTF">2020-07-16T21:05:30Z</dcterms:created>
  <dcterms:modified xsi:type="dcterms:W3CDTF">2020-08-17T19:12:18Z</dcterms:modified>
</cp:coreProperties>
</file>