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e2b240a563eacda/Desktop/BI Analistic/PROJETO_COPILOT/"/>
    </mc:Choice>
  </mc:AlternateContent>
  <xr:revisionPtr revIDLastSave="118" documentId="13_ncr:1_{AF521314-A0B2-4137-B01F-54E5AFCCAB94}" xr6:coauthVersionLast="47" xr6:coauthVersionMax="47" xr10:uidLastSave="{43F4B101-74AE-409A-9E1A-63EDBAD0318B}"/>
  <bookViews>
    <workbookView xWindow="-120" yWindow="-120" windowWidth="20730" windowHeight="11040" firstSheet="4" activeTab="4" xr2:uid="{28DD5B76-0634-4F87-BE60-8BFA7EF2E23B}"/>
  </bookViews>
  <sheets>
    <sheet name="A̳ssets" sheetId="1" state="hidden" r:id="rId1"/>
    <sheet name="B̳ases" sheetId="2" state="hidden" r:id="rId2"/>
    <sheet name="Planilha1" sheetId="5" state="hidden" r:id="rId3"/>
    <sheet name="C̳álculos" sheetId="3" state="hidden" r:id="rId4"/>
    <sheet name="D̳ashboard" sheetId="4" r:id="rId5"/>
  </sheets>
  <definedNames>
    <definedName name="_xlnm._FilterDatabase" localSheetId="1" hidden="1">B̳ases!$A$1:$R$296</definedName>
    <definedName name="_xlcn.WorksheetConnection_B̳asesA1P296" hidden="1">B̳ases!$A$1:$P$296</definedName>
    <definedName name="_xlcn.WorksheetConnection_B̳asesA1Q2961" hidden="1">B̳ases!$A$1:$Q$296</definedName>
    <definedName name="Contagem_de_Gender">C̳álculos!#REF!</definedName>
    <definedName name="EA_Play_Season_Pass">C̳álculos!$C$15</definedName>
    <definedName name="Gender">C̳álculos!$C$35</definedName>
    <definedName name="Minecraft__season_Pass_Price">C̳álculos!$C$56</definedName>
    <definedName name="Minecraft_Season_Pass_Price">C̳álculos!$C$27</definedName>
    <definedName name="SegmentaçãodeDados_Subscription_Type1">#N/A</definedName>
    <definedName name="Soma_de_Minecraft_Season_Pass_Price">C̳álculos!#REF!</definedName>
    <definedName name="Soma_de_Total_Value">C̳álculos!$C$8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</pivotCaches>
  <extLst>
    <ext xmlns:x14="http://schemas.microsoft.com/office/spreadsheetml/2009/9/main" uri="{876F7934-8845-4945-9796-88D515C7AA90}">
      <x14:pivotCaches>
        <pivotCache cacheId="7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 2" name="Intervalo 2" connection="WorksheetConnection_B̳ases!$A$1:$Q$2961"/>
          <x15:modelTable id="Intervalo" name="Intervalo" connection="WorksheetConnection_B̳ases!$A$1:$P$29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9" i="3"/>
  <c r="D30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" i="2"/>
  <c r="C295" i="2"/>
  <c r="C293" i="2"/>
  <c r="C291" i="2"/>
  <c r="C290" i="2"/>
  <c r="C289" i="2"/>
  <c r="C288" i="2"/>
  <c r="C284" i="2"/>
  <c r="C283" i="2"/>
  <c r="C282" i="2"/>
  <c r="C280" i="2"/>
  <c r="C277" i="2"/>
  <c r="C275" i="2"/>
  <c r="C274" i="2"/>
  <c r="C273" i="2"/>
  <c r="C271" i="2"/>
  <c r="C269" i="2"/>
  <c r="C267" i="2"/>
  <c r="C264" i="2"/>
  <c r="C262" i="2"/>
  <c r="C260" i="2"/>
  <c r="C258" i="2"/>
  <c r="C256" i="2"/>
  <c r="C254" i="2"/>
  <c r="C252" i="2"/>
  <c r="C249" i="2"/>
  <c r="C248" i="2"/>
  <c r="C247" i="2"/>
  <c r="C245" i="2"/>
  <c r="C243" i="2"/>
  <c r="C241" i="2"/>
  <c r="C239" i="2"/>
  <c r="C238" i="2"/>
  <c r="C237" i="2"/>
  <c r="C236" i="2"/>
  <c r="C233" i="2"/>
  <c r="C231" i="2"/>
  <c r="C228" i="2"/>
  <c r="C226" i="2"/>
  <c r="C224" i="2"/>
  <c r="C222" i="2"/>
  <c r="C220" i="2"/>
  <c r="C217" i="2"/>
  <c r="C215" i="2"/>
  <c r="C213" i="2"/>
  <c r="C212" i="2"/>
  <c r="C211" i="2"/>
  <c r="C210" i="2"/>
  <c r="C207" i="2"/>
  <c r="C205" i="2"/>
  <c r="C204" i="2"/>
  <c r="C202" i="2"/>
  <c r="C200" i="2"/>
  <c r="C198" i="2"/>
  <c r="C196" i="2"/>
  <c r="C194" i="2"/>
  <c r="C192" i="2"/>
  <c r="C191" i="2"/>
  <c r="C190" i="2"/>
  <c r="C189" i="2"/>
  <c r="C186" i="2"/>
  <c r="C184" i="2"/>
  <c r="C183" i="2"/>
  <c r="C182" i="2"/>
  <c r="C181" i="2"/>
  <c r="C180" i="2"/>
  <c r="C177" i="2"/>
  <c r="C174" i="2"/>
  <c r="C173" i="2"/>
  <c r="C171" i="2"/>
  <c r="C169" i="2"/>
  <c r="C167" i="2"/>
  <c r="C165" i="2"/>
  <c r="C164" i="2"/>
  <c r="C163" i="2"/>
  <c r="C161" i="2"/>
  <c r="C159" i="2"/>
  <c r="C158" i="2"/>
  <c r="C155" i="2"/>
  <c r="C153" i="2"/>
  <c r="C151" i="2"/>
  <c r="C149" i="2"/>
  <c r="C147" i="2"/>
  <c r="C146" i="2"/>
  <c r="C145" i="2"/>
  <c r="C144" i="2"/>
  <c r="C141" i="2"/>
  <c r="C140" i="2"/>
  <c r="C138" i="2"/>
  <c r="C136" i="2"/>
  <c r="C135" i="2"/>
  <c r="C132" i="2"/>
  <c r="C130" i="2"/>
  <c r="C127" i="2"/>
  <c r="C125" i="2"/>
  <c r="C123" i="2"/>
  <c r="C122" i="2"/>
  <c r="C121" i="2"/>
  <c r="C120" i="2"/>
  <c r="C117" i="2"/>
  <c r="C115" i="2"/>
  <c r="C112" i="2"/>
  <c r="C111" i="2"/>
  <c r="C109" i="2"/>
  <c r="C108" i="2"/>
  <c r="C103" i="2"/>
  <c r="C101" i="2"/>
  <c r="C98" i="2"/>
  <c r="C96" i="2"/>
  <c r="C95" i="2"/>
  <c r="C93" i="2"/>
  <c r="C91" i="2"/>
  <c r="C89" i="2"/>
  <c r="C87" i="2"/>
  <c r="C85" i="2"/>
  <c r="C83" i="2"/>
  <c r="C82" i="2"/>
  <c r="C80" i="2"/>
  <c r="C79" i="2"/>
  <c r="C77" i="2"/>
  <c r="C76" i="2"/>
  <c r="C74" i="2"/>
  <c r="C71" i="2"/>
  <c r="C69" i="2"/>
  <c r="C68" i="2"/>
  <c r="C66" i="2"/>
  <c r="C64" i="2"/>
  <c r="C62" i="2"/>
  <c r="C59" i="2"/>
  <c r="C57" i="2"/>
  <c r="C56" i="2"/>
  <c r="C54" i="2"/>
  <c r="C53" i="2"/>
  <c r="C51" i="2"/>
  <c r="C50" i="2"/>
  <c r="C47" i="2"/>
  <c r="C46" i="2"/>
  <c r="C45" i="2"/>
  <c r="C44" i="2"/>
  <c r="C43" i="2"/>
  <c r="C42" i="2"/>
  <c r="C41" i="2"/>
  <c r="C40" i="2"/>
  <c r="C38" i="2"/>
  <c r="C36" i="2"/>
  <c r="C35" i="2"/>
  <c r="C34" i="2"/>
  <c r="C32" i="2"/>
  <c r="C31" i="2"/>
  <c r="C29" i="2"/>
  <c r="C28" i="2"/>
  <c r="C27" i="2"/>
  <c r="C25" i="2"/>
  <c r="C23" i="2"/>
  <c r="C21" i="2"/>
  <c r="C19" i="2"/>
  <c r="C18" i="2"/>
  <c r="C17" i="2"/>
  <c r="C15" i="2"/>
  <c r="C13" i="2"/>
  <c r="C11" i="2"/>
  <c r="C9" i="2"/>
  <c r="C7" i="2"/>
  <c r="C6" i="2"/>
  <c r="C4" i="2"/>
  <c r="C2" i="2"/>
  <c r="C3" i="2"/>
  <c r="C5" i="2"/>
  <c r="C8" i="2"/>
  <c r="C10" i="2"/>
  <c r="C12" i="2"/>
  <c r="C14" i="2"/>
  <c r="C16" i="2"/>
  <c r="C20" i="2"/>
  <c r="C22" i="2"/>
  <c r="C24" i="2"/>
  <c r="C26" i="2"/>
  <c r="C30" i="2"/>
  <c r="C33" i="2"/>
  <c r="C37" i="2"/>
  <c r="C39" i="2"/>
  <c r="C48" i="2"/>
  <c r="C49" i="2"/>
  <c r="C52" i="2"/>
  <c r="C55" i="2"/>
  <c r="C58" i="2"/>
  <c r="C60" i="2"/>
  <c r="C61" i="2"/>
  <c r="C63" i="2"/>
  <c r="C65" i="2"/>
  <c r="C67" i="2"/>
  <c r="C70" i="2"/>
  <c r="C72" i="2"/>
  <c r="C73" i="2"/>
  <c r="C75" i="2"/>
  <c r="C78" i="2"/>
  <c r="C81" i="2"/>
  <c r="C84" i="2"/>
  <c r="C86" i="2"/>
  <c r="C88" i="2"/>
  <c r="C90" i="2"/>
  <c r="C92" i="2"/>
  <c r="C94" i="2"/>
  <c r="C97" i="2"/>
  <c r="C99" i="2"/>
  <c r="C100" i="2"/>
  <c r="C102" i="2"/>
  <c r="C104" i="2"/>
  <c r="C105" i="2"/>
  <c r="C106" i="2"/>
  <c r="C107" i="2"/>
  <c r="C110" i="2"/>
  <c r="C113" i="2"/>
  <c r="C114" i="2"/>
  <c r="C116" i="2"/>
  <c r="C118" i="2"/>
  <c r="C119" i="2"/>
  <c r="C124" i="2"/>
  <c r="C126" i="2"/>
  <c r="C128" i="2"/>
  <c r="C129" i="2"/>
  <c r="C131" i="2"/>
  <c r="C133" i="2"/>
  <c r="C134" i="2"/>
  <c r="C137" i="2"/>
  <c r="C139" i="2"/>
  <c r="C142" i="2"/>
  <c r="C143" i="2"/>
  <c r="C148" i="2"/>
  <c r="C150" i="2"/>
  <c r="C152" i="2"/>
  <c r="C154" i="2"/>
  <c r="C156" i="2"/>
  <c r="C157" i="2"/>
  <c r="C160" i="2"/>
  <c r="C162" i="2"/>
  <c r="C166" i="2"/>
  <c r="C168" i="2"/>
  <c r="C170" i="2"/>
  <c r="C172" i="2"/>
  <c r="C175" i="2"/>
  <c r="C176" i="2"/>
  <c r="C178" i="2"/>
  <c r="C179" i="2"/>
  <c r="C185" i="2"/>
  <c r="C187" i="2"/>
  <c r="C188" i="2"/>
  <c r="C193" i="2"/>
  <c r="C195" i="2"/>
  <c r="C197" i="2"/>
  <c r="C199" i="2"/>
  <c r="C201" i="2"/>
  <c r="C203" i="2"/>
  <c r="C206" i="2"/>
  <c r="C208" i="2"/>
  <c r="C209" i="2"/>
  <c r="C214" i="2"/>
  <c r="C216" i="2"/>
  <c r="C218" i="2"/>
  <c r="C219" i="2"/>
  <c r="C221" i="2"/>
  <c r="C223" i="2"/>
  <c r="C225" i="2"/>
  <c r="C227" i="2"/>
  <c r="C229" i="2"/>
  <c r="C230" i="2"/>
  <c r="C232" i="2"/>
  <c r="C234" i="2"/>
  <c r="C235" i="2"/>
  <c r="C240" i="2"/>
  <c r="C242" i="2"/>
  <c r="C244" i="2"/>
  <c r="C246" i="2"/>
  <c r="C250" i="2"/>
  <c r="C251" i="2"/>
  <c r="C253" i="2"/>
  <c r="C255" i="2"/>
  <c r="C257" i="2"/>
  <c r="C259" i="2"/>
  <c r="C261" i="2"/>
  <c r="C263" i="2"/>
  <c r="C265" i="2"/>
  <c r="C266" i="2"/>
  <c r="C268" i="2"/>
  <c r="C270" i="2"/>
  <c r="C272" i="2"/>
  <c r="C276" i="2"/>
  <c r="C278" i="2"/>
  <c r="C279" i="2"/>
  <c r="C281" i="2"/>
  <c r="C285" i="2"/>
  <c r="C286" i="2"/>
  <c r="C287" i="2"/>
  <c r="C292" i="2"/>
  <c r="C294" i="2"/>
  <c r="C2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C3246-8D0F-4B81-908B-5121248B76D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8D51EF-A745-4C2C-B842-766FF01E67C1}" name="WorksheetConnection_B̳ases!$A$1:$P$296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̳asesA1P296"/>
        </x15:connection>
      </ext>
    </extLst>
  </connection>
  <connection id="3" xr16:uid="{C36207C1-5FE4-411E-8A34-AFB06270D5C6}" name="WorksheetConnection_B̳ases!$A$1:$Q$2961" type="102" refreshedVersion="8" minRefreshableVersion="5">
    <extLst>
      <ext xmlns:x15="http://schemas.microsoft.com/office/spreadsheetml/2010/11/main" uri="{DE250136-89BD-433C-8126-D09CA5730AF9}">
        <x15:connection id="Intervalo 2" autoDelete="1">
          <x15:rangePr sourceName="_xlcn.WorksheetConnection_B̳asesA1Q296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Intervalo].[Subscription Type].[All]}"/>
    <s v="{[Intervalo 2].[Subscription Type].&amp;[Annua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<sst xmlns="http://schemas.openxmlformats.org/spreadsheetml/2006/main" count="2454" uniqueCount="294">
  <si>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</si>
  <si>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</si>
  <si>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</si>
  <si>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</si>
  <si>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</si>
  <si>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</si>
  <si>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</si>
  <si>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</si>
  <si>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</si>
  <si>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</si>
  <si>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</si>
  <si>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</si>
  <si>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</si>
  <si>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</si>
  <si>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</si>
  <si>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</si>
  <si>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</si>
  <si>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Ultimate</t>
  </si>
  <si>
    <t>Yes</t>
  </si>
  <si>
    <t>Monthly</t>
  </si>
  <si>
    <t>Core</t>
  </si>
  <si>
    <t>No</t>
  </si>
  <si>
    <t>Annual</t>
  </si>
  <si>
    <t>Standard</t>
  </si>
  <si>
    <t>Quarterly</t>
  </si>
  <si>
    <t>Minecraft Season Pass</t>
  </si>
  <si>
    <t>Minecraft Season Pass Price</t>
  </si>
  <si>
    <t>Coupon Value</t>
  </si>
  <si>
    <t>Total Value</t>
  </si>
  <si>
    <t>EA Play Season Pass</t>
  </si>
  <si>
    <t>EA Play Season Pass
Price</t>
  </si>
  <si>
    <t>Subscription Price</t>
  </si>
  <si>
    <t>&gt; Bem vindo, Felipe</t>
  </si>
  <si>
    <t>Rótulos de Linha</t>
  </si>
  <si>
    <t>Total Geral</t>
  </si>
  <si>
    <t>Soma de Minecraft Season Pass Price</t>
  </si>
  <si>
    <t>Soma de Total Value</t>
  </si>
  <si>
    <t>XBOX GAME PASS  SUBSCRIPTIONS SALES</t>
  </si>
  <si>
    <t>Calculation period: 25/03/2025 - 25/03/2026 | Update date: 25/03/2026 15:00:00</t>
  </si>
  <si>
    <t>Coluna1</t>
  </si>
  <si>
    <t>Gender</t>
  </si>
  <si>
    <t>João</t>
  </si>
  <si>
    <t>Silva</t>
  </si>
  <si>
    <t>Maria</t>
  </si>
  <si>
    <t>Oliveira</t>
  </si>
  <si>
    <t>Lucas</t>
  </si>
  <si>
    <t>Fernandes</t>
  </si>
  <si>
    <t>Ana</t>
  </si>
  <si>
    <t>Souza</t>
  </si>
  <si>
    <t>Pedro</t>
  </si>
  <si>
    <t>Gonçalves</t>
  </si>
  <si>
    <t>Felipe</t>
  </si>
  <si>
    <t>Costa</t>
  </si>
  <si>
    <t>Camila</t>
  </si>
  <si>
    <t>Ribeiro</t>
  </si>
  <si>
    <t>André</t>
  </si>
  <si>
    <t>Mendes</t>
  </si>
  <si>
    <t>Sofia</t>
  </si>
  <si>
    <t>Almeida</t>
  </si>
  <si>
    <t>Bruno</t>
  </si>
  <si>
    <t>Martins</t>
  </si>
  <si>
    <t>Rita</t>
  </si>
  <si>
    <t>Castro</t>
  </si>
  <si>
    <t>Marco</t>
  </si>
  <si>
    <t>Túlio</t>
  </si>
  <si>
    <t>Lívia</t>
  </si>
  <si>
    <t>Silveira</t>
  </si>
  <si>
    <t>Diogo</t>
  </si>
  <si>
    <t>Sousa</t>
  </si>
  <si>
    <t>Fernanda</t>
  </si>
  <si>
    <t>Lima</t>
  </si>
  <si>
    <t>Caio</t>
  </si>
  <si>
    <t>Pereira</t>
  </si>
  <si>
    <t>Beatriz</t>
  </si>
  <si>
    <t>Gomes</t>
  </si>
  <si>
    <t>Cesar</t>
  </si>
  <si>
    <t>Débora</t>
  </si>
  <si>
    <t>Machado</t>
  </si>
  <si>
    <t>Eduardo</t>
  </si>
  <si>
    <t>Vargas</t>
  </si>
  <si>
    <t>Gabriela</t>
  </si>
  <si>
    <t>Santos</t>
  </si>
  <si>
    <t>Henrique</t>
  </si>
  <si>
    <t>Dias</t>
  </si>
  <si>
    <t>Isabela</t>
  </si>
  <si>
    <t>Moreira</t>
  </si>
  <si>
    <t>Joaquim</t>
  </si>
  <si>
    <t>Barbosa</t>
  </si>
  <si>
    <t>Lara</t>
  </si>
  <si>
    <t>Rocha</t>
  </si>
  <si>
    <t>Matheus</t>
  </si>
  <si>
    <t>Nicole</t>
  </si>
  <si>
    <t>Otávio</t>
  </si>
  <si>
    <t>Mendonça</t>
  </si>
  <si>
    <t>Paula</t>
  </si>
  <si>
    <t>Ferreira</t>
  </si>
  <si>
    <t>Raquel</t>
  </si>
  <si>
    <t>Alves</t>
  </si>
  <si>
    <t>Samuel</t>
  </si>
  <si>
    <t>Pires</t>
  </si>
  <si>
    <t>Tânia</t>
  </si>
  <si>
    <t>Barros</t>
  </si>
  <si>
    <t>Vinicius</t>
  </si>
  <si>
    <t>Yasmin</t>
  </si>
  <si>
    <t>Teixeira</t>
  </si>
  <si>
    <t>Zé</t>
  </si>
  <si>
    <t>Carlos</t>
  </si>
  <si>
    <t>Amanda</t>
  </si>
  <si>
    <t>Nogueira</t>
  </si>
  <si>
    <t>Cavalheiro</t>
  </si>
  <si>
    <t>Carla</t>
  </si>
  <si>
    <t>Diego</t>
  </si>
  <si>
    <t>Fontes</t>
  </si>
  <si>
    <t>Eunice</t>
  </si>
  <si>
    <t>Fábio</t>
  </si>
  <si>
    <t>Gisele</t>
  </si>
  <si>
    <t>Araújo</t>
  </si>
  <si>
    <t>Hélio</t>
  </si>
  <si>
    <t>Ingrid</t>
  </si>
  <si>
    <t>Menezes</t>
  </si>
  <si>
    <t>Jorge</t>
  </si>
  <si>
    <t>Baptista</t>
  </si>
  <si>
    <t>Kléber</t>
  </si>
  <si>
    <t>Luciana</t>
  </si>
  <si>
    <t>Freitas</t>
  </si>
  <si>
    <t>Márcia</t>
  </si>
  <si>
    <t>Eller</t>
  </si>
  <si>
    <t>Nilo</t>
  </si>
  <si>
    <t>Peçanha</t>
  </si>
  <si>
    <t>Oscar</t>
  </si>
  <si>
    <t>Neves</t>
  </si>
  <si>
    <t>Patrícia</t>
  </si>
  <si>
    <t>Soares</t>
  </si>
  <si>
    <t>Quirino</t>
  </si>
  <si>
    <t>Raul</t>
  </si>
  <si>
    <t>Sônia</t>
  </si>
  <si>
    <t>Lobo</t>
  </si>
  <si>
    <t>Tiago</t>
  </si>
  <si>
    <t>Ramos</t>
  </si>
  <si>
    <t>Ugo</t>
  </si>
  <si>
    <t>Valéria</t>
  </si>
  <si>
    <t>Nobre</t>
  </si>
  <si>
    <t>William</t>
  </si>
  <si>
    <t>Siqueira</t>
  </si>
  <si>
    <t>Xuxa</t>
  </si>
  <si>
    <t>Meneghel</t>
  </si>
  <si>
    <t>Yara</t>
  </si>
  <si>
    <t>Figueiredo</t>
  </si>
  <si>
    <t>Zacarias</t>
  </si>
  <si>
    <t>Bynes</t>
  </si>
  <si>
    <t>Mars</t>
  </si>
  <si>
    <t>Bruni</t>
  </si>
  <si>
    <t>Maradona</t>
  </si>
  <si>
    <t>Estela</t>
  </si>
  <si>
    <t>Marques</t>
  </si>
  <si>
    <t>Gabriel</t>
  </si>
  <si>
    <t>Helena</t>
  </si>
  <si>
    <t>Ivan</t>
  </si>
  <si>
    <t>Carvalho</t>
  </si>
  <si>
    <t>Júlia</t>
  </si>
  <si>
    <t>Karla</t>
  </si>
  <si>
    <t>Mônica</t>
  </si>
  <si>
    <t>Norberto</t>
  </si>
  <si>
    <t>Queiroz</t>
  </si>
  <si>
    <t>Vieira</t>
  </si>
  <si>
    <t>Quentin</t>
  </si>
  <si>
    <t>Novaes</t>
  </si>
  <si>
    <t>Samantha</t>
  </si>
  <si>
    <t>Lopes</t>
  </si>
  <si>
    <t>Ulysses</t>
  </si>
  <si>
    <t>Guimarães</t>
  </si>
  <si>
    <t>Vanessa</t>
  </si>
  <si>
    <t>Carneiro</t>
  </si>
  <si>
    <t>Ximena</t>
  </si>
  <si>
    <t>Zara</t>
  </si>
  <si>
    <t>Cunha</t>
  </si>
  <si>
    <t>Alan</t>
  </si>
  <si>
    <t>Bárbara</t>
  </si>
  <si>
    <t>Junqueira</t>
  </si>
  <si>
    <t>Daniela</t>
  </si>
  <si>
    <t>Moura</t>
  </si>
  <si>
    <t>Fabiana</t>
  </si>
  <si>
    <t>Geraldo</t>
  </si>
  <si>
    <t>Héctor</t>
  </si>
  <si>
    <t>Fonseca</t>
  </si>
  <si>
    <t>Klara</t>
  </si>
  <si>
    <t>Marcelo</t>
  </si>
  <si>
    <t>Gouveia</t>
  </si>
  <si>
    <t>Nívea</t>
  </si>
  <si>
    <t>Borges</t>
  </si>
  <si>
    <t>Rafaela</t>
  </si>
  <si>
    <t>Moraes</t>
  </si>
  <si>
    <t>Tatiana</t>
  </si>
  <si>
    <t>Ulisses</t>
  </si>
  <si>
    <t>Tavares</t>
  </si>
  <si>
    <t>Víctor</t>
  </si>
  <si>
    <t>Lemos</t>
  </si>
  <si>
    <t>Wilma</t>
  </si>
  <si>
    <t>Xavier</t>
  </si>
  <si>
    <t>Nascimento</t>
  </si>
  <si>
    <t>Yago</t>
  </si>
  <si>
    <t>Zilda</t>
  </si>
  <si>
    <t>Miranda</t>
  </si>
  <si>
    <t>Célia</t>
  </si>
  <si>
    <t>Torres</t>
  </si>
  <si>
    <t>Elisa</t>
  </si>
  <si>
    <t>Fátima</t>
  </si>
  <si>
    <t>Íris</t>
  </si>
  <si>
    <t>Larissa</t>
  </si>
  <si>
    <t>Márcio</t>
  </si>
  <si>
    <t>Nadia</t>
  </si>
  <si>
    <t>Patricia</t>
  </si>
  <si>
    <t>Quênia</t>
  </si>
  <si>
    <t>Rafael</t>
  </si>
  <si>
    <t>Silvia</t>
  </si>
  <si>
    <t>Ursula</t>
  </si>
  <si>
    <t>Waldir</t>
  </si>
  <si>
    <t>Junior</t>
  </si>
  <si>
    <t>Yolanda</t>
  </si>
  <si>
    <t>Nunes</t>
  </si>
  <si>
    <t>Clara</t>
  </si>
  <si>
    <t>Fabiano</t>
  </si>
  <si>
    <t>Igor</t>
  </si>
  <si>
    <t>Joana</t>
  </si>
  <si>
    <t>Kleber</t>
  </si>
  <si>
    <t>Marcos</t>
  </si>
  <si>
    <t>Natalia</t>
  </si>
  <si>
    <t>Renata</t>
  </si>
  <si>
    <t>Wagner</t>
  </si>
  <si>
    <t>Bianca</t>
  </si>
  <si>
    <t>Guilherme</t>
  </si>
  <si>
    <t>Fagundes</t>
  </si>
  <si>
    <t>Lúcia</t>
  </si>
  <si>
    <t>Nina</t>
  </si>
  <si>
    <t>Pacheco</t>
  </si>
  <si>
    <t>Olívia</t>
  </si>
  <si>
    <t>Rios</t>
  </si>
  <si>
    <t>Paulo</t>
  </si>
  <si>
    <t>Quintana</t>
  </si>
  <si>
    <t>Domingos</t>
  </si>
  <si>
    <t>Viana</t>
  </si>
  <si>
    <t>Tatiane</t>
  </si>
  <si>
    <t>Farias</t>
  </si>
  <si>
    <t>Marcela</t>
  </si>
  <si>
    <t>Nicolas</t>
  </si>
  <si>
    <t>Olivia</t>
  </si>
  <si>
    <t>Andrade</t>
  </si>
  <si>
    <t>Rodrigues</t>
  </si>
  <si>
    <t>Monteiro</t>
  </si>
  <si>
    <t>Walter</t>
  </si>
  <si>
    <t>Yasmine</t>
  </si>
  <si>
    <t>Correia</t>
  </si>
  <si>
    <t>Campos</t>
  </si>
  <si>
    <t>Ígor</t>
  </si>
  <si>
    <t>Morais</t>
  </si>
  <si>
    <t>Vinícius</t>
  </si>
  <si>
    <t>Natália</t>
  </si>
  <si>
    <t>Sampaio</t>
  </si>
  <si>
    <t>Leite</t>
  </si>
  <si>
    <t>Sandra</t>
  </si>
  <si>
    <t>Lacerda</t>
  </si>
  <si>
    <t>Figueira</t>
  </si>
  <si>
    <t>Giovana</t>
  </si>
  <si>
    <t>Loureiro</t>
  </si>
  <si>
    <t>Neto</t>
  </si>
  <si>
    <t>Sandro</t>
  </si>
  <si>
    <t>Ygor</t>
  </si>
  <si>
    <t>Lourenço</t>
  </si>
  <si>
    <t>Reis</t>
  </si>
  <si>
    <t>Duarte</t>
  </si>
  <si>
    <t>Magalhães</t>
  </si>
  <si>
    <t>Feminino</t>
  </si>
  <si>
    <t>Masculino</t>
  </si>
  <si>
    <t>Pedro Almeida</t>
  </si>
  <si>
    <t>de Souza</t>
  </si>
  <si>
    <t>Marcelo Alves</t>
  </si>
  <si>
    <t>Name2</t>
  </si>
  <si>
    <t>Pergunta de Negócio 2: Qual faturamento Total de vendas de planos anuais separado por renovação não é por auto renovação.</t>
  </si>
  <si>
    <t>Pergunta de Negócio 1: Qual faturamento Total de vendas de planos anuais (contendo todas as assinaturas agregadas).</t>
  </si>
  <si>
    <t>Pergunta Negócio 3: Total de vendas de assinaturas do EA Play</t>
  </si>
  <si>
    <t>Pergunta Negócio 4: Total de vendas de assinaturas do Season Pass Price</t>
  </si>
  <si>
    <t>Contagem de Gender</t>
  </si>
  <si>
    <t>Soma de Coupon Value</t>
  </si>
  <si>
    <t>Média de Total Value</t>
  </si>
  <si>
    <t>valor_Liquido</t>
  </si>
  <si>
    <t>Soma de Total Value2</t>
  </si>
  <si>
    <t>All</t>
  </si>
  <si>
    <t>Pergunta Negócio 7: Qual o ticket médio por cliente?</t>
  </si>
  <si>
    <t xml:space="preserve">Pergunta Negócio 5: Qual genero que mais consome os produtos? </t>
  </si>
  <si>
    <t>Pergunta Negócio 6: Qual o total de descontos, Lucro total e Lucro liquído?</t>
  </si>
  <si>
    <t>Soma de EA Play Season Pass Price</t>
  </si>
  <si>
    <t>Valor_Liquido</t>
  </si>
  <si>
    <t>Total_Value</t>
  </si>
  <si>
    <t>Coupon_Value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</si>
</sst>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rgb="FF6BE1AC"/>
      <name val="Aptos Narrow"/>
      <family val="2"/>
      <scheme val="minor"/>
    </font>
    <font>
      <b/>
      <sz val="20"/>
      <color rgb="FF6BE1AC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8F6A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8" borderId="0" xfId="2" applyFont="1" applyFill="1"/>
    <xf numFmtId="164" fontId="0" fillId="0" borderId="0" xfId="0" applyNumberFormat="1"/>
    <xf numFmtId="0" fontId="0" fillId="0" borderId="2" xfId="0" applyBorder="1"/>
    <xf numFmtId="0" fontId="4" fillId="9" borderId="2" xfId="1" applyFont="1" applyFill="1" applyBorder="1" applyAlignment="1">
      <alignment vertical="center"/>
    </xf>
    <xf numFmtId="0" fontId="5" fillId="11" borderId="6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/>
    </xf>
    <xf numFmtId="14" fontId="0" fillId="10" borderId="6" xfId="0" applyNumberFormat="1" applyFill="1" applyBorder="1" applyAlignment="1">
      <alignment horizontal="center" vertical="center" wrapText="1"/>
    </xf>
    <xf numFmtId="44" fontId="0" fillId="10" borderId="6" xfId="2" applyFont="1" applyFill="1" applyBorder="1" applyAlignment="1">
      <alignment horizontal="center" vertical="center" wrapText="1"/>
    </xf>
    <xf numFmtId="44" fontId="0" fillId="10" borderId="5" xfId="0" applyNumberFormat="1" applyFill="1" applyBorder="1"/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44" fontId="0" fillId="0" borderId="6" xfId="2" applyFont="1" applyBorder="1" applyAlignment="1">
      <alignment horizontal="center" vertical="center" wrapText="1"/>
    </xf>
    <xf numFmtId="44" fontId="0" fillId="0" borderId="5" xfId="0" applyNumberFormat="1" applyBorder="1"/>
    <xf numFmtId="0" fontId="0" fillId="0" borderId="6" xfId="0" applyBorder="1" applyAlignment="1">
      <alignment horizontal="center"/>
    </xf>
    <xf numFmtId="0" fontId="0" fillId="10" borderId="4" xfId="0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44" fontId="0" fillId="10" borderId="4" xfId="2" applyFont="1" applyFill="1" applyBorder="1" applyAlignment="1">
      <alignment horizontal="center" vertical="center" wrapText="1"/>
    </xf>
    <xf numFmtId="44" fontId="0" fillId="10" borderId="3" xfId="0" applyNumberFormat="1" applyFill="1" applyBorder="1"/>
    <xf numFmtId="44" fontId="0" fillId="10" borderId="7" xfId="2" applyFont="1" applyFill="1" applyBorder="1" applyAlignment="1">
      <alignment horizontal="center" vertical="center" wrapText="1"/>
    </xf>
    <xf numFmtId="44" fontId="0" fillId="0" borderId="0" xfId="2" applyFont="1"/>
    <xf numFmtId="0" fontId="3" fillId="9" borderId="2" xfId="1" applyFont="1" applyFill="1" applyBorder="1" applyAlignment="1">
      <alignment vertical="center"/>
    </xf>
    <xf numFmtId="0" fontId="7" fillId="6" borderId="0" xfId="0" applyFont="1" applyFill="1"/>
    <xf numFmtId="0" fontId="8" fillId="8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">
    <dxf>
      <font>
        <b/>
        <i val="0"/>
        <sz val="11"/>
        <color theme="1" tint="0.34998626667073579"/>
      </font>
      <fill>
        <patternFill>
          <fgColor rgb="FF66FFCC"/>
          <bgColor rgb="FF58F6A8"/>
        </patternFill>
      </fill>
      <border>
        <bottom style="thin">
          <color theme="9"/>
        </bottom>
        <vertical/>
        <horizontal/>
      </border>
    </dxf>
    <dxf>
      <font>
        <color theme="0"/>
      </font>
      <fill>
        <patternFill>
          <fgColor rgb="FF6BE1AC"/>
          <bgColor rgb="FF58F6A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ED28E0A-0AD6-4BA2-9402-7716103F4E40}">
      <tableStyleElement type="wholeTable" dxfId="1"/>
      <tableStyleElement type="headerRow" dxfId="0"/>
    </tableStyle>
  </tableStyles>
  <colors>
    <mruColors>
      <color rgb="FF58F6A8"/>
      <color rgb="FF66FFCC"/>
      <color rgb="FFE8E6E9"/>
      <color rgb="FFE0E0E0"/>
      <color rgb="FF5BF6A8"/>
      <color rgb="FF22C55E"/>
      <color rgb="FFB5E6A2"/>
      <color rgb="FF6BE1AC"/>
      <color rgb="FF6F6F6F"/>
      <color rgb="FF00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tyles" Target="style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5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[dasboard-vendas-exbox.xlsx]C̳álculos!tbl_Total</c:name>
    <c:fmtId val="2"/>
  </c:pivotSource>
  <c:chart>
    <c:autoTitleDeleted val="1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BE1A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308731928582333E-2"/>
          <c:y val="0.10107056617922759"/>
          <c:w val="0.909031172054322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BE1A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6-49F0-B8DD-877D7E5E3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2143"/>
        <c:axId val="3263583"/>
      </c:barChart>
      <c:catAx>
        <c:axId val="326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63583"/>
        <c:crosses val="autoZero"/>
        <c:auto val="1"/>
        <c:lblAlgn val="ctr"/>
        <c:lblOffset val="100"/>
        <c:noMultiLvlLbl val="0"/>
      </c:catAx>
      <c:valAx>
        <c:axId val="32635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26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[dasboard-vendas-exbox.xlsx]C̳álculos!tbl_Faturamento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8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8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9385914513034697E-2"/>
              <c:y val="-4.85903458700071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856340779644946"/>
                  <c:h val="0.12353041773509632"/>
                </c:manualLayout>
              </c15:layout>
            </c:ext>
          </c:extLst>
        </c:dLbl>
      </c:pivotFmt>
      <c:pivotFmt>
        <c:idx val="10"/>
        <c:spPr>
          <a:solidFill>
            <a:srgbClr val="58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5838512644061625E-2"/>
              <c:y val="-5.70769170845958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8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227744141862814"/>
              <c:y val="-1.90256390281986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548309095054827"/>
                  <c:h val="0.11434409055947363"/>
                </c:manualLayout>
              </c15:layout>
            </c:ext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068895534023744"/>
          <c:y val="9.3191926691183299E-2"/>
          <c:w val="0.83748797025371824"/>
          <c:h val="0.898148199669480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C̳álculos!$C$44</c:f>
              <c:strCache>
                <c:ptCount val="1"/>
                <c:pt idx="0">
                  <c:v>Coupon_Value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C̳álculos!$C$45:$C$48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362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2-4ABA-87A1-522013A854DD}"/>
            </c:ext>
          </c:extLst>
        </c:ser>
        <c:ser>
          <c:idx val="1"/>
          <c:order val="1"/>
          <c:tx>
            <c:strRef>
              <c:f>C̳álculos!$D$44</c:f>
              <c:strCache>
                <c:ptCount val="1"/>
                <c:pt idx="0">
                  <c:v>Total_Value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C̳álculos!$D$45:$D$48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2-4ABA-87A1-522013A854DD}"/>
            </c:ext>
          </c:extLst>
        </c:ser>
        <c:ser>
          <c:idx val="2"/>
          <c:order val="2"/>
          <c:tx>
            <c:strRef>
              <c:f>C̳álculos!$E$44</c:f>
              <c:strCache>
                <c:ptCount val="1"/>
                <c:pt idx="0">
                  <c:v>Valor_Liquido</c:v>
                </c:pt>
              </c:strCache>
            </c:strRef>
          </c:tx>
          <c:spPr>
            <a:solidFill>
              <a:srgbClr val="58F6A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912-4ABA-87A1-522013A854D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912-4ABA-87A1-522013A854D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912-4ABA-87A1-522013A854DD}"/>
              </c:ext>
            </c:extLst>
          </c:dPt>
          <c:dLbls>
            <c:dLbl>
              <c:idx val="0"/>
              <c:layout>
                <c:manualLayout>
                  <c:x val="0.17227744141862814"/>
                  <c:y val="-1.9025639028198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48309095054827"/>
                      <c:h val="0.11434409055947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912-4ABA-87A1-522013A854DD}"/>
                </c:ext>
              </c:extLst>
            </c:dLbl>
            <c:dLbl>
              <c:idx val="1"/>
              <c:layout>
                <c:manualLayout>
                  <c:x val="6.5838512644061625E-2"/>
                  <c:y val="-5.7076917084595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12-4ABA-87A1-522013A854DD}"/>
                </c:ext>
              </c:extLst>
            </c:dLbl>
            <c:dLbl>
              <c:idx val="2"/>
              <c:layout>
                <c:manualLayout>
                  <c:x val="2.9385914513034697E-2"/>
                  <c:y val="-4.85903458700071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856340779644946"/>
                      <c:h val="0.123530417735096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912-4ABA-87A1-522013A854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C̳álculos!$B$45:$B$48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C̳álculos!$E$45:$E$48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86</c:v>
                </c:pt>
                <c:pt idx="2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2-4ABA-87A1-522013A85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7583151"/>
        <c:axId val="1617585071"/>
      </c:barChart>
      <c:catAx>
        <c:axId val="1617583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585071"/>
        <c:crosses val="autoZero"/>
        <c:auto val="1"/>
        <c:lblAlgn val="ctr"/>
        <c:lblOffset val="100"/>
        <c:noMultiLvlLbl val="0"/>
      </c:catAx>
      <c:valAx>
        <c:axId val="16175850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758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777776751915161"/>
              <c:y val="-0.24478548473894218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174997948274745"/>
                  <c:h val="0.21348458607767112"/>
                </c:manualLayout>
              </c15:layout>
            </c:ext>
          </c:extLst>
        </c:dLbl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249989063867015"/>
              <c:y val="0.22685185185185194"/>
            </c:manualLayout>
          </c:layout>
          <c:spPr>
            <a:solidFill>
              <a:schemeClr val="lt1"/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980555555555551"/>
                  <c:h val="0.18814814814814815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Série1</c:v>
          </c:tx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3A-430C-B189-0DB1AD0C7C58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33A-430C-B189-0DB1AD0C7C58}"/>
              </c:ext>
            </c:extLst>
          </c:dPt>
          <c:dLbls>
            <c:dLbl>
              <c:idx val="0"/>
              <c:layout>
                <c:manualLayout>
                  <c:x val="0.17777776751915161"/>
                  <c:y val="-0.2447854847389421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74997948274745"/>
                      <c:h val="0.213484586077671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33A-430C-B189-0DB1AD0C7C58}"/>
                </c:ext>
              </c:extLst>
            </c:dLbl>
            <c:dLbl>
              <c:idx val="1"/>
              <c:layout>
                <c:manualLayout>
                  <c:x val="-0.16249989063867015"/>
                  <c:y val="0.22685185185185194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80555555555551"/>
                      <c:h val="0.188148148148148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33A-430C-B189-0DB1AD0C7C58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Feminino</c:v>
              </c:pt>
              <c:pt idx="1">
                <c:v>Masculino</c:v>
              </c:pt>
            </c:strLit>
          </c:cat>
          <c:val>
            <c:numLit>
              <c:formatCode>General</c:formatCode>
              <c:ptCount val="2"/>
              <c:pt idx="0">
                <c:v>151</c:v>
              </c:pt>
              <c:pt idx="1">
                <c:v>144</c:v>
              </c:pt>
            </c:numLit>
          </c:val>
          <c:extLst>
            <c:ext xmlns:c16="http://schemas.microsoft.com/office/drawing/2014/chart" uri="{C3380CC4-5D6E-409C-BE32-E72D297353CC}">
              <c16:uniqueId val="{00000005-F33A-430C-B189-0DB1AD0C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[dasboard-vendas-exbox.xlsx]C̳álculos!tbl_Ticket_medio</c:name>
    <c:fmtId val="4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BE1AC"/>
          </a:solidFill>
          <a:ln>
            <a:noFill/>
          </a:ln>
          <a:effectLst/>
        </c:spPr>
        <c:marker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319708741798404E-4"/>
          <c:y val="1.9215491858950651E-5"/>
          <c:w val="0.93888888888888888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C̳álculos!$B$57:$B$60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C̳álculos!$C$57:$C$60</c:f>
              <c:numCache>
                <c:formatCode>_("R$"* #,##0.00_);_("R$"* \(#,##0.00\);_("R$"* "-"??_);_(@_)</c:formatCode>
                <c:ptCount val="3"/>
                <c:pt idx="0">
                  <c:v>5</c:v>
                </c:pt>
                <c:pt idx="1">
                  <c:v>16.592592592592592</c:v>
                </c:pt>
                <c:pt idx="2">
                  <c:v>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A-46B7-8071-394F4BC2F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26656703"/>
        <c:axId val="1526658143"/>
      </c:barChart>
      <c:catAx>
        <c:axId val="152665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658143"/>
        <c:crosses val="autoZero"/>
        <c:auto val="1"/>
        <c:lblAlgn val="ctr"/>
        <c:lblOffset val="100"/>
        <c:noMultiLvlLbl val="0"/>
      </c:catAx>
      <c:valAx>
        <c:axId val="152665814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2665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1.xml"/><Relationship Id="rId7" Type="http://schemas.openxmlformats.org/officeDocument/2006/relationships/image" Target="../media/image9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6.png"/><Relationship Id="rId6" Type="http://schemas.openxmlformats.org/officeDocument/2006/relationships/image" Target="../media/image8.png"/><Relationship Id="rId11" Type="http://schemas.openxmlformats.org/officeDocument/2006/relationships/chart" Target="../charts/chart3.xml"/><Relationship Id="rId5" Type="http://schemas.openxmlformats.org/officeDocument/2006/relationships/image" Target="../media/image11.png"/><Relationship Id="rId10" Type="http://schemas.openxmlformats.org/officeDocument/2006/relationships/chart" Target="../charts/chart2.xml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0</xdr:row>
      <xdr:rowOff>71436</xdr:rowOff>
    </xdr:from>
    <xdr:to>
      <xdr:col>0</xdr:col>
      <xdr:colOff>1226344</xdr:colOff>
      <xdr:row>2</xdr:row>
      <xdr:rowOff>190499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BD526D2-76E0-4FD1-B3AD-C4F37F139AB4}"/>
            </a:ext>
          </a:extLst>
        </xdr:cNvPr>
        <xdr:cNvSpPr/>
      </xdr:nvSpPr>
      <xdr:spPr>
        <a:xfrm>
          <a:off x="285750" y="71436"/>
          <a:ext cx="940594" cy="881063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2071393</xdr:colOff>
      <xdr:row>0</xdr:row>
      <xdr:rowOff>202667</xdr:rowOff>
    </xdr:from>
    <xdr:to>
      <xdr:col>2</xdr:col>
      <xdr:colOff>184107</xdr:colOff>
      <xdr:row>2</xdr:row>
      <xdr:rowOff>202405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1B07A7-AE52-409F-BDF7-466A821CD7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62" t="15029" r="72009" b="19653"/>
        <a:stretch>
          <a:fillRect/>
        </a:stretch>
      </xdr:blipFill>
      <xdr:spPr>
        <a:xfrm>
          <a:off x="2071393" y="202667"/>
          <a:ext cx="931336" cy="748131"/>
        </a:xfrm>
        <a:prstGeom prst="rect">
          <a:avLst/>
        </a:prstGeom>
      </xdr:spPr>
    </xdr:pic>
    <xdr:clientData/>
  </xdr:twoCellAnchor>
  <xdr:twoCellAnchor>
    <xdr:from>
      <xdr:col>1</xdr:col>
      <xdr:colOff>296783</xdr:colOff>
      <xdr:row>14</xdr:row>
      <xdr:rowOff>185853</xdr:rowOff>
    </xdr:from>
    <xdr:to>
      <xdr:col>21</xdr:col>
      <xdr:colOff>237252</xdr:colOff>
      <xdr:row>42</xdr:row>
      <xdr:rowOff>35943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7E595B6-753F-4A5C-7DD3-AE9A6F596A1A}"/>
            </a:ext>
          </a:extLst>
        </xdr:cNvPr>
        <xdr:cNvGrpSpPr/>
      </xdr:nvGrpSpPr>
      <xdr:grpSpPr>
        <a:xfrm>
          <a:off x="2439908" y="3481503"/>
          <a:ext cx="12084844" cy="5450790"/>
          <a:chOff x="2024061" y="3476625"/>
          <a:chExt cx="12037219" cy="3559969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8C266A93-B590-9F0A-EF3C-FAB526CADAE8}"/>
              </a:ext>
            </a:extLst>
          </xdr:cNvPr>
          <xdr:cNvSpPr/>
        </xdr:nvSpPr>
        <xdr:spPr>
          <a:xfrm>
            <a:off x="2024061" y="3476625"/>
            <a:ext cx="12037219" cy="3559969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36FDF700-8EF8-4D60-BC04-F7BD136A828C}"/>
              </a:ext>
            </a:extLst>
          </xdr:cNvPr>
          <xdr:cNvGraphicFramePr>
            <a:graphicFrameLocks/>
          </xdr:cNvGraphicFramePr>
        </xdr:nvGraphicFramePr>
        <xdr:xfrm>
          <a:off x="2424038" y="3583781"/>
          <a:ext cx="11334351" cy="32731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511968</xdr:colOff>
      <xdr:row>4</xdr:row>
      <xdr:rowOff>171204</xdr:rowOff>
    </xdr:from>
    <xdr:to>
      <xdr:col>11</xdr:col>
      <xdr:colOff>154779</xdr:colOff>
      <xdr:row>13</xdr:row>
      <xdr:rowOff>159543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9E8C462-DCD0-4581-61A8-081B4063DE23}"/>
            </a:ext>
          </a:extLst>
        </xdr:cNvPr>
        <xdr:cNvGrpSpPr/>
      </xdr:nvGrpSpPr>
      <xdr:grpSpPr>
        <a:xfrm>
          <a:off x="2655093" y="1466604"/>
          <a:ext cx="5548311" cy="1788564"/>
          <a:chOff x="2286000" y="1528518"/>
          <a:chExt cx="5524499" cy="1809995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09F89BB6-0C0E-CFEA-89EA-C51BBA8ADF04}"/>
              </a:ext>
            </a:extLst>
          </xdr:cNvPr>
          <xdr:cNvGrpSpPr/>
        </xdr:nvGrpSpPr>
        <xdr:grpSpPr>
          <a:xfrm>
            <a:off x="2286000" y="1528518"/>
            <a:ext cx="5524499" cy="1809995"/>
            <a:chOff x="2345530" y="1147955"/>
            <a:chExt cx="5524499" cy="170240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8D3CE118-3F01-2BF0-200B-16F0FB1C6574}"/>
                </a:ext>
              </a:extLst>
            </xdr:cNvPr>
            <xdr:cNvSpPr/>
          </xdr:nvSpPr>
          <xdr:spPr>
            <a:xfrm>
              <a:off x="2345532" y="1154905"/>
              <a:ext cx="5512594" cy="161925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19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F7C864D9-6A67-4982-A17E-1F507EE62389}"/>
                </a:ext>
              </a:extLst>
            </xdr:cNvPr>
            <xdr:cNvSpPr/>
          </xdr:nvSpPr>
          <xdr:spPr>
            <a:xfrm>
              <a:off x="4831108" y="1842724"/>
              <a:ext cx="2571750" cy="78819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49620511-D660-4DC0-8BE8-F07D3711632F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pPr algn="l"/>
                <a:t> R$ 600,00 </a:t>
              </a:fld>
              <a:endParaRPr lang="pt-BR" sz="34400">
                <a:solidFill>
                  <a:srgbClr val="5BF6A8"/>
                </a:solidFill>
              </a:endParaRPr>
            </a:p>
          </xdr:txBody>
        </xdr:sp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B799D1C9-59E3-4911-B1E3-127CECE194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71749" y="1631155"/>
              <a:ext cx="1219200" cy="1219200"/>
            </a:xfrm>
            <a:prstGeom prst="rect">
              <a:avLst/>
            </a:prstGeom>
          </xdr:spPr>
        </xdr:pic>
        <xdr:sp macro="" textlink="">
          <xdr:nvSpPr>
            <xdr:cNvPr id="14" name="Retângulo: Cantos Superiores Recortados 13">
              <a:extLst>
                <a:ext uri="{FF2B5EF4-FFF2-40B4-BE49-F238E27FC236}">
                  <a16:creationId xmlns:a16="http://schemas.microsoft.com/office/drawing/2014/main" id="{F07B794D-EECC-94E3-EECD-2B2ADF22B628}"/>
                </a:ext>
              </a:extLst>
            </xdr:cNvPr>
            <xdr:cNvSpPr/>
          </xdr:nvSpPr>
          <xdr:spPr>
            <a:xfrm>
              <a:off x="2345530" y="1147955"/>
              <a:ext cx="5524499" cy="500062"/>
            </a:xfrm>
            <a:prstGeom prst="snip2SameRect">
              <a:avLst/>
            </a:prstGeom>
            <a:solidFill>
              <a:srgbClr val="66FFC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CC8FDF6E-BFEC-FBE0-FCBC-2A10B20B1A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duotone>
              <a:prstClr val="black"/>
              <a:schemeClr val="bg1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2392961" y="1564238"/>
            <a:ext cx="5345885" cy="543169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587148</xdr:colOff>
      <xdr:row>4</xdr:row>
      <xdr:rowOff>131418</xdr:rowOff>
    </xdr:from>
    <xdr:to>
      <xdr:col>20</xdr:col>
      <xdr:colOff>586777</xdr:colOff>
      <xdr:row>13</xdr:row>
      <xdr:rowOff>131418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94FF0B6-C229-EEA0-F19E-F6562DB29608}"/>
            </a:ext>
          </a:extLst>
        </xdr:cNvPr>
        <xdr:cNvGrpSpPr/>
      </xdr:nvGrpSpPr>
      <xdr:grpSpPr>
        <a:xfrm>
          <a:off x="8635773" y="1426818"/>
          <a:ext cx="5628904" cy="1800225"/>
          <a:chOff x="8373975" y="1476375"/>
          <a:chExt cx="5603963" cy="1821656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4FEE66C-3183-334B-5499-3706FDB0BD96}"/>
              </a:ext>
            </a:extLst>
          </xdr:cNvPr>
          <xdr:cNvGrpSpPr/>
        </xdr:nvGrpSpPr>
        <xdr:grpSpPr>
          <a:xfrm>
            <a:off x="8417719" y="1476375"/>
            <a:ext cx="5560219" cy="1821656"/>
            <a:chOff x="8334375" y="1142998"/>
            <a:chExt cx="5560219" cy="1595440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7AA7DDEE-FA65-4C56-8BEB-2FC182822CE6}"/>
                </a:ext>
              </a:extLst>
            </xdr:cNvPr>
            <xdr:cNvSpPr/>
          </xdr:nvSpPr>
          <xdr:spPr>
            <a:xfrm>
              <a:off x="8334375" y="1143000"/>
              <a:ext cx="5545931" cy="15954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0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A7CE2E92-97BD-4D13-96B3-FCF8A5125F2A}"/>
                </a:ext>
              </a:extLst>
            </xdr:cNvPr>
            <xdr:cNvSpPr/>
          </xdr:nvSpPr>
          <xdr:spPr>
            <a:xfrm>
              <a:off x="10489407" y="1869281"/>
              <a:ext cx="2781299" cy="61912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r"/>
              <a:fld id="{5AA70EDB-B27B-47A9-AB27-0C4B71A12391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pPr algn="r"/>
                <a:t> R$ 940,00 </a:t>
              </a:fld>
              <a:endParaRPr lang="pt-BR" sz="28700" b="0">
                <a:solidFill>
                  <a:srgbClr val="5BF6A8"/>
                </a:solidFill>
              </a:endParaRPr>
            </a:p>
          </xdr:txBody>
        </xdr:sp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3C2EDD32-EFAD-4BB1-99E2-E7A4B7082CFD}"/>
                </a:ext>
              </a:extLst>
            </xdr:cNvPr>
            <xdr:cNvGrpSpPr/>
          </xdr:nvGrpSpPr>
          <xdr:grpSpPr>
            <a:xfrm>
              <a:off x="8694347" y="1733354"/>
              <a:ext cx="1549476" cy="796833"/>
              <a:chOff x="3217471" y="5424290"/>
              <a:chExt cx="1549476" cy="796833"/>
            </a:xfrm>
          </xdr:grpSpPr>
          <xdr:pic>
            <xdr:nvPicPr>
              <xdr:cNvPr id="12" name="Imagem 11">
                <a:extLst>
                  <a:ext uri="{FF2B5EF4-FFF2-40B4-BE49-F238E27FC236}">
                    <a16:creationId xmlns:a16="http://schemas.microsoft.com/office/drawing/2014/main" id="{CE944D84-A54F-A8EC-63BF-4E9D3E1C7D5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658006" y="5424290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13" name="Gráfico 12">
                <a:extLst>
                  <a:ext uri="{FF2B5EF4-FFF2-40B4-BE49-F238E27FC236}">
                    <a16:creationId xmlns:a16="http://schemas.microsoft.com/office/drawing/2014/main" id="{427B5145-60A4-9E94-3D4B-CD5F21618EB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>
                <a:extLst>
                  <a:ext uri="{96DAC541-7B7A-43D3-8B79-37D633B846F1}">
                    <asvg:svgBlip xmlns:asvg="http://schemas.microsoft.com/office/drawing/2016/SVG/main" r:embed="rId8"/>
                  </a:ext>
                </a:extLst>
              </a:blip>
              <a:stretch>
                <a:fillRect/>
              </a:stretch>
            </xdr:blipFill>
            <xdr:spPr>
              <a:xfrm>
                <a:off x="3217471" y="5963910"/>
                <a:ext cx="1549476" cy="257213"/>
              </a:xfrm>
              <a:prstGeom prst="rect">
                <a:avLst/>
              </a:prstGeom>
            </xdr:spPr>
          </xdr:pic>
        </xdr:grpSp>
        <xdr:sp macro="" textlink="">
          <xdr:nvSpPr>
            <xdr:cNvPr id="15" name="Retângulo: Cantos Superiores Recortados 14">
              <a:extLst>
                <a:ext uri="{FF2B5EF4-FFF2-40B4-BE49-F238E27FC236}">
                  <a16:creationId xmlns:a16="http://schemas.microsoft.com/office/drawing/2014/main" id="{8E3F6CA0-CF1C-4A30-9E8D-627C0D4175AB}"/>
                </a:ext>
              </a:extLst>
            </xdr:cNvPr>
            <xdr:cNvSpPr/>
          </xdr:nvSpPr>
          <xdr:spPr>
            <a:xfrm>
              <a:off x="8334375" y="1142998"/>
              <a:ext cx="5560219" cy="500682"/>
            </a:xfrm>
            <a:prstGeom prst="snip2SameRect">
              <a:avLst/>
            </a:prstGeom>
            <a:solidFill>
              <a:srgbClr val="66FFC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D870CACB-E1E1-C41F-E8C4-E77BC6BF48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duotone>
              <a:prstClr val="black"/>
              <a:schemeClr val="bg1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8373975" y="1478662"/>
            <a:ext cx="5501062" cy="489790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 editAs="oneCell">
    <xdr:from>
      <xdr:col>0</xdr:col>
      <xdr:colOff>92926</xdr:colOff>
      <xdr:row>5</xdr:row>
      <xdr:rowOff>167006</xdr:rowOff>
    </xdr:from>
    <xdr:to>
      <xdr:col>0</xdr:col>
      <xdr:colOff>2067621</xdr:colOff>
      <xdr:row>19</xdr:row>
      <xdr:rowOff>66364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Subscription Type">
              <a:extLst>
                <a:ext uri="{FF2B5EF4-FFF2-40B4-BE49-F238E27FC236}">
                  <a16:creationId xmlns:a16="http://schemas.microsoft.com/office/drawing/2014/main" id="{D842D8E8-E636-4060-8873-5DB5E97686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26" y="1660114"/>
              <a:ext cx="1974695" cy="2782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300789</xdr:colOff>
      <xdr:row>14</xdr:row>
      <xdr:rowOff>161745</xdr:rowOff>
    </xdr:from>
    <xdr:to>
      <xdr:col>21</xdr:col>
      <xdr:colOff>233632</xdr:colOff>
      <xdr:row>21</xdr:row>
      <xdr:rowOff>35943</xdr:rowOff>
    </xdr:to>
    <xdr:sp macro="" textlink="">
      <xdr:nvSpPr>
        <xdr:cNvPr id="27" name="Retângulo: Cantos Superiores Recortados 26">
          <a:extLst>
            <a:ext uri="{FF2B5EF4-FFF2-40B4-BE49-F238E27FC236}">
              <a16:creationId xmlns:a16="http://schemas.microsoft.com/office/drawing/2014/main" id="{87E34744-9876-7A13-374D-DBBBBE275C5C}"/>
            </a:ext>
          </a:extLst>
        </xdr:cNvPr>
        <xdr:cNvSpPr/>
      </xdr:nvSpPr>
      <xdr:spPr>
        <a:xfrm>
          <a:off x="2172368" y="3453719"/>
          <a:ext cx="11947711" cy="1277882"/>
        </a:xfrm>
        <a:prstGeom prst="snip2SameRect">
          <a:avLst/>
        </a:prstGeom>
        <a:solidFill>
          <a:srgbClr val="66FF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SUBSCRIPTIONS XBOX GAME PASS</a:t>
          </a:r>
          <a:r>
            <a:rPr lang="pt-BR" sz="2800">
              <a:effectLst/>
            </a:rPr>
            <a:t> </a:t>
          </a:r>
          <a:endParaRPr lang="pt-BR" sz="2800"/>
        </a:p>
      </xdr:txBody>
    </xdr:sp>
    <xdr:clientData/>
  </xdr:twoCellAnchor>
  <xdr:twoCellAnchor>
    <xdr:from>
      <xdr:col>0</xdr:col>
      <xdr:colOff>1855210</xdr:colOff>
      <xdr:row>43</xdr:row>
      <xdr:rowOff>145789</xdr:rowOff>
    </xdr:from>
    <xdr:to>
      <xdr:col>23</xdr:col>
      <xdr:colOff>314325</xdr:colOff>
      <xdr:row>95</xdr:row>
      <xdr:rowOff>76243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802CEB61-088A-00AD-2CC0-0E17DA8E3BBE}"/>
            </a:ext>
          </a:extLst>
        </xdr:cNvPr>
        <xdr:cNvGrpSpPr/>
      </xdr:nvGrpSpPr>
      <xdr:grpSpPr>
        <a:xfrm>
          <a:off x="1855210" y="9242164"/>
          <a:ext cx="13965815" cy="9893604"/>
          <a:chOff x="1303763" y="9278688"/>
          <a:chExt cx="14028370" cy="10528940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3931006D-DB1D-D46C-B80B-BF9BCD8AB995}"/>
              </a:ext>
            </a:extLst>
          </xdr:cNvPr>
          <xdr:cNvSpPr/>
        </xdr:nvSpPr>
        <xdr:spPr>
          <a:xfrm>
            <a:off x="2132114" y="9401946"/>
            <a:ext cx="13195123" cy="10405682"/>
          </a:xfrm>
          <a:prstGeom prst="roundRect">
            <a:avLst>
              <a:gd name="adj" fmla="val 69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25D0D967-B677-5C06-30C4-EB3D8D5DEA34}"/>
              </a:ext>
            </a:extLst>
          </xdr:cNvPr>
          <xdr:cNvGrpSpPr/>
        </xdr:nvGrpSpPr>
        <xdr:grpSpPr>
          <a:xfrm>
            <a:off x="1303763" y="9278688"/>
            <a:ext cx="14028370" cy="10446946"/>
            <a:chOff x="2494388" y="8598332"/>
            <a:chExt cx="14028370" cy="10446946"/>
          </a:xfrm>
        </xdr:grpSpPr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3323C8E0-1F7B-4AEE-96D3-8CC783D4388D}"/>
                </a:ext>
              </a:extLst>
            </xdr:cNvPr>
            <xdr:cNvGraphicFramePr>
              <a:graphicFrameLocks/>
            </xdr:cNvGraphicFramePr>
          </xdr:nvGraphicFramePr>
          <xdr:xfrm>
            <a:off x="2494388" y="10988989"/>
            <a:ext cx="12618287" cy="805628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">
          <xdr:nvSpPr>
            <xdr:cNvPr id="38" name="Retângulo: Cantos Superiores Recortados 37">
              <a:extLst>
                <a:ext uri="{FF2B5EF4-FFF2-40B4-BE49-F238E27FC236}">
                  <a16:creationId xmlns:a16="http://schemas.microsoft.com/office/drawing/2014/main" id="{E6F328B8-9957-75BA-8279-373DE0B02A3C}"/>
                </a:ext>
              </a:extLst>
            </xdr:cNvPr>
            <xdr:cNvSpPr/>
          </xdr:nvSpPr>
          <xdr:spPr>
            <a:xfrm>
              <a:off x="3315307" y="8598332"/>
              <a:ext cx="13207451" cy="1395329"/>
            </a:xfrm>
            <a:prstGeom prst="snip2SameRect">
              <a:avLst/>
            </a:prstGeom>
            <a:solidFill>
              <a:srgbClr val="66FFC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3200"/>
                <a:t>Valores: Cupom</a:t>
              </a:r>
              <a:r>
                <a:rPr lang="pt-BR" sz="3200" baseline="0"/>
                <a:t> de desconto/ Faturamento Bruto/ Faturamento Liquído</a:t>
              </a:r>
              <a:r>
                <a:rPr lang="pt-BR" sz="3200"/>
                <a:t> </a:t>
              </a:r>
            </a:p>
          </xdr:txBody>
        </xdr:sp>
      </xdr:grpSp>
    </xdr:grpSp>
    <xdr:clientData/>
  </xdr:twoCellAnchor>
  <xdr:twoCellAnchor>
    <xdr:from>
      <xdr:col>24</xdr:col>
      <xdr:colOff>150395</xdr:colOff>
      <xdr:row>43</xdr:row>
      <xdr:rowOff>100263</xdr:rowOff>
    </xdr:from>
    <xdr:to>
      <xdr:col>38</xdr:col>
      <xdr:colOff>592883</xdr:colOff>
      <xdr:row>73</xdr:row>
      <xdr:rowOff>167011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2970F3D8-BBFC-6C4F-D9E5-D73670386577}"/>
            </a:ext>
          </a:extLst>
        </xdr:cNvPr>
        <xdr:cNvGrpSpPr/>
      </xdr:nvGrpSpPr>
      <xdr:grpSpPr>
        <a:xfrm>
          <a:off x="16266695" y="9196638"/>
          <a:ext cx="8976888" cy="5838898"/>
          <a:chOff x="15540790" y="7686842"/>
          <a:chExt cx="8864459" cy="5681485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10671200-C1BE-FFD8-1C68-04380F4ADED6}"/>
              </a:ext>
            </a:extLst>
          </xdr:cNvPr>
          <xdr:cNvSpPr/>
        </xdr:nvSpPr>
        <xdr:spPr>
          <a:xfrm>
            <a:off x="15542294" y="7820527"/>
            <a:ext cx="8855074" cy="55478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567AE56A-9A60-470F-A95A-D03620FC5970}"/>
              </a:ext>
            </a:extLst>
          </xdr:cNvPr>
          <xdr:cNvGraphicFramePr>
            <a:graphicFrameLocks/>
          </xdr:cNvGraphicFramePr>
        </xdr:nvGraphicFramePr>
        <xdr:xfrm>
          <a:off x="16131898" y="8563351"/>
          <a:ext cx="7606764" cy="46603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39" name="Retângulo: Cantos Superiores Recortados 38">
            <a:extLst>
              <a:ext uri="{FF2B5EF4-FFF2-40B4-BE49-F238E27FC236}">
                <a16:creationId xmlns:a16="http://schemas.microsoft.com/office/drawing/2014/main" id="{D2E6D3C4-0D06-C018-EE04-D406E3B3C463}"/>
              </a:ext>
            </a:extLst>
          </xdr:cNvPr>
          <xdr:cNvSpPr/>
        </xdr:nvSpPr>
        <xdr:spPr>
          <a:xfrm>
            <a:off x="15540790" y="7686842"/>
            <a:ext cx="8864459" cy="1052763"/>
          </a:xfrm>
          <a:prstGeom prst="snip2SameRect">
            <a:avLst/>
          </a:prstGeom>
          <a:solidFill>
            <a:srgbClr val="66FF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200"/>
              <a:t>Perfil</a:t>
            </a:r>
            <a:r>
              <a:rPr lang="pt-BR" sz="3200" baseline="0"/>
              <a:t> do </a:t>
            </a:r>
            <a:r>
              <a:rPr lang="pt-BR" sz="3600" baseline="0"/>
              <a:t>Cliente</a:t>
            </a:r>
            <a:endParaRPr lang="pt-BR" sz="3200"/>
          </a:p>
        </xdr:txBody>
      </xdr:sp>
    </xdr:grpSp>
    <xdr:clientData/>
  </xdr:twoCellAnchor>
  <xdr:twoCellAnchor>
    <xdr:from>
      <xdr:col>22</xdr:col>
      <xdr:colOff>50132</xdr:colOff>
      <xdr:row>4</xdr:row>
      <xdr:rowOff>174057</xdr:rowOff>
    </xdr:from>
    <xdr:to>
      <xdr:col>40</xdr:col>
      <xdr:colOff>322956</xdr:colOff>
      <xdr:row>37</xdr:row>
      <xdr:rowOff>1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76B9DB7C-73E6-15CB-13E3-83AA75EEF753}"/>
            </a:ext>
          </a:extLst>
        </xdr:cNvPr>
        <xdr:cNvGrpSpPr/>
      </xdr:nvGrpSpPr>
      <xdr:grpSpPr>
        <a:xfrm>
          <a:off x="14947232" y="1469457"/>
          <a:ext cx="11245624" cy="6426769"/>
          <a:chOff x="14538158" y="1458604"/>
          <a:chExt cx="11100577" cy="6445475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28C6FB9A-2941-9121-6BEB-8F6ABC61250E}"/>
              </a:ext>
            </a:extLst>
          </xdr:cNvPr>
          <xdr:cNvSpPr/>
        </xdr:nvSpPr>
        <xdr:spPr>
          <a:xfrm>
            <a:off x="14538158" y="1537368"/>
            <a:ext cx="11062368" cy="6366711"/>
          </a:xfrm>
          <a:prstGeom prst="roundRect">
            <a:avLst>
              <a:gd name="adj" fmla="val 17312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4" name="Gráfico 33">
            <a:extLst>
              <a:ext uri="{FF2B5EF4-FFF2-40B4-BE49-F238E27FC236}">
                <a16:creationId xmlns:a16="http://schemas.microsoft.com/office/drawing/2014/main" id="{54B2BF4A-9AAD-4F09-AA0F-D9F08761098B}"/>
              </a:ext>
            </a:extLst>
          </xdr:cNvPr>
          <xdr:cNvGraphicFramePr>
            <a:graphicFrameLocks/>
          </xdr:cNvGraphicFramePr>
        </xdr:nvGraphicFramePr>
        <xdr:xfrm>
          <a:off x="15361649" y="2941054"/>
          <a:ext cx="9403351" cy="48293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42" name="Retângulo: Cantos Superiores Recortados 41">
            <a:extLst>
              <a:ext uri="{FF2B5EF4-FFF2-40B4-BE49-F238E27FC236}">
                <a16:creationId xmlns:a16="http://schemas.microsoft.com/office/drawing/2014/main" id="{546BA684-0A96-99E9-43B5-0AFDB37D756F}"/>
              </a:ext>
            </a:extLst>
          </xdr:cNvPr>
          <xdr:cNvSpPr/>
        </xdr:nvSpPr>
        <xdr:spPr>
          <a:xfrm>
            <a:off x="14593078" y="1458604"/>
            <a:ext cx="11045657" cy="1253289"/>
          </a:xfrm>
          <a:prstGeom prst="snip2SameRect">
            <a:avLst/>
          </a:prstGeom>
          <a:solidFill>
            <a:srgbClr val="66FF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/>
              <a:t>Ticket Médio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24074073" backgroundQuery="1" createdVersion="8" refreshedVersion="8" minRefreshableVersion="3" recordCount="0" supportSubquery="1" supportAdvancedDrill="1" xr:uid="{89CAD3C8-68CB-4865-B6A4-D0412F56BBEA}">
  <cacheSource type="external" connectionId="1"/>
  <cacheFields count="5">
    <cacheField name="[Measures].[Soma de Coupon Value 3]" caption="Soma de Coupon Value 3" numFmtId="0" hierarchy="40" level="32767"/>
    <cacheField name="[Measures].[Soma de Total Value 3]" caption="Soma de Total Value 3" numFmtId="0" hierarchy="41" level="32767"/>
    <cacheField name="[Measures].[Soma de valor_Liquido 2]" caption="Soma de valor_Liquido 2" numFmtId="0" hierarchy="42" level="32767"/>
    <cacheField name="[Intervalo 2].[Subscription Type].[Subscription Type]" caption="Subscription Type" numFmtId="0" hierarchy="25" level="1">
      <sharedItems containsSemiMixedTypes="0" containsNonDate="0" containsString="0"/>
    </cacheField>
    <cacheField name="[Intervalo 2].[Plan].[Plan]" caption="Plan" numFmtId="0" hierarchy="21" level="1">
      <sharedItems count="3">
        <s v="Core"/>
        <s v="Standard"/>
        <s v="Ultimate"/>
      </sharedItems>
    </cacheField>
  </cacheFields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2" memberValueDatatype="130" unbalanced="0">
      <fieldsUsage count="2">
        <fieldUsage x="-1"/>
        <fieldUsage x="4"/>
      </fieldsUsage>
    </cacheHierarchy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3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25694443" backgroundQuery="1" createdVersion="8" refreshedVersion="8" minRefreshableVersion="3" recordCount="0" supportSubquery="1" supportAdvancedDrill="1" xr:uid="{0530CCA6-ED63-4D37-BBFB-0BE9254DF011}">
  <cacheSource type="external" connectionId="1"/>
  <cacheFields count="3">
    <cacheField name="[Intervalo 2].[Gender].[Gender]" caption="Gender" numFmtId="0" hierarchy="20" level="1">
      <sharedItems count="2">
        <s v="Feminino"/>
        <s v="Masculino"/>
      </sharedItems>
    </cacheField>
    <cacheField name="[Measures].[Contagem de Gender]" caption="Contagem de Gender" numFmtId="0" hierarchy="44" level="32767"/>
    <cacheField name="[Intervalo 2].[Subscription Type].[Subscription Type]" caption="Subscription Type" numFmtId="0" hierarchy="25" level="1">
      <sharedItems containsSemiMixedTypes="0" containsNonDate="0" containsString="0"/>
    </cacheField>
  </cacheFields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2" memberValueDatatype="130" unbalanced="0">
      <fieldsUsage count="2">
        <fieldUsage x="-1"/>
        <fieldUsage x="0"/>
      </fieldsUsage>
    </cacheHierarchy>
    <cacheHierarchy uniqueName="[Intervalo 2].[Plan]" caption="Plan" attribute="1" defaultMemberUniqueName="[Intervalo 2].[Plan].[All]" allUniqueName="[Intervalo 2].[Plan].[All]" dimensionUniqueName="[Intervalo 2]" displayFolder="" count="0" memberValueDatatype="130" unbalanced="0"/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2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28819445" backgroundQuery="1" createdVersion="8" refreshedVersion="8" minRefreshableVersion="3" recordCount="0" supportSubquery="1" supportAdvancedDrill="1" xr:uid="{A2B16F65-2A37-42F3-88A3-07E1A33F31F4}">
  <cacheSource type="external" connectionId="1"/>
  <cacheFields count="3">
    <cacheField name="[Intervalo 2].[Subscription Type].[Subscription Type]" caption="Subscription Type" numFmtId="0" hierarchy="25" level="1">
      <sharedItems containsSemiMixedTypes="0" containsNonDate="0" containsString="0"/>
    </cacheField>
    <cacheField name="[Measures].[Soma de Minecraft Season Pass Price]" caption="Soma de Minecraft Season Pass Price" numFmtId="0" hierarchy="45" level="32767"/>
    <cacheField name="[Intervalo 2].[Plan].[Plan]" caption="Plan" numFmtId="0" hierarchy="21" level="1">
      <sharedItems count="3">
        <s v="Core"/>
        <s v="Standard"/>
        <s v="Ultimate"/>
      </sharedItems>
    </cacheField>
  </cacheFields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2" memberValueDatatype="130" unbalanced="0">
      <fieldsUsage count="2">
        <fieldUsage x="-1"/>
        <fieldUsage x="2"/>
      </fieldsUsage>
    </cacheHierarchy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0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3229167" backgroundQuery="1" createdVersion="8" refreshedVersion="8" minRefreshableVersion="3" recordCount="0" supportSubquery="1" supportAdvancedDrill="1" xr:uid="{51FDF77E-0BFA-409B-B30E-A28AF4D41939}">
  <cacheSource type="external" connectionId="1"/>
  <cacheFields count="3">
    <cacheField name="[Intervalo 2].[Subscription Type].[Subscription Type]" caption="Subscription Type" numFmtId="0" hierarchy="25" level="1">
      <sharedItems containsSemiMixedTypes="0" containsNonDate="0" containsString="0"/>
    </cacheField>
    <cacheField name="[Intervalo 2].[Plan].[Plan]" caption="Plan" numFmtId="0" hierarchy="21" level="1">
      <sharedItems count="1">
        <s v="Ultimate"/>
      </sharedItems>
    </cacheField>
    <cacheField name="[Measures].[Soma de EA Play Season Pass Price]" caption="Soma de EA Play Season Pass Price" numFmtId="0" hierarchy="48" level="32767"/>
  </cacheFields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2" memberValueDatatype="130" unbalanced="0">
      <fieldsUsage count="2">
        <fieldUsage x="-1"/>
        <fieldUsage x="1"/>
      </fieldsUsage>
    </cacheHierarchy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0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35995373" backgroundQuery="1" createdVersion="8" refreshedVersion="8" minRefreshableVersion="3" recordCount="0" supportSubquery="1" supportAdvancedDrill="1" xr:uid="{86EDE9C5-482E-4370-A8AB-F64D691BD6BA}">
  <cacheSource type="external" connectionId="1"/>
  <cacheFields count="4">
    <cacheField name="[Intervalo 2].[Subscription Type].[Subscription Type]" caption="Subscription Type" numFmtId="0" hierarchy="25" level="1">
      <sharedItems containsSemiMixedTypes="0" containsNonDate="0" containsString="0"/>
    </cacheField>
    <cacheField name="[Intervalo 2].[Plan].[Plan]" caption="Plan" numFmtId="0" hierarchy="21" level="1">
      <sharedItems count="1">
        <s v="Ultimate"/>
      </sharedItems>
    </cacheField>
    <cacheField name="[Measures].[Soma de Total Value 3]" caption="Soma de Total Value 3" numFmtId="0" hierarchy="41" level="32767"/>
    <cacheField name="[Intervalo 2].[Auto Renewal].[Auto Renewal]" caption="Auto Renewal" numFmtId="0" hierarchy="23" level="1">
      <sharedItems count="2">
        <s v="No"/>
        <s v="Yes"/>
      </sharedItems>
    </cacheField>
  </cacheFields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2" memberValueDatatype="130" unbalanced="0">
      <fieldsUsage count="2">
        <fieldUsage x="-1"/>
        <fieldUsage x="1"/>
      </fieldsUsage>
    </cacheHierarchy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2" memberValueDatatype="130" unbalanced="0">
      <fieldsUsage count="2">
        <fieldUsage x="-1"/>
        <fieldUsage x="3"/>
      </fieldsUsage>
    </cacheHierarchy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0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3784722" backgroundQuery="1" createdVersion="8" refreshedVersion="8" minRefreshableVersion="3" recordCount="0" supportSubquery="1" supportAdvancedDrill="1" xr:uid="{4BC3FB58-885D-43BF-9A4D-337395409F84}">
  <cacheSource type="external" connectionId="1"/>
  <cacheFields count="6">
    <cacheField name="[Measures].[Soma de Coupon Value]" caption="Soma de Coupon Value" numFmtId="0" hierarchy="37" level="32767"/>
    <cacheField name="[Measures].[Soma de Total Value]" caption="Soma de Total Value" numFmtId="0" hierarchy="38" level="32767"/>
    <cacheField name="[Intervalo].[Plan].[Plan]" caption="Plan" numFmtId="0" hierarchy="5" level="1">
      <sharedItems count="3">
        <s v="Core"/>
        <s v="Standard"/>
        <s v="Ultimate"/>
      </sharedItems>
    </cacheField>
    <cacheField name="[Intervalo].[Subscription Type].[Subscription Type]" caption="Subscription Type" numFmtId="0" hierarchy="9" level="1">
      <sharedItems containsSemiMixedTypes="0" containsNonDate="0" containsString="0"/>
    </cacheField>
    <cacheField name="[Intervalo 2].[Subscription Type].[Subscription Type]" caption="Subscription Type" numFmtId="0" hierarchy="25" level="1">
      <sharedItems containsSemiMixedTypes="0" containsNonDate="0" containsString="0"/>
    </cacheField>
    <cacheField name="Unsupported0" numFmtId="0" hierarchy="4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0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0" memberValueDatatype="130" unbalanced="0"/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4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Unsupported0" caption="Subscriber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41319446" backgroundQuery="1" createdVersion="8" refreshedVersion="8" minRefreshableVersion="3" recordCount="0" supportSubquery="1" supportAdvancedDrill="1" xr:uid="{60B2F268-D2A0-4EE5-BA48-D6AE1BE0AC2B}">
  <cacheSource type="external" connectionId="1"/>
  <cacheFields count="3">
    <cacheField name="[Intervalo 2].[Subscription Type].[Subscription Type]" caption="Subscription Type" numFmtId="0" hierarchy="25" level="1">
      <sharedItems containsSemiMixedTypes="0" containsNonDate="0" containsString="0"/>
    </cacheField>
    <cacheField name="[Intervalo 2].[Plan].[Plan]" caption="Plan" numFmtId="0" hierarchy="21" level="1">
      <sharedItems count="3">
        <s v="Core"/>
        <s v="Standard"/>
        <s v="Ultimate"/>
      </sharedItems>
    </cacheField>
    <cacheField name="[Measures].[Média de Total Value 2]" caption="Média de Total Value 2" numFmtId="0" hierarchy="43" level="32767"/>
  </cacheFields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2" memberValueDatatype="130" unbalanced="0">
      <fieldsUsage count="2">
        <fieldUsage x="-1"/>
        <fieldUsage x="1"/>
      </fieldsUsage>
    </cacheHierarchy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>
      <fieldsUsage count="2">
        <fieldUsage x="-1"/>
        <fieldUsage x="0"/>
      </fieldsUsage>
    </cacheHierarchy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3">
    <dimension name="Intervalo" uniqueName="[Intervalo]" caption="Intervalo"/>
    <dimension name="Intervalo 2" uniqueName="[Intervalo 2]" caption="Intervalo 2"/>
    <dimension measure="1" name="Measures" uniqueName="[Measures]" caption="Measures"/>
  </dimensions>
  <measureGroups count="2">
    <measureGroup name="Intervalo" caption="Intervalo"/>
    <measureGroup name="Intervalo 2" caption="Intervalo 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is Psique" refreshedDate="46107.34122141204" backgroundQuery="1" createdVersion="3" refreshedVersion="8" minRefreshableVersion="3" recordCount="0" supportSubquery="1" supportAdvancedDrill="1" xr:uid="{8E25CCB2-57E2-49D5-8E5B-90223AA2269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9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Name2]" caption="Name2" attribute="1" defaultMemberUniqueName="[Intervalo].[Name2].[All]" allUniqueName="[Intervalo].[Name2].[All]" dimensionUniqueName="[Intervalo]" displayFolder="" count="0" memberValueDatatype="130" unbalanced="0"/>
    <cacheHierarchy uniqueName="[Intervalo].[Coluna1]" caption="Coluna1" attribute="1" defaultMemberUniqueName="[Intervalo].[Coluna1].[All]" allUniqueName="[Intervalo].[Coluna1].[All]" dimensionUniqueName="[Intervalo]" displayFolder="" count="0" memberValueDatatype="130" unbalanced="0"/>
    <cacheHierarchy uniqueName="[Intervalo].[Gender]" caption="Gender" attribute="1" defaultMemberUniqueName="[Intervalo].[Gender].[All]" allUniqueName="[Intervalo].[Gender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0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Intervalo 2].[Subscriber ID]" caption="Subscriber ID" attribute="1" defaultMemberUniqueName="[Intervalo 2].[Subscriber ID].[All]" allUniqueName="[Intervalo 2].[Subscriber ID].[All]" dimensionUniqueName="[Intervalo 2]" displayFolder="" count="0" memberValueDatatype="20" unbalanced="0"/>
    <cacheHierarchy uniqueName="[Intervalo 2].[Name]" caption="Name" attribute="1" defaultMemberUniqueName="[Intervalo 2].[Name].[All]" allUniqueName="[Intervalo 2].[Name].[All]" dimensionUniqueName="[Intervalo 2]" displayFolder="" count="0" memberValueDatatype="130" unbalanced="0"/>
    <cacheHierarchy uniqueName="[Intervalo 2].[Name2]" caption="Name2" attribute="1" defaultMemberUniqueName="[Intervalo 2].[Name2].[All]" allUniqueName="[Intervalo 2].[Name2].[All]" dimensionUniqueName="[Intervalo 2]" displayFolder="" count="0" memberValueDatatype="130" unbalanced="0"/>
    <cacheHierarchy uniqueName="[Intervalo 2].[Coluna1]" caption="Coluna1" attribute="1" defaultMemberUniqueName="[Intervalo 2].[Coluna1].[All]" allUniqueName="[Intervalo 2].[Coluna1].[All]" dimensionUniqueName="[Intervalo 2]" displayFolder="" count="0" memberValueDatatype="130" unbalanced="0"/>
    <cacheHierarchy uniqueName="[Intervalo 2].[Gender]" caption="Gender" attribute="1" defaultMemberUniqueName="[Intervalo 2].[Gender].[All]" allUniqueName="[Intervalo 2].[Gender].[All]" dimensionUniqueName="[Intervalo 2]" displayFolder="" count="0" memberValueDatatype="130" unbalanced="0"/>
    <cacheHierarchy uniqueName="[Intervalo 2].[Plan]" caption="Plan" attribute="1" defaultMemberUniqueName="[Intervalo 2].[Plan].[All]" allUniqueName="[Intervalo 2].[Plan].[All]" dimensionUniqueName="[Intervalo 2]" displayFolder="" count="0" memberValueDatatype="130" unbalanced="0"/>
    <cacheHierarchy uniqueName="[Intervalo 2].[Start Date]" caption="Start Date" attribute="1" time="1" defaultMemberUniqueName="[Intervalo 2].[Start Date].[All]" allUniqueName="[Intervalo 2].[Start Date].[All]" dimensionUniqueName="[Intervalo 2]" displayFolder="" count="0" memberValueDatatype="7" unbalanced="0"/>
    <cacheHierarchy uniqueName="[Intervalo 2].[Auto Renewal]" caption="Auto Renewal" attribute="1" defaultMemberUniqueName="[Intervalo 2].[Auto Renewal].[All]" allUniqueName="[Intervalo 2].[Auto Renewal].[All]" dimensionUniqueName="[Intervalo 2]" displayFolder="" count="0" memberValueDatatype="130" unbalanced="0"/>
    <cacheHierarchy uniqueName="[Intervalo 2].[Subscription Price]" caption="Subscription Price" attribute="1" defaultMemberUniqueName="[Intervalo 2].[Subscription Price].[All]" allUniqueName="[Intervalo 2].[Subscription Price].[All]" dimensionUniqueName="[Intervalo 2]" displayFolder="" count="0" memberValueDatatype="20" unbalanced="0"/>
    <cacheHierarchy uniqueName="[Intervalo 2].[Subscription Type]" caption="Subscription Type" attribute="1" defaultMemberUniqueName="[Intervalo 2].[Subscription Type].[All]" allUniqueName="[Intervalo 2].[Subscription Type].[All]" dimensionUniqueName="[Intervalo 2]" displayFolder="" count="2" memberValueDatatype="130" unbalanced="0"/>
    <cacheHierarchy uniqueName="[Intervalo 2].[EA Play Season Pass]" caption="EA Play Season Pass" attribute="1" defaultMemberUniqueName="[Intervalo 2].[EA Play Season Pass].[All]" allUniqueName="[Intervalo 2].[EA Play Season Pass].[All]" dimensionUniqueName="[Intervalo 2]" displayFolder="" count="0" memberValueDatatype="130" unbalanced="0"/>
    <cacheHierarchy uniqueName="[Intervalo 2].[EA Play Season Pass Price]" caption="EA Play Season Pass Price" attribute="1" defaultMemberUniqueName="[Intervalo 2].[EA Play Season Pass Price].[All]" allUniqueName="[Intervalo 2].[EA Play Season Pass Price].[All]" dimensionUniqueName="[Intervalo 2]" displayFolder="" count="0" memberValueDatatype="20" unbalanced="0"/>
    <cacheHierarchy uniqueName="[Intervalo 2].[Minecraft Season Pass]" caption="Minecraft Season Pass" attribute="1" defaultMemberUniqueName="[Intervalo 2].[Minecraft Season Pass].[All]" allUniqueName="[Intervalo 2].[Minecraft Season Pass].[All]" dimensionUniqueName="[Intervalo 2]" displayFolder="" count="0" memberValueDatatype="130" unbalanced="0"/>
    <cacheHierarchy uniqueName="[Intervalo 2].[Minecraft Season Pass Price]" caption="Minecraft Season Pass Price" attribute="1" defaultMemberUniqueName="[Intervalo 2].[Minecraft Season Pass Price].[All]" allUniqueName="[Intervalo 2].[Minecraft Season Pass Price].[All]" dimensionUniqueName="[Intervalo 2]" displayFolder="" count="0" memberValueDatatype="20" unbalanced="0"/>
    <cacheHierarchy uniqueName="[Intervalo 2].[Coupon Value]" caption="Coupon Value" attribute="1" defaultMemberUniqueName="[Intervalo 2].[Coupon Value].[All]" allUniqueName="[Intervalo 2].[Coupon Value].[All]" dimensionUniqueName="[Intervalo 2]" displayFolder="" count="0" memberValueDatatype="20" unbalanced="0"/>
    <cacheHierarchy uniqueName="[Intervalo 2].[Total Value]" caption="Total Value" attribute="1" defaultMemberUniqueName="[Intervalo 2].[Total Value].[All]" allUniqueName="[Intervalo 2].[Total Value].[All]" dimensionUniqueName="[Intervalo 2]" displayFolder="" count="0" memberValueDatatype="20" unbalanced="0"/>
    <cacheHierarchy uniqueName="[Intervalo 2].[valor_Liquido]" caption="valor_Liquido" attribute="1" defaultMemberUniqueName="[Intervalo 2].[valor_Liquido].[All]" allUniqueName="[Intervalo 2].[valor_Liquido].[All]" dimensionUniqueName="[Intervalo 2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XL_Count Intervalo 2]" caption="__XL_Count Intervalo 2" measure="1" displayFolder="" measureGroup="Intervalo 2" count="0" hidden="1"/>
    <cacheHierarchy uniqueName="[Measures].[__No measures defined]" caption="__No measures defined" measure="1" displayFolder="" count="0" hidden="1"/>
    <cacheHierarchy uniqueName="[Measures].[Contagem de Gender 2]" caption="Contagem de Gender 2" measure="1" displayFolder="" measureGroup="Interva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Coupon Value]" caption="Soma de Coupon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Total Value]" caption="Médi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oupon Value 3]" caption="Soma de Coupon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Total Value 3]" caption="Soma de Total Value 3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valor_Liquido 2]" caption="Soma de valor_Liquido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Média de Total Value 2]" caption="Média de Total Value 2" measure="1" displayFolder="" measureGroup="Intervalo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ntagem de Gender]" caption="Contagem de Gender" measure="1" displayFolder="" measureGroup="Intervalo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Minecraft Season Pass Price]" caption="Soma de Minecraft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ntagem de EA Play Season Pass]" caption="Contagem de EA Play Season Pass" measure="1" displayFolder="" measureGroup="Intervalo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agem de EA Play Season Pass Price]" caption="Contagem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EA Play Season Pass Price]" caption="Soma de EA Play Season Pass Price" measure="1" displayFolder="" measureGroup="Intervalo 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7985393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75C93-ACCC-4C9A-B84A-70BE07FCF971}" name="Tabela dinâmica10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6"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9" name="[Intervalo].[Subscription Type].[All]" cap="All"/>
  </pageFields>
  <dataFields count="3">
    <dataField name="Soma de Coupon Value" fld="0" baseField="0" baseItem="0"/>
    <dataField name="Soma de Total Value" fld="1" baseField="0" baseItem="0"/>
    <dataField name="Soma de Total Value2" fld="5" baseField="0" baseItem="0">
      <extLst>
        <ext xmlns:x14="http://schemas.microsoft.com/office/spreadsheetml/2009/9/main" uri="{E15A36E0-9728-4e99-A89B-3F7291B0FE68}">
          <x14:dataField sourceField="1" uniqueName="[__Xl2].[Measures].[Soma de Total Value]"/>
        </ext>
      </extLst>
    </dataField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P$296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484F8-30CC-4AF4-B2BA-E660098862F5}" name="tbl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1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0" hier="25" name="[Intervalo 2].[Subscription Type].&amp;[Annual]" cap="Annual"/>
  </pageFields>
  <dataFields count="1">
    <dataField name="Soma de Total Value" fld="2" baseField="1" baseItem="0" numFmtId="44"/>
  </dataField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édia de Total Valu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Q$2961">
        <x15:activeTabTopLevelEntity name="[Intervalo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E03B1-62E3-4738-860B-646C39B2C5A2}" name="tbl_EA_Play_pprice" cacheId="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B17:C1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hier="25" name="[Intervalo 2].[Subscription Type].&amp;[Annual]" cap="Annual"/>
  </pageFields>
  <dataFields count="1">
    <dataField name="Soma de EA Play Season Pass Price" fld="2" baseField="1" baseItem="0" numFmtId="44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édia de Total Value"/>
    <pivotHierarchy dragToData="1"/>
    <pivotHierarchy dragToData="1"/>
    <pivotHierarchy dragToData="1"/>
    <pivotHierarchy dragToData="1"/>
    <pivotHierarchy dragToData="1" caption="Soma de EA Play Season Pass Price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Q$2961">
        <x15:activeTabTopLevelEntity name="[Intervalo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AF365-4570-47E3-AE4B-709C2B8B96BE}" name="tbl_Minecraft_ppric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6:C30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25" name="[Intervalo 2].[Subscription Type].&amp;[Annual]" cap="Annual"/>
  </pageFields>
  <dataFields count="1">
    <dataField name="Soma de Minecraft Season Pass Price" fld="1" baseField="2" baseItem="2" numFmtId="44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édia de Total Valu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Q$2961">
        <x15:activeTabTopLevelEntity name="[Intervalo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007A6-CC93-4760-9877-D9A2988D5E11}" name="tbl_Gener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6:C39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ntagem de Gender" fld="1" subtotal="count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édia de Total Valu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Q$2961">
        <x15:activeTabTopLevelEntity name="[Intervalo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97D10-0D72-4540-BC1A-595EF63AE65C}" name="tbl_Ticket_medio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56:C60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25" name="[Intervalo 2].[Subscription Type].&amp;[Annual]" cap="Annual"/>
  </pageFields>
  <dataFields count="1">
    <dataField name="Média de Total Value" fld="2" subtotal="average" baseField="1" baseItem="0" numFmtId="44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édia de Total Valu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Q$2961">
        <x15:activeTabTopLevelEntity name="[Intervalo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0B834-1BFA-4A0C-A0C0-B438B11AEF65}" name="tbl_Faturamento" cacheId="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1">
  <location ref="B44:E48" firstHeaderRow="0" firstDataRow="1" firstDataCol="1" rowPageCount="1" colPageCount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25" name="[Intervalo 2].[Subscription Type].&amp;[Annual]" cap="Annual"/>
  </pageFields>
  <dataFields count="3">
    <dataField name="Coupon_Value" fld="0" baseField="4" baseItem="0" numFmtId="44"/>
    <dataField name="Total_Value" fld="1" baseField="4" baseItem="0" numFmtId="44"/>
    <dataField name="Valor_Liquido" fld="2" baseField="4" baseItem="0" numFmtId="44"/>
  </dataFields>
  <chartFormats count="7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 2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pon_Value"/>
    <pivotHierarchy dragToData="1" caption="Total_Value"/>
    <pivotHierarchy dragToData="1" caption="Valor_Liquid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̳ases!$A$1:$Q$2961">
        <x15:activeTabTopLevelEntity name="[Intervalo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33EFBEAD-56FE-4417-BC0B-5B383E4F0AF7}" sourceName="[Intervalo 2].[Subscription Type]">
  <pivotTables>
    <pivotTable tabId="3" name="tbl_Faturamento"/>
    <pivotTable tabId="3" name="tbl_Ticket_medio"/>
    <pivotTable tabId="3" name="tbl_Genero"/>
    <pivotTable tabId="3" name="tbl_Minecraft_pprice"/>
    <pivotTable tabId="3" name="tbl_EA_Play_pprice"/>
    <pivotTable tabId="3" name="tbl_Total"/>
    <pivotTable tabId="5" name="Tabela dinâmica10"/>
  </pivotTables>
  <data>
    <olap pivotCacheId="879853939">
      <levels count="2">
        <level uniqueName="[Intervalo 2].[Subscription Type].[(All)]" sourceCaption="(All)" count="0"/>
        <level uniqueName="[Intervalo 2].[Subscription Type].[Subscription Type]" sourceCaption="Subscription Type" count="3">
          <ranges>
            <range startItem="0">
              <i n="[Intervalo 2].[Subscription Type].&amp;[Annual]" c="Annual"/>
              <i n="[Intervalo 2].[Subscription Type].&amp;[Monthly]" c="Monthly"/>
              <i n="[Intervalo 2].[Subscription Type].&amp;[Quarterly]" c="Quarterly"/>
            </range>
          </ranges>
        </level>
      </levels>
      <selections count="1">
        <selection n="[Intervalo 2].[Subscription Type].&amp;[Annua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8838516-212D-47AA-A246-1CBA72E634A4}" cache="SegmentaçãodeDados_Subscription_Type1" caption="Subscription Type" level="1" rowHeight="257175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25" sqref="J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R296"/>
  <sheetViews>
    <sheetView topLeftCell="H1" zoomScale="90" zoomScaleNormal="90" workbookViewId="0">
      <selection activeCell="J25" sqref="J25"/>
    </sheetView>
  </sheetViews>
  <sheetFormatPr defaultRowHeight="15" x14ac:dyDescent="0.25"/>
  <cols>
    <col min="1" max="1" width="17.85546875" bestFit="1" customWidth="1"/>
    <col min="2" max="2" width="18.85546875" hidden="1" customWidth="1"/>
    <col min="3" max="3" width="18.85546875" customWidth="1"/>
    <col min="4" max="4" width="18.85546875" hidden="1" customWidth="1"/>
    <col min="5" max="5" width="18.85546875" customWidth="1"/>
    <col min="6" max="6" width="9.42578125" bestFit="1" customWidth="1"/>
    <col min="7" max="7" width="14.5703125" bestFit="1" customWidth="1"/>
    <col min="8" max="8" width="18" bestFit="1" customWidth="1"/>
    <col min="9" max="9" width="18.5703125" customWidth="1"/>
    <col min="10" max="10" width="22" bestFit="1" customWidth="1"/>
    <col min="11" max="11" width="20.5703125" bestFit="1" customWidth="1"/>
    <col min="12" max="12" width="20.5703125" style="12" customWidth="1"/>
    <col min="13" max="13" width="22.28515625" customWidth="1"/>
    <col min="14" max="14" width="26.85546875" customWidth="1"/>
    <col min="15" max="15" width="15.28515625" customWidth="1"/>
    <col min="16" max="16" width="12.7109375" customWidth="1"/>
    <col min="17" max="17" width="15" customWidth="1"/>
    <col min="20" max="20" width="18.42578125" bestFit="1" customWidth="1"/>
    <col min="21" max="21" width="20.42578125" bestFit="1" customWidth="1"/>
  </cols>
  <sheetData>
    <row r="1" spans="1:18" ht="30" x14ac:dyDescent="0.25">
      <c r="A1" s="17" t="s">
        <v>11</v>
      </c>
      <c r="B1" s="17" t="s">
        <v>12</v>
      </c>
      <c r="C1" s="17" t="s">
        <v>276</v>
      </c>
      <c r="D1" s="17" t="s">
        <v>39</v>
      </c>
      <c r="E1" s="17" t="s">
        <v>40</v>
      </c>
      <c r="F1" s="17" t="s">
        <v>13</v>
      </c>
      <c r="G1" s="17" t="s">
        <v>14</v>
      </c>
      <c r="H1" s="17" t="s">
        <v>15</v>
      </c>
      <c r="I1" s="17" t="s">
        <v>31</v>
      </c>
      <c r="J1" s="17" t="s">
        <v>16</v>
      </c>
      <c r="K1" s="17" t="s">
        <v>29</v>
      </c>
      <c r="L1" s="17" t="s">
        <v>30</v>
      </c>
      <c r="M1" s="17" t="s">
        <v>25</v>
      </c>
      <c r="N1" s="17" t="s">
        <v>26</v>
      </c>
      <c r="O1" s="17" t="s">
        <v>27</v>
      </c>
      <c r="P1" s="17" t="s">
        <v>28</v>
      </c>
      <c r="Q1" s="18" t="s">
        <v>284</v>
      </c>
    </row>
    <row r="2" spans="1:18" ht="16.5" customHeight="1" x14ac:dyDescent="0.25">
      <c r="A2" s="19">
        <v>3231</v>
      </c>
      <c r="B2" s="19" t="s">
        <v>41</v>
      </c>
      <c r="C2" s="20" t="str">
        <f>_xlfn.CONCAT(B̳ases!$B2," ",B̳ases!$D2)</f>
        <v>João Silva</v>
      </c>
      <c r="D2" s="19" t="s">
        <v>42</v>
      </c>
      <c r="E2" s="19" t="s">
        <v>272</v>
      </c>
      <c r="F2" s="19" t="s">
        <v>17</v>
      </c>
      <c r="G2" s="21">
        <v>45292</v>
      </c>
      <c r="H2" s="19" t="s">
        <v>18</v>
      </c>
      <c r="I2" s="22">
        <v>15</v>
      </c>
      <c r="J2" s="19" t="s">
        <v>19</v>
      </c>
      <c r="K2" s="19" t="s">
        <v>18</v>
      </c>
      <c r="L2" s="33">
        <v>30</v>
      </c>
      <c r="M2" s="19" t="s">
        <v>18</v>
      </c>
      <c r="N2" s="22">
        <v>20</v>
      </c>
      <c r="O2" s="22">
        <v>5</v>
      </c>
      <c r="P2" s="22">
        <v>60</v>
      </c>
      <c r="Q2" s="23">
        <f>P2-O2</f>
        <v>55</v>
      </c>
      <c r="R2" s="33">
        <v>1</v>
      </c>
    </row>
    <row r="3" spans="1:18" ht="16.5" customHeight="1" x14ac:dyDescent="0.25">
      <c r="A3" s="24">
        <v>3232</v>
      </c>
      <c r="B3" s="24" t="s">
        <v>43</v>
      </c>
      <c r="C3" s="24" t="str">
        <f>_xlfn.CONCAT(B̳ases!$B3,B̳ases!$D3)</f>
        <v>MariaOliveira</v>
      </c>
      <c r="D3" s="24" t="s">
        <v>44</v>
      </c>
      <c r="E3" s="24" t="s">
        <v>271</v>
      </c>
      <c r="F3" s="24" t="s">
        <v>20</v>
      </c>
      <c r="G3" s="25">
        <v>45306</v>
      </c>
      <c r="H3" s="24" t="s">
        <v>21</v>
      </c>
      <c r="I3" s="26">
        <v>5</v>
      </c>
      <c r="J3" s="24" t="s">
        <v>22</v>
      </c>
      <c r="K3" s="24" t="s">
        <v>21</v>
      </c>
      <c r="M3" s="24" t="s">
        <v>21</v>
      </c>
      <c r="N3" s="26">
        <v>0</v>
      </c>
      <c r="O3" s="26">
        <v>0</v>
      </c>
      <c r="P3" s="26">
        <v>5</v>
      </c>
      <c r="Q3" s="27">
        <f t="shared" ref="Q3:Q66" si="0">P3-O3</f>
        <v>5</v>
      </c>
    </row>
    <row r="4" spans="1:18" ht="16.5" customHeight="1" x14ac:dyDescent="0.25">
      <c r="A4" s="19">
        <v>3233</v>
      </c>
      <c r="B4" s="19" t="s">
        <v>45</v>
      </c>
      <c r="C4" s="20" t="str">
        <f>_xlfn.CONCAT(B̳ases!$B4," ",B̳ases!$D4)</f>
        <v>Lucas Fernandes</v>
      </c>
      <c r="D4" s="19" t="s">
        <v>46</v>
      </c>
      <c r="E4" s="19" t="s">
        <v>272</v>
      </c>
      <c r="F4" s="19" t="s">
        <v>23</v>
      </c>
      <c r="G4" s="21">
        <v>45332</v>
      </c>
      <c r="H4" s="19" t="s">
        <v>18</v>
      </c>
      <c r="I4" s="22">
        <v>10</v>
      </c>
      <c r="J4" s="19" t="s">
        <v>24</v>
      </c>
      <c r="K4" s="19" t="s">
        <v>21</v>
      </c>
      <c r="M4" s="19" t="s">
        <v>18</v>
      </c>
      <c r="N4" s="22">
        <v>20</v>
      </c>
      <c r="O4" s="22">
        <v>10</v>
      </c>
      <c r="P4" s="22">
        <v>20</v>
      </c>
      <c r="Q4" s="23">
        <f t="shared" si="0"/>
        <v>10</v>
      </c>
    </row>
    <row r="5" spans="1:18" ht="16.5" customHeight="1" x14ac:dyDescent="0.25">
      <c r="A5" s="24">
        <v>3234</v>
      </c>
      <c r="B5" s="24" t="s">
        <v>47</v>
      </c>
      <c r="C5" s="24" t="str">
        <f>_xlfn.CONCAT(B̳ases!$B5,B̳ases!$D5)</f>
        <v>AnaSouza</v>
      </c>
      <c r="D5" s="24" t="s">
        <v>48</v>
      </c>
      <c r="E5" s="24" t="s">
        <v>271</v>
      </c>
      <c r="F5" s="24" t="s">
        <v>17</v>
      </c>
      <c r="G5" s="25">
        <v>45342</v>
      </c>
      <c r="H5" s="24" t="s">
        <v>21</v>
      </c>
      <c r="I5" s="26">
        <v>15</v>
      </c>
      <c r="J5" s="24" t="s">
        <v>19</v>
      </c>
      <c r="K5" s="24" t="s">
        <v>18</v>
      </c>
      <c r="L5" s="33">
        <v>30</v>
      </c>
      <c r="M5" s="24" t="s">
        <v>18</v>
      </c>
      <c r="N5" s="26">
        <v>20</v>
      </c>
      <c r="O5" s="26">
        <v>3</v>
      </c>
      <c r="P5" s="26">
        <v>62</v>
      </c>
      <c r="Q5" s="27">
        <f t="shared" si="0"/>
        <v>59</v>
      </c>
    </row>
    <row r="6" spans="1:18" ht="16.5" customHeight="1" x14ac:dyDescent="0.25">
      <c r="A6" s="19">
        <v>3235</v>
      </c>
      <c r="B6" s="19" t="s">
        <v>49</v>
      </c>
      <c r="C6" s="20" t="str">
        <f>_xlfn.CONCAT(B̳ases!$B6," ",B̳ases!$D6)</f>
        <v>Pedro Gonçalves</v>
      </c>
      <c r="D6" s="19" t="s">
        <v>50</v>
      </c>
      <c r="E6" s="19" t="s">
        <v>272</v>
      </c>
      <c r="F6" s="19" t="s">
        <v>20</v>
      </c>
      <c r="G6" s="21">
        <v>45356</v>
      </c>
      <c r="H6" s="19" t="s">
        <v>18</v>
      </c>
      <c r="I6" s="22">
        <v>5</v>
      </c>
      <c r="J6" s="19" t="s">
        <v>19</v>
      </c>
      <c r="K6" s="19" t="s">
        <v>21</v>
      </c>
      <c r="M6" s="19" t="s">
        <v>21</v>
      </c>
      <c r="N6" s="22">
        <v>0</v>
      </c>
      <c r="O6" s="22">
        <v>1</v>
      </c>
      <c r="P6" s="22">
        <v>4</v>
      </c>
      <c r="Q6" s="23">
        <f t="shared" si="0"/>
        <v>3</v>
      </c>
    </row>
    <row r="7" spans="1:18" ht="16.5" customHeight="1" x14ac:dyDescent="0.25">
      <c r="A7" s="24">
        <v>3236</v>
      </c>
      <c r="B7" s="24" t="s">
        <v>51</v>
      </c>
      <c r="C7" s="28" t="str">
        <f>_xlfn.CONCAT(B̳ases!$B7," ",B̳ases!$D7)</f>
        <v>Felipe Costa</v>
      </c>
      <c r="D7" s="24" t="s">
        <v>52</v>
      </c>
      <c r="E7" s="24" t="s">
        <v>272</v>
      </c>
      <c r="F7" s="24" t="s">
        <v>23</v>
      </c>
      <c r="G7" s="25">
        <v>45353</v>
      </c>
      <c r="H7" s="24" t="s">
        <v>21</v>
      </c>
      <c r="I7" s="26">
        <v>10</v>
      </c>
      <c r="J7" s="24" t="s">
        <v>19</v>
      </c>
      <c r="K7" s="24" t="s">
        <v>21</v>
      </c>
      <c r="M7" s="24" t="s">
        <v>18</v>
      </c>
      <c r="N7" s="26">
        <v>20</v>
      </c>
      <c r="O7" s="26">
        <v>2</v>
      </c>
      <c r="P7" s="26">
        <v>28</v>
      </c>
      <c r="Q7" s="27">
        <f t="shared" si="0"/>
        <v>26</v>
      </c>
    </row>
    <row r="8" spans="1:18" ht="16.5" customHeight="1" x14ac:dyDescent="0.25">
      <c r="A8" s="19">
        <v>3237</v>
      </c>
      <c r="B8" s="19" t="s">
        <v>53</v>
      </c>
      <c r="C8" s="19" t="str">
        <f>_xlfn.CONCAT(B̳ases!$B8,B̳ases!$D8)</f>
        <v>CamilaRibeiro</v>
      </c>
      <c r="D8" s="19" t="s">
        <v>54</v>
      </c>
      <c r="E8" s="19" t="s">
        <v>271</v>
      </c>
      <c r="F8" s="19" t="s">
        <v>17</v>
      </c>
      <c r="G8" s="21">
        <v>45354</v>
      </c>
      <c r="H8" s="19" t="s">
        <v>18</v>
      </c>
      <c r="I8" s="22">
        <v>15</v>
      </c>
      <c r="J8" s="19" t="s">
        <v>24</v>
      </c>
      <c r="K8" s="19" t="s">
        <v>18</v>
      </c>
      <c r="L8" s="33">
        <v>30</v>
      </c>
      <c r="M8" s="19" t="s">
        <v>18</v>
      </c>
      <c r="N8" s="22">
        <v>20</v>
      </c>
      <c r="O8" s="22">
        <v>10</v>
      </c>
      <c r="P8" s="22">
        <v>55</v>
      </c>
      <c r="Q8" s="23">
        <f t="shared" si="0"/>
        <v>45</v>
      </c>
    </row>
    <row r="9" spans="1:18" ht="16.5" customHeight="1" x14ac:dyDescent="0.25">
      <c r="A9" s="24">
        <v>3238</v>
      </c>
      <c r="B9" s="24" t="s">
        <v>55</v>
      </c>
      <c r="C9" s="28" t="str">
        <f>_xlfn.CONCAT(B̳ases!$B9," ",B̳ases!$D9)</f>
        <v>André Mendes</v>
      </c>
      <c r="D9" s="24" t="s">
        <v>56</v>
      </c>
      <c r="E9" s="24" t="s">
        <v>272</v>
      </c>
      <c r="F9" s="24" t="s">
        <v>20</v>
      </c>
      <c r="G9" s="25">
        <v>45355</v>
      </c>
      <c r="H9" s="24" t="s">
        <v>18</v>
      </c>
      <c r="I9" s="26">
        <v>5</v>
      </c>
      <c r="J9" s="24" t="s">
        <v>22</v>
      </c>
      <c r="K9" s="24" t="s">
        <v>21</v>
      </c>
      <c r="M9" s="24" t="s">
        <v>21</v>
      </c>
      <c r="N9" s="26">
        <v>0</v>
      </c>
      <c r="O9" s="26">
        <v>0</v>
      </c>
      <c r="P9" s="26">
        <v>5</v>
      </c>
      <c r="Q9" s="27">
        <f t="shared" si="0"/>
        <v>5</v>
      </c>
    </row>
    <row r="10" spans="1:18" ht="16.5" customHeight="1" x14ac:dyDescent="0.25">
      <c r="A10" s="19">
        <v>3239</v>
      </c>
      <c r="B10" s="19" t="s">
        <v>57</v>
      </c>
      <c r="C10" s="19" t="str">
        <f>_xlfn.CONCAT(B̳ases!$B10,B̳ases!$D10)</f>
        <v>SofiaAlmeida</v>
      </c>
      <c r="D10" s="19" t="s">
        <v>58</v>
      </c>
      <c r="E10" s="19" t="s">
        <v>271</v>
      </c>
      <c r="F10" s="19" t="s">
        <v>17</v>
      </c>
      <c r="G10" s="21">
        <v>45356</v>
      </c>
      <c r="H10" s="19" t="s">
        <v>21</v>
      </c>
      <c r="I10" s="22">
        <v>15</v>
      </c>
      <c r="J10" s="19" t="s">
        <v>19</v>
      </c>
      <c r="K10" s="19" t="s">
        <v>18</v>
      </c>
      <c r="L10" s="33">
        <v>30</v>
      </c>
      <c r="M10" s="19" t="s">
        <v>18</v>
      </c>
      <c r="N10" s="22">
        <v>20</v>
      </c>
      <c r="O10" s="22">
        <v>5</v>
      </c>
      <c r="P10" s="22">
        <v>60</v>
      </c>
      <c r="Q10" s="23">
        <f t="shared" si="0"/>
        <v>55</v>
      </c>
    </row>
    <row r="11" spans="1:18" ht="16.5" customHeight="1" x14ac:dyDescent="0.25">
      <c r="A11" s="24">
        <v>3240</v>
      </c>
      <c r="B11" s="24" t="s">
        <v>59</v>
      </c>
      <c r="C11" s="28" t="str">
        <f>_xlfn.CONCAT(B̳ases!$B11," ",B̳ases!$D11)</f>
        <v>Bruno Martins</v>
      </c>
      <c r="D11" s="24" t="s">
        <v>60</v>
      </c>
      <c r="E11" s="24" t="s">
        <v>272</v>
      </c>
      <c r="F11" s="24" t="s">
        <v>23</v>
      </c>
      <c r="G11" s="25">
        <v>45357</v>
      </c>
      <c r="H11" s="24" t="s">
        <v>18</v>
      </c>
      <c r="I11" s="26">
        <v>10</v>
      </c>
      <c r="J11" s="24" t="s">
        <v>24</v>
      </c>
      <c r="K11" s="24" t="s">
        <v>21</v>
      </c>
      <c r="M11" s="24" t="s">
        <v>18</v>
      </c>
      <c r="N11" s="26">
        <v>20</v>
      </c>
      <c r="O11" s="26">
        <v>15</v>
      </c>
      <c r="P11" s="26">
        <v>15</v>
      </c>
      <c r="Q11" s="27">
        <f t="shared" si="0"/>
        <v>0</v>
      </c>
    </row>
    <row r="12" spans="1:18" ht="16.5" customHeight="1" x14ac:dyDescent="0.25">
      <c r="A12" s="19">
        <v>3241</v>
      </c>
      <c r="B12" s="19" t="s">
        <v>61</v>
      </c>
      <c r="C12" s="19" t="str">
        <f>_xlfn.CONCAT(B̳ases!$B12,B̳ases!$D12)</f>
        <v>RitaCastro</v>
      </c>
      <c r="D12" s="19" t="s">
        <v>62</v>
      </c>
      <c r="E12" s="19" t="s">
        <v>271</v>
      </c>
      <c r="F12" s="19" t="s">
        <v>20</v>
      </c>
      <c r="G12" s="21">
        <v>45358</v>
      </c>
      <c r="H12" s="19" t="s">
        <v>21</v>
      </c>
      <c r="I12" s="22">
        <v>5</v>
      </c>
      <c r="J12" s="19" t="s">
        <v>19</v>
      </c>
      <c r="K12" s="19" t="s">
        <v>21</v>
      </c>
      <c r="M12" s="19" t="s">
        <v>21</v>
      </c>
      <c r="N12" s="22">
        <v>0</v>
      </c>
      <c r="O12" s="22">
        <v>1</v>
      </c>
      <c r="P12" s="22">
        <v>4</v>
      </c>
      <c r="Q12" s="23">
        <f t="shared" si="0"/>
        <v>3</v>
      </c>
    </row>
    <row r="13" spans="1:18" ht="16.5" customHeight="1" x14ac:dyDescent="0.25">
      <c r="A13" s="24">
        <v>3242</v>
      </c>
      <c r="B13" s="24" t="s">
        <v>63</v>
      </c>
      <c r="C13" s="28" t="str">
        <f>_xlfn.CONCAT(B̳ases!$B13," ",B̳ases!$D13)</f>
        <v>Marco Túlio</v>
      </c>
      <c r="D13" s="24" t="s">
        <v>64</v>
      </c>
      <c r="E13" s="24" t="s">
        <v>272</v>
      </c>
      <c r="F13" s="24" t="s">
        <v>17</v>
      </c>
      <c r="G13" s="25">
        <v>45359</v>
      </c>
      <c r="H13" s="24" t="s">
        <v>18</v>
      </c>
      <c r="I13" s="26">
        <v>15</v>
      </c>
      <c r="J13" s="24" t="s">
        <v>22</v>
      </c>
      <c r="K13" s="24" t="s">
        <v>18</v>
      </c>
      <c r="L13" s="33">
        <v>30</v>
      </c>
      <c r="M13" s="24" t="s">
        <v>18</v>
      </c>
      <c r="N13" s="26">
        <v>20</v>
      </c>
      <c r="O13" s="26">
        <v>20</v>
      </c>
      <c r="P13" s="26">
        <v>45</v>
      </c>
      <c r="Q13" s="27">
        <f t="shared" si="0"/>
        <v>25</v>
      </c>
    </row>
    <row r="14" spans="1:18" ht="16.5" customHeight="1" x14ac:dyDescent="0.25">
      <c r="A14" s="19">
        <v>3243</v>
      </c>
      <c r="B14" s="19" t="s">
        <v>65</v>
      </c>
      <c r="C14" s="19" t="str">
        <f>_xlfn.CONCAT(B̳ases!$B14,B̳ases!$D14)</f>
        <v>LíviaSilveira</v>
      </c>
      <c r="D14" s="19" t="s">
        <v>66</v>
      </c>
      <c r="E14" s="19" t="s">
        <v>271</v>
      </c>
      <c r="F14" s="19" t="s">
        <v>23</v>
      </c>
      <c r="G14" s="21">
        <v>45360</v>
      </c>
      <c r="H14" s="19" t="s">
        <v>21</v>
      </c>
      <c r="I14" s="22">
        <v>10</v>
      </c>
      <c r="J14" s="19" t="s">
        <v>19</v>
      </c>
      <c r="K14" s="19" t="s">
        <v>21</v>
      </c>
      <c r="M14" s="19" t="s">
        <v>18</v>
      </c>
      <c r="N14" s="22">
        <v>20</v>
      </c>
      <c r="O14" s="22">
        <v>10</v>
      </c>
      <c r="P14" s="22">
        <v>20</v>
      </c>
      <c r="Q14" s="23">
        <f t="shared" si="0"/>
        <v>10</v>
      </c>
    </row>
    <row r="15" spans="1:18" ht="16.5" customHeight="1" x14ac:dyDescent="0.25">
      <c r="A15" s="24">
        <v>3244</v>
      </c>
      <c r="B15" s="24" t="s">
        <v>67</v>
      </c>
      <c r="C15" s="28" t="str">
        <f>_xlfn.CONCAT(B̳ases!$B15," ",B̳ases!$D15)</f>
        <v>Diogo Sousa</v>
      </c>
      <c r="D15" s="24" t="s">
        <v>68</v>
      </c>
      <c r="E15" s="24" t="s">
        <v>272</v>
      </c>
      <c r="F15" s="24" t="s">
        <v>20</v>
      </c>
      <c r="G15" s="25">
        <v>45361</v>
      </c>
      <c r="H15" s="24" t="s">
        <v>18</v>
      </c>
      <c r="I15" s="26">
        <v>5</v>
      </c>
      <c r="J15" s="24" t="s">
        <v>24</v>
      </c>
      <c r="K15" s="24" t="s">
        <v>21</v>
      </c>
      <c r="M15" s="24" t="s">
        <v>21</v>
      </c>
      <c r="N15" s="26">
        <v>0</v>
      </c>
      <c r="O15" s="26">
        <v>0</v>
      </c>
      <c r="P15" s="26">
        <v>5</v>
      </c>
      <c r="Q15" s="27">
        <f t="shared" si="0"/>
        <v>5</v>
      </c>
    </row>
    <row r="16" spans="1:18" ht="16.5" customHeight="1" x14ac:dyDescent="0.25">
      <c r="A16" s="19">
        <v>3245</v>
      </c>
      <c r="B16" s="19" t="s">
        <v>69</v>
      </c>
      <c r="C16" s="19" t="str">
        <f>_xlfn.CONCAT(B̳ases!$B16,B̳ases!$D16)</f>
        <v>FernandaLima</v>
      </c>
      <c r="D16" s="19" t="s">
        <v>70</v>
      </c>
      <c r="E16" s="19" t="s">
        <v>271</v>
      </c>
      <c r="F16" s="19" t="s">
        <v>17</v>
      </c>
      <c r="G16" s="21">
        <v>45362</v>
      </c>
      <c r="H16" s="19" t="s">
        <v>21</v>
      </c>
      <c r="I16" s="22">
        <v>15</v>
      </c>
      <c r="J16" s="19" t="s">
        <v>19</v>
      </c>
      <c r="K16" s="19" t="s">
        <v>18</v>
      </c>
      <c r="L16" s="33">
        <v>30</v>
      </c>
      <c r="M16" s="19" t="s">
        <v>18</v>
      </c>
      <c r="N16" s="22">
        <v>20</v>
      </c>
      <c r="O16" s="22">
        <v>8</v>
      </c>
      <c r="P16" s="22">
        <v>57</v>
      </c>
      <c r="Q16" s="23">
        <f t="shared" si="0"/>
        <v>49</v>
      </c>
    </row>
    <row r="17" spans="1:17" ht="16.5" customHeight="1" x14ac:dyDescent="0.25">
      <c r="A17" s="24">
        <v>3246</v>
      </c>
      <c r="B17" s="24" t="s">
        <v>71</v>
      </c>
      <c r="C17" s="28" t="str">
        <f>_xlfn.CONCAT(B̳ases!$B17," ",B̳ases!$D17)</f>
        <v>Caio Pereira</v>
      </c>
      <c r="D17" s="24" t="s">
        <v>72</v>
      </c>
      <c r="E17" s="24" t="s">
        <v>272</v>
      </c>
      <c r="F17" s="24" t="s">
        <v>23</v>
      </c>
      <c r="G17" s="25">
        <v>45363</v>
      </c>
      <c r="H17" s="24" t="s">
        <v>18</v>
      </c>
      <c r="I17" s="26">
        <v>10</v>
      </c>
      <c r="J17" s="24" t="s">
        <v>22</v>
      </c>
      <c r="K17" s="24" t="s">
        <v>21</v>
      </c>
      <c r="M17" s="24" t="s">
        <v>18</v>
      </c>
      <c r="N17" s="26">
        <v>20</v>
      </c>
      <c r="O17" s="26">
        <v>12</v>
      </c>
      <c r="P17" s="26">
        <v>18</v>
      </c>
      <c r="Q17" s="27">
        <f t="shared" si="0"/>
        <v>6</v>
      </c>
    </row>
    <row r="18" spans="1:17" ht="16.5" customHeight="1" x14ac:dyDescent="0.25">
      <c r="A18" s="19">
        <v>3247</v>
      </c>
      <c r="B18" s="19" t="s">
        <v>73</v>
      </c>
      <c r="C18" s="20" t="str">
        <f>_xlfn.CONCAT(B̳ases!$B18," ",B̳ases!$D18)</f>
        <v>Beatriz Gomes</v>
      </c>
      <c r="D18" s="19" t="s">
        <v>74</v>
      </c>
      <c r="E18" s="19" t="s">
        <v>271</v>
      </c>
      <c r="F18" s="19" t="s">
        <v>20</v>
      </c>
      <c r="G18" s="21">
        <v>45364</v>
      </c>
      <c r="H18" s="19" t="s">
        <v>21</v>
      </c>
      <c r="I18" s="22">
        <v>5</v>
      </c>
      <c r="J18" s="19" t="s">
        <v>19</v>
      </c>
      <c r="K18" s="19" t="s">
        <v>21</v>
      </c>
      <c r="M18" s="19" t="s">
        <v>21</v>
      </c>
      <c r="N18" s="22">
        <v>0</v>
      </c>
      <c r="O18" s="22">
        <v>2</v>
      </c>
      <c r="P18" s="22">
        <v>3</v>
      </c>
      <c r="Q18" s="23">
        <f t="shared" si="0"/>
        <v>1</v>
      </c>
    </row>
    <row r="19" spans="1:17" ht="16.5" customHeight="1" x14ac:dyDescent="0.25">
      <c r="A19" s="24">
        <v>3248</v>
      </c>
      <c r="B19" s="24" t="s">
        <v>75</v>
      </c>
      <c r="C19" s="28" t="str">
        <f>_xlfn.CONCAT(B̳ases!$B19," ",B̳ases!$D19)</f>
        <v>Cesar Oliveira</v>
      </c>
      <c r="D19" s="24" t="s">
        <v>44</v>
      </c>
      <c r="E19" s="24" t="s">
        <v>272</v>
      </c>
      <c r="F19" s="24" t="s">
        <v>17</v>
      </c>
      <c r="G19" s="25">
        <v>45365</v>
      </c>
      <c r="H19" s="24" t="s">
        <v>18</v>
      </c>
      <c r="I19" s="26">
        <v>15</v>
      </c>
      <c r="J19" s="24" t="s">
        <v>24</v>
      </c>
      <c r="K19" s="24" t="s">
        <v>18</v>
      </c>
      <c r="L19" s="33">
        <v>30</v>
      </c>
      <c r="M19" s="24" t="s">
        <v>18</v>
      </c>
      <c r="N19" s="26">
        <v>20</v>
      </c>
      <c r="O19" s="26">
        <v>7</v>
      </c>
      <c r="P19" s="26">
        <v>58</v>
      </c>
      <c r="Q19" s="27">
        <f t="shared" si="0"/>
        <v>51</v>
      </c>
    </row>
    <row r="20" spans="1:17" ht="16.5" customHeight="1" x14ac:dyDescent="0.25">
      <c r="A20" s="19">
        <v>3249</v>
      </c>
      <c r="B20" s="19" t="s">
        <v>76</v>
      </c>
      <c r="C20" s="19" t="str">
        <f>_xlfn.CONCAT(B̳ases!$B20,B̳ases!$D20)</f>
        <v>DéboraMachado</v>
      </c>
      <c r="D20" s="19" t="s">
        <v>77</v>
      </c>
      <c r="E20" s="19" t="s">
        <v>271</v>
      </c>
      <c r="F20" s="19" t="s">
        <v>23</v>
      </c>
      <c r="G20" s="21">
        <v>45366</v>
      </c>
      <c r="H20" s="19" t="s">
        <v>21</v>
      </c>
      <c r="I20" s="22">
        <v>10</v>
      </c>
      <c r="J20" s="19" t="s">
        <v>19</v>
      </c>
      <c r="K20" s="19" t="s">
        <v>21</v>
      </c>
      <c r="M20" s="19" t="s">
        <v>18</v>
      </c>
      <c r="N20" s="22">
        <v>20</v>
      </c>
      <c r="O20" s="22">
        <v>5</v>
      </c>
      <c r="P20" s="22">
        <v>25</v>
      </c>
      <c r="Q20" s="23">
        <f t="shared" si="0"/>
        <v>20</v>
      </c>
    </row>
    <row r="21" spans="1:17" ht="16.5" customHeight="1" x14ac:dyDescent="0.25">
      <c r="A21" s="24">
        <v>3250</v>
      </c>
      <c r="B21" s="24" t="s">
        <v>78</v>
      </c>
      <c r="C21" s="28" t="str">
        <f>_xlfn.CONCAT(B̳ases!$B21," ",B̳ases!$D21)</f>
        <v>Eduardo Vargas</v>
      </c>
      <c r="D21" s="24" t="s">
        <v>79</v>
      </c>
      <c r="E21" s="24" t="s">
        <v>272</v>
      </c>
      <c r="F21" s="24" t="s">
        <v>20</v>
      </c>
      <c r="G21" s="25">
        <v>45367</v>
      </c>
      <c r="H21" s="24" t="s">
        <v>18</v>
      </c>
      <c r="I21" s="26">
        <v>5</v>
      </c>
      <c r="J21" s="24" t="s">
        <v>22</v>
      </c>
      <c r="K21" s="24" t="s">
        <v>21</v>
      </c>
      <c r="M21" s="24" t="s">
        <v>21</v>
      </c>
      <c r="N21" s="26">
        <v>0</v>
      </c>
      <c r="O21" s="26">
        <v>0</v>
      </c>
      <c r="P21" s="26">
        <v>5</v>
      </c>
      <c r="Q21" s="27">
        <f t="shared" si="0"/>
        <v>5</v>
      </c>
    </row>
    <row r="22" spans="1:17" ht="16.5" customHeight="1" x14ac:dyDescent="0.25">
      <c r="A22" s="19">
        <v>3251</v>
      </c>
      <c r="B22" s="19" t="s">
        <v>80</v>
      </c>
      <c r="C22" s="19" t="str">
        <f>_xlfn.CONCAT(B̳ases!$B22,B̳ases!$D22)</f>
        <v>GabrielaSantos</v>
      </c>
      <c r="D22" s="19" t="s">
        <v>81</v>
      </c>
      <c r="E22" s="19" t="s">
        <v>271</v>
      </c>
      <c r="F22" s="19" t="s">
        <v>17</v>
      </c>
      <c r="G22" s="21">
        <v>45368</v>
      </c>
      <c r="H22" s="19" t="s">
        <v>21</v>
      </c>
      <c r="I22" s="22">
        <v>15</v>
      </c>
      <c r="J22" s="19" t="s">
        <v>19</v>
      </c>
      <c r="K22" s="19" t="s">
        <v>18</v>
      </c>
      <c r="L22" s="33">
        <v>30</v>
      </c>
      <c r="M22" s="19" t="s">
        <v>18</v>
      </c>
      <c r="N22" s="22">
        <v>20</v>
      </c>
      <c r="O22" s="22">
        <v>3</v>
      </c>
      <c r="P22" s="22">
        <v>62</v>
      </c>
      <c r="Q22" s="23">
        <f t="shared" si="0"/>
        <v>59</v>
      </c>
    </row>
    <row r="23" spans="1:17" ht="16.5" customHeight="1" x14ac:dyDescent="0.25">
      <c r="A23" s="24">
        <v>3252</v>
      </c>
      <c r="B23" s="24" t="s">
        <v>82</v>
      </c>
      <c r="C23" s="28" t="str">
        <f>_xlfn.CONCAT(B̳ases!$B23," ",B̳ases!$D23)</f>
        <v>Henrique Dias</v>
      </c>
      <c r="D23" s="24" t="s">
        <v>83</v>
      </c>
      <c r="E23" s="24" t="s">
        <v>272</v>
      </c>
      <c r="F23" s="24" t="s">
        <v>23</v>
      </c>
      <c r="G23" s="25">
        <v>45369</v>
      </c>
      <c r="H23" s="24" t="s">
        <v>18</v>
      </c>
      <c r="I23" s="26">
        <v>10</v>
      </c>
      <c r="J23" s="24" t="s">
        <v>24</v>
      </c>
      <c r="K23" s="24" t="s">
        <v>21</v>
      </c>
      <c r="M23" s="24" t="s">
        <v>18</v>
      </c>
      <c r="N23" s="26">
        <v>20</v>
      </c>
      <c r="O23" s="26">
        <v>15</v>
      </c>
      <c r="P23" s="26">
        <v>15</v>
      </c>
      <c r="Q23" s="27">
        <f t="shared" si="0"/>
        <v>0</v>
      </c>
    </row>
    <row r="24" spans="1:17" ht="16.5" customHeight="1" x14ac:dyDescent="0.25">
      <c r="A24" s="19">
        <v>3253</v>
      </c>
      <c r="B24" s="19" t="s">
        <v>84</v>
      </c>
      <c r="C24" s="19" t="str">
        <f>_xlfn.CONCAT(B̳ases!$B24,B̳ases!$D24)</f>
        <v>IsabelaMoreira</v>
      </c>
      <c r="D24" s="19" t="s">
        <v>85</v>
      </c>
      <c r="E24" s="19" t="s">
        <v>271</v>
      </c>
      <c r="F24" s="19" t="s">
        <v>20</v>
      </c>
      <c r="G24" s="21">
        <v>45370</v>
      </c>
      <c r="H24" s="19" t="s">
        <v>21</v>
      </c>
      <c r="I24" s="22">
        <v>5</v>
      </c>
      <c r="J24" s="19" t="s">
        <v>19</v>
      </c>
      <c r="K24" s="19" t="s">
        <v>21</v>
      </c>
      <c r="M24" s="19" t="s">
        <v>21</v>
      </c>
      <c r="N24" s="22">
        <v>0</v>
      </c>
      <c r="O24" s="22">
        <v>1</v>
      </c>
      <c r="P24" s="22">
        <v>4</v>
      </c>
      <c r="Q24" s="23">
        <f t="shared" si="0"/>
        <v>3</v>
      </c>
    </row>
    <row r="25" spans="1:17" ht="16.5" customHeight="1" x14ac:dyDescent="0.25">
      <c r="A25" s="24">
        <v>3254</v>
      </c>
      <c r="B25" s="24" t="s">
        <v>86</v>
      </c>
      <c r="C25" s="28" t="str">
        <f>_xlfn.CONCAT(B̳ases!$B25," ",B̳ases!$D25)</f>
        <v>Joaquim Barbosa</v>
      </c>
      <c r="D25" s="24" t="s">
        <v>87</v>
      </c>
      <c r="E25" s="24" t="s">
        <v>272</v>
      </c>
      <c r="F25" s="24" t="s">
        <v>17</v>
      </c>
      <c r="G25" s="25">
        <v>45371</v>
      </c>
      <c r="H25" s="24" t="s">
        <v>18</v>
      </c>
      <c r="I25" s="26">
        <v>15</v>
      </c>
      <c r="J25" s="24" t="s">
        <v>22</v>
      </c>
      <c r="K25" s="24" t="s">
        <v>18</v>
      </c>
      <c r="L25" s="33">
        <v>30</v>
      </c>
      <c r="M25" s="24" t="s">
        <v>18</v>
      </c>
      <c r="N25" s="26">
        <v>20</v>
      </c>
      <c r="O25" s="26">
        <v>20</v>
      </c>
      <c r="P25" s="26">
        <v>45</v>
      </c>
      <c r="Q25" s="27">
        <f t="shared" si="0"/>
        <v>25</v>
      </c>
    </row>
    <row r="26" spans="1:17" ht="16.5" customHeight="1" x14ac:dyDescent="0.25">
      <c r="A26" s="19">
        <v>3255</v>
      </c>
      <c r="B26" s="19" t="s">
        <v>88</v>
      </c>
      <c r="C26" s="19" t="str">
        <f>_xlfn.CONCAT(B̳ases!$B26,B̳ases!$D26)</f>
        <v>LaraRocha</v>
      </c>
      <c r="D26" s="19" t="s">
        <v>89</v>
      </c>
      <c r="E26" s="19" t="s">
        <v>271</v>
      </c>
      <c r="F26" s="19" t="s">
        <v>23</v>
      </c>
      <c r="G26" s="21">
        <v>45372</v>
      </c>
      <c r="H26" s="19" t="s">
        <v>21</v>
      </c>
      <c r="I26" s="22">
        <v>10</v>
      </c>
      <c r="J26" s="19" t="s">
        <v>19</v>
      </c>
      <c r="K26" s="19" t="s">
        <v>21</v>
      </c>
      <c r="M26" s="19" t="s">
        <v>18</v>
      </c>
      <c r="N26" s="22">
        <v>20</v>
      </c>
      <c r="O26" s="22">
        <v>10</v>
      </c>
      <c r="P26" s="22">
        <v>20</v>
      </c>
      <c r="Q26" s="23">
        <f t="shared" si="0"/>
        <v>10</v>
      </c>
    </row>
    <row r="27" spans="1:17" ht="16.5" customHeight="1" x14ac:dyDescent="0.25">
      <c r="A27" s="24">
        <v>3256</v>
      </c>
      <c r="B27" s="24" t="s">
        <v>90</v>
      </c>
      <c r="C27" s="28" t="str">
        <f>_xlfn.CONCAT(B̳ases!$B27," ",B̳ases!$D27)</f>
        <v>Matheus Silva</v>
      </c>
      <c r="D27" s="24" t="s">
        <v>42</v>
      </c>
      <c r="E27" s="24" t="s">
        <v>272</v>
      </c>
      <c r="F27" s="24" t="s">
        <v>20</v>
      </c>
      <c r="G27" s="25">
        <v>45373</v>
      </c>
      <c r="H27" s="24" t="s">
        <v>18</v>
      </c>
      <c r="I27" s="26">
        <v>5</v>
      </c>
      <c r="J27" s="24" t="s">
        <v>24</v>
      </c>
      <c r="K27" s="24" t="s">
        <v>21</v>
      </c>
      <c r="M27" s="24" t="s">
        <v>21</v>
      </c>
      <c r="N27" s="26">
        <v>0</v>
      </c>
      <c r="O27" s="26">
        <v>0</v>
      </c>
      <c r="P27" s="26">
        <v>5</v>
      </c>
      <c r="Q27" s="27">
        <f t="shared" si="0"/>
        <v>5</v>
      </c>
    </row>
    <row r="28" spans="1:17" ht="16.5" customHeight="1" x14ac:dyDescent="0.25">
      <c r="A28" s="19">
        <v>3257</v>
      </c>
      <c r="B28" s="19" t="s">
        <v>91</v>
      </c>
      <c r="C28" s="20" t="str">
        <f>_xlfn.CONCAT(B̳ases!$B28," ",B̳ases!$D28)</f>
        <v>Nicole Costa</v>
      </c>
      <c r="D28" s="19" t="s">
        <v>52</v>
      </c>
      <c r="E28" s="19" t="s">
        <v>271</v>
      </c>
      <c r="F28" s="19" t="s">
        <v>17</v>
      </c>
      <c r="G28" s="21">
        <v>45374</v>
      </c>
      <c r="H28" s="19" t="s">
        <v>21</v>
      </c>
      <c r="I28" s="22">
        <v>15</v>
      </c>
      <c r="J28" s="19" t="s">
        <v>19</v>
      </c>
      <c r="K28" s="19" t="s">
        <v>18</v>
      </c>
      <c r="L28" s="33">
        <v>30</v>
      </c>
      <c r="M28" s="19" t="s">
        <v>18</v>
      </c>
      <c r="N28" s="22">
        <v>20</v>
      </c>
      <c r="O28" s="22">
        <v>5</v>
      </c>
      <c r="P28" s="22">
        <v>60</v>
      </c>
      <c r="Q28" s="23">
        <f t="shared" si="0"/>
        <v>55</v>
      </c>
    </row>
    <row r="29" spans="1:17" ht="16.5" customHeight="1" x14ac:dyDescent="0.25">
      <c r="A29" s="24">
        <v>3258</v>
      </c>
      <c r="B29" s="24" t="s">
        <v>92</v>
      </c>
      <c r="C29" s="28" t="str">
        <f>_xlfn.CONCAT(B̳ases!$B29," ",B̳ases!$D29)</f>
        <v>Otávio Mendonça</v>
      </c>
      <c r="D29" s="24" t="s">
        <v>93</v>
      </c>
      <c r="E29" s="24" t="s">
        <v>272</v>
      </c>
      <c r="F29" s="24" t="s">
        <v>23</v>
      </c>
      <c r="G29" s="25">
        <v>45375</v>
      </c>
      <c r="H29" s="24" t="s">
        <v>18</v>
      </c>
      <c r="I29" s="26">
        <v>10</v>
      </c>
      <c r="J29" s="24" t="s">
        <v>22</v>
      </c>
      <c r="K29" s="24" t="s">
        <v>21</v>
      </c>
      <c r="M29" s="24" t="s">
        <v>18</v>
      </c>
      <c r="N29" s="26">
        <v>20</v>
      </c>
      <c r="O29" s="26">
        <v>15</v>
      </c>
      <c r="P29" s="26">
        <v>15</v>
      </c>
      <c r="Q29" s="27">
        <f t="shared" si="0"/>
        <v>0</v>
      </c>
    </row>
    <row r="30" spans="1:17" ht="16.5" customHeight="1" x14ac:dyDescent="0.25">
      <c r="A30" s="19">
        <v>3259</v>
      </c>
      <c r="B30" s="19" t="s">
        <v>94</v>
      </c>
      <c r="C30" s="19" t="str">
        <f>_xlfn.CONCAT(B̳ases!$B30,B̳ases!$D30)</f>
        <v>PaulaFerreira</v>
      </c>
      <c r="D30" s="19" t="s">
        <v>95</v>
      </c>
      <c r="E30" s="19" t="s">
        <v>271</v>
      </c>
      <c r="F30" s="19" t="s">
        <v>20</v>
      </c>
      <c r="G30" s="21">
        <v>45376</v>
      </c>
      <c r="H30" s="19" t="s">
        <v>21</v>
      </c>
      <c r="I30" s="22">
        <v>5</v>
      </c>
      <c r="J30" s="19" t="s">
        <v>19</v>
      </c>
      <c r="K30" s="19" t="s">
        <v>21</v>
      </c>
      <c r="M30" s="19" t="s">
        <v>21</v>
      </c>
      <c r="N30" s="22">
        <v>0</v>
      </c>
      <c r="O30" s="22">
        <v>1</v>
      </c>
      <c r="P30" s="22">
        <v>4</v>
      </c>
      <c r="Q30" s="23">
        <f t="shared" si="0"/>
        <v>3</v>
      </c>
    </row>
    <row r="31" spans="1:17" ht="16.5" customHeight="1" x14ac:dyDescent="0.25">
      <c r="A31" s="24">
        <v>3260</v>
      </c>
      <c r="B31" s="24" t="s">
        <v>96</v>
      </c>
      <c r="C31" s="28" t="str">
        <f>_xlfn.CONCAT(B̳ases!$B31," ",B̳ases!$D31)</f>
        <v>Raquel Alves</v>
      </c>
      <c r="D31" s="24" t="s">
        <v>97</v>
      </c>
      <c r="E31" s="24" t="s">
        <v>271</v>
      </c>
      <c r="F31" s="24" t="s">
        <v>17</v>
      </c>
      <c r="G31" s="25">
        <v>45377</v>
      </c>
      <c r="H31" s="24" t="s">
        <v>18</v>
      </c>
      <c r="I31" s="26">
        <v>15</v>
      </c>
      <c r="J31" s="24" t="s">
        <v>24</v>
      </c>
      <c r="K31" s="24" t="s">
        <v>18</v>
      </c>
      <c r="L31" s="33">
        <v>30</v>
      </c>
      <c r="M31" s="24" t="s">
        <v>18</v>
      </c>
      <c r="N31" s="26">
        <v>20</v>
      </c>
      <c r="O31" s="26">
        <v>7</v>
      </c>
      <c r="P31" s="26">
        <v>58</v>
      </c>
      <c r="Q31" s="27">
        <f t="shared" si="0"/>
        <v>51</v>
      </c>
    </row>
    <row r="32" spans="1:17" ht="16.5" customHeight="1" x14ac:dyDescent="0.25">
      <c r="A32" s="19">
        <v>3261</v>
      </c>
      <c r="B32" s="19" t="s">
        <v>98</v>
      </c>
      <c r="C32" s="20" t="str">
        <f>_xlfn.CONCAT(B̳ases!$B32," ",B̳ases!$D32)</f>
        <v>Samuel Pires</v>
      </c>
      <c r="D32" s="19" t="s">
        <v>99</v>
      </c>
      <c r="E32" s="19" t="s">
        <v>272</v>
      </c>
      <c r="F32" s="19" t="s">
        <v>23</v>
      </c>
      <c r="G32" s="21">
        <v>45378</v>
      </c>
      <c r="H32" s="19" t="s">
        <v>21</v>
      </c>
      <c r="I32" s="22">
        <v>10</v>
      </c>
      <c r="J32" s="19" t="s">
        <v>19</v>
      </c>
      <c r="K32" s="19" t="s">
        <v>21</v>
      </c>
      <c r="M32" s="19" t="s">
        <v>18</v>
      </c>
      <c r="N32" s="22">
        <v>20</v>
      </c>
      <c r="O32" s="22">
        <v>10</v>
      </c>
      <c r="P32" s="22">
        <v>20</v>
      </c>
      <c r="Q32" s="23">
        <f t="shared" si="0"/>
        <v>10</v>
      </c>
    </row>
    <row r="33" spans="1:17" ht="16.5" customHeight="1" x14ac:dyDescent="0.25">
      <c r="A33" s="24">
        <v>3262</v>
      </c>
      <c r="B33" s="24" t="s">
        <v>100</v>
      </c>
      <c r="C33" s="24" t="str">
        <f>_xlfn.CONCAT(B̳ases!$B33,B̳ases!$D33)</f>
        <v>TâniaBarros</v>
      </c>
      <c r="D33" s="24" t="s">
        <v>101</v>
      </c>
      <c r="E33" s="24" t="s">
        <v>271</v>
      </c>
      <c r="F33" s="24" t="s">
        <v>20</v>
      </c>
      <c r="G33" s="25">
        <v>45379</v>
      </c>
      <c r="H33" s="24" t="s">
        <v>18</v>
      </c>
      <c r="I33" s="26">
        <v>5</v>
      </c>
      <c r="J33" s="24" t="s">
        <v>22</v>
      </c>
      <c r="K33" s="24" t="s">
        <v>21</v>
      </c>
      <c r="M33" s="24" t="s">
        <v>21</v>
      </c>
      <c r="N33" s="26">
        <v>0</v>
      </c>
      <c r="O33" s="26">
        <v>0</v>
      </c>
      <c r="P33" s="26">
        <v>5</v>
      </c>
      <c r="Q33" s="27">
        <f t="shared" si="0"/>
        <v>5</v>
      </c>
    </row>
    <row r="34" spans="1:17" ht="16.5" customHeight="1" x14ac:dyDescent="0.25">
      <c r="A34" s="19">
        <v>3263</v>
      </c>
      <c r="B34" s="19" t="s">
        <v>102</v>
      </c>
      <c r="C34" s="20" t="str">
        <f>_xlfn.CONCAT(B̳ases!$B34," ",B̳ases!$D34)</f>
        <v>Vinicius Lima</v>
      </c>
      <c r="D34" s="19" t="s">
        <v>70</v>
      </c>
      <c r="E34" s="19" t="s">
        <v>272</v>
      </c>
      <c r="F34" s="19" t="s">
        <v>17</v>
      </c>
      <c r="G34" s="21">
        <v>45380</v>
      </c>
      <c r="H34" s="19" t="s">
        <v>21</v>
      </c>
      <c r="I34" s="22">
        <v>15</v>
      </c>
      <c r="J34" s="19" t="s">
        <v>19</v>
      </c>
      <c r="K34" s="19" t="s">
        <v>18</v>
      </c>
      <c r="L34" s="33">
        <v>30</v>
      </c>
      <c r="M34" s="19" t="s">
        <v>18</v>
      </c>
      <c r="N34" s="22">
        <v>20</v>
      </c>
      <c r="O34" s="22">
        <v>3</v>
      </c>
      <c r="P34" s="22">
        <v>62</v>
      </c>
      <c r="Q34" s="23">
        <f t="shared" si="0"/>
        <v>59</v>
      </c>
    </row>
    <row r="35" spans="1:17" ht="16.5" customHeight="1" x14ac:dyDescent="0.25">
      <c r="A35" s="24">
        <v>3264</v>
      </c>
      <c r="B35" s="24" t="s">
        <v>103</v>
      </c>
      <c r="C35" s="28" t="str">
        <f>_xlfn.CONCAT(B̳ases!$B35," ",B̳ases!$D35)</f>
        <v>Yasmin Teixeira</v>
      </c>
      <c r="D35" s="24" t="s">
        <v>104</v>
      </c>
      <c r="E35" s="24" t="s">
        <v>271</v>
      </c>
      <c r="F35" s="24" t="s">
        <v>23</v>
      </c>
      <c r="G35" s="25">
        <v>45381</v>
      </c>
      <c r="H35" s="24" t="s">
        <v>18</v>
      </c>
      <c r="I35" s="26">
        <v>10</v>
      </c>
      <c r="J35" s="24" t="s">
        <v>24</v>
      </c>
      <c r="K35" s="24" t="s">
        <v>21</v>
      </c>
      <c r="M35" s="24" t="s">
        <v>18</v>
      </c>
      <c r="N35" s="26">
        <v>20</v>
      </c>
      <c r="O35" s="26">
        <v>15</v>
      </c>
      <c r="P35" s="26">
        <v>15</v>
      </c>
      <c r="Q35" s="27">
        <f t="shared" si="0"/>
        <v>0</v>
      </c>
    </row>
    <row r="36" spans="1:17" ht="16.5" customHeight="1" x14ac:dyDescent="0.25">
      <c r="A36" s="19">
        <v>3265</v>
      </c>
      <c r="B36" s="19" t="s">
        <v>105</v>
      </c>
      <c r="C36" s="20" t="str">
        <f>_xlfn.CONCAT(B̳ases!$B36," ",B̳ases!$D36)</f>
        <v>Zé Carlos</v>
      </c>
      <c r="D36" s="19" t="s">
        <v>106</v>
      </c>
      <c r="E36" s="19" t="s">
        <v>272</v>
      </c>
      <c r="F36" s="19" t="s">
        <v>20</v>
      </c>
      <c r="G36" s="21">
        <v>45382</v>
      </c>
      <c r="H36" s="19" t="s">
        <v>21</v>
      </c>
      <c r="I36" s="22">
        <v>5</v>
      </c>
      <c r="J36" s="19" t="s">
        <v>19</v>
      </c>
      <c r="K36" s="19" t="s">
        <v>21</v>
      </c>
      <c r="M36" s="19" t="s">
        <v>21</v>
      </c>
      <c r="N36" s="22">
        <v>0</v>
      </c>
      <c r="O36" s="22">
        <v>1</v>
      </c>
      <c r="P36" s="22">
        <v>4</v>
      </c>
      <c r="Q36" s="23">
        <f t="shared" si="0"/>
        <v>3</v>
      </c>
    </row>
    <row r="37" spans="1:17" ht="16.5" customHeight="1" x14ac:dyDescent="0.25">
      <c r="A37" s="24">
        <v>3266</v>
      </c>
      <c r="B37" s="24" t="s">
        <v>107</v>
      </c>
      <c r="C37" s="24" t="str">
        <f>_xlfn.CONCAT(B̳ases!$B37,B̳ases!$D37)</f>
        <v>AmandaNogueira</v>
      </c>
      <c r="D37" s="24" t="s">
        <v>108</v>
      </c>
      <c r="E37" s="24" t="s">
        <v>271</v>
      </c>
      <c r="F37" s="24" t="s">
        <v>20</v>
      </c>
      <c r="G37" s="25">
        <v>45383</v>
      </c>
      <c r="H37" s="24" t="s">
        <v>18</v>
      </c>
      <c r="I37" s="26">
        <v>5</v>
      </c>
      <c r="J37" s="24" t="s">
        <v>19</v>
      </c>
      <c r="K37" s="24" t="s">
        <v>21</v>
      </c>
      <c r="M37" s="24" t="s">
        <v>21</v>
      </c>
      <c r="N37" s="26">
        <v>0</v>
      </c>
      <c r="O37" s="26">
        <v>0</v>
      </c>
      <c r="P37" s="26">
        <v>5</v>
      </c>
      <c r="Q37" s="27">
        <f t="shared" si="0"/>
        <v>5</v>
      </c>
    </row>
    <row r="38" spans="1:17" ht="16.5" customHeight="1" x14ac:dyDescent="0.25">
      <c r="A38" s="19">
        <v>3267</v>
      </c>
      <c r="B38" s="19" t="s">
        <v>59</v>
      </c>
      <c r="C38" s="20" t="str">
        <f>_xlfn.CONCAT(B̳ases!$B38," ",B̳ases!$D38)</f>
        <v>Bruno Cavalheiro</v>
      </c>
      <c r="D38" s="19" t="s">
        <v>109</v>
      </c>
      <c r="E38" s="19" t="s">
        <v>272</v>
      </c>
      <c r="F38" s="19" t="s">
        <v>17</v>
      </c>
      <c r="G38" s="21">
        <v>45384</v>
      </c>
      <c r="H38" s="19" t="s">
        <v>21</v>
      </c>
      <c r="I38" s="22">
        <v>15</v>
      </c>
      <c r="J38" s="19" t="s">
        <v>24</v>
      </c>
      <c r="K38" s="19" t="s">
        <v>18</v>
      </c>
      <c r="L38" s="33">
        <v>30</v>
      </c>
      <c r="M38" s="19" t="s">
        <v>18</v>
      </c>
      <c r="N38" s="22">
        <v>20</v>
      </c>
      <c r="O38" s="22">
        <v>7</v>
      </c>
      <c r="P38" s="22">
        <v>58</v>
      </c>
      <c r="Q38" s="23">
        <f t="shared" si="0"/>
        <v>51</v>
      </c>
    </row>
    <row r="39" spans="1:17" ht="16.5" customHeight="1" x14ac:dyDescent="0.25">
      <c r="A39" s="24">
        <v>3268</v>
      </c>
      <c r="B39" s="24" t="s">
        <v>110</v>
      </c>
      <c r="C39" s="24" t="str">
        <f>_xlfn.CONCAT(B̳ases!$B39,B̳ases!$D39)</f>
        <v>CarlaDias</v>
      </c>
      <c r="D39" s="24" t="s">
        <v>83</v>
      </c>
      <c r="E39" s="24" t="s">
        <v>271</v>
      </c>
      <c r="F39" s="24" t="s">
        <v>23</v>
      </c>
      <c r="G39" s="25">
        <v>45385</v>
      </c>
      <c r="H39" s="24" t="s">
        <v>18</v>
      </c>
      <c r="I39" s="26">
        <v>10</v>
      </c>
      <c r="J39" s="24" t="s">
        <v>22</v>
      </c>
      <c r="K39" s="24" t="s">
        <v>21</v>
      </c>
      <c r="M39" s="24" t="s">
        <v>18</v>
      </c>
      <c r="N39" s="26">
        <v>20</v>
      </c>
      <c r="O39" s="26">
        <v>10</v>
      </c>
      <c r="P39" s="26">
        <v>20</v>
      </c>
      <c r="Q39" s="27">
        <f t="shared" si="0"/>
        <v>10</v>
      </c>
    </row>
    <row r="40" spans="1:17" ht="16.5" customHeight="1" x14ac:dyDescent="0.25">
      <c r="A40" s="19">
        <v>3269</v>
      </c>
      <c r="B40" s="19" t="s">
        <v>111</v>
      </c>
      <c r="C40" s="20" t="str">
        <f>_xlfn.CONCAT(B̳ases!$B40," ",B̳ases!$D40)</f>
        <v>Diego Fontes</v>
      </c>
      <c r="D40" s="19" t="s">
        <v>112</v>
      </c>
      <c r="E40" s="19" t="s">
        <v>272</v>
      </c>
      <c r="F40" s="19" t="s">
        <v>20</v>
      </c>
      <c r="G40" s="21">
        <v>45386</v>
      </c>
      <c r="H40" s="19" t="s">
        <v>21</v>
      </c>
      <c r="I40" s="22">
        <v>5</v>
      </c>
      <c r="J40" s="19" t="s">
        <v>24</v>
      </c>
      <c r="K40" s="19" t="s">
        <v>21</v>
      </c>
      <c r="M40" s="19" t="s">
        <v>21</v>
      </c>
      <c r="N40" s="22">
        <v>0</v>
      </c>
      <c r="O40" s="22">
        <v>1</v>
      </c>
      <c r="P40" s="22">
        <v>4</v>
      </c>
      <c r="Q40" s="23">
        <f t="shared" si="0"/>
        <v>3</v>
      </c>
    </row>
    <row r="41" spans="1:17" ht="16.5" customHeight="1" x14ac:dyDescent="0.25">
      <c r="A41" s="24">
        <v>3270</v>
      </c>
      <c r="B41" s="24" t="s">
        <v>113</v>
      </c>
      <c r="C41" s="28" t="str">
        <f>_xlfn.CONCAT(B̳ases!$B41," ",B̳ases!$D41)</f>
        <v>Eunice Lima</v>
      </c>
      <c r="D41" s="24" t="s">
        <v>70</v>
      </c>
      <c r="E41" s="24" t="s">
        <v>271</v>
      </c>
      <c r="F41" s="24" t="s">
        <v>17</v>
      </c>
      <c r="G41" s="25">
        <v>45387</v>
      </c>
      <c r="H41" s="24" t="s">
        <v>18</v>
      </c>
      <c r="I41" s="26">
        <v>15</v>
      </c>
      <c r="J41" s="24" t="s">
        <v>19</v>
      </c>
      <c r="K41" s="24" t="s">
        <v>18</v>
      </c>
      <c r="L41" s="33">
        <v>30</v>
      </c>
      <c r="M41" s="24" t="s">
        <v>18</v>
      </c>
      <c r="N41" s="26">
        <v>20</v>
      </c>
      <c r="O41" s="26">
        <v>15</v>
      </c>
      <c r="P41" s="26">
        <v>50</v>
      </c>
      <c r="Q41" s="27">
        <f t="shared" si="0"/>
        <v>35</v>
      </c>
    </row>
    <row r="42" spans="1:17" ht="16.5" customHeight="1" x14ac:dyDescent="0.25">
      <c r="A42" s="19">
        <v>3271</v>
      </c>
      <c r="B42" s="19" t="s">
        <v>114</v>
      </c>
      <c r="C42" s="20" t="str">
        <f>_xlfn.CONCAT(B̳ases!$B42," ",B̳ases!$D42)</f>
        <v>Fábio Martins</v>
      </c>
      <c r="D42" s="19" t="s">
        <v>60</v>
      </c>
      <c r="E42" s="19" t="s">
        <v>272</v>
      </c>
      <c r="F42" s="19" t="s">
        <v>23</v>
      </c>
      <c r="G42" s="21">
        <v>45388</v>
      </c>
      <c r="H42" s="19" t="s">
        <v>21</v>
      </c>
      <c r="I42" s="22">
        <v>10</v>
      </c>
      <c r="J42" s="19" t="s">
        <v>19</v>
      </c>
      <c r="K42" s="19" t="s">
        <v>21</v>
      </c>
      <c r="M42" s="19" t="s">
        <v>18</v>
      </c>
      <c r="N42" s="22">
        <v>20</v>
      </c>
      <c r="O42" s="22">
        <v>5</v>
      </c>
      <c r="P42" s="22">
        <v>25</v>
      </c>
      <c r="Q42" s="23">
        <f t="shared" si="0"/>
        <v>20</v>
      </c>
    </row>
    <row r="43" spans="1:17" ht="16.5" customHeight="1" x14ac:dyDescent="0.25">
      <c r="A43" s="24">
        <v>3272</v>
      </c>
      <c r="B43" s="24" t="s">
        <v>115</v>
      </c>
      <c r="C43" s="28" t="str">
        <f>_xlfn.CONCAT(B̳ases!$B43," ",B̳ases!$D43)</f>
        <v>Gisele Araújo</v>
      </c>
      <c r="D43" s="24" t="s">
        <v>116</v>
      </c>
      <c r="E43" s="24" t="s">
        <v>271</v>
      </c>
      <c r="F43" s="24" t="s">
        <v>20</v>
      </c>
      <c r="G43" s="25">
        <v>45389</v>
      </c>
      <c r="H43" s="24" t="s">
        <v>18</v>
      </c>
      <c r="I43" s="26">
        <v>5</v>
      </c>
      <c r="J43" s="24" t="s">
        <v>22</v>
      </c>
      <c r="K43" s="24" t="s">
        <v>21</v>
      </c>
      <c r="M43" s="24" t="s">
        <v>21</v>
      </c>
      <c r="N43" s="26">
        <v>0</v>
      </c>
      <c r="O43" s="26">
        <v>0</v>
      </c>
      <c r="P43" s="26">
        <v>5</v>
      </c>
      <c r="Q43" s="27">
        <f t="shared" si="0"/>
        <v>5</v>
      </c>
    </row>
    <row r="44" spans="1:17" ht="16.5" customHeight="1" x14ac:dyDescent="0.25">
      <c r="A44" s="19">
        <v>3273</v>
      </c>
      <c r="B44" s="19" t="s">
        <v>117</v>
      </c>
      <c r="C44" s="20" t="str">
        <f>_xlfn.CONCAT(B̳ases!$B44," ",B̳ases!$D44)</f>
        <v>Hélio Castro</v>
      </c>
      <c r="D44" s="19" t="s">
        <v>62</v>
      </c>
      <c r="E44" s="19" t="s">
        <v>272</v>
      </c>
      <c r="F44" s="19" t="s">
        <v>17</v>
      </c>
      <c r="G44" s="21">
        <v>45390</v>
      </c>
      <c r="H44" s="19" t="s">
        <v>21</v>
      </c>
      <c r="I44" s="22">
        <v>15</v>
      </c>
      <c r="J44" s="19" t="s">
        <v>24</v>
      </c>
      <c r="K44" s="19" t="s">
        <v>18</v>
      </c>
      <c r="L44" s="33">
        <v>30</v>
      </c>
      <c r="M44" s="19" t="s">
        <v>18</v>
      </c>
      <c r="N44" s="22">
        <v>20</v>
      </c>
      <c r="O44" s="22">
        <v>20</v>
      </c>
      <c r="P44" s="22">
        <v>45</v>
      </c>
      <c r="Q44" s="23">
        <f t="shared" si="0"/>
        <v>25</v>
      </c>
    </row>
    <row r="45" spans="1:17" ht="16.5" customHeight="1" x14ac:dyDescent="0.25">
      <c r="A45" s="24">
        <v>3274</v>
      </c>
      <c r="B45" s="24" t="s">
        <v>118</v>
      </c>
      <c r="C45" s="28" t="str">
        <f>_xlfn.CONCAT(B̳ases!$B45," ",B̳ases!$D45)</f>
        <v>Ingrid Menezes</v>
      </c>
      <c r="D45" s="24" t="s">
        <v>119</v>
      </c>
      <c r="E45" s="24" t="s">
        <v>271</v>
      </c>
      <c r="F45" s="24" t="s">
        <v>23</v>
      </c>
      <c r="G45" s="25">
        <v>45391</v>
      </c>
      <c r="H45" s="24" t="s">
        <v>18</v>
      </c>
      <c r="I45" s="26">
        <v>10</v>
      </c>
      <c r="J45" s="24" t="s">
        <v>24</v>
      </c>
      <c r="K45" s="24" t="s">
        <v>21</v>
      </c>
      <c r="M45" s="24" t="s">
        <v>18</v>
      </c>
      <c r="N45" s="26">
        <v>20</v>
      </c>
      <c r="O45" s="26">
        <v>12</v>
      </c>
      <c r="P45" s="26">
        <v>18</v>
      </c>
      <c r="Q45" s="27">
        <f t="shared" si="0"/>
        <v>6</v>
      </c>
    </row>
    <row r="46" spans="1:17" ht="16.5" customHeight="1" x14ac:dyDescent="0.25">
      <c r="A46" s="19">
        <v>3275</v>
      </c>
      <c r="B46" s="19" t="s">
        <v>120</v>
      </c>
      <c r="C46" s="20" t="str">
        <f>_xlfn.CONCAT(B̳ases!$B46," ",B̳ases!$D46)</f>
        <v>Jorge Baptista</v>
      </c>
      <c r="D46" s="19" t="s">
        <v>121</v>
      </c>
      <c r="E46" s="19" t="s">
        <v>272</v>
      </c>
      <c r="F46" s="19" t="s">
        <v>20</v>
      </c>
      <c r="G46" s="21">
        <v>45392</v>
      </c>
      <c r="H46" s="19" t="s">
        <v>21</v>
      </c>
      <c r="I46" s="22">
        <v>5</v>
      </c>
      <c r="J46" s="19" t="s">
        <v>19</v>
      </c>
      <c r="K46" s="19" t="s">
        <v>21</v>
      </c>
      <c r="M46" s="19" t="s">
        <v>21</v>
      </c>
      <c r="N46" s="22">
        <v>0</v>
      </c>
      <c r="O46" s="22">
        <v>2</v>
      </c>
      <c r="P46" s="22">
        <v>3</v>
      </c>
      <c r="Q46" s="23">
        <f t="shared" si="0"/>
        <v>1</v>
      </c>
    </row>
    <row r="47" spans="1:17" ht="16.5" customHeight="1" x14ac:dyDescent="0.25">
      <c r="A47" s="24">
        <v>3276</v>
      </c>
      <c r="B47" s="24" t="s">
        <v>122</v>
      </c>
      <c r="C47" s="28" t="str">
        <f>_xlfn.CONCAT(B̳ases!$B47," ",B̳ases!$D47)</f>
        <v>Kléber Oliveira</v>
      </c>
      <c r="D47" s="24" t="s">
        <v>44</v>
      </c>
      <c r="E47" s="24" t="s">
        <v>272</v>
      </c>
      <c r="F47" s="24" t="s">
        <v>17</v>
      </c>
      <c r="G47" s="25">
        <v>45393</v>
      </c>
      <c r="H47" s="24" t="s">
        <v>18</v>
      </c>
      <c r="I47" s="26">
        <v>15</v>
      </c>
      <c r="J47" s="24" t="s">
        <v>22</v>
      </c>
      <c r="K47" s="24" t="s">
        <v>18</v>
      </c>
      <c r="L47" s="33">
        <v>30</v>
      </c>
      <c r="M47" s="24" t="s">
        <v>18</v>
      </c>
      <c r="N47" s="26">
        <v>20</v>
      </c>
      <c r="O47" s="26">
        <v>5</v>
      </c>
      <c r="P47" s="26">
        <v>60</v>
      </c>
      <c r="Q47" s="27">
        <f t="shared" si="0"/>
        <v>55</v>
      </c>
    </row>
    <row r="48" spans="1:17" ht="16.5" customHeight="1" x14ac:dyDescent="0.25">
      <c r="A48" s="19">
        <v>3277</v>
      </c>
      <c r="B48" s="19" t="s">
        <v>123</v>
      </c>
      <c r="C48" s="19" t="str">
        <f>_xlfn.CONCAT(B̳ases!$B48,B̳ases!$D48)</f>
        <v>LucianaFreitas</v>
      </c>
      <c r="D48" s="19" t="s">
        <v>124</v>
      </c>
      <c r="E48" s="19" t="s">
        <v>271</v>
      </c>
      <c r="F48" s="19" t="s">
        <v>23</v>
      </c>
      <c r="G48" s="21">
        <v>45394</v>
      </c>
      <c r="H48" s="19" t="s">
        <v>21</v>
      </c>
      <c r="I48" s="22">
        <v>10</v>
      </c>
      <c r="J48" s="19" t="s">
        <v>19</v>
      </c>
      <c r="K48" s="19" t="s">
        <v>21</v>
      </c>
      <c r="M48" s="19" t="s">
        <v>18</v>
      </c>
      <c r="N48" s="22">
        <v>20</v>
      </c>
      <c r="O48" s="22">
        <v>10</v>
      </c>
      <c r="P48" s="22">
        <v>20</v>
      </c>
      <c r="Q48" s="23">
        <f t="shared" si="0"/>
        <v>10</v>
      </c>
    </row>
    <row r="49" spans="1:17" ht="16.5" customHeight="1" x14ac:dyDescent="0.25">
      <c r="A49" s="24">
        <v>3278</v>
      </c>
      <c r="B49" s="24" t="s">
        <v>125</v>
      </c>
      <c r="C49" s="24" t="str">
        <f>_xlfn.CONCAT(B̳ases!$B49,B̳ases!$D49)</f>
        <v>MárciaEller</v>
      </c>
      <c r="D49" s="24" t="s">
        <v>126</v>
      </c>
      <c r="E49" s="24" t="s">
        <v>271</v>
      </c>
      <c r="F49" s="24" t="s">
        <v>20</v>
      </c>
      <c r="G49" s="25">
        <v>45395</v>
      </c>
      <c r="H49" s="24" t="s">
        <v>18</v>
      </c>
      <c r="I49" s="26">
        <v>5</v>
      </c>
      <c r="J49" s="24" t="s">
        <v>24</v>
      </c>
      <c r="K49" s="24" t="s">
        <v>21</v>
      </c>
      <c r="M49" s="24" t="s">
        <v>21</v>
      </c>
      <c r="N49" s="26">
        <v>0</v>
      </c>
      <c r="O49" s="26">
        <v>0</v>
      </c>
      <c r="P49" s="26">
        <v>5</v>
      </c>
      <c r="Q49" s="27">
        <f t="shared" si="0"/>
        <v>5</v>
      </c>
    </row>
    <row r="50" spans="1:17" ht="16.5" customHeight="1" x14ac:dyDescent="0.25">
      <c r="A50" s="19">
        <v>3279</v>
      </c>
      <c r="B50" s="19" t="s">
        <v>127</v>
      </c>
      <c r="C50" s="20" t="str">
        <f>_xlfn.CONCAT(B̳ases!$B50," ",B̳ases!$D50)</f>
        <v>Nilo Peçanha</v>
      </c>
      <c r="D50" s="19" t="s">
        <v>128</v>
      </c>
      <c r="E50" s="19" t="s">
        <v>272</v>
      </c>
      <c r="F50" s="19" t="s">
        <v>17</v>
      </c>
      <c r="G50" s="21">
        <v>45396</v>
      </c>
      <c r="H50" s="19" t="s">
        <v>21</v>
      </c>
      <c r="I50" s="22">
        <v>15</v>
      </c>
      <c r="J50" s="19" t="s">
        <v>19</v>
      </c>
      <c r="K50" s="19" t="s">
        <v>18</v>
      </c>
      <c r="L50" s="33">
        <v>30</v>
      </c>
      <c r="M50" s="19" t="s">
        <v>18</v>
      </c>
      <c r="N50" s="22">
        <v>20</v>
      </c>
      <c r="O50" s="22">
        <v>3</v>
      </c>
      <c r="P50" s="22">
        <v>62</v>
      </c>
      <c r="Q50" s="23">
        <f t="shared" si="0"/>
        <v>59</v>
      </c>
    </row>
    <row r="51" spans="1:17" ht="16.5" customHeight="1" x14ac:dyDescent="0.25">
      <c r="A51" s="24">
        <v>3280</v>
      </c>
      <c r="B51" s="24" t="s">
        <v>129</v>
      </c>
      <c r="C51" s="28" t="str">
        <f>_xlfn.CONCAT(B̳ases!$B51," ",B̳ases!$D51)</f>
        <v>Oscar Neves</v>
      </c>
      <c r="D51" s="24" t="s">
        <v>130</v>
      </c>
      <c r="E51" s="24" t="s">
        <v>272</v>
      </c>
      <c r="F51" s="24" t="s">
        <v>23</v>
      </c>
      <c r="G51" s="25">
        <v>45397</v>
      </c>
      <c r="H51" s="24" t="s">
        <v>18</v>
      </c>
      <c r="I51" s="26">
        <v>10</v>
      </c>
      <c r="J51" s="24" t="s">
        <v>22</v>
      </c>
      <c r="K51" s="24" t="s">
        <v>21</v>
      </c>
      <c r="M51" s="24" t="s">
        <v>18</v>
      </c>
      <c r="N51" s="26">
        <v>20</v>
      </c>
      <c r="O51" s="26">
        <v>15</v>
      </c>
      <c r="P51" s="26">
        <v>15</v>
      </c>
      <c r="Q51" s="27">
        <f t="shared" si="0"/>
        <v>0</v>
      </c>
    </row>
    <row r="52" spans="1:17" ht="16.5" customHeight="1" x14ac:dyDescent="0.25">
      <c r="A52" s="19">
        <v>3281</v>
      </c>
      <c r="B52" s="19" t="s">
        <v>131</v>
      </c>
      <c r="C52" s="19" t="str">
        <f>_xlfn.CONCAT(B̳ases!$B52,B̳ases!$D52)</f>
        <v>PatríciaSoares</v>
      </c>
      <c r="D52" s="19" t="s">
        <v>132</v>
      </c>
      <c r="E52" s="19" t="s">
        <v>271</v>
      </c>
      <c r="F52" s="19" t="s">
        <v>20</v>
      </c>
      <c r="G52" s="21">
        <v>45398</v>
      </c>
      <c r="H52" s="19" t="s">
        <v>21</v>
      </c>
      <c r="I52" s="22">
        <v>5</v>
      </c>
      <c r="J52" s="19" t="s">
        <v>19</v>
      </c>
      <c r="K52" s="19" t="s">
        <v>21</v>
      </c>
      <c r="M52" s="19" t="s">
        <v>21</v>
      </c>
      <c r="N52" s="22">
        <v>0</v>
      </c>
      <c r="O52" s="22">
        <v>1</v>
      </c>
      <c r="P52" s="22">
        <v>4</v>
      </c>
      <c r="Q52" s="23">
        <f t="shared" si="0"/>
        <v>3</v>
      </c>
    </row>
    <row r="53" spans="1:17" ht="16.5" customHeight="1" x14ac:dyDescent="0.25">
      <c r="A53" s="24">
        <v>3282</v>
      </c>
      <c r="B53" s="24" t="s">
        <v>133</v>
      </c>
      <c r="C53" s="28" t="str">
        <f>_xlfn.CONCAT(B̳ases!$B53," ",B̳ases!$D53)</f>
        <v>Quirino Gonçalves</v>
      </c>
      <c r="D53" s="24" t="s">
        <v>50</v>
      </c>
      <c r="E53" s="24" t="s">
        <v>272</v>
      </c>
      <c r="F53" s="24" t="s">
        <v>17</v>
      </c>
      <c r="G53" s="25">
        <v>45399</v>
      </c>
      <c r="H53" s="24" t="s">
        <v>18</v>
      </c>
      <c r="I53" s="26">
        <v>15</v>
      </c>
      <c r="J53" s="24" t="s">
        <v>24</v>
      </c>
      <c r="K53" s="24" t="s">
        <v>18</v>
      </c>
      <c r="L53" s="33">
        <v>30</v>
      </c>
      <c r="M53" s="24" t="s">
        <v>18</v>
      </c>
      <c r="N53" s="26">
        <v>20</v>
      </c>
      <c r="O53" s="26">
        <v>7</v>
      </c>
      <c r="P53" s="26">
        <v>58</v>
      </c>
      <c r="Q53" s="27">
        <f t="shared" si="0"/>
        <v>51</v>
      </c>
    </row>
    <row r="54" spans="1:17" ht="16.5" customHeight="1" x14ac:dyDescent="0.25">
      <c r="A54" s="19">
        <v>3283</v>
      </c>
      <c r="B54" s="19" t="s">
        <v>134</v>
      </c>
      <c r="C54" s="20" t="str">
        <f>_xlfn.CONCAT(B̳ases!$B54," ",B̳ases!$D54)</f>
        <v>Raul Machado</v>
      </c>
      <c r="D54" s="19" t="s">
        <v>77</v>
      </c>
      <c r="E54" s="19" t="s">
        <v>272</v>
      </c>
      <c r="F54" s="19" t="s">
        <v>23</v>
      </c>
      <c r="G54" s="21">
        <v>45400</v>
      </c>
      <c r="H54" s="19" t="s">
        <v>21</v>
      </c>
      <c r="I54" s="22">
        <v>10</v>
      </c>
      <c r="J54" s="19" t="s">
        <v>19</v>
      </c>
      <c r="K54" s="19" t="s">
        <v>21</v>
      </c>
      <c r="M54" s="19" t="s">
        <v>18</v>
      </c>
      <c r="N54" s="22">
        <v>20</v>
      </c>
      <c r="O54" s="22">
        <v>10</v>
      </c>
      <c r="P54" s="22">
        <v>20</v>
      </c>
      <c r="Q54" s="23">
        <f t="shared" si="0"/>
        <v>10</v>
      </c>
    </row>
    <row r="55" spans="1:17" ht="16.5" customHeight="1" x14ac:dyDescent="0.25">
      <c r="A55" s="24">
        <v>3284</v>
      </c>
      <c r="B55" s="24" t="s">
        <v>135</v>
      </c>
      <c r="C55" s="24" t="str">
        <f>_xlfn.CONCAT(B̳ases!$B55,B̳ases!$D55)</f>
        <v>SôniaLobo</v>
      </c>
      <c r="D55" s="24" t="s">
        <v>136</v>
      </c>
      <c r="E55" s="24" t="s">
        <v>271</v>
      </c>
      <c r="F55" s="24" t="s">
        <v>20</v>
      </c>
      <c r="G55" s="25">
        <v>45401</v>
      </c>
      <c r="H55" s="24" t="s">
        <v>18</v>
      </c>
      <c r="I55" s="26">
        <v>5</v>
      </c>
      <c r="J55" s="24" t="s">
        <v>22</v>
      </c>
      <c r="K55" s="24" t="s">
        <v>21</v>
      </c>
      <c r="M55" s="24" t="s">
        <v>21</v>
      </c>
      <c r="N55" s="26">
        <v>0</v>
      </c>
      <c r="O55" s="26">
        <v>0</v>
      </c>
      <c r="P55" s="26">
        <v>5</v>
      </c>
      <c r="Q55" s="27">
        <f t="shared" si="0"/>
        <v>5</v>
      </c>
    </row>
    <row r="56" spans="1:17" ht="16.5" customHeight="1" x14ac:dyDescent="0.25">
      <c r="A56" s="19">
        <v>3285</v>
      </c>
      <c r="B56" s="19" t="s">
        <v>137</v>
      </c>
      <c r="C56" s="20" t="str">
        <f>_xlfn.CONCAT(B̳ases!$B56," ",B̳ases!$D56)</f>
        <v>Tiago Ramos</v>
      </c>
      <c r="D56" s="19" t="s">
        <v>138</v>
      </c>
      <c r="E56" s="19" t="s">
        <v>272</v>
      </c>
      <c r="F56" s="19" t="s">
        <v>17</v>
      </c>
      <c r="G56" s="21">
        <v>45402</v>
      </c>
      <c r="H56" s="19" t="s">
        <v>21</v>
      </c>
      <c r="I56" s="22">
        <v>15</v>
      </c>
      <c r="J56" s="19" t="s">
        <v>19</v>
      </c>
      <c r="K56" s="19" t="s">
        <v>18</v>
      </c>
      <c r="L56" s="33">
        <v>30</v>
      </c>
      <c r="M56" s="19" t="s">
        <v>18</v>
      </c>
      <c r="N56" s="22">
        <v>20</v>
      </c>
      <c r="O56" s="22">
        <v>20</v>
      </c>
      <c r="P56" s="22">
        <v>45</v>
      </c>
      <c r="Q56" s="23">
        <f t="shared" si="0"/>
        <v>25</v>
      </c>
    </row>
    <row r="57" spans="1:17" ht="16.5" customHeight="1" x14ac:dyDescent="0.25">
      <c r="A57" s="24">
        <v>3286</v>
      </c>
      <c r="B57" s="24" t="s">
        <v>139</v>
      </c>
      <c r="C57" s="28" t="str">
        <f>_xlfn.CONCAT(B̳ases!$B57," ",B̳ases!$D57)</f>
        <v>Ugo Pires</v>
      </c>
      <c r="D57" s="24" t="s">
        <v>99</v>
      </c>
      <c r="E57" s="24" t="s">
        <v>272</v>
      </c>
      <c r="F57" s="24" t="s">
        <v>23</v>
      </c>
      <c r="G57" s="25">
        <v>45403</v>
      </c>
      <c r="H57" s="24" t="s">
        <v>18</v>
      </c>
      <c r="I57" s="26">
        <v>10</v>
      </c>
      <c r="J57" s="24" t="s">
        <v>24</v>
      </c>
      <c r="K57" s="24" t="s">
        <v>21</v>
      </c>
      <c r="M57" s="24" t="s">
        <v>18</v>
      </c>
      <c r="N57" s="26">
        <v>20</v>
      </c>
      <c r="O57" s="26">
        <v>15</v>
      </c>
      <c r="P57" s="26">
        <v>15</v>
      </c>
      <c r="Q57" s="27">
        <f t="shared" si="0"/>
        <v>0</v>
      </c>
    </row>
    <row r="58" spans="1:17" ht="16.5" customHeight="1" x14ac:dyDescent="0.25">
      <c r="A58" s="19">
        <v>3287</v>
      </c>
      <c r="B58" s="19" t="s">
        <v>140</v>
      </c>
      <c r="C58" s="19" t="str">
        <f>_xlfn.CONCAT(B̳ases!$B58,B̳ases!$D58)</f>
        <v>ValériaNobre</v>
      </c>
      <c r="D58" s="19" t="s">
        <v>141</v>
      </c>
      <c r="E58" s="19" t="s">
        <v>271</v>
      </c>
      <c r="F58" s="19" t="s">
        <v>20</v>
      </c>
      <c r="G58" s="21">
        <v>45404</v>
      </c>
      <c r="H58" s="19" t="s">
        <v>21</v>
      </c>
      <c r="I58" s="22">
        <v>5</v>
      </c>
      <c r="J58" s="19" t="s">
        <v>19</v>
      </c>
      <c r="K58" s="19" t="s">
        <v>21</v>
      </c>
      <c r="M58" s="19" t="s">
        <v>21</v>
      </c>
      <c r="N58" s="22">
        <v>0</v>
      </c>
      <c r="O58" s="22">
        <v>1</v>
      </c>
      <c r="P58" s="22">
        <v>4</v>
      </c>
      <c r="Q58" s="23">
        <f t="shared" si="0"/>
        <v>3</v>
      </c>
    </row>
    <row r="59" spans="1:17" ht="16.5" customHeight="1" x14ac:dyDescent="0.25">
      <c r="A59" s="24">
        <v>3288</v>
      </c>
      <c r="B59" s="24" t="s">
        <v>142</v>
      </c>
      <c r="C59" s="28" t="str">
        <f>_xlfn.CONCAT(B̳ases!$B59," ",B̳ases!$D59)</f>
        <v>William Siqueira</v>
      </c>
      <c r="D59" s="24" t="s">
        <v>143</v>
      </c>
      <c r="E59" s="24" t="s">
        <v>272</v>
      </c>
      <c r="F59" s="24" t="s">
        <v>17</v>
      </c>
      <c r="G59" s="25">
        <v>45405</v>
      </c>
      <c r="H59" s="24" t="s">
        <v>18</v>
      </c>
      <c r="I59" s="26">
        <v>15</v>
      </c>
      <c r="J59" s="24" t="s">
        <v>22</v>
      </c>
      <c r="K59" s="24" t="s">
        <v>18</v>
      </c>
      <c r="L59" s="33">
        <v>30</v>
      </c>
      <c r="M59" s="24" t="s">
        <v>18</v>
      </c>
      <c r="N59" s="26">
        <v>20</v>
      </c>
      <c r="O59" s="26">
        <v>3</v>
      </c>
      <c r="P59" s="26">
        <v>62</v>
      </c>
      <c r="Q59" s="27">
        <f t="shared" si="0"/>
        <v>59</v>
      </c>
    </row>
    <row r="60" spans="1:17" ht="16.5" customHeight="1" x14ac:dyDescent="0.25">
      <c r="A60" s="19">
        <v>3289</v>
      </c>
      <c r="B60" s="19" t="s">
        <v>144</v>
      </c>
      <c r="C60" s="19" t="str">
        <f>_xlfn.CONCAT(B̳ases!$B60,B̳ases!$D60)</f>
        <v>XuxaMeneghel</v>
      </c>
      <c r="D60" s="19" t="s">
        <v>145</v>
      </c>
      <c r="E60" s="19" t="s">
        <v>271</v>
      </c>
      <c r="F60" s="19" t="s">
        <v>23</v>
      </c>
      <c r="G60" s="21">
        <v>45406</v>
      </c>
      <c r="H60" s="19" t="s">
        <v>21</v>
      </c>
      <c r="I60" s="22">
        <v>10</v>
      </c>
      <c r="J60" s="19" t="s">
        <v>19</v>
      </c>
      <c r="K60" s="19" t="s">
        <v>21</v>
      </c>
      <c r="M60" s="19" t="s">
        <v>18</v>
      </c>
      <c r="N60" s="22">
        <v>20</v>
      </c>
      <c r="O60" s="22">
        <v>10</v>
      </c>
      <c r="P60" s="22">
        <v>20</v>
      </c>
      <c r="Q60" s="23">
        <f t="shared" si="0"/>
        <v>10</v>
      </c>
    </row>
    <row r="61" spans="1:17" ht="16.5" customHeight="1" x14ac:dyDescent="0.25">
      <c r="A61" s="24">
        <v>3290</v>
      </c>
      <c r="B61" s="24" t="s">
        <v>146</v>
      </c>
      <c r="C61" s="24" t="str">
        <f>_xlfn.CONCAT(B̳ases!$B61,B̳ases!$D61)</f>
        <v>YaraFigueiredo</v>
      </c>
      <c r="D61" s="24" t="s">
        <v>147</v>
      </c>
      <c r="E61" s="24" t="s">
        <v>271</v>
      </c>
      <c r="F61" s="24" t="s">
        <v>20</v>
      </c>
      <c r="G61" s="25">
        <v>45407</v>
      </c>
      <c r="H61" s="24" t="s">
        <v>18</v>
      </c>
      <c r="I61" s="26">
        <v>5</v>
      </c>
      <c r="J61" s="24" t="s">
        <v>24</v>
      </c>
      <c r="K61" s="24" t="s">
        <v>21</v>
      </c>
      <c r="M61" s="24" t="s">
        <v>21</v>
      </c>
      <c r="N61" s="26">
        <v>0</v>
      </c>
      <c r="O61" s="26">
        <v>0</v>
      </c>
      <c r="P61" s="26">
        <v>5</v>
      </c>
      <c r="Q61" s="27">
        <f t="shared" si="0"/>
        <v>5</v>
      </c>
    </row>
    <row r="62" spans="1:17" ht="16.5" customHeight="1" x14ac:dyDescent="0.25">
      <c r="A62" s="19">
        <v>3291</v>
      </c>
      <c r="B62" s="19" t="s">
        <v>148</v>
      </c>
      <c r="C62" s="20" t="str">
        <f>_xlfn.CONCAT(B̳ases!$B62," ",B̳ases!$D62)</f>
        <v>Zacarias Alves</v>
      </c>
      <c r="D62" s="19" t="s">
        <v>97</v>
      </c>
      <c r="E62" s="19" t="s">
        <v>272</v>
      </c>
      <c r="F62" s="19" t="s">
        <v>17</v>
      </c>
      <c r="G62" s="21">
        <v>45408</v>
      </c>
      <c r="H62" s="19" t="s">
        <v>21</v>
      </c>
      <c r="I62" s="22">
        <v>15</v>
      </c>
      <c r="J62" s="19" t="s">
        <v>19</v>
      </c>
      <c r="K62" s="19" t="s">
        <v>18</v>
      </c>
      <c r="L62" s="33">
        <v>30</v>
      </c>
      <c r="M62" s="19" t="s">
        <v>18</v>
      </c>
      <c r="N62" s="22">
        <v>20</v>
      </c>
      <c r="O62" s="22">
        <v>5</v>
      </c>
      <c r="P62" s="22">
        <v>60</v>
      </c>
      <c r="Q62" s="23">
        <f t="shared" si="0"/>
        <v>55</v>
      </c>
    </row>
    <row r="63" spans="1:17" ht="16.5" customHeight="1" x14ac:dyDescent="0.25">
      <c r="A63" s="24">
        <v>3292</v>
      </c>
      <c r="B63" s="24" t="s">
        <v>107</v>
      </c>
      <c r="C63" s="24" t="str">
        <f>_xlfn.CONCAT(B̳ases!$B63,B̳ases!$D63)</f>
        <v>AmandaBynes</v>
      </c>
      <c r="D63" s="24" t="s">
        <v>149</v>
      </c>
      <c r="E63" s="24" t="s">
        <v>271</v>
      </c>
      <c r="F63" s="24" t="s">
        <v>23</v>
      </c>
      <c r="G63" s="25">
        <v>45409</v>
      </c>
      <c r="H63" s="24" t="s">
        <v>18</v>
      </c>
      <c r="I63" s="26">
        <v>10</v>
      </c>
      <c r="J63" s="24" t="s">
        <v>22</v>
      </c>
      <c r="K63" s="24" t="s">
        <v>21</v>
      </c>
      <c r="M63" s="24" t="s">
        <v>18</v>
      </c>
      <c r="N63" s="26">
        <v>20</v>
      </c>
      <c r="O63" s="26">
        <v>15</v>
      </c>
      <c r="P63" s="26">
        <v>15</v>
      </c>
      <c r="Q63" s="27">
        <f t="shared" si="0"/>
        <v>0</v>
      </c>
    </row>
    <row r="64" spans="1:17" ht="16.5" customHeight="1" x14ac:dyDescent="0.25">
      <c r="A64" s="19">
        <v>3293</v>
      </c>
      <c r="B64" s="19" t="s">
        <v>59</v>
      </c>
      <c r="C64" s="20" t="str">
        <f>_xlfn.CONCAT(B̳ases!$B64," ",B̳ases!$D64)</f>
        <v>Bruno Mars</v>
      </c>
      <c r="D64" s="19" t="s">
        <v>150</v>
      </c>
      <c r="E64" s="19" t="s">
        <v>272</v>
      </c>
      <c r="F64" s="19" t="s">
        <v>20</v>
      </c>
      <c r="G64" s="21">
        <v>45410</v>
      </c>
      <c r="H64" s="19" t="s">
        <v>21</v>
      </c>
      <c r="I64" s="22">
        <v>5</v>
      </c>
      <c r="J64" s="19" t="s">
        <v>19</v>
      </c>
      <c r="K64" s="19" t="s">
        <v>21</v>
      </c>
      <c r="M64" s="19" t="s">
        <v>21</v>
      </c>
      <c r="N64" s="22">
        <v>0</v>
      </c>
      <c r="O64" s="22">
        <v>1</v>
      </c>
      <c r="P64" s="22">
        <v>4</v>
      </c>
      <c r="Q64" s="23">
        <f t="shared" si="0"/>
        <v>3</v>
      </c>
    </row>
    <row r="65" spans="1:17" ht="16.5" customHeight="1" x14ac:dyDescent="0.25">
      <c r="A65" s="24">
        <v>3294</v>
      </c>
      <c r="B65" s="24" t="s">
        <v>110</v>
      </c>
      <c r="C65" s="24" t="str">
        <f>_xlfn.CONCAT(B̳ases!$B65,B̳ases!$D65)</f>
        <v>CarlaBruni</v>
      </c>
      <c r="D65" s="24" t="s">
        <v>151</v>
      </c>
      <c r="E65" s="24" t="s">
        <v>271</v>
      </c>
      <c r="F65" s="24" t="s">
        <v>17</v>
      </c>
      <c r="G65" s="25">
        <v>45411</v>
      </c>
      <c r="H65" s="24" t="s">
        <v>18</v>
      </c>
      <c r="I65" s="26">
        <v>15</v>
      </c>
      <c r="J65" s="24" t="s">
        <v>24</v>
      </c>
      <c r="K65" s="24" t="s">
        <v>18</v>
      </c>
      <c r="L65" s="33">
        <v>30</v>
      </c>
      <c r="M65" s="24" t="s">
        <v>18</v>
      </c>
      <c r="N65" s="26">
        <v>20</v>
      </c>
      <c r="O65" s="26">
        <v>20</v>
      </c>
      <c r="P65" s="26">
        <v>45</v>
      </c>
      <c r="Q65" s="27">
        <f t="shared" si="0"/>
        <v>25</v>
      </c>
    </row>
    <row r="66" spans="1:17" ht="16.5" customHeight="1" x14ac:dyDescent="0.25">
      <c r="A66" s="19">
        <v>3295</v>
      </c>
      <c r="B66" s="19" t="s">
        <v>111</v>
      </c>
      <c r="C66" s="20" t="str">
        <f>_xlfn.CONCAT(B̳ases!$B66," ",B̳ases!$D66)</f>
        <v>Diego Maradona</v>
      </c>
      <c r="D66" s="19" t="s">
        <v>152</v>
      </c>
      <c r="E66" s="19" t="s">
        <v>272</v>
      </c>
      <c r="F66" s="19" t="s">
        <v>23</v>
      </c>
      <c r="G66" s="21">
        <v>45412</v>
      </c>
      <c r="H66" s="19" t="s">
        <v>21</v>
      </c>
      <c r="I66" s="22">
        <v>10</v>
      </c>
      <c r="J66" s="19" t="s">
        <v>19</v>
      </c>
      <c r="K66" s="19" t="s">
        <v>21</v>
      </c>
      <c r="M66" s="19" t="s">
        <v>18</v>
      </c>
      <c r="N66" s="22">
        <v>20</v>
      </c>
      <c r="O66" s="22">
        <v>5</v>
      </c>
      <c r="P66" s="22">
        <v>25</v>
      </c>
      <c r="Q66" s="23">
        <f t="shared" si="0"/>
        <v>20</v>
      </c>
    </row>
    <row r="67" spans="1:17" ht="16.5" customHeight="1" x14ac:dyDescent="0.25">
      <c r="A67" s="24">
        <v>3296</v>
      </c>
      <c r="B67" s="24" t="s">
        <v>153</v>
      </c>
      <c r="C67" s="24" t="str">
        <f>_xlfn.CONCAT(B̳ases!$B67,B̳ases!$D67)</f>
        <v>EstelaMarques</v>
      </c>
      <c r="D67" s="24" t="s">
        <v>154</v>
      </c>
      <c r="E67" s="24" t="s">
        <v>271</v>
      </c>
      <c r="F67" s="24" t="s">
        <v>20</v>
      </c>
      <c r="G67" s="25">
        <v>45413</v>
      </c>
      <c r="H67" s="24" t="s">
        <v>21</v>
      </c>
      <c r="I67" s="26">
        <v>5</v>
      </c>
      <c r="J67" s="24" t="s">
        <v>19</v>
      </c>
      <c r="K67" s="24" t="s">
        <v>21</v>
      </c>
      <c r="M67" s="24" t="s">
        <v>21</v>
      </c>
      <c r="N67" s="26">
        <v>0</v>
      </c>
      <c r="O67" s="26">
        <v>0</v>
      </c>
      <c r="P67" s="26">
        <v>5</v>
      </c>
      <c r="Q67" s="27">
        <f t="shared" ref="Q67:Q130" si="1">P67-O67</f>
        <v>5</v>
      </c>
    </row>
    <row r="68" spans="1:17" ht="16.5" customHeight="1" x14ac:dyDescent="0.25">
      <c r="A68" s="19">
        <v>3297</v>
      </c>
      <c r="B68" s="19" t="s">
        <v>114</v>
      </c>
      <c r="C68" s="20" t="str">
        <f>_xlfn.CONCAT(B̳ases!$B68," ",B̳ases!$D68)</f>
        <v>Fábio Nobre</v>
      </c>
      <c r="D68" s="19" t="s">
        <v>141</v>
      </c>
      <c r="E68" s="19" t="s">
        <v>272</v>
      </c>
      <c r="F68" s="19" t="s">
        <v>17</v>
      </c>
      <c r="G68" s="21">
        <v>45414</v>
      </c>
      <c r="H68" s="19" t="s">
        <v>18</v>
      </c>
      <c r="I68" s="22">
        <v>15</v>
      </c>
      <c r="J68" s="19" t="s">
        <v>24</v>
      </c>
      <c r="K68" s="19" t="s">
        <v>18</v>
      </c>
      <c r="L68" s="33">
        <v>30</v>
      </c>
      <c r="M68" s="19" t="s">
        <v>18</v>
      </c>
      <c r="N68" s="22">
        <v>20</v>
      </c>
      <c r="O68" s="22">
        <v>7</v>
      </c>
      <c r="P68" s="22">
        <v>58</v>
      </c>
      <c r="Q68" s="23">
        <f t="shared" si="1"/>
        <v>51</v>
      </c>
    </row>
    <row r="69" spans="1:17" ht="16.5" customHeight="1" x14ac:dyDescent="0.25">
      <c r="A69" s="24">
        <v>3298</v>
      </c>
      <c r="B69" s="24" t="s">
        <v>155</v>
      </c>
      <c r="C69" s="28" t="str">
        <f>_xlfn.CONCAT(B̳ases!$B69," ",B̳ases!$D69)</f>
        <v>Gabriel Oliveira</v>
      </c>
      <c r="D69" s="24" t="s">
        <v>44</v>
      </c>
      <c r="E69" s="24" t="s">
        <v>272</v>
      </c>
      <c r="F69" s="24" t="s">
        <v>23</v>
      </c>
      <c r="G69" s="25">
        <v>45415</v>
      </c>
      <c r="H69" s="24" t="s">
        <v>21</v>
      </c>
      <c r="I69" s="26">
        <v>10</v>
      </c>
      <c r="J69" s="24" t="s">
        <v>22</v>
      </c>
      <c r="K69" s="24" t="s">
        <v>21</v>
      </c>
      <c r="M69" s="24" t="s">
        <v>18</v>
      </c>
      <c r="N69" s="26">
        <v>20</v>
      </c>
      <c r="O69" s="26">
        <v>10</v>
      </c>
      <c r="P69" s="26">
        <v>20</v>
      </c>
      <c r="Q69" s="27">
        <f t="shared" si="1"/>
        <v>10</v>
      </c>
    </row>
    <row r="70" spans="1:17" ht="16.5" customHeight="1" x14ac:dyDescent="0.25">
      <c r="A70" s="19">
        <v>3299</v>
      </c>
      <c r="B70" s="19" t="s">
        <v>156</v>
      </c>
      <c r="C70" s="19" t="str">
        <f>_xlfn.CONCAT(B̳ases!$B70,B̳ases!$D70)</f>
        <v>HelenaSantos</v>
      </c>
      <c r="D70" s="19" t="s">
        <v>81</v>
      </c>
      <c r="E70" s="19" t="s">
        <v>271</v>
      </c>
      <c r="F70" s="19" t="s">
        <v>20</v>
      </c>
      <c r="G70" s="21">
        <v>45416</v>
      </c>
      <c r="H70" s="19" t="s">
        <v>18</v>
      </c>
      <c r="I70" s="22">
        <v>5</v>
      </c>
      <c r="J70" s="19" t="s">
        <v>24</v>
      </c>
      <c r="K70" s="19" t="s">
        <v>21</v>
      </c>
      <c r="M70" s="19" t="s">
        <v>21</v>
      </c>
      <c r="N70" s="22">
        <v>0</v>
      </c>
      <c r="O70" s="22">
        <v>1</v>
      </c>
      <c r="P70" s="22">
        <v>4</v>
      </c>
      <c r="Q70" s="23">
        <f t="shared" si="1"/>
        <v>3</v>
      </c>
    </row>
    <row r="71" spans="1:17" ht="16.5" customHeight="1" x14ac:dyDescent="0.25">
      <c r="A71" s="24">
        <v>3300</v>
      </c>
      <c r="B71" s="24" t="s">
        <v>157</v>
      </c>
      <c r="C71" s="28" t="str">
        <f>_xlfn.CONCAT(B̳ases!$B71," ",B̳ases!$D71)</f>
        <v>Ivan Carvalho</v>
      </c>
      <c r="D71" s="24" t="s">
        <v>158</v>
      </c>
      <c r="E71" s="24" t="s">
        <v>272</v>
      </c>
      <c r="F71" s="24" t="s">
        <v>17</v>
      </c>
      <c r="G71" s="25">
        <v>45417</v>
      </c>
      <c r="H71" s="24" t="s">
        <v>21</v>
      </c>
      <c r="I71" s="26">
        <v>15</v>
      </c>
      <c r="J71" s="24" t="s">
        <v>19</v>
      </c>
      <c r="K71" s="24" t="s">
        <v>18</v>
      </c>
      <c r="L71" s="33">
        <v>30</v>
      </c>
      <c r="M71" s="24" t="s">
        <v>18</v>
      </c>
      <c r="N71" s="26">
        <v>20</v>
      </c>
      <c r="O71" s="26">
        <v>15</v>
      </c>
      <c r="P71" s="26">
        <v>50</v>
      </c>
      <c r="Q71" s="27">
        <f t="shared" si="1"/>
        <v>35</v>
      </c>
    </row>
    <row r="72" spans="1:17" ht="16.5" customHeight="1" x14ac:dyDescent="0.25">
      <c r="A72" s="19">
        <v>3301</v>
      </c>
      <c r="B72" s="19" t="s">
        <v>159</v>
      </c>
      <c r="C72" s="19" t="str">
        <f>_xlfn.CONCAT(B̳ases!$B72,B̳ases!$D72)</f>
        <v>JúliaFerreira</v>
      </c>
      <c r="D72" s="19" t="s">
        <v>95</v>
      </c>
      <c r="E72" s="19" t="s">
        <v>271</v>
      </c>
      <c r="F72" s="19" t="s">
        <v>23</v>
      </c>
      <c r="G72" s="21">
        <v>45418</v>
      </c>
      <c r="H72" s="19" t="s">
        <v>18</v>
      </c>
      <c r="I72" s="22">
        <v>10</v>
      </c>
      <c r="J72" s="19" t="s">
        <v>19</v>
      </c>
      <c r="K72" s="19" t="s">
        <v>21</v>
      </c>
      <c r="M72" s="19" t="s">
        <v>18</v>
      </c>
      <c r="N72" s="22">
        <v>20</v>
      </c>
      <c r="O72" s="22">
        <v>5</v>
      </c>
      <c r="P72" s="22">
        <v>25</v>
      </c>
      <c r="Q72" s="23">
        <f t="shared" si="1"/>
        <v>20</v>
      </c>
    </row>
    <row r="73" spans="1:17" ht="16.5" customHeight="1" x14ac:dyDescent="0.25">
      <c r="A73" s="24">
        <v>3302</v>
      </c>
      <c r="B73" s="24" t="s">
        <v>160</v>
      </c>
      <c r="C73" s="24" t="str">
        <f>_xlfn.CONCAT(B̳ases!$B73,B̳ases!$D73)</f>
        <v>KarlaAlves</v>
      </c>
      <c r="D73" s="24" t="s">
        <v>97</v>
      </c>
      <c r="E73" s="24" t="s">
        <v>271</v>
      </c>
      <c r="F73" s="24" t="s">
        <v>20</v>
      </c>
      <c r="G73" s="25">
        <v>45419</v>
      </c>
      <c r="H73" s="24" t="s">
        <v>21</v>
      </c>
      <c r="I73" s="26">
        <v>5</v>
      </c>
      <c r="J73" s="24" t="s">
        <v>22</v>
      </c>
      <c r="K73" s="24" t="s">
        <v>21</v>
      </c>
      <c r="M73" s="24" t="s">
        <v>21</v>
      </c>
      <c r="N73" s="26">
        <v>0</v>
      </c>
      <c r="O73" s="26">
        <v>0</v>
      </c>
      <c r="P73" s="26">
        <v>5</v>
      </c>
      <c r="Q73" s="27">
        <f t="shared" si="1"/>
        <v>5</v>
      </c>
    </row>
    <row r="74" spans="1:17" ht="16.5" customHeight="1" x14ac:dyDescent="0.25">
      <c r="A74" s="19">
        <v>3303</v>
      </c>
      <c r="B74" s="19" t="s">
        <v>45</v>
      </c>
      <c r="C74" s="20" t="str">
        <f>_xlfn.CONCAT(B̳ases!$B74," ",B̳ases!$D74)</f>
        <v>Lucas Mendes</v>
      </c>
      <c r="D74" s="19" t="s">
        <v>56</v>
      </c>
      <c r="E74" s="19" t="s">
        <v>272</v>
      </c>
      <c r="F74" s="19" t="s">
        <v>17</v>
      </c>
      <c r="G74" s="21">
        <v>45420</v>
      </c>
      <c r="H74" s="19" t="s">
        <v>18</v>
      </c>
      <c r="I74" s="22">
        <v>15</v>
      </c>
      <c r="J74" s="19" t="s">
        <v>24</v>
      </c>
      <c r="K74" s="19" t="s">
        <v>18</v>
      </c>
      <c r="L74" s="33">
        <v>30</v>
      </c>
      <c r="M74" s="19" t="s">
        <v>18</v>
      </c>
      <c r="N74" s="22">
        <v>20</v>
      </c>
      <c r="O74" s="22">
        <v>20</v>
      </c>
      <c r="P74" s="22">
        <v>45</v>
      </c>
      <c r="Q74" s="23">
        <f t="shared" si="1"/>
        <v>25</v>
      </c>
    </row>
    <row r="75" spans="1:17" ht="16.5" customHeight="1" x14ac:dyDescent="0.25">
      <c r="A75" s="24">
        <v>3304</v>
      </c>
      <c r="B75" s="24" t="s">
        <v>161</v>
      </c>
      <c r="C75" s="24" t="str">
        <f>_xlfn.CONCAT(B̳ases!$B75,B̳ases!$D75)</f>
        <v>MônicaGomes</v>
      </c>
      <c r="D75" s="24" t="s">
        <v>74</v>
      </c>
      <c r="E75" s="24" t="s">
        <v>271</v>
      </c>
      <c r="F75" s="24" t="s">
        <v>23</v>
      </c>
      <c r="G75" s="25">
        <v>45421</v>
      </c>
      <c r="H75" s="24" t="s">
        <v>21</v>
      </c>
      <c r="I75" s="26">
        <v>10</v>
      </c>
      <c r="J75" s="24" t="s">
        <v>24</v>
      </c>
      <c r="K75" s="24" t="s">
        <v>21</v>
      </c>
      <c r="M75" s="24" t="s">
        <v>18</v>
      </c>
      <c r="N75" s="26">
        <v>20</v>
      </c>
      <c r="O75" s="26">
        <v>12</v>
      </c>
      <c r="P75" s="26">
        <v>18</v>
      </c>
      <c r="Q75" s="27">
        <f t="shared" si="1"/>
        <v>6</v>
      </c>
    </row>
    <row r="76" spans="1:17" ht="16.5" customHeight="1" x14ac:dyDescent="0.25">
      <c r="A76" s="19">
        <v>3305</v>
      </c>
      <c r="B76" s="19" t="s">
        <v>162</v>
      </c>
      <c r="C76" s="20" t="str">
        <f>_xlfn.CONCAT(B̳ases!$B76," ",B̳ases!$D76)</f>
        <v>Norberto Queiroz</v>
      </c>
      <c r="D76" s="19" t="s">
        <v>163</v>
      </c>
      <c r="E76" s="19" t="s">
        <v>272</v>
      </c>
      <c r="F76" s="19" t="s">
        <v>20</v>
      </c>
      <c r="G76" s="21">
        <v>45422</v>
      </c>
      <c r="H76" s="19" t="s">
        <v>18</v>
      </c>
      <c r="I76" s="22">
        <v>5</v>
      </c>
      <c r="J76" s="19" t="s">
        <v>19</v>
      </c>
      <c r="K76" s="19" t="s">
        <v>21</v>
      </c>
      <c r="M76" s="19" t="s">
        <v>21</v>
      </c>
      <c r="N76" s="22">
        <v>0</v>
      </c>
      <c r="O76" s="22">
        <v>2</v>
      </c>
      <c r="P76" s="22">
        <v>3</v>
      </c>
      <c r="Q76" s="23">
        <f t="shared" si="1"/>
        <v>1</v>
      </c>
    </row>
    <row r="77" spans="1:17" ht="16.5" customHeight="1" x14ac:dyDescent="0.25">
      <c r="A77" s="24">
        <v>3306</v>
      </c>
      <c r="B77" s="24" t="s">
        <v>92</v>
      </c>
      <c r="C77" s="28" t="str">
        <f>_xlfn.CONCAT(B̳ases!$B77," ",B̳ases!$D77)</f>
        <v>Otávio Barros</v>
      </c>
      <c r="D77" s="24" t="s">
        <v>101</v>
      </c>
      <c r="E77" s="24" t="s">
        <v>272</v>
      </c>
      <c r="F77" s="24" t="s">
        <v>17</v>
      </c>
      <c r="G77" s="25">
        <v>45423</v>
      </c>
      <c r="H77" s="24" t="s">
        <v>21</v>
      </c>
      <c r="I77" s="26">
        <v>15</v>
      </c>
      <c r="J77" s="24" t="s">
        <v>22</v>
      </c>
      <c r="K77" s="24" t="s">
        <v>18</v>
      </c>
      <c r="L77" s="33">
        <v>30</v>
      </c>
      <c r="M77" s="24" t="s">
        <v>18</v>
      </c>
      <c r="N77" s="26">
        <v>20</v>
      </c>
      <c r="O77" s="26">
        <v>5</v>
      </c>
      <c r="P77" s="26">
        <v>60</v>
      </c>
      <c r="Q77" s="27">
        <f t="shared" si="1"/>
        <v>55</v>
      </c>
    </row>
    <row r="78" spans="1:17" ht="16.5" customHeight="1" x14ac:dyDescent="0.25">
      <c r="A78" s="19">
        <v>3307</v>
      </c>
      <c r="B78" s="19" t="s">
        <v>94</v>
      </c>
      <c r="C78" s="19" t="str">
        <f>_xlfn.CONCAT(B̳ases!$B78,B̳ases!$D78)</f>
        <v>PaulaVieira</v>
      </c>
      <c r="D78" s="19" t="s">
        <v>164</v>
      </c>
      <c r="E78" s="19" t="s">
        <v>271</v>
      </c>
      <c r="F78" s="19" t="s">
        <v>23</v>
      </c>
      <c r="G78" s="21">
        <v>45424</v>
      </c>
      <c r="H78" s="19" t="s">
        <v>18</v>
      </c>
      <c r="I78" s="22">
        <v>10</v>
      </c>
      <c r="J78" s="19" t="s">
        <v>19</v>
      </c>
      <c r="K78" s="19" t="s">
        <v>21</v>
      </c>
      <c r="M78" s="19" t="s">
        <v>18</v>
      </c>
      <c r="N78" s="22">
        <v>20</v>
      </c>
      <c r="O78" s="22">
        <v>10</v>
      </c>
      <c r="P78" s="22">
        <v>20</v>
      </c>
      <c r="Q78" s="23">
        <f t="shared" si="1"/>
        <v>10</v>
      </c>
    </row>
    <row r="79" spans="1:17" ht="16.5" customHeight="1" x14ac:dyDescent="0.25">
      <c r="A79" s="24">
        <v>3308</v>
      </c>
      <c r="B79" s="24" t="s">
        <v>165</v>
      </c>
      <c r="C79" s="28" t="str">
        <f>_xlfn.CONCAT(B̳ases!$B79," ",B̳ases!$D79)</f>
        <v>Quentin Ramos</v>
      </c>
      <c r="D79" s="24" t="s">
        <v>138</v>
      </c>
      <c r="E79" s="24" t="s">
        <v>272</v>
      </c>
      <c r="F79" s="24" t="s">
        <v>20</v>
      </c>
      <c r="G79" s="25">
        <v>45425</v>
      </c>
      <c r="H79" s="24" t="s">
        <v>21</v>
      </c>
      <c r="I79" s="26">
        <v>5</v>
      </c>
      <c r="J79" s="24" t="s">
        <v>24</v>
      </c>
      <c r="K79" s="24" t="s">
        <v>21</v>
      </c>
      <c r="M79" s="24" t="s">
        <v>21</v>
      </c>
      <c r="N79" s="26">
        <v>0</v>
      </c>
      <c r="O79" s="26">
        <v>0</v>
      </c>
      <c r="P79" s="26">
        <v>5</v>
      </c>
      <c r="Q79" s="27">
        <f t="shared" si="1"/>
        <v>5</v>
      </c>
    </row>
    <row r="80" spans="1:17" ht="16.5" customHeight="1" x14ac:dyDescent="0.25">
      <c r="A80" s="19">
        <v>3309</v>
      </c>
      <c r="B80" s="19" t="s">
        <v>96</v>
      </c>
      <c r="C80" s="20" t="str">
        <f>_xlfn.CONCAT(B̳ases!$B80," ",B̳ases!$D80)</f>
        <v>Raquel Novaes</v>
      </c>
      <c r="D80" s="19" t="s">
        <v>166</v>
      </c>
      <c r="E80" s="19" t="s">
        <v>271</v>
      </c>
      <c r="F80" s="19" t="s">
        <v>17</v>
      </c>
      <c r="G80" s="21">
        <v>45426</v>
      </c>
      <c r="H80" s="19" t="s">
        <v>18</v>
      </c>
      <c r="I80" s="22">
        <v>15</v>
      </c>
      <c r="J80" s="19" t="s">
        <v>19</v>
      </c>
      <c r="K80" s="19" t="s">
        <v>18</v>
      </c>
      <c r="L80" s="33">
        <v>30</v>
      </c>
      <c r="M80" s="19" t="s">
        <v>18</v>
      </c>
      <c r="N80" s="22">
        <v>20</v>
      </c>
      <c r="O80" s="22">
        <v>3</v>
      </c>
      <c r="P80" s="22">
        <v>62</v>
      </c>
      <c r="Q80" s="23">
        <f t="shared" si="1"/>
        <v>59</v>
      </c>
    </row>
    <row r="81" spans="1:17" ht="16.5" customHeight="1" x14ac:dyDescent="0.25">
      <c r="A81" s="24">
        <v>3310</v>
      </c>
      <c r="B81" s="24" t="s">
        <v>167</v>
      </c>
      <c r="C81" s="24" t="str">
        <f>_xlfn.CONCAT(B̳ases!$B81,B̳ases!$D81)</f>
        <v>SamanthaLopes</v>
      </c>
      <c r="D81" s="24" t="s">
        <v>168</v>
      </c>
      <c r="E81" s="24" t="s">
        <v>271</v>
      </c>
      <c r="F81" s="24" t="s">
        <v>23</v>
      </c>
      <c r="G81" s="25">
        <v>45427</v>
      </c>
      <c r="H81" s="24" t="s">
        <v>21</v>
      </c>
      <c r="I81" s="26">
        <v>10</v>
      </c>
      <c r="J81" s="24" t="s">
        <v>22</v>
      </c>
      <c r="K81" s="24" t="s">
        <v>21</v>
      </c>
      <c r="M81" s="24" t="s">
        <v>18</v>
      </c>
      <c r="N81" s="26">
        <v>20</v>
      </c>
      <c r="O81" s="26">
        <v>15</v>
      </c>
      <c r="P81" s="26">
        <v>15</v>
      </c>
      <c r="Q81" s="27">
        <f t="shared" si="1"/>
        <v>0</v>
      </c>
    </row>
    <row r="82" spans="1:17" ht="16.5" customHeight="1" x14ac:dyDescent="0.25">
      <c r="A82" s="19">
        <v>3311</v>
      </c>
      <c r="B82" s="19" t="s">
        <v>137</v>
      </c>
      <c r="C82" s="20" t="str">
        <f>_xlfn.CONCAT(B̳ases!$B82," ",B̳ases!$D82)</f>
        <v>Tiago Martins</v>
      </c>
      <c r="D82" s="19" t="s">
        <v>60</v>
      </c>
      <c r="E82" s="19" t="s">
        <v>272</v>
      </c>
      <c r="F82" s="19" t="s">
        <v>20</v>
      </c>
      <c r="G82" s="21">
        <v>45428</v>
      </c>
      <c r="H82" s="19" t="s">
        <v>18</v>
      </c>
      <c r="I82" s="22">
        <v>5</v>
      </c>
      <c r="J82" s="19" t="s">
        <v>19</v>
      </c>
      <c r="K82" s="19" t="s">
        <v>21</v>
      </c>
      <c r="M82" s="19" t="s">
        <v>21</v>
      </c>
      <c r="N82" s="22">
        <v>0</v>
      </c>
      <c r="O82" s="22">
        <v>1</v>
      </c>
      <c r="P82" s="22">
        <v>4</v>
      </c>
      <c r="Q82" s="23">
        <f t="shared" si="1"/>
        <v>3</v>
      </c>
    </row>
    <row r="83" spans="1:17" ht="16.5" customHeight="1" x14ac:dyDescent="0.25">
      <c r="A83" s="24">
        <v>3312</v>
      </c>
      <c r="B83" s="24" t="s">
        <v>169</v>
      </c>
      <c r="C83" s="28" t="str">
        <f>_xlfn.CONCAT(B̳ases!$B83," ",B̳ases!$D83)</f>
        <v>Ulysses Guimarães</v>
      </c>
      <c r="D83" s="24" t="s">
        <v>170</v>
      </c>
      <c r="E83" s="24" t="s">
        <v>272</v>
      </c>
      <c r="F83" s="24" t="s">
        <v>17</v>
      </c>
      <c r="G83" s="25">
        <v>45429</v>
      </c>
      <c r="H83" s="24" t="s">
        <v>21</v>
      </c>
      <c r="I83" s="26">
        <v>15</v>
      </c>
      <c r="J83" s="24" t="s">
        <v>24</v>
      </c>
      <c r="K83" s="24" t="s">
        <v>18</v>
      </c>
      <c r="L83" s="33">
        <v>30</v>
      </c>
      <c r="M83" s="24" t="s">
        <v>18</v>
      </c>
      <c r="N83" s="26">
        <v>20</v>
      </c>
      <c r="O83" s="26">
        <v>7</v>
      </c>
      <c r="P83" s="26">
        <v>58</v>
      </c>
      <c r="Q83" s="27">
        <f t="shared" si="1"/>
        <v>51</v>
      </c>
    </row>
    <row r="84" spans="1:17" ht="16.5" customHeight="1" x14ac:dyDescent="0.25">
      <c r="A84" s="19">
        <v>3313</v>
      </c>
      <c r="B84" s="19" t="s">
        <v>171</v>
      </c>
      <c r="C84" s="19" t="str">
        <f>_xlfn.CONCAT(B̳ases!$B84,B̳ases!$D84)</f>
        <v>VanessaSilva</v>
      </c>
      <c r="D84" s="19" t="s">
        <v>42</v>
      </c>
      <c r="E84" s="19" t="s">
        <v>271</v>
      </c>
      <c r="F84" s="19" t="s">
        <v>23</v>
      </c>
      <c r="G84" s="21">
        <v>45430</v>
      </c>
      <c r="H84" s="19" t="s">
        <v>18</v>
      </c>
      <c r="I84" s="22">
        <v>10</v>
      </c>
      <c r="J84" s="19" t="s">
        <v>19</v>
      </c>
      <c r="K84" s="19" t="s">
        <v>21</v>
      </c>
      <c r="M84" s="19" t="s">
        <v>18</v>
      </c>
      <c r="N84" s="22">
        <v>20</v>
      </c>
      <c r="O84" s="22">
        <v>10</v>
      </c>
      <c r="P84" s="22">
        <v>20</v>
      </c>
      <c r="Q84" s="23">
        <f t="shared" si="1"/>
        <v>10</v>
      </c>
    </row>
    <row r="85" spans="1:17" ht="16.5" customHeight="1" x14ac:dyDescent="0.25">
      <c r="A85" s="24">
        <v>3314</v>
      </c>
      <c r="B85" s="24" t="s">
        <v>142</v>
      </c>
      <c r="C85" s="28" t="str">
        <f>_xlfn.CONCAT(B̳ases!$B85," ",B̳ases!$D85)</f>
        <v>William Carneiro</v>
      </c>
      <c r="D85" s="24" t="s">
        <v>172</v>
      </c>
      <c r="E85" s="24" t="s">
        <v>272</v>
      </c>
      <c r="F85" s="24" t="s">
        <v>20</v>
      </c>
      <c r="G85" s="25">
        <v>45431</v>
      </c>
      <c r="H85" s="24" t="s">
        <v>21</v>
      </c>
      <c r="I85" s="26">
        <v>5</v>
      </c>
      <c r="J85" s="24" t="s">
        <v>22</v>
      </c>
      <c r="K85" s="24" t="s">
        <v>21</v>
      </c>
      <c r="M85" s="24" t="s">
        <v>21</v>
      </c>
      <c r="N85" s="26">
        <v>0</v>
      </c>
      <c r="O85" s="26">
        <v>0</v>
      </c>
      <c r="P85" s="26">
        <v>5</v>
      </c>
      <c r="Q85" s="27">
        <f t="shared" si="1"/>
        <v>5</v>
      </c>
    </row>
    <row r="86" spans="1:17" ht="16.5" customHeight="1" x14ac:dyDescent="0.25">
      <c r="A86" s="19">
        <v>3315</v>
      </c>
      <c r="B86" s="19" t="s">
        <v>173</v>
      </c>
      <c r="C86" s="19" t="str">
        <f>_xlfn.CONCAT(B̳ases!$B86,B̳ases!$D86)</f>
        <v>XimenaRocha</v>
      </c>
      <c r="D86" s="19" t="s">
        <v>89</v>
      </c>
      <c r="E86" s="19" t="s">
        <v>271</v>
      </c>
      <c r="F86" s="19" t="s">
        <v>17</v>
      </c>
      <c r="G86" s="21">
        <v>45432</v>
      </c>
      <c r="H86" s="19" t="s">
        <v>18</v>
      </c>
      <c r="I86" s="22">
        <v>15</v>
      </c>
      <c r="J86" s="19" t="s">
        <v>19</v>
      </c>
      <c r="K86" s="19" t="s">
        <v>18</v>
      </c>
      <c r="L86" s="33">
        <v>30</v>
      </c>
      <c r="M86" s="19" t="s">
        <v>18</v>
      </c>
      <c r="N86" s="22">
        <v>20</v>
      </c>
      <c r="O86" s="22">
        <v>20</v>
      </c>
      <c r="P86" s="22">
        <v>45</v>
      </c>
      <c r="Q86" s="23">
        <f t="shared" si="1"/>
        <v>25</v>
      </c>
    </row>
    <row r="87" spans="1:17" ht="16.5" customHeight="1" x14ac:dyDescent="0.25">
      <c r="A87" s="24">
        <v>3316</v>
      </c>
      <c r="B87" s="24" t="s">
        <v>103</v>
      </c>
      <c r="C87" s="28" t="str">
        <f>_xlfn.CONCAT(B̳ases!$B87," ",B̳ases!$D87)</f>
        <v>Yasmin Figueiredo</v>
      </c>
      <c r="D87" s="24" t="s">
        <v>147</v>
      </c>
      <c r="E87" s="24" t="s">
        <v>271</v>
      </c>
      <c r="F87" s="24" t="s">
        <v>23</v>
      </c>
      <c r="G87" s="25">
        <v>45433</v>
      </c>
      <c r="H87" s="24" t="s">
        <v>21</v>
      </c>
      <c r="I87" s="26">
        <v>10</v>
      </c>
      <c r="J87" s="24" t="s">
        <v>24</v>
      </c>
      <c r="K87" s="24" t="s">
        <v>21</v>
      </c>
      <c r="M87" s="24" t="s">
        <v>18</v>
      </c>
      <c r="N87" s="26">
        <v>20</v>
      </c>
      <c r="O87" s="26">
        <v>15</v>
      </c>
      <c r="P87" s="26">
        <v>15</v>
      </c>
      <c r="Q87" s="27">
        <f t="shared" si="1"/>
        <v>0</v>
      </c>
    </row>
    <row r="88" spans="1:17" ht="16.5" customHeight="1" x14ac:dyDescent="0.25">
      <c r="A88" s="19">
        <v>3317</v>
      </c>
      <c r="B88" s="19" t="s">
        <v>174</v>
      </c>
      <c r="C88" s="19" t="str">
        <f>_xlfn.CONCAT(B̳ases!$B88,B̳ases!$D88)</f>
        <v>ZaraCunha</v>
      </c>
      <c r="D88" s="19" t="s">
        <v>175</v>
      </c>
      <c r="E88" s="19" t="s">
        <v>271</v>
      </c>
      <c r="F88" s="19" t="s">
        <v>20</v>
      </c>
      <c r="G88" s="21">
        <v>45434</v>
      </c>
      <c r="H88" s="19" t="s">
        <v>18</v>
      </c>
      <c r="I88" s="22">
        <v>5</v>
      </c>
      <c r="J88" s="19" t="s">
        <v>19</v>
      </c>
      <c r="K88" s="19" t="s">
        <v>21</v>
      </c>
      <c r="M88" s="19" t="s">
        <v>21</v>
      </c>
      <c r="N88" s="22">
        <v>0</v>
      </c>
      <c r="O88" s="22">
        <v>1</v>
      </c>
      <c r="P88" s="22">
        <v>4</v>
      </c>
      <c r="Q88" s="23">
        <f t="shared" si="1"/>
        <v>3</v>
      </c>
    </row>
    <row r="89" spans="1:17" ht="16.5" customHeight="1" x14ac:dyDescent="0.25">
      <c r="A89" s="24">
        <v>3318</v>
      </c>
      <c r="B89" s="24" t="s">
        <v>176</v>
      </c>
      <c r="C89" s="28" t="str">
        <f>_xlfn.CONCAT(B̳ases!$B89," ",B̳ases!$D89)</f>
        <v>Alan Teixeira</v>
      </c>
      <c r="D89" s="24" t="s">
        <v>104</v>
      </c>
      <c r="E89" s="24" t="s">
        <v>272</v>
      </c>
      <c r="F89" s="24" t="s">
        <v>17</v>
      </c>
      <c r="G89" s="25">
        <v>45435</v>
      </c>
      <c r="H89" s="24" t="s">
        <v>21</v>
      </c>
      <c r="I89" s="26">
        <v>15</v>
      </c>
      <c r="J89" s="24" t="s">
        <v>22</v>
      </c>
      <c r="K89" s="24" t="s">
        <v>18</v>
      </c>
      <c r="L89" s="33">
        <v>30</v>
      </c>
      <c r="M89" s="24" t="s">
        <v>18</v>
      </c>
      <c r="N89" s="26">
        <v>20</v>
      </c>
      <c r="O89" s="26">
        <v>3</v>
      </c>
      <c r="P89" s="26">
        <v>62</v>
      </c>
      <c r="Q89" s="27">
        <f t="shared" si="1"/>
        <v>59</v>
      </c>
    </row>
    <row r="90" spans="1:17" ht="16.5" customHeight="1" x14ac:dyDescent="0.25">
      <c r="A90" s="19">
        <v>3319</v>
      </c>
      <c r="B90" s="19" t="s">
        <v>177</v>
      </c>
      <c r="C90" s="19" t="str">
        <f>_xlfn.CONCAT(B̳ases!$B90,B̳ases!$D90)</f>
        <v>BárbaraOliveira</v>
      </c>
      <c r="D90" s="19" t="s">
        <v>44</v>
      </c>
      <c r="E90" s="19" t="s">
        <v>271</v>
      </c>
      <c r="F90" s="19" t="s">
        <v>23</v>
      </c>
      <c r="G90" s="21">
        <v>45436</v>
      </c>
      <c r="H90" s="19" t="s">
        <v>18</v>
      </c>
      <c r="I90" s="22">
        <v>10</v>
      </c>
      <c r="J90" s="19" t="s">
        <v>19</v>
      </c>
      <c r="K90" s="19" t="s">
        <v>21</v>
      </c>
      <c r="M90" s="19" t="s">
        <v>18</v>
      </c>
      <c r="N90" s="22">
        <v>20</v>
      </c>
      <c r="O90" s="22">
        <v>10</v>
      </c>
      <c r="P90" s="22">
        <v>20</v>
      </c>
      <c r="Q90" s="23">
        <f t="shared" si="1"/>
        <v>10</v>
      </c>
    </row>
    <row r="91" spans="1:17" ht="16.5" customHeight="1" x14ac:dyDescent="0.25">
      <c r="A91" s="24">
        <v>3320</v>
      </c>
      <c r="B91" s="24" t="s">
        <v>106</v>
      </c>
      <c r="C91" s="28" t="str">
        <f>_xlfn.CONCAT(B̳ases!$B91," ",B̳ases!$D91)</f>
        <v>Carlos Junqueira</v>
      </c>
      <c r="D91" s="24" t="s">
        <v>178</v>
      </c>
      <c r="E91" s="24" t="s">
        <v>272</v>
      </c>
      <c r="F91" s="24" t="s">
        <v>20</v>
      </c>
      <c r="G91" s="25">
        <v>45437</v>
      </c>
      <c r="H91" s="24" t="s">
        <v>21</v>
      </c>
      <c r="I91" s="26">
        <v>5</v>
      </c>
      <c r="J91" s="24" t="s">
        <v>24</v>
      </c>
      <c r="K91" s="24" t="s">
        <v>21</v>
      </c>
      <c r="M91" s="24" t="s">
        <v>21</v>
      </c>
      <c r="N91" s="26">
        <v>0</v>
      </c>
      <c r="O91" s="26">
        <v>0</v>
      </c>
      <c r="P91" s="26">
        <v>5</v>
      </c>
      <c r="Q91" s="27">
        <f t="shared" si="1"/>
        <v>5</v>
      </c>
    </row>
    <row r="92" spans="1:17" ht="16.5" customHeight="1" x14ac:dyDescent="0.25">
      <c r="A92" s="19">
        <v>3321</v>
      </c>
      <c r="B92" s="19" t="s">
        <v>179</v>
      </c>
      <c r="C92" s="19" t="str">
        <f>_xlfn.CONCAT(B̳ases!$B92,B̳ases!$D92)</f>
        <v>DanielaMoura</v>
      </c>
      <c r="D92" s="19" t="s">
        <v>180</v>
      </c>
      <c r="E92" s="19" t="s">
        <v>271</v>
      </c>
      <c r="F92" s="19" t="s">
        <v>17</v>
      </c>
      <c r="G92" s="21">
        <v>45438</v>
      </c>
      <c r="H92" s="19" t="s">
        <v>18</v>
      </c>
      <c r="I92" s="22">
        <v>15</v>
      </c>
      <c r="J92" s="19" t="s">
        <v>19</v>
      </c>
      <c r="K92" s="19" t="s">
        <v>18</v>
      </c>
      <c r="L92" s="33">
        <v>30</v>
      </c>
      <c r="M92" s="19" t="s">
        <v>18</v>
      </c>
      <c r="N92" s="22">
        <v>20</v>
      </c>
      <c r="O92" s="22">
        <v>5</v>
      </c>
      <c r="P92" s="22">
        <v>60</v>
      </c>
      <c r="Q92" s="23">
        <f t="shared" si="1"/>
        <v>55</v>
      </c>
    </row>
    <row r="93" spans="1:17" ht="16.5" customHeight="1" x14ac:dyDescent="0.25">
      <c r="A93" s="24">
        <v>3322</v>
      </c>
      <c r="B93" s="24" t="s">
        <v>78</v>
      </c>
      <c r="C93" s="28" t="str">
        <f>_xlfn.CONCAT(B̳ases!$B93," ",B̳ases!$D93)</f>
        <v>Eduardo Lima</v>
      </c>
      <c r="D93" s="24" t="s">
        <v>70</v>
      </c>
      <c r="E93" s="24" t="s">
        <v>272</v>
      </c>
      <c r="F93" s="24" t="s">
        <v>23</v>
      </c>
      <c r="G93" s="25">
        <v>45439</v>
      </c>
      <c r="H93" s="24" t="s">
        <v>21</v>
      </c>
      <c r="I93" s="26">
        <v>10</v>
      </c>
      <c r="J93" s="24" t="s">
        <v>22</v>
      </c>
      <c r="K93" s="24" t="s">
        <v>21</v>
      </c>
      <c r="M93" s="24" t="s">
        <v>18</v>
      </c>
      <c r="N93" s="26">
        <v>20</v>
      </c>
      <c r="O93" s="26">
        <v>15</v>
      </c>
      <c r="P93" s="26">
        <v>15</v>
      </c>
      <c r="Q93" s="27">
        <f t="shared" si="1"/>
        <v>0</v>
      </c>
    </row>
    <row r="94" spans="1:17" ht="16.5" customHeight="1" x14ac:dyDescent="0.25">
      <c r="A94" s="19">
        <v>3323</v>
      </c>
      <c r="B94" s="19" t="s">
        <v>181</v>
      </c>
      <c r="C94" s="19" t="str">
        <f>_xlfn.CONCAT(B̳ases!$B94,B̳ases!$D94)</f>
        <v>FabianaAraújo</v>
      </c>
      <c r="D94" s="19" t="s">
        <v>116</v>
      </c>
      <c r="E94" s="19" t="s">
        <v>271</v>
      </c>
      <c r="F94" s="19" t="s">
        <v>20</v>
      </c>
      <c r="G94" s="21">
        <v>45440</v>
      </c>
      <c r="H94" s="19" t="s">
        <v>18</v>
      </c>
      <c r="I94" s="22">
        <v>5</v>
      </c>
      <c r="J94" s="19" t="s">
        <v>19</v>
      </c>
      <c r="K94" s="19" t="s">
        <v>21</v>
      </c>
      <c r="M94" s="19" t="s">
        <v>21</v>
      </c>
      <c r="N94" s="22">
        <v>0</v>
      </c>
      <c r="O94" s="22">
        <v>1</v>
      </c>
      <c r="P94" s="22">
        <v>4</v>
      </c>
      <c r="Q94" s="23">
        <f t="shared" si="1"/>
        <v>3</v>
      </c>
    </row>
    <row r="95" spans="1:17" ht="16.5" customHeight="1" x14ac:dyDescent="0.25">
      <c r="A95" s="24">
        <v>3324</v>
      </c>
      <c r="B95" s="24" t="s">
        <v>182</v>
      </c>
      <c r="C95" s="28" t="str">
        <f>_xlfn.CONCAT(B̳ases!$B95," ",B̳ases!$D95)</f>
        <v>Geraldo Ribeiro</v>
      </c>
      <c r="D95" s="24" t="s">
        <v>54</v>
      </c>
      <c r="E95" s="24" t="s">
        <v>272</v>
      </c>
      <c r="F95" s="24" t="s">
        <v>17</v>
      </c>
      <c r="G95" s="25">
        <v>45441</v>
      </c>
      <c r="H95" s="24" t="s">
        <v>21</v>
      </c>
      <c r="I95" s="26">
        <v>15</v>
      </c>
      <c r="J95" s="24" t="s">
        <v>24</v>
      </c>
      <c r="K95" s="24" t="s">
        <v>18</v>
      </c>
      <c r="L95" s="33">
        <v>30</v>
      </c>
      <c r="M95" s="24" t="s">
        <v>18</v>
      </c>
      <c r="N95" s="26">
        <v>20</v>
      </c>
      <c r="O95" s="26">
        <v>20</v>
      </c>
      <c r="P95" s="26">
        <v>45</v>
      </c>
      <c r="Q95" s="27">
        <f t="shared" si="1"/>
        <v>25</v>
      </c>
    </row>
    <row r="96" spans="1:17" ht="16.5" customHeight="1" x14ac:dyDescent="0.25">
      <c r="A96" s="19">
        <v>3325</v>
      </c>
      <c r="B96" s="19" t="s">
        <v>183</v>
      </c>
      <c r="C96" s="20" t="str">
        <f>_xlfn.CONCAT(B̳ases!$B96," ",B̳ases!$D96)</f>
        <v>Héctor Vargas</v>
      </c>
      <c r="D96" s="19" t="s">
        <v>79</v>
      </c>
      <c r="E96" s="19" t="s">
        <v>272</v>
      </c>
      <c r="F96" s="19" t="s">
        <v>23</v>
      </c>
      <c r="G96" s="21">
        <v>45442</v>
      </c>
      <c r="H96" s="19" t="s">
        <v>18</v>
      </c>
      <c r="I96" s="22">
        <v>10</v>
      </c>
      <c r="J96" s="19" t="s">
        <v>24</v>
      </c>
      <c r="K96" s="19" t="s">
        <v>21</v>
      </c>
      <c r="M96" s="19" t="s">
        <v>18</v>
      </c>
      <c r="N96" s="22">
        <v>20</v>
      </c>
      <c r="O96" s="22">
        <v>15</v>
      </c>
      <c r="P96" s="22">
        <v>15</v>
      </c>
      <c r="Q96" s="23">
        <f t="shared" si="1"/>
        <v>0</v>
      </c>
    </row>
    <row r="97" spans="1:17" ht="16.5" customHeight="1" x14ac:dyDescent="0.25">
      <c r="A97" s="24">
        <v>3326</v>
      </c>
      <c r="B97" s="24" t="s">
        <v>84</v>
      </c>
      <c r="C97" s="24" t="str">
        <f>_xlfn.CONCAT(B̳ases!$B97,B̳ases!$D97)</f>
        <v>IsabelaFonseca</v>
      </c>
      <c r="D97" s="24" t="s">
        <v>184</v>
      </c>
      <c r="E97" s="24" t="s">
        <v>271</v>
      </c>
      <c r="F97" s="24" t="s">
        <v>20</v>
      </c>
      <c r="G97" s="25">
        <v>45443</v>
      </c>
      <c r="H97" s="24" t="s">
        <v>21</v>
      </c>
      <c r="I97" s="26">
        <v>5</v>
      </c>
      <c r="J97" s="24" t="s">
        <v>22</v>
      </c>
      <c r="K97" s="24" t="s">
        <v>21</v>
      </c>
      <c r="M97" s="24" t="s">
        <v>21</v>
      </c>
      <c r="N97" s="26">
        <v>0</v>
      </c>
      <c r="O97" s="26">
        <v>0</v>
      </c>
      <c r="P97" s="26">
        <v>5</v>
      </c>
      <c r="Q97" s="27">
        <f t="shared" si="1"/>
        <v>5</v>
      </c>
    </row>
    <row r="98" spans="1:17" ht="16.5" customHeight="1" x14ac:dyDescent="0.25">
      <c r="A98" s="19">
        <v>3327</v>
      </c>
      <c r="B98" s="19" t="s">
        <v>41</v>
      </c>
      <c r="C98" s="20" t="str">
        <f>_xlfn.CONCAT(B̳ases!$B98," ",B̳ases!$D98)</f>
        <v>João Pedro Almeida</v>
      </c>
      <c r="D98" s="19" t="s">
        <v>273</v>
      </c>
      <c r="E98" s="19" t="s">
        <v>272</v>
      </c>
      <c r="F98" s="19" t="s">
        <v>17</v>
      </c>
      <c r="G98" s="21">
        <v>45444</v>
      </c>
      <c r="H98" s="19" t="s">
        <v>18</v>
      </c>
      <c r="I98" s="22">
        <v>15</v>
      </c>
      <c r="J98" s="19" t="s">
        <v>19</v>
      </c>
      <c r="K98" s="19" t="s">
        <v>18</v>
      </c>
      <c r="L98" s="33">
        <v>30</v>
      </c>
      <c r="M98" s="19" t="s">
        <v>18</v>
      </c>
      <c r="N98" s="22">
        <v>20</v>
      </c>
      <c r="O98" s="22">
        <v>7</v>
      </c>
      <c r="P98" s="22">
        <v>58</v>
      </c>
      <c r="Q98" s="23">
        <f t="shared" si="1"/>
        <v>51</v>
      </c>
    </row>
    <row r="99" spans="1:17" ht="16.5" customHeight="1" x14ac:dyDescent="0.25">
      <c r="A99" s="24">
        <v>3328</v>
      </c>
      <c r="B99" s="24" t="s">
        <v>185</v>
      </c>
      <c r="C99" s="24" t="str">
        <f>_xlfn.CONCAT(B̳ases!$B99,B̳ases!$D99)</f>
        <v>KlaraCosta</v>
      </c>
      <c r="D99" s="24" t="s">
        <v>52</v>
      </c>
      <c r="E99" s="24" t="s">
        <v>271</v>
      </c>
      <c r="F99" s="24" t="s">
        <v>23</v>
      </c>
      <c r="G99" s="25">
        <v>45445</v>
      </c>
      <c r="H99" s="24" t="s">
        <v>21</v>
      </c>
      <c r="I99" s="26">
        <v>10</v>
      </c>
      <c r="J99" s="24" t="s">
        <v>22</v>
      </c>
      <c r="K99" s="24" t="s">
        <v>21</v>
      </c>
      <c r="M99" s="24" t="s">
        <v>18</v>
      </c>
      <c r="N99" s="26">
        <v>20</v>
      </c>
      <c r="O99" s="26">
        <v>10</v>
      </c>
      <c r="P99" s="26">
        <v>20</v>
      </c>
      <c r="Q99" s="27">
        <f t="shared" si="1"/>
        <v>10</v>
      </c>
    </row>
    <row r="100" spans="1:17" ht="16.5" customHeight="1" x14ac:dyDescent="0.25">
      <c r="A100" s="19">
        <v>3329</v>
      </c>
      <c r="B100" s="19" t="s">
        <v>123</v>
      </c>
      <c r="C100" s="19" t="str">
        <f>_xlfn.CONCAT(B̳ases!$B100,B̳ases!$D100)</f>
        <v>LucianaMendes</v>
      </c>
      <c r="D100" s="19" t="s">
        <v>56</v>
      </c>
      <c r="E100" s="19" t="s">
        <v>271</v>
      </c>
      <c r="F100" s="19" t="s">
        <v>20</v>
      </c>
      <c r="G100" s="21">
        <v>45446</v>
      </c>
      <c r="H100" s="19" t="s">
        <v>18</v>
      </c>
      <c r="I100" s="22">
        <v>5</v>
      </c>
      <c r="J100" s="19" t="s">
        <v>24</v>
      </c>
      <c r="K100" s="19" t="s">
        <v>21</v>
      </c>
      <c r="M100" s="19" t="s">
        <v>21</v>
      </c>
      <c r="N100" s="22">
        <v>0</v>
      </c>
      <c r="O100" s="22">
        <v>1</v>
      </c>
      <c r="P100" s="22">
        <v>4</v>
      </c>
      <c r="Q100" s="23">
        <f t="shared" si="1"/>
        <v>3</v>
      </c>
    </row>
    <row r="101" spans="1:17" ht="16.5" customHeight="1" x14ac:dyDescent="0.25">
      <c r="A101" s="24">
        <v>3330</v>
      </c>
      <c r="B101" s="24" t="s">
        <v>186</v>
      </c>
      <c r="C101" s="28" t="str">
        <f>_xlfn.CONCAT(B̳ases!$B101," ",B̳ases!$D101)</f>
        <v>Marcelo Gouveia</v>
      </c>
      <c r="D101" s="24" t="s">
        <v>187</v>
      </c>
      <c r="E101" s="24" t="s">
        <v>272</v>
      </c>
      <c r="F101" s="24" t="s">
        <v>17</v>
      </c>
      <c r="G101" s="25">
        <v>45447</v>
      </c>
      <c r="H101" s="24" t="s">
        <v>21</v>
      </c>
      <c r="I101" s="26">
        <v>15</v>
      </c>
      <c r="J101" s="24" t="s">
        <v>19</v>
      </c>
      <c r="K101" s="24" t="s">
        <v>18</v>
      </c>
      <c r="L101" s="33">
        <v>30</v>
      </c>
      <c r="M101" s="24" t="s">
        <v>18</v>
      </c>
      <c r="N101" s="26">
        <v>20</v>
      </c>
      <c r="O101" s="26">
        <v>15</v>
      </c>
      <c r="P101" s="26">
        <v>50</v>
      </c>
      <c r="Q101" s="27">
        <f t="shared" si="1"/>
        <v>35</v>
      </c>
    </row>
    <row r="102" spans="1:17" ht="16.5" customHeight="1" x14ac:dyDescent="0.25">
      <c r="A102" s="19">
        <v>3331</v>
      </c>
      <c r="B102" s="19" t="s">
        <v>188</v>
      </c>
      <c r="C102" s="19" t="str">
        <f>_xlfn.CONCAT(B̳ases!$B102,B̳ases!$D102)</f>
        <v>NíveaBorges</v>
      </c>
      <c r="D102" s="19" t="s">
        <v>189</v>
      </c>
      <c r="E102" s="19" t="s">
        <v>271</v>
      </c>
      <c r="F102" s="19" t="s">
        <v>23</v>
      </c>
      <c r="G102" s="21">
        <v>45448</v>
      </c>
      <c r="H102" s="19" t="s">
        <v>18</v>
      </c>
      <c r="I102" s="22">
        <v>10</v>
      </c>
      <c r="J102" s="19" t="s">
        <v>19</v>
      </c>
      <c r="K102" s="19" t="s">
        <v>21</v>
      </c>
      <c r="M102" s="19" t="s">
        <v>18</v>
      </c>
      <c r="N102" s="22">
        <v>20</v>
      </c>
      <c r="O102" s="22">
        <v>5</v>
      </c>
      <c r="P102" s="22">
        <v>25</v>
      </c>
      <c r="Q102" s="23">
        <f t="shared" si="1"/>
        <v>20</v>
      </c>
    </row>
    <row r="103" spans="1:17" ht="16.5" customHeight="1" x14ac:dyDescent="0.25">
      <c r="A103" s="24">
        <v>3332</v>
      </c>
      <c r="B103" s="24" t="s">
        <v>129</v>
      </c>
      <c r="C103" s="28" t="str">
        <f>_xlfn.CONCAT(B̳ases!$B103," ",B̳ases!$D103)</f>
        <v>Oscar Nogueira</v>
      </c>
      <c r="D103" s="24" t="s">
        <v>108</v>
      </c>
      <c r="E103" s="24" t="s">
        <v>272</v>
      </c>
      <c r="F103" s="24" t="s">
        <v>20</v>
      </c>
      <c r="G103" s="25">
        <v>45449</v>
      </c>
      <c r="H103" s="24" t="s">
        <v>21</v>
      </c>
      <c r="I103" s="26">
        <v>5</v>
      </c>
      <c r="J103" s="24" t="s">
        <v>22</v>
      </c>
      <c r="K103" s="24" t="s">
        <v>21</v>
      </c>
      <c r="M103" s="24" t="s">
        <v>21</v>
      </c>
      <c r="N103" s="26">
        <v>0</v>
      </c>
      <c r="O103" s="26">
        <v>0</v>
      </c>
      <c r="P103" s="26">
        <v>5</v>
      </c>
      <c r="Q103" s="27">
        <f t="shared" si="1"/>
        <v>5</v>
      </c>
    </row>
    <row r="104" spans="1:17" ht="16.5" customHeight="1" x14ac:dyDescent="0.25">
      <c r="A104" s="19">
        <v>3333</v>
      </c>
      <c r="B104" s="19" t="s">
        <v>131</v>
      </c>
      <c r="C104" s="19" t="str">
        <f>_xlfn.CONCAT(B̳ases!$B104,B̳ases!$D104)</f>
        <v>PatríciaAlves</v>
      </c>
      <c r="D104" s="19" t="s">
        <v>97</v>
      </c>
      <c r="E104" s="19" t="s">
        <v>271</v>
      </c>
      <c r="F104" s="19" t="s">
        <v>17</v>
      </c>
      <c r="G104" s="21">
        <v>45450</v>
      </c>
      <c r="H104" s="19" t="s">
        <v>18</v>
      </c>
      <c r="I104" s="22">
        <v>15</v>
      </c>
      <c r="J104" s="19" t="s">
        <v>24</v>
      </c>
      <c r="K104" s="19" t="s">
        <v>18</v>
      </c>
      <c r="L104" s="33">
        <v>30</v>
      </c>
      <c r="M104" s="19" t="s">
        <v>18</v>
      </c>
      <c r="N104" s="22">
        <v>20</v>
      </c>
      <c r="O104" s="22">
        <v>20</v>
      </c>
      <c r="P104" s="22">
        <v>45</v>
      </c>
      <c r="Q104" s="23">
        <f t="shared" si="1"/>
        <v>25</v>
      </c>
    </row>
    <row r="105" spans="1:17" ht="16.5" customHeight="1" x14ac:dyDescent="0.25">
      <c r="A105" s="24">
        <v>3334</v>
      </c>
      <c r="B105" s="24" t="s">
        <v>190</v>
      </c>
      <c r="C105" s="24" t="str">
        <f>_xlfn.CONCAT(B̳ases!$B105,B̳ases!$D105)</f>
        <v>RafaelaSilva</v>
      </c>
      <c r="D105" s="24" t="s">
        <v>42</v>
      </c>
      <c r="E105" s="24" t="s">
        <v>271</v>
      </c>
      <c r="F105" s="24" t="s">
        <v>23</v>
      </c>
      <c r="G105" s="25">
        <v>45451</v>
      </c>
      <c r="H105" s="24" t="s">
        <v>21</v>
      </c>
      <c r="I105" s="26">
        <v>10</v>
      </c>
      <c r="J105" s="24" t="s">
        <v>24</v>
      </c>
      <c r="K105" s="24" t="s">
        <v>21</v>
      </c>
      <c r="M105" s="24" t="s">
        <v>18</v>
      </c>
      <c r="N105" s="26">
        <v>20</v>
      </c>
      <c r="O105" s="26">
        <v>12</v>
      </c>
      <c r="P105" s="26">
        <v>18</v>
      </c>
      <c r="Q105" s="27">
        <f t="shared" si="1"/>
        <v>6</v>
      </c>
    </row>
    <row r="106" spans="1:17" ht="16.5" customHeight="1" x14ac:dyDescent="0.25">
      <c r="A106" s="19">
        <v>3335</v>
      </c>
      <c r="B106" s="19" t="s">
        <v>167</v>
      </c>
      <c r="C106" s="19" t="str">
        <f>_xlfn.CONCAT(B̳ases!$B106,B̳ases!$D106)</f>
        <v>SamanthaMoraes</v>
      </c>
      <c r="D106" s="19" t="s">
        <v>191</v>
      </c>
      <c r="E106" s="19" t="s">
        <v>271</v>
      </c>
      <c r="F106" s="19" t="s">
        <v>20</v>
      </c>
      <c r="G106" s="21">
        <v>45452</v>
      </c>
      <c r="H106" s="19" t="s">
        <v>18</v>
      </c>
      <c r="I106" s="22">
        <v>5</v>
      </c>
      <c r="J106" s="19" t="s">
        <v>19</v>
      </c>
      <c r="K106" s="19" t="s">
        <v>21</v>
      </c>
      <c r="M106" s="19" t="s">
        <v>21</v>
      </c>
      <c r="N106" s="22">
        <v>0</v>
      </c>
      <c r="O106" s="22">
        <v>2</v>
      </c>
      <c r="P106" s="22">
        <v>3</v>
      </c>
      <c r="Q106" s="23">
        <f t="shared" si="1"/>
        <v>1</v>
      </c>
    </row>
    <row r="107" spans="1:17" ht="16.5" customHeight="1" x14ac:dyDescent="0.25">
      <c r="A107" s="24">
        <v>3336</v>
      </c>
      <c r="B107" s="24" t="s">
        <v>192</v>
      </c>
      <c r="C107" s="24" t="str">
        <f>_xlfn.CONCAT(B̳ases!$B107,B̳ases!$D107)</f>
        <v>TatianaRocha</v>
      </c>
      <c r="D107" s="24" t="s">
        <v>89</v>
      </c>
      <c r="E107" s="24" t="s">
        <v>271</v>
      </c>
      <c r="F107" s="24" t="s">
        <v>20</v>
      </c>
      <c r="G107" s="25">
        <v>45453</v>
      </c>
      <c r="H107" s="24" t="s">
        <v>18</v>
      </c>
      <c r="I107" s="26">
        <v>5</v>
      </c>
      <c r="J107" s="24" t="s">
        <v>19</v>
      </c>
      <c r="K107" s="24" t="s">
        <v>21</v>
      </c>
      <c r="M107" s="24" t="s">
        <v>21</v>
      </c>
      <c r="N107" s="26">
        <v>0</v>
      </c>
      <c r="O107" s="26">
        <v>0</v>
      </c>
      <c r="P107" s="26">
        <v>5</v>
      </c>
      <c r="Q107" s="27">
        <f t="shared" si="1"/>
        <v>5</v>
      </c>
    </row>
    <row r="108" spans="1:17" ht="16.5" customHeight="1" x14ac:dyDescent="0.25">
      <c r="A108" s="19">
        <v>3337</v>
      </c>
      <c r="B108" s="19" t="s">
        <v>193</v>
      </c>
      <c r="C108" s="20" t="str">
        <f>_xlfn.CONCAT(B̳ases!$B108," ",B̳ases!$D108)</f>
        <v>Ulisses Tavares</v>
      </c>
      <c r="D108" s="19" t="s">
        <v>194</v>
      </c>
      <c r="E108" s="19" t="s">
        <v>272</v>
      </c>
      <c r="F108" s="19" t="s">
        <v>17</v>
      </c>
      <c r="G108" s="21">
        <v>45454</v>
      </c>
      <c r="H108" s="19" t="s">
        <v>21</v>
      </c>
      <c r="I108" s="22">
        <v>15</v>
      </c>
      <c r="J108" s="19" t="s">
        <v>24</v>
      </c>
      <c r="K108" s="19" t="s">
        <v>18</v>
      </c>
      <c r="L108" s="33">
        <v>30</v>
      </c>
      <c r="M108" s="19" t="s">
        <v>18</v>
      </c>
      <c r="N108" s="22">
        <v>20</v>
      </c>
      <c r="O108" s="22">
        <v>7</v>
      </c>
      <c r="P108" s="22">
        <v>58</v>
      </c>
      <c r="Q108" s="23">
        <f t="shared" si="1"/>
        <v>51</v>
      </c>
    </row>
    <row r="109" spans="1:17" ht="16.5" customHeight="1" x14ac:dyDescent="0.25">
      <c r="A109" s="24">
        <v>3338</v>
      </c>
      <c r="B109" s="24" t="s">
        <v>195</v>
      </c>
      <c r="C109" s="28" t="str">
        <f>_xlfn.CONCAT(B̳ases!$B109," ",B̳ases!$D109)</f>
        <v>Víctor Lemos</v>
      </c>
      <c r="D109" s="24" t="s">
        <v>196</v>
      </c>
      <c r="E109" s="24" t="s">
        <v>272</v>
      </c>
      <c r="F109" s="24" t="s">
        <v>23</v>
      </c>
      <c r="G109" s="25">
        <v>45455</v>
      </c>
      <c r="H109" s="24" t="s">
        <v>18</v>
      </c>
      <c r="I109" s="26">
        <v>10</v>
      </c>
      <c r="J109" s="24" t="s">
        <v>22</v>
      </c>
      <c r="K109" s="24" t="s">
        <v>21</v>
      </c>
      <c r="M109" s="24" t="s">
        <v>18</v>
      </c>
      <c r="N109" s="26">
        <v>20</v>
      </c>
      <c r="O109" s="26">
        <v>10</v>
      </c>
      <c r="P109" s="26">
        <v>20</v>
      </c>
      <c r="Q109" s="27">
        <f t="shared" si="1"/>
        <v>10</v>
      </c>
    </row>
    <row r="110" spans="1:17" ht="16.5" customHeight="1" x14ac:dyDescent="0.25">
      <c r="A110" s="19">
        <v>3339</v>
      </c>
      <c r="B110" s="19" t="s">
        <v>197</v>
      </c>
      <c r="C110" s="19" t="str">
        <f>_xlfn.CONCAT(B̳ases!$B110,B̳ases!$D110)</f>
        <v>WilmaBarros</v>
      </c>
      <c r="D110" s="19" t="s">
        <v>101</v>
      </c>
      <c r="E110" s="19" t="s">
        <v>271</v>
      </c>
      <c r="F110" s="19" t="s">
        <v>20</v>
      </c>
      <c r="G110" s="21">
        <v>45456</v>
      </c>
      <c r="H110" s="19" t="s">
        <v>21</v>
      </c>
      <c r="I110" s="22">
        <v>5</v>
      </c>
      <c r="J110" s="19" t="s">
        <v>24</v>
      </c>
      <c r="K110" s="19" t="s">
        <v>21</v>
      </c>
      <c r="M110" s="19" t="s">
        <v>21</v>
      </c>
      <c r="N110" s="22">
        <v>0</v>
      </c>
      <c r="O110" s="22">
        <v>1</v>
      </c>
      <c r="P110" s="22">
        <v>4</v>
      </c>
      <c r="Q110" s="23">
        <f t="shared" si="1"/>
        <v>3</v>
      </c>
    </row>
    <row r="111" spans="1:17" ht="16.5" customHeight="1" x14ac:dyDescent="0.25">
      <c r="A111" s="24">
        <v>3340</v>
      </c>
      <c r="B111" s="24" t="s">
        <v>198</v>
      </c>
      <c r="C111" s="28" t="str">
        <f>_xlfn.CONCAT(B̳ases!$B111," ",B̳ases!$D111)</f>
        <v>Xavier Nascimento</v>
      </c>
      <c r="D111" s="24" t="s">
        <v>199</v>
      </c>
      <c r="E111" s="24" t="s">
        <v>272</v>
      </c>
      <c r="F111" s="24" t="s">
        <v>17</v>
      </c>
      <c r="G111" s="25">
        <v>45457</v>
      </c>
      <c r="H111" s="24" t="s">
        <v>18</v>
      </c>
      <c r="I111" s="26">
        <v>15</v>
      </c>
      <c r="J111" s="24" t="s">
        <v>19</v>
      </c>
      <c r="K111" s="24" t="s">
        <v>18</v>
      </c>
      <c r="L111" s="33">
        <v>30</v>
      </c>
      <c r="M111" s="24" t="s">
        <v>18</v>
      </c>
      <c r="N111" s="26">
        <v>20</v>
      </c>
      <c r="O111" s="26">
        <v>15</v>
      </c>
      <c r="P111" s="26">
        <v>50</v>
      </c>
      <c r="Q111" s="27">
        <f t="shared" si="1"/>
        <v>35</v>
      </c>
    </row>
    <row r="112" spans="1:17" ht="16.5" customHeight="1" x14ac:dyDescent="0.25">
      <c r="A112" s="19">
        <v>3341</v>
      </c>
      <c r="B112" s="19" t="s">
        <v>200</v>
      </c>
      <c r="C112" s="20" t="str">
        <f>_xlfn.CONCAT(B̳ases!$B112," ",B̳ases!$D112)</f>
        <v>Yago Pereira</v>
      </c>
      <c r="D112" s="19" t="s">
        <v>72</v>
      </c>
      <c r="E112" s="19" t="s">
        <v>272</v>
      </c>
      <c r="F112" s="19" t="s">
        <v>23</v>
      </c>
      <c r="G112" s="21">
        <v>45458</v>
      </c>
      <c r="H112" s="19" t="s">
        <v>21</v>
      </c>
      <c r="I112" s="22">
        <v>10</v>
      </c>
      <c r="J112" s="19" t="s">
        <v>19</v>
      </c>
      <c r="K112" s="19" t="s">
        <v>21</v>
      </c>
      <c r="M112" s="19" t="s">
        <v>18</v>
      </c>
      <c r="N112" s="22">
        <v>20</v>
      </c>
      <c r="O112" s="22">
        <v>5</v>
      </c>
      <c r="P112" s="22">
        <v>25</v>
      </c>
      <c r="Q112" s="23">
        <f t="shared" si="1"/>
        <v>20</v>
      </c>
    </row>
    <row r="113" spans="1:17" ht="16.5" customHeight="1" x14ac:dyDescent="0.25">
      <c r="A113" s="24">
        <v>3342</v>
      </c>
      <c r="B113" s="24" t="s">
        <v>201</v>
      </c>
      <c r="C113" s="24" t="str">
        <f>_xlfn.CONCAT(B̳ases!$B113,B̳ases!$D113)</f>
        <v>ZildaFerreira</v>
      </c>
      <c r="D113" s="24" t="s">
        <v>95</v>
      </c>
      <c r="E113" s="24" t="s">
        <v>271</v>
      </c>
      <c r="F113" s="24" t="s">
        <v>20</v>
      </c>
      <c r="G113" s="25">
        <v>45459</v>
      </c>
      <c r="H113" s="24" t="s">
        <v>18</v>
      </c>
      <c r="I113" s="26">
        <v>5</v>
      </c>
      <c r="J113" s="24" t="s">
        <v>22</v>
      </c>
      <c r="K113" s="24" t="s">
        <v>21</v>
      </c>
      <c r="M113" s="24" t="s">
        <v>21</v>
      </c>
      <c r="N113" s="26">
        <v>0</v>
      </c>
      <c r="O113" s="26">
        <v>0</v>
      </c>
      <c r="P113" s="26">
        <v>5</v>
      </c>
      <c r="Q113" s="27">
        <f t="shared" si="1"/>
        <v>5</v>
      </c>
    </row>
    <row r="114" spans="1:17" ht="16.5" customHeight="1" x14ac:dyDescent="0.25">
      <c r="A114" s="19">
        <v>3343</v>
      </c>
      <c r="B114" s="19" t="s">
        <v>107</v>
      </c>
      <c r="C114" s="19" t="str">
        <f>_xlfn.CONCAT(B̳ases!$B114,B̳ases!$D114)</f>
        <v>AmandaLopes</v>
      </c>
      <c r="D114" s="19" t="s">
        <v>168</v>
      </c>
      <c r="E114" s="19" t="s">
        <v>271</v>
      </c>
      <c r="F114" s="19" t="s">
        <v>17</v>
      </c>
      <c r="G114" s="21">
        <v>45460</v>
      </c>
      <c r="H114" s="19" t="s">
        <v>21</v>
      </c>
      <c r="I114" s="22">
        <v>15</v>
      </c>
      <c r="J114" s="19" t="s">
        <v>24</v>
      </c>
      <c r="K114" s="19" t="s">
        <v>18</v>
      </c>
      <c r="L114" s="33">
        <v>30</v>
      </c>
      <c r="M114" s="19" t="s">
        <v>18</v>
      </c>
      <c r="N114" s="22">
        <v>20</v>
      </c>
      <c r="O114" s="22">
        <v>20</v>
      </c>
      <c r="P114" s="22">
        <v>45</v>
      </c>
      <c r="Q114" s="23">
        <f t="shared" si="1"/>
        <v>25</v>
      </c>
    </row>
    <row r="115" spans="1:17" ht="16.5" customHeight="1" x14ac:dyDescent="0.25">
      <c r="A115" s="24">
        <v>3344</v>
      </c>
      <c r="B115" s="24" t="s">
        <v>59</v>
      </c>
      <c r="C115" s="28" t="str">
        <f>_xlfn.CONCAT(B̳ases!$B115," ",B̳ases!$D115)</f>
        <v>Bruno Miranda</v>
      </c>
      <c r="D115" s="24" t="s">
        <v>202</v>
      </c>
      <c r="E115" s="24" t="s">
        <v>272</v>
      </c>
      <c r="F115" s="24" t="s">
        <v>23</v>
      </c>
      <c r="G115" s="25">
        <v>45461</v>
      </c>
      <c r="H115" s="24" t="s">
        <v>18</v>
      </c>
      <c r="I115" s="26">
        <v>10</v>
      </c>
      <c r="J115" s="24" t="s">
        <v>24</v>
      </c>
      <c r="K115" s="24" t="s">
        <v>21</v>
      </c>
      <c r="M115" s="24" t="s">
        <v>18</v>
      </c>
      <c r="N115" s="26">
        <v>20</v>
      </c>
      <c r="O115" s="26">
        <v>12</v>
      </c>
      <c r="P115" s="26">
        <v>18</v>
      </c>
      <c r="Q115" s="27">
        <f t="shared" si="1"/>
        <v>6</v>
      </c>
    </row>
    <row r="116" spans="1:17" ht="16.5" customHeight="1" x14ac:dyDescent="0.25">
      <c r="A116" s="19">
        <v>3345</v>
      </c>
      <c r="B116" s="19" t="s">
        <v>203</v>
      </c>
      <c r="C116" s="19" t="str">
        <f>_xlfn.CONCAT(B̳ases!$B116,B̳ases!$D116)</f>
        <v>CéliaTorres</v>
      </c>
      <c r="D116" s="19" t="s">
        <v>204</v>
      </c>
      <c r="E116" s="19" t="s">
        <v>271</v>
      </c>
      <c r="F116" s="19" t="s">
        <v>20</v>
      </c>
      <c r="G116" s="21">
        <v>45462</v>
      </c>
      <c r="H116" s="19" t="s">
        <v>21</v>
      </c>
      <c r="I116" s="22">
        <v>5</v>
      </c>
      <c r="J116" s="19" t="s">
        <v>19</v>
      </c>
      <c r="K116" s="19" t="s">
        <v>21</v>
      </c>
      <c r="M116" s="19" t="s">
        <v>21</v>
      </c>
      <c r="N116" s="22">
        <v>0</v>
      </c>
      <c r="O116" s="22">
        <v>2</v>
      </c>
      <c r="P116" s="22">
        <v>3</v>
      </c>
      <c r="Q116" s="23">
        <f t="shared" si="1"/>
        <v>1</v>
      </c>
    </row>
    <row r="117" spans="1:17" ht="16.5" customHeight="1" x14ac:dyDescent="0.25">
      <c r="A117" s="24">
        <v>3346</v>
      </c>
      <c r="B117" s="24" t="s">
        <v>67</v>
      </c>
      <c r="C117" s="28" t="str">
        <f>_xlfn.CONCAT(B̳ases!$B117," ",B̳ases!$D117)</f>
        <v>Diogo Souza</v>
      </c>
      <c r="D117" s="24" t="s">
        <v>48</v>
      </c>
      <c r="E117" s="24" t="s">
        <v>272</v>
      </c>
      <c r="F117" s="24" t="s">
        <v>17</v>
      </c>
      <c r="G117" s="25">
        <v>45463</v>
      </c>
      <c r="H117" s="24" t="s">
        <v>18</v>
      </c>
      <c r="I117" s="26">
        <v>15</v>
      </c>
      <c r="J117" s="24" t="s">
        <v>22</v>
      </c>
      <c r="K117" s="24" t="s">
        <v>18</v>
      </c>
      <c r="L117" s="33">
        <v>30</v>
      </c>
      <c r="M117" s="24" t="s">
        <v>18</v>
      </c>
      <c r="N117" s="26">
        <v>20</v>
      </c>
      <c r="O117" s="26">
        <v>5</v>
      </c>
      <c r="P117" s="26">
        <v>60</v>
      </c>
      <c r="Q117" s="27">
        <f t="shared" si="1"/>
        <v>55</v>
      </c>
    </row>
    <row r="118" spans="1:17" ht="16.5" customHeight="1" x14ac:dyDescent="0.25">
      <c r="A118" s="19">
        <v>3347</v>
      </c>
      <c r="B118" s="19" t="s">
        <v>205</v>
      </c>
      <c r="C118" s="19" t="str">
        <f>_xlfn.CONCAT(B̳ases!$B118,B̳ases!$D118)</f>
        <v>ElisaCastro</v>
      </c>
      <c r="D118" s="19" t="s">
        <v>62</v>
      </c>
      <c r="E118" s="19" t="s">
        <v>271</v>
      </c>
      <c r="F118" s="19" t="s">
        <v>23</v>
      </c>
      <c r="G118" s="21">
        <v>45464</v>
      </c>
      <c r="H118" s="19" t="s">
        <v>21</v>
      </c>
      <c r="I118" s="22">
        <v>10</v>
      </c>
      <c r="J118" s="19" t="s">
        <v>19</v>
      </c>
      <c r="K118" s="19" t="s">
        <v>21</v>
      </c>
      <c r="M118" s="19" t="s">
        <v>18</v>
      </c>
      <c r="N118" s="22">
        <v>20</v>
      </c>
      <c r="O118" s="22">
        <v>10</v>
      </c>
      <c r="P118" s="22">
        <v>20</v>
      </c>
      <c r="Q118" s="23">
        <f t="shared" si="1"/>
        <v>10</v>
      </c>
    </row>
    <row r="119" spans="1:17" ht="16.5" customHeight="1" x14ac:dyDescent="0.25">
      <c r="A119" s="24">
        <v>3348</v>
      </c>
      <c r="B119" s="24" t="s">
        <v>206</v>
      </c>
      <c r="C119" s="24" t="str">
        <f>_xlfn.CONCAT(B̳ases!$B119,B̳ases!$D119)</f>
        <v>FátimaLima</v>
      </c>
      <c r="D119" s="24" t="s">
        <v>70</v>
      </c>
      <c r="E119" s="24" t="s">
        <v>271</v>
      </c>
      <c r="F119" s="24" t="s">
        <v>20</v>
      </c>
      <c r="G119" s="25">
        <v>45465</v>
      </c>
      <c r="H119" s="24" t="s">
        <v>18</v>
      </c>
      <c r="I119" s="26">
        <v>5</v>
      </c>
      <c r="J119" s="24" t="s">
        <v>24</v>
      </c>
      <c r="K119" s="24" t="s">
        <v>21</v>
      </c>
      <c r="M119" s="24" t="s">
        <v>21</v>
      </c>
      <c r="N119" s="26">
        <v>0</v>
      </c>
      <c r="O119" s="26">
        <v>0</v>
      </c>
      <c r="P119" s="26">
        <v>5</v>
      </c>
      <c r="Q119" s="27">
        <f t="shared" si="1"/>
        <v>5</v>
      </c>
    </row>
    <row r="120" spans="1:17" ht="16.5" customHeight="1" x14ac:dyDescent="0.25">
      <c r="A120" s="19">
        <v>3349</v>
      </c>
      <c r="B120" s="19" t="s">
        <v>182</v>
      </c>
      <c r="C120" s="20" t="str">
        <f>_xlfn.CONCAT(B̳ases!$B120," ",B̳ases!$D120)</f>
        <v>Geraldo Ribeiro</v>
      </c>
      <c r="D120" s="19" t="s">
        <v>54</v>
      </c>
      <c r="E120" s="19" t="s">
        <v>272</v>
      </c>
      <c r="F120" s="19" t="s">
        <v>17</v>
      </c>
      <c r="G120" s="21">
        <v>45466</v>
      </c>
      <c r="H120" s="19" t="s">
        <v>21</v>
      </c>
      <c r="I120" s="22">
        <v>15</v>
      </c>
      <c r="J120" s="19" t="s">
        <v>19</v>
      </c>
      <c r="K120" s="19" t="s">
        <v>18</v>
      </c>
      <c r="L120" s="33">
        <v>30</v>
      </c>
      <c r="M120" s="19" t="s">
        <v>18</v>
      </c>
      <c r="N120" s="22">
        <v>20</v>
      </c>
      <c r="O120" s="22">
        <v>3</v>
      </c>
      <c r="P120" s="22">
        <v>62</v>
      </c>
      <c r="Q120" s="23">
        <f t="shared" si="1"/>
        <v>59</v>
      </c>
    </row>
    <row r="121" spans="1:17" ht="16.5" customHeight="1" x14ac:dyDescent="0.25">
      <c r="A121" s="24">
        <v>3350</v>
      </c>
      <c r="B121" s="24" t="s">
        <v>117</v>
      </c>
      <c r="C121" s="28" t="str">
        <f>_xlfn.CONCAT(B̳ases!$B121," ",B̳ases!$D121)</f>
        <v>Hélio Martins</v>
      </c>
      <c r="D121" s="24" t="s">
        <v>60</v>
      </c>
      <c r="E121" s="24" t="s">
        <v>272</v>
      </c>
      <c r="F121" s="24" t="s">
        <v>23</v>
      </c>
      <c r="G121" s="25">
        <v>45467</v>
      </c>
      <c r="H121" s="24" t="s">
        <v>18</v>
      </c>
      <c r="I121" s="26">
        <v>10</v>
      </c>
      <c r="J121" s="24" t="s">
        <v>22</v>
      </c>
      <c r="K121" s="24" t="s">
        <v>21</v>
      </c>
      <c r="M121" s="24" t="s">
        <v>18</v>
      </c>
      <c r="N121" s="26">
        <v>20</v>
      </c>
      <c r="O121" s="26">
        <v>15</v>
      </c>
      <c r="P121" s="26">
        <v>15</v>
      </c>
      <c r="Q121" s="27">
        <f t="shared" si="1"/>
        <v>0</v>
      </c>
    </row>
    <row r="122" spans="1:17" ht="16.5" customHeight="1" x14ac:dyDescent="0.25">
      <c r="A122" s="19">
        <v>3351</v>
      </c>
      <c r="B122" s="19" t="s">
        <v>207</v>
      </c>
      <c r="C122" s="20" t="str">
        <f>_xlfn.CONCAT(B̳ases!$B122," ",B̳ases!$D122)</f>
        <v>Íris Santos</v>
      </c>
      <c r="D122" s="19" t="s">
        <v>81</v>
      </c>
      <c r="E122" s="19" t="s">
        <v>271</v>
      </c>
      <c r="F122" s="19" t="s">
        <v>20</v>
      </c>
      <c r="G122" s="21">
        <v>45468</v>
      </c>
      <c r="H122" s="19" t="s">
        <v>21</v>
      </c>
      <c r="I122" s="22">
        <v>5</v>
      </c>
      <c r="J122" s="19" t="s">
        <v>19</v>
      </c>
      <c r="K122" s="19" t="s">
        <v>21</v>
      </c>
      <c r="M122" s="19" t="s">
        <v>21</v>
      </c>
      <c r="N122" s="22">
        <v>0</v>
      </c>
      <c r="O122" s="22">
        <v>1</v>
      </c>
      <c r="P122" s="22">
        <v>4</v>
      </c>
      <c r="Q122" s="23">
        <f t="shared" si="1"/>
        <v>3</v>
      </c>
    </row>
    <row r="123" spans="1:17" ht="16.5" customHeight="1" x14ac:dyDescent="0.25">
      <c r="A123" s="24">
        <v>3352</v>
      </c>
      <c r="B123" s="24" t="s">
        <v>41</v>
      </c>
      <c r="C123" s="28" t="str">
        <f>_xlfn.CONCAT(B̳ases!$B123," ",B̳ases!$D123)</f>
        <v>João Marcelo</v>
      </c>
      <c r="D123" s="24" t="s">
        <v>186</v>
      </c>
      <c r="E123" s="24" t="s">
        <v>272</v>
      </c>
      <c r="F123" s="24" t="s">
        <v>17</v>
      </c>
      <c r="G123" s="25">
        <v>45469</v>
      </c>
      <c r="H123" s="24" t="s">
        <v>18</v>
      </c>
      <c r="I123" s="26">
        <v>15</v>
      </c>
      <c r="J123" s="24" t="s">
        <v>24</v>
      </c>
      <c r="K123" s="24" t="s">
        <v>18</v>
      </c>
      <c r="L123" s="33">
        <v>30</v>
      </c>
      <c r="M123" s="24" t="s">
        <v>18</v>
      </c>
      <c r="N123" s="26">
        <v>20</v>
      </c>
      <c r="O123" s="26">
        <v>7</v>
      </c>
      <c r="P123" s="26">
        <v>58</v>
      </c>
      <c r="Q123" s="27">
        <f t="shared" si="1"/>
        <v>51</v>
      </c>
    </row>
    <row r="124" spans="1:17" ht="16.5" customHeight="1" x14ac:dyDescent="0.25">
      <c r="A124" s="19">
        <v>3353</v>
      </c>
      <c r="B124" s="19" t="s">
        <v>208</v>
      </c>
      <c r="C124" s="19" t="str">
        <f>_xlfn.CONCAT(B̳ases!$B124,B̳ases!$D124)</f>
        <v>LarissaGomes</v>
      </c>
      <c r="D124" s="19" t="s">
        <v>74</v>
      </c>
      <c r="E124" s="19" t="s">
        <v>271</v>
      </c>
      <c r="F124" s="19" t="s">
        <v>23</v>
      </c>
      <c r="G124" s="21">
        <v>45470</v>
      </c>
      <c r="H124" s="19" t="s">
        <v>21</v>
      </c>
      <c r="I124" s="22">
        <v>10</v>
      </c>
      <c r="J124" s="19" t="s">
        <v>19</v>
      </c>
      <c r="K124" s="19" t="s">
        <v>21</v>
      </c>
      <c r="M124" s="19" t="s">
        <v>18</v>
      </c>
      <c r="N124" s="22">
        <v>20</v>
      </c>
      <c r="O124" s="22">
        <v>10</v>
      </c>
      <c r="P124" s="22">
        <v>20</v>
      </c>
      <c r="Q124" s="23">
        <f t="shared" si="1"/>
        <v>10</v>
      </c>
    </row>
    <row r="125" spans="1:17" ht="16.5" customHeight="1" x14ac:dyDescent="0.25">
      <c r="A125" s="24">
        <v>3354</v>
      </c>
      <c r="B125" s="24" t="s">
        <v>209</v>
      </c>
      <c r="C125" s="28" t="str">
        <f>_xlfn.CONCAT(B̳ases!$B125," ",B̳ases!$D125)</f>
        <v>Márcio Silva</v>
      </c>
      <c r="D125" s="24" t="s">
        <v>42</v>
      </c>
      <c r="E125" s="24" t="s">
        <v>272</v>
      </c>
      <c r="F125" s="24" t="s">
        <v>20</v>
      </c>
      <c r="G125" s="25">
        <v>45471</v>
      </c>
      <c r="H125" s="24" t="s">
        <v>18</v>
      </c>
      <c r="I125" s="26">
        <v>5</v>
      </c>
      <c r="J125" s="24" t="s">
        <v>22</v>
      </c>
      <c r="K125" s="24" t="s">
        <v>21</v>
      </c>
      <c r="M125" s="24" t="s">
        <v>21</v>
      </c>
      <c r="N125" s="26">
        <v>0</v>
      </c>
      <c r="O125" s="26">
        <v>0</v>
      </c>
      <c r="P125" s="26">
        <v>5</v>
      </c>
      <c r="Q125" s="27">
        <f t="shared" si="1"/>
        <v>5</v>
      </c>
    </row>
    <row r="126" spans="1:17" ht="16.5" customHeight="1" x14ac:dyDescent="0.25">
      <c r="A126" s="19">
        <v>3355</v>
      </c>
      <c r="B126" s="19" t="s">
        <v>210</v>
      </c>
      <c r="C126" s="19" t="str">
        <f>_xlfn.CONCAT(B̳ases!$B126,B̳ases!$D126)</f>
        <v>NadiaCosta</v>
      </c>
      <c r="D126" s="19" t="s">
        <v>52</v>
      </c>
      <c r="E126" s="19" t="s">
        <v>271</v>
      </c>
      <c r="F126" s="19" t="s">
        <v>17</v>
      </c>
      <c r="G126" s="21">
        <v>45472</v>
      </c>
      <c r="H126" s="19" t="s">
        <v>21</v>
      </c>
      <c r="I126" s="22">
        <v>15</v>
      </c>
      <c r="J126" s="19" t="s">
        <v>19</v>
      </c>
      <c r="K126" s="19" t="s">
        <v>18</v>
      </c>
      <c r="L126" s="33">
        <v>30</v>
      </c>
      <c r="M126" s="19" t="s">
        <v>18</v>
      </c>
      <c r="N126" s="22">
        <v>20</v>
      </c>
      <c r="O126" s="22">
        <v>20</v>
      </c>
      <c r="P126" s="22">
        <v>45</v>
      </c>
      <c r="Q126" s="23">
        <f t="shared" si="1"/>
        <v>25</v>
      </c>
    </row>
    <row r="127" spans="1:17" ht="16.5" customHeight="1" x14ac:dyDescent="0.25">
      <c r="A127" s="24">
        <v>3356</v>
      </c>
      <c r="B127" s="24" t="s">
        <v>129</v>
      </c>
      <c r="C127" s="28" t="str">
        <f>_xlfn.CONCAT(B̳ases!$B127," ",B̳ases!$D127)</f>
        <v>Oscar Almeida</v>
      </c>
      <c r="D127" s="24" t="s">
        <v>58</v>
      </c>
      <c r="E127" s="24" t="s">
        <v>272</v>
      </c>
      <c r="F127" s="24" t="s">
        <v>23</v>
      </c>
      <c r="G127" s="25">
        <v>45473</v>
      </c>
      <c r="H127" s="24" t="s">
        <v>18</v>
      </c>
      <c r="I127" s="26">
        <v>10</v>
      </c>
      <c r="J127" s="24" t="s">
        <v>24</v>
      </c>
      <c r="K127" s="24" t="s">
        <v>21</v>
      </c>
      <c r="M127" s="24" t="s">
        <v>18</v>
      </c>
      <c r="N127" s="26">
        <v>20</v>
      </c>
      <c r="O127" s="26">
        <v>15</v>
      </c>
      <c r="P127" s="26">
        <v>15</v>
      </c>
      <c r="Q127" s="27">
        <f t="shared" si="1"/>
        <v>0</v>
      </c>
    </row>
    <row r="128" spans="1:17" ht="16.5" customHeight="1" x14ac:dyDescent="0.25">
      <c r="A128" s="19">
        <v>3357</v>
      </c>
      <c r="B128" s="19" t="s">
        <v>211</v>
      </c>
      <c r="C128" s="19" t="str">
        <f>_xlfn.CONCAT(B̳ases!$B128,B̳ases!$D128)</f>
        <v>PatriciaSoares</v>
      </c>
      <c r="D128" s="19" t="s">
        <v>132</v>
      </c>
      <c r="E128" s="19" t="s">
        <v>271</v>
      </c>
      <c r="F128" s="19" t="s">
        <v>20</v>
      </c>
      <c r="G128" s="21">
        <v>45474</v>
      </c>
      <c r="H128" s="19" t="s">
        <v>21</v>
      </c>
      <c r="I128" s="22">
        <v>5</v>
      </c>
      <c r="J128" s="19" t="s">
        <v>19</v>
      </c>
      <c r="K128" s="19" t="s">
        <v>21</v>
      </c>
      <c r="M128" s="19" t="s">
        <v>21</v>
      </c>
      <c r="N128" s="22">
        <v>0</v>
      </c>
      <c r="O128" s="22">
        <v>1</v>
      </c>
      <c r="P128" s="22">
        <v>4</v>
      </c>
      <c r="Q128" s="23">
        <f t="shared" si="1"/>
        <v>3</v>
      </c>
    </row>
    <row r="129" spans="1:17" ht="16.5" customHeight="1" x14ac:dyDescent="0.25">
      <c r="A129" s="24">
        <v>3358</v>
      </c>
      <c r="B129" s="24" t="s">
        <v>212</v>
      </c>
      <c r="C129" s="24" t="str">
        <f>_xlfn.CONCAT(B̳ases!$B129,B̳ases!$D129)</f>
        <v>QuêniaBarros</v>
      </c>
      <c r="D129" s="24" t="s">
        <v>101</v>
      </c>
      <c r="E129" s="24" t="s">
        <v>271</v>
      </c>
      <c r="F129" s="24" t="s">
        <v>17</v>
      </c>
      <c r="G129" s="25">
        <v>45475</v>
      </c>
      <c r="H129" s="24" t="s">
        <v>18</v>
      </c>
      <c r="I129" s="26">
        <v>15</v>
      </c>
      <c r="J129" s="24" t="s">
        <v>22</v>
      </c>
      <c r="K129" s="24" t="s">
        <v>18</v>
      </c>
      <c r="L129" s="33">
        <v>30</v>
      </c>
      <c r="M129" s="24" t="s">
        <v>18</v>
      </c>
      <c r="N129" s="26">
        <v>20</v>
      </c>
      <c r="O129" s="26">
        <v>3</v>
      </c>
      <c r="P129" s="26">
        <v>62</v>
      </c>
      <c r="Q129" s="27">
        <f t="shared" si="1"/>
        <v>59</v>
      </c>
    </row>
    <row r="130" spans="1:17" ht="16.5" customHeight="1" x14ac:dyDescent="0.25">
      <c r="A130" s="19">
        <v>3359</v>
      </c>
      <c r="B130" s="19" t="s">
        <v>213</v>
      </c>
      <c r="C130" s="20" t="str">
        <f>_xlfn.CONCAT(B̳ases!$B130," ",B̳ases!$D130)</f>
        <v>Rafael Torres</v>
      </c>
      <c r="D130" s="19" t="s">
        <v>204</v>
      </c>
      <c r="E130" s="19" t="s">
        <v>272</v>
      </c>
      <c r="F130" s="19" t="s">
        <v>23</v>
      </c>
      <c r="G130" s="21">
        <v>45476</v>
      </c>
      <c r="H130" s="19" t="s">
        <v>21</v>
      </c>
      <c r="I130" s="22">
        <v>10</v>
      </c>
      <c r="J130" s="19" t="s">
        <v>19</v>
      </c>
      <c r="K130" s="19" t="s">
        <v>21</v>
      </c>
      <c r="M130" s="19" t="s">
        <v>18</v>
      </c>
      <c r="N130" s="22">
        <v>20</v>
      </c>
      <c r="O130" s="22">
        <v>10</v>
      </c>
      <c r="P130" s="22">
        <v>20</v>
      </c>
      <c r="Q130" s="23">
        <f t="shared" si="1"/>
        <v>10</v>
      </c>
    </row>
    <row r="131" spans="1:17" ht="16.5" customHeight="1" x14ac:dyDescent="0.25">
      <c r="A131" s="24">
        <v>3360</v>
      </c>
      <c r="B131" s="24" t="s">
        <v>214</v>
      </c>
      <c r="C131" s="24" t="str">
        <f>_xlfn.CONCAT(B̳ases!$B131,B̳ases!$D131)</f>
        <v>SilviaNascimento</v>
      </c>
      <c r="D131" s="24" t="s">
        <v>199</v>
      </c>
      <c r="E131" s="24" t="s">
        <v>271</v>
      </c>
      <c r="F131" s="24" t="s">
        <v>20</v>
      </c>
      <c r="G131" s="25">
        <v>45477</v>
      </c>
      <c r="H131" s="24" t="s">
        <v>18</v>
      </c>
      <c r="I131" s="26">
        <v>5</v>
      </c>
      <c r="J131" s="24" t="s">
        <v>24</v>
      </c>
      <c r="K131" s="24" t="s">
        <v>21</v>
      </c>
      <c r="M131" s="24" t="s">
        <v>21</v>
      </c>
      <c r="N131" s="26">
        <v>0</v>
      </c>
      <c r="O131" s="26">
        <v>0</v>
      </c>
      <c r="P131" s="26">
        <v>5</v>
      </c>
      <c r="Q131" s="27">
        <f t="shared" ref="Q131:Q194" si="2">P131-O131</f>
        <v>5</v>
      </c>
    </row>
    <row r="132" spans="1:17" ht="16.5" customHeight="1" x14ac:dyDescent="0.25">
      <c r="A132" s="19">
        <v>3361</v>
      </c>
      <c r="B132" s="19" t="s">
        <v>137</v>
      </c>
      <c r="C132" s="20" t="str">
        <f>_xlfn.CONCAT(B̳ases!$B132," ",B̳ases!$D132)</f>
        <v>Tiago Mendes</v>
      </c>
      <c r="D132" s="19" t="s">
        <v>56</v>
      </c>
      <c r="E132" s="19" t="s">
        <v>272</v>
      </c>
      <c r="F132" s="19" t="s">
        <v>17</v>
      </c>
      <c r="G132" s="21">
        <v>45478</v>
      </c>
      <c r="H132" s="19" t="s">
        <v>21</v>
      </c>
      <c r="I132" s="22">
        <v>15</v>
      </c>
      <c r="J132" s="19" t="s">
        <v>19</v>
      </c>
      <c r="K132" s="19" t="s">
        <v>18</v>
      </c>
      <c r="L132" s="33">
        <v>30</v>
      </c>
      <c r="M132" s="19" t="s">
        <v>18</v>
      </c>
      <c r="N132" s="22">
        <v>20</v>
      </c>
      <c r="O132" s="22">
        <v>15</v>
      </c>
      <c r="P132" s="22">
        <v>50</v>
      </c>
      <c r="Q132" s="23">
        <f t="shared" si="2"/>
        <v>35</v>
      </c>
    </row>
    <row r="133" spans="1:17" ht="16.5" customHeight="1" x14ac:dyDescent="0.25">
      <c r="A133" s="24">
        <v>3362</v>
      </c>
      <c r="B133" s="24" t="s">
        <v>215</v>
      </c>
      <c r="C133" s="24" t="str">
        <f>_xlfn.CONCAT(B̳ases!$B133,B̳ases!$D133)</f>
        <v>UrsulaSilva</v>
      </c>
      <c r="D133" s="24" t="s">
        <v>42</v>
      </c>
      <c r="E133" s="24" t="s">
        <v>271</v>
      </c>
      <c r="F133" s="24" t="s">
        <v>23</v>
      </c>
      <c r="G133" s="25">
        <v>45479</v>
      </c>
      <c r="H133" s="24" t="s">
        <v>18</v>
      </c>
      <c r="I133" s="26">
        <v>10</v>
      </c>
      <c r="J133" s="24" t="s">
        <v>22</v>
      </c>
      <c r="K133" s="24" t="s">
        <v>21</v>
      </c>
      <c r="M133" s="24" t="s">
        <v>18</v>
      </c>
      <c r="N133" s="26">
        <v>20</v>
      </c>
      <c r="O133" s="26">
        <v>15</v>
      </c>
      <c r="P133" s="26">
        <v>15</v>
      </c>
      <c r="Q133" s="27">
        <f t="shared" si="2"/>
        <v>0</v>
      </c>
    </row>
    <row r="134" spans="1:17" ht="16.5" customHeight="1" x14ac:dyDescent="0.25">
      <c r="A134" s="19">
        <v>3363</v>
      </c>
      <c r="B134" s="19" t="s">
        <v>171</v>
      </c>
      <c r="C134" s="19" t="str">
        <f>_xlfn.CONCAT(B̳ases!$B134,B̳ases!$D134)</f>
        <v>VanessaMoraes</v>
      </c>
      <c r="D134" s="19" t="s">
        <v>191</v>
      </c>
      <c r="E134" s="19" t="s">
        <v>271</v>
      </c>
      <c r="F134" s="19" t="s">
        <v>20</v>
      </c>
      <c r="G134" s="21">
        <v>45480</v>
      </c>
      <c r="H134" s="19" t="s">
        <v>21</v>
      </c>
      <c r="I134" s="22">
        <v>5</v>
      </c>
      <c r="J134" s="19" t="s">
        <v>19</v>
      </c>
      <c r="K134" s="19" t="s">
        <v>21</v>
      </c>
      <c r="M134" s="19" t="s">
        <v>21</v>
      </c>
      <c r="N134" s="22">
        <v>0</v>
      </c>
      <c r="O134" s="22">
        <v>1</v>
      </c>
      <c r="P134" s="22">
        <v>4</v>
      </c>
      <c r="Q134" s="23">
        <f t="shared" si="2"/>
        <v>3</v>
      </c>
    </row>
    <row r="135" spans="1:17" ht="16.5" customHeight="1" x14ac:dyDescent="0.25">
      <c r="A135" s="24">
        <v>3364</v>
      </c>
      <c r="B135" s="24" t="s">
        <v>216</v>
      </c>
      <c r="C135" s="28" t="str">
        <f>_xlfn.CONCAT(B̳ases!$B135," ",B̳ases!$D135)</f>
        <v>Waldir Junior</v>
      </c>
      <c r="D135" s="24" t="s">
        <v>217</v>
      </c>
      <c r="E135" s="24" t="s">
        <v>272</v>
      </c>
      <c r="F135" s="24" t="s">
        <v>17</v>
      </c>
      <c r="G135" s="25">
        <v>45481</v>
      </c>
      <c r="H135" s="24" t="s">
        <v>18</v>
      </c>
      <c r="I135" s="26">
        <v>15</v>
      </c>
      <c r="J135" s="24" t="s">
        <v>24</v>
      </c>
      <c r="K135" s="24" t="s">
        <v>18</v>
      </c>
      <c r="L135" s="33">
        <v>30</v>
      </c>
      <c r="M135" s="24" t="s">
        <v>18</v>
      </c>
      <c r="N135" s="26">
        <v>20</v>
      </c>
      <c r="O135" s="26">
        <v>7</v>
      </c>
      <c r="P135" s="26">
        <v>58</v>
      </c>
      <c r="Q135" s="27">
        <f t="shared" si="2"/>
        <v>51</v>
      </c>
    </row>
    <row r="136" spans="1:17" ht="16.5" customHeight="1" x14ac:dyDescent="0.25">
      <c r="A136" s="19">
        <v>3365</v>
      </c>
      <c r="B136" s="19" t="s">
        <v>198</v>
      </c>
      <c r="C136" s="20" t="str">
        <f>_xlfn.CONCAT(B̳ases!$B136," ",B̳ases!$D136)</f>
        <v>Xavier Lopes</v>
      </c>
      <c r="D136" s="19" t="s">
        <v>168</v>
      </c>
      <c r="E136" s="19" t="s">
        <v>272</v>
      </c>
      <c r="F136" s="19" t="s">
        <v>23</v>
      </c>
      <c r="G136" s="21">
        <v>45482</v>
      </c>
      <c r="H136" s="19" t="s">
        <v>21</v>
      </c>
      <c r="I136" s="22">
        <v>10</v>
      </c>
      <c r="J136" s="19" t="s">
        <v>19</v>
      </c>
      <c r="K136" s="19" t="s">
        <v>21</v>
      </c>
      <c r="M136" s="19" t="s">
        <v>18</v>
      </c>
      <c r="N136" s="22">
        <v>20</v>
      </c>
      <c r="O136" s="22">
        <v>10</v>
      </c>
      <c r="P136" s="22">
        <v>20</v>
      </c>
      <c r="Q136" s="23">
        <f t="shared" si="2"/>
        <v>10</v>
      </c>
    </row>
    <row r="137" spans="1:17" ht="16.5" customHeight="1" x14ac:dyDescent="0.25">
      <c r="A137" s="24">
        <v>3366</v>
      </c>
      <c r="B137" s="24" t="s">
        <v>218</v>
      </c>
      <c r="C137" s="24" t="str">
        <f>_xlfn.CONCAT(B̳ases!$B137,B̳ases!$D137)</f>
        <v>YolandaFreitas</v>
      </c>
      <c r="D137" s="24" t="s">
        <v>124</v>
      </c>
      <c r="E137" s="24" t="s">
        <v>271</v>
      </c>
      <c r="F137" s="24" t="s">
        <v>20</v>
      </c>
      <c r="G137" s="25">
        <v>45483</v>
      </c>
      <c r="H137" s="24" t="s">
        <v>18</v>
      </c>
      <c r="I137" s="26">
        <v>5</v>
      </c>
      <c r="J137" s="24" t="s">
        <v>19</v>
      </c>
      <c r="K137" s="24" t="s">
        <v>21</v>
      </c>
      <c r="M137" s="24" t="s">
        <v>21</v>
      </c>
      <c r="N137" s="26">
        <v>0</v>
      </c>
      <c r="O137" s="26">
        <v>0</v>
      </c>
      <c r="P137" s="26">
        <v>5</v>
      </c>
      <c r="Q137" s="27">
        <f t="shared" si="2"/>
        <v>5</v>
      </c>
    </row>
    <row r="138" spans="1:17" ht="16.5" customHeight="1" x14ac:dyDescent="0.25">
      <c r="A138" s="19">
        <v>3367</v>
      </c>
      <c r="B138" s="19" t="s">
        <v>148</v>
      </c>
      <c r="C138" s="20" t="str">
        <f>_xlfn.CONCAT(B̳ases!$B138," ",B̳ases!$D138)</f>
        <v>Zacarias Nunes</v>
      </c>
      <c r="D138" s="19" t="s">
        <v>219</v>
      </c>
      <c r="E138" s="19" t="s">
        <v>272</v>
      </c>
      <c r="F138" s="19" t="s">
        <v>17</v>
      </c>
      <c r="G138" s="21">
        <v>45484</v>
      </c>
      <c r="H138" s="19" t="s">
        <v>21</v>
      </c>
      <c r="I138" s="22">
        <v>15</v>
      </c>
      <c r="J138" s="19" t="s">
        <v>24</v>
      </c>
      <c r="K138" s="19" t="s">
        <v>18</v>
      </c>
      <c r="L138" s="33">
        <v>30</v>
      </c>
      <c r="M138" s="19" t="s">
        <v>18</v>
      </c>
      <c r="N138" s="22">
        <v>20</v>
      </c>
      <c r="O138" s="22">
        <v>7</v>
      </c>
      <c r="P138" s="22">
        <v>58</v>
      </c>
      <c r="Q138" s="23">
        <f t="shared" si="2"/>
        <v>51</v>
      </c>
    </row>
    <row r="139" spans="1:17" ht="16.5" customHeight="1" x14ac:dyDescent="0.25">
      <c r="A139" s="24">
        <v>3368</v>
      </c>
      <c r="B139" s="24" t="s">
        <v>47</v>
      </c>
      <c r="C139" s="24" t="str">
        <f>_xlfn.CONCAT(B̳ases!$B139,B̳ases!$D139)</f>
        <v>AnaClara</v>
      </c>
      <c r="D139" s="24" t="s">
        <v>220</v>
      </c>
      <c r="E139" s="24" t="s">
        <v>271</v>
      </c>
      <c r="F139" s="24" t="s">
        <v>23</v>
      </c>
      <c r="G139" s="25">
        <v>45485</v>
      </c>
      <c r="H139" s="24" t="s">
        <v>18</v>
      </c>
      <c r="I139" s="26">
        <v>10</v>
      </c>
      <c r="J139" s="24" t="s">
        <v>22</v>
      </c>
      <c r="K139" s="24" t="s">
        <v>21</v>
      </c>
      <c r="M139" s="24" t="s">
        <v>18</v>
      </c>
      <c r="N139" s="26">
        <v>20</v>
      </c>
      <c r="O139" s="26">
        <v>10</v>
      </c>
      <c r="P139" s="26">
        <v>20</v>
      </c>
      <c r="Q139" s="27">
        <f t="shared" si="2"/>
        <v>10</v>
      </c>
    </row>
    <row r="140" spans="1:17" ht="16.5" customHeight="1" x14ac:dyDescent="0.25">
      <c r="A140" s="19">
        <v>3369</v>
      </c>
      <c r="B140" s="19" t="s">
        <v>59</v>
      </c>
      <c r="C140" s="20" t="str">
        <f>_xlfn.CONCAT(B̳ases!$B140," ",B̳ases!$D140)</f>
        <v>Bruno Henrique</v>
      </c>
      <c r="D140" s="19" t="s">
        <v>82</v>
      </c>
      <c r="E140" s="19" t="s">
        <v>272</v>
      </c>
      <c r="F140" s="19" t="s">
        <v>20</v>
      </c>
      <c r="G140" s="21">
        <v>45486</v>
      </c>
      <c r="H140" s="19" t="s">
        <v>21</v>
      </c>
      <c r="I140" s="22">
        <v>5</v>
      </c>
      <c r="J140" s="19" t="s">
        <v>24</v>
      </c>
      <c r="K140" s="19" t="s">
        <v>21</v>
      </c>
      <c r="M140" s="19" t="s">
        <v>21</v>
      </c>
      <c r="N140" s="22">
        <v>0</v>
      </c>
      <c r="O140" s="22">
        <v>1</v>
      </c>
      <c r="P140" s="22">
        <v>4</v>
      </c>
      <c r="Q140" s="23">
        <f t="shared" si="2"/>
        <v>3</v>
      </c>
    </row>
    <row r="141" spans="1:17" ht="16.5" customHeight="1" x14ac:dyDescent="0.25">
      <c r="A141" s="24">
        <v>3370</v>
      </c>
      <c r="B141" s="24" t="s">
        <v>106</v>
      </c>
      <c r="C141" s="28" t="str">
        <f>_xlfn.CONCAT(B̳ases!$B141," ",B̳ases!$D141)</f>
        <v>Carlos Eduardo</v>
      </c>
      <c r="D141" s="24" t="s">
        <v>78</v>
      </c>
      <c r="E141" s="24" t="s">
        <v>272</v>
      </c>
      <c r="F141" s="24" t="s">
        <v>17</v>
      </c>
      <c r="G141" s="25">
        <v>45487</v>
      </c>
      <c r="H141" s="24" t="s">
        <v>18</v>
      </c>
      <c r="I141" s="26">
        <v>15</v>
      </c>
      <c r="J141" s="24" t="s">
        <v>19</v>
      </c>
      <c r="K141" s="24" t="s">
        <v>18</v>
      </c>
      <c r="L141" s="33">
        <v>30</v>
      </c>
      <c r="M141" s="24" t="s">
        <v>18</v>
      </c>
      <c r="N141" s="26">
        <v>20</v>
      </c>
      <c r="O141" s="26">
        <v>15</v>
      </c>
      <c r="P141" s="26">
        <v>50</v>
      </c>
      <c r="Q141" s="27">
        <f t="shared" si="2"/>
        <v>35</v>
      </c>
    </row>
    <row r="142" spans="1:17" ht="16.5" customHeight="1" x14ac:dyDescent="0.25">
      <c r="A142" s="19">
        <v>3371</v>
      </c>
      <c r="B142" s="19" t="s">
        <v>76</v>
      </c>
      <c r="C142" s="19" t="str">
        <f>_xlfn.CONCAT(B̳ases!$B142,B̳ases!$D142)</f>
        <v>DéboraLima</v>
      </c>
      <c r="D142" s="19" t="s">
        <v>70</v>
      </c>
      <c r="E142" s="19" t="s">
        <v>271</v>
      </c>
      <c r="F142" s="19" t="s">
        <v>23</v>
      </c>
      <c r="G142" s="21">
        <v>45488</v>
      </c>
      <c r="H142" s="19" t="s">
        <v>21</v>
      </c>
      <c r="I142" s="22">
        <v>10</v>
      </c>
      <c r="J142" s="19" t="s">
        <v>19</v>
      </c>
      <c r="K142" s="19" t="s">
        <v>21</v>
      </c>
      <c r="M142" s="19" t="s">
        <v>18</v>
      </c>
      <c r="N142" s="22">
        <v>20</v>
      </c>
      <c r="O142" s="22">
        <v>5</v>
      </c>
      <c r="P142" s="22">
        <v>25</v>
      </c>
      <c r="Q142" s="23">
        <f t="shared" si="2"/>
        <v>20</v>
      </c>
    </row>
    <row r="143" spans="1:17" ht="16.5" customHeight="1" x14ac:dyDescent="0.25">
      <c r="A143" s="24">
        <v>3372</v>
      </c>
      <c r="B143" s="24" t="s">
        <v>205</v>
      </c>
      <c r="C143" s="24" t="str">
        <f>_xlfn.CONCAT(B̳ases!$B143,B̳ases!$D143)</f>
        <v>ElisaNeves</v>
      </c>
      <c r="D143" s="24" t="s">
        <v>130</v>
      </c>
      <c r="E143" s="24" t="s">
        <v>271</v>
      </c>
      <c r="F143" s="24" t="s">
        <v>20</v>
      </c>
      <c r="G143" s="25">
        <v>45489</v>
      </c>
      <c r="H143" s="24" t="s">
        <v>18</v>
      </c>
      <c r="I143" s="26">
        <v>5</v>
      </c>
      <c r="J143" s="24" t="s">
        <v>22</v>
      </c>
      <c r="K143" s="24" t="s">
        <v>21</v>
      </c>
      <c r="M143" s="24" t="s">
        <v>21</v>
      </c>
      <c r="N143" s="26">
        <v>0</v>
      </c>
      <c r="O143" s="26">
        <v>0</v>
      </c>
      <c r="P143" s="26">
        <v>5</v>
      </c>
      <c r="Q143" s="27">
        <f t="shared" si="2"/>
        <v>5</v>
      </c>
    </row>
    <row r="144" spans="1:17" ht="16.5" customHeight="1" x14ac:dyDescent="0.25">
      <c r="A144" s="19">
        <v>3373</v>
      </c>
      <c r="B144" s="19" t="s">
        <v>221</v>
      </c>
      <c r="C144" s="20" t="str">
        <f>_xlfn.CONCAT(B̳ases!$B144," ",B̳ases!$D144)</f>
        <v>Fabiano Gomes</v>
      </c>
      <c r="D144" s="19" t="s">
        <v>74</v>
      </c>
      <c r="E144" s="19" t="s">
        <v>272</v>
      </c>
      <c r="F144" s="19" t="s">
        <v>17</v>
      </c>
      <c r="G144" s="21">
        <v>45490</v>
      </c>
      <c r="H144" s="19" t="s">
        <v>21</v>
      </c>
      <c r="I144" s="22">
        <v>15</v>
      </c>
      <c r="J144" s="19" t="s">
        <v>24</v>
      </c>
      <c r="K144" s="19" t="s">
        <v>18</v>
      </c>
      <c r="L144" s="33">
        <v>30</v>
      </c>
      <c r="M144" s="19" t="s">
        <v>18</v>
      </c>
      <c r="N144" s="22">
        <v>20</v>
      </c>
      <c r="O144" s="22">
        <v>20</v>
      </c>
      <c r="P144" s="22">
        <v>45</v>
      </c>
      <c r="Q144" s="23">
        <f t="shared" si="2"/>
        <v>25</v>
      </c>
    </row>
    <row r="145" spans="1:17" ht="16.5" customHeight="1" x14ac:dyDescent="0.25">
      <c r="A145" s="24">
        <v>3374</v>
      </c>
      <c r="B145" s="24" t="s">
        <v>115</v>
      </c>
      <c r="C145" s="28" t="str">
        <f>_xlfn.CONCAT(B̳ases!$B145," ",B̳ases!$D145)</f>
        <v>Gisele Oliveira</v>
      </c>
      <c r="D145" s="24" t="s">
        <v>44</v>
      </c>
      <c r="E145" s="24" t="s">
        <v>271</v>
      </c>
      <c r="F145" s="24" t="s">
        <v>23</v>
      </c>
      <c r="G145" s="25">
        <v>45491</v>
      </c>
      <c r="H145" s="24" t="s">
        <v>18</v>
      </c>
      <c r="I145" s="26">
        <v>10</v>
      </c>
      <c r="J145" s="24" t="s">
        <v>24</v>
      </c>
      <c r="K145" s="24" t="s">
        <v>21</v>
      </c>
      <c r="M145" s="24" t="s">
        <v>18</v>
      </c>
      <c r="N145" s="26">
        <v>20</v>
      </c>
      <c r="O145" s="26">
        <v>12</v>
      </c>
      <c r="P145" s="26">
        <v>18</v>
      </c>
      <c r="Q145" s="27">
        <f t="shared" si="2"/>
        <v>6</v>
      </c>
    </row>
    <row r="146" spans="1:17" ht="16.5" customHeight="1" x14ac:dyDescent="0.25">
      <c r="A146" s="19">
        <v>3375</v>
      </c>
      <c r="B146" s="19" t="s">
        <v>183</v>
      </c>
      <c r="C146" s="20" t="str">
        <f>_xlfn.CONCAT(B̳ases!$B146," ",B̳ases!$D146)</f>
        <v>Héctor Silva</v>
      </c>
      <c r="D146" s="19" t="s">
        <v>42</v>
      </c>
      <c r="E146" s="19" t="s">
        <v>272</v>
      </c>
      <c r="F146" s="19" t="s">
        <v>20</v>
      </c>
      <c r="G146" s="21">
        <v>45492</v>
      </c>
      <c r="H146" s="19" t="s">
        <v>21</v>
      </c>
      <c r="I146" s="22">
        <v>5</v>
      </c>
      <c r="J146" s="19" t="s">
        <v>19</v>
      </c>
      <c r="K146" s="19" t="s">
        <v>21</v>
      </c>
      <c r="M146" s="19" t="s">
        <v>21</v>
      </c>
      <c r="N146" s="22">
        <v>0</v>
      </c>
      <c r="O146" s="22">
        <v>2</v>
      </c>
      <c r="P146" s="22">
        <v>3</v>
      </c>
      <c r="Q146" s="23">
        <f t="shared" si="2"/>
        <v>1</v>
      </c>
    </row>
    <row r="147" spans="1:17" ht="16.5" customHeight="1" x14ac:dyDescent="0.25">
      <c r="A147" s="24">
        <v>3376</v>
      </c>
      <c r="B147" s="24" t="s">
        <v>222</v>
      </c>
      <c r="C147" s="28" t="str">
        <f>_xlfn.CONCAT(B̳ases!$B147," ",B̳ases!$D147)</f>
        <v>Igor Martins</v>
      </c>
      <c r="D147" s="24" t="s">
        <v>60</v>
      </c>
      <c r="E147" s="24" t="s">
        <v>272</v>
      </c>
      <c r="F147" s="24" t="s">
        <v>17</v>
      </c>
      <c r="G147" s="25">
        <v>45493</v>
      </c>
      <c r="H147" s="24" t="s">
        <v>18</v>
      </c>
      <c r="I147" s="26">
        <v>15</v>
      </c>
      <c r="J147" s="24" t="s">
        <v>22</v>
      </c>
      <c r="K147" s="24" t="s">
        <v>18</v>
      </c>
      <c r="L147" s="33">
        <v>30</v>
      </c>
      <c r="M147" s="24" t="s">
        <v>18</v>
      </c>
      <c r="N147" s="26">
        <v>20</v>
      </c>
      <c r="O147" s="26">
        <v>5</v>
      </c>
      <c r="P147" s="26">
        <v>60</v>
      </c>
      <c r="Q147" s="27">
        <f t="shared" si="2"/>
        <v>55</v>
      </c>
    </row>
    <row r="148" spans="1:17" ht="16.5" customHeight="1" x14ac:dyDescent="0.25">
      <c r="A148" s="19">
        <v>3377</v>
      </c>
      <c r="B148" s="19" t="s">
        <v>223</v>
      </c>
      <c r="C148" s="19" t="str">
        <f>_xlfn.CONCAT(B̳ases!$B148,B̳ases!$D148)</f>
        <v>JoanaFigueiredo</v>
      </c>
      <c r="D148" s="19" t="s">
        <v>147</v>
      </c>
      <c r="E148" s="19" t="s">
        <v>271</v>
      </c>
      <c r="F148" s="19" t="s">
        <v>23</v>
      </c>
      <c r="G148" s="21">
        <v>45494</v>
      </c>
      <c r="H148" s="19" t="s">
        <v>21</v>
      </c>
      <c r="I148" s="22">
        <v>10</v>
      </c>
      <c r="J148" s="19" t="s">
        <v>19</v>
      </c>
      <c r="K148" s="19" t="s">
        <v>21</v>
      </c>
      <c r="M148" s="19" t="s">
        <v>18</v>
      </c>
      <c r="N148" s="22">
        <v>20</v>
      </c>
      <c r="O148" s="22">
        <v>10</v>
      </c>
      <c r="P148" s="22">
        <v>20</v>
      </c>
      <c r="Q148" s="23">
        <f t="shared" si="2"/>
        <v>10</v>
      </c>
    </row>
    <row r="149" spans="1:17" ht="16.5" customHeight="1" x14ac:dyDescent="0.25">
      <c r="A149" s="24">
        <v>3378</v>
      </c>
      <c r="B149" s="24" t="s">
        <v>224</v>
      </c>
      <c r="C149" s="28" t="str">
        <f>_xlfn.CONCAT(B̳ases!$B149," ",B̳ases!$D149)</f>
        <v>Kleber Machado</v>
      </c>
      <c r="D149" s="24" t="s">
        <v>77</v>
      </c>
      <c r="E149" s="24" t="s">
        <v>272</v>
      </c>
      <c r="F149" s="24" t="s">
        <v>20</v>
      </c>
      <c r="G149" s="25">
        <v>45495</v>
      </c>
      <c r="H149" s="24" t="s">
        <v>18</v>
      </c>
      <c r="I149" s="26">
        <v>5</v>
      </c>
      <c r="J149" s="24" t="s">
        <v>24</v>
      </c>
      <c r="K149" s="24" t="s">
        <v>21</v>
      </c>
      <c r="M149" s="24" t="s">
        <v>21</v>
      </c>
      <c r="N149" s="26">
        <v>0</v>
      </c>
      <c r="O149" s="26">
        <v>0</v>
      </c>
      <c r="P149" s="26">
        <v>5</v>
      </c>
      <c r="Q149" s="27">
        <f t="shared" si="2"/>
        <v>5</v>
      </c>
    </row>
    <row r="150" spans="1:17" ht="16.5" customHeight="1" x14ac:dyDescent="0.25">
      <c r="A150" s="19">
        <v>3379</v>
      </c>
      <c r="B150" s="19" t="s">
        <v>123</v>
      </c>
      <c r="C150" s="19" t="str">
        <f>_xlfn.CONCAT(B̳ases!$B150,B̳ases!$D150)</f>
        <v>LucianaSantos</v>
      </c>
      <c r="D150" s="19" t="s">
        <v>81</v>
      </c>
      <c r="E150" s="19" t="s">
        <v>271</v>
      </c>
      <c r="F150" s="19" t="s">
        <v>17</v>
      </c>
      <c r="G150" s="21">
        <v>45496</v>
      </c>
      <c r="H150" s="19" t="s">
        <v>21</v>
      </c>
      <c r="I150" s="22">
        <v>15</v>
      </c>
      <c r="J150" s="19" t="s">
        <v>19</v>
      </c>
      <c r="K150" s="19" t="s">
        <v>18</v>
      </c>
      <c r="L150" s="33">
        <v>30</v>
      </c>
      <c r="M150" s="19" t="s">
        <v>18</v>
      </c>
      <c r="N150" s="22">
        <v>20</v>
      </c>
      <c r="O150" s="22">
        <v>3</v>
      </c>
      <c r="P150" s="22">
        <v>62</v>
      </c>
      <c r="Q150" s="23">
        <f t="shared" si="2"/>
        <v>59</v>
      </c>
    </row>
    <row r="151" spans="1:17" ht="16.5" customHeight="1" x14ac:dyDescent="0.25">
      <c r="A151" s="24">
        <v>3380</v>
      </c>
      <c r="B151" s="24" t="s">
        <v>225</v>
      </c>
      <c r="C151" s="28" t="str">
        <f>_xlfn.CONCAT(B̳ases!$B151," ",B̳ases!$D151)</f>
        <v>Marcos Teixeira</v>
      </c>
      <c r="D151" s="24" t="s">
        <v>104</v>
      </c>
      <c r="E151" s="24" t="s">
        <v>272</v>
      </c>
      <c r="F151" s="24" t="s">
        <v>23</v>
      </c>
      <c r="G151" s="25">
        <v>45497</v>
      </c>
      <c r="H151" s="24" t="s">
        <v>18</v>
      </c>
      <c r="I151" s="26">
        <v>10</v>
      </c>
      <c r="J151" s="24" t="s">
        <v>22</v>
      </c>
      <c r="K151" s="24" t="s">
        <v>21</v>
      </c>
      <c r="M151" s="24" t="s">
        <v>18</v>
      </c>
      <c r="N151" s="26">
        <v>20</v>
      </c>
      <c r="O151" s="26">
        <v>15</v>
      </c>
      <c r="P151" s="26">
        <v>15</v>
      </c>
      <c r="Q151" s="27">
        <f t="shared" si="2"/>
        <v>0</v>
      </c>
    </row>
    <row r="152" spans="1:17" ht="16.5" customHeight="1" x14ac:dyDescent="0.25">
      <c r="A152" s="19">
        <v>3381</v>
      </c>
      <c r="B152" s="19" t="s">
        <v>226</v>
      </c>
      <c r="C152" s="19" t="str">
        <f>_xlfn.CONCAT(B̳ases!$B152,B̳ases!$D152)</f>
        <v>NataliaCosta</v>
      </c>
      <c r="D152" s="19" t="s">
        <v>52</v>
      </c>
      <c r="E152" s="19" t="s">
        <v>271</v>
      </c>
      <c r="F152" s="19" t="s">
        <v>20</v>
      </c>
      <c r="G152" s="21">
        <v>45498</v>
      </c>
      <c r="H152" s="19" t="s">
        <v>21</v>
      </c>
      <c r="I152" s="22">
        <v>5</v>
      </c>
      <c r="J152" s="19" t="s">
        <v>19</v>
      </c>
      <c r="K152" s="19" t="s">
        <v>21</v>
      </c>
      <c r="M152" s="19" t="s">
        <v>21</v>
      </c>
      <c r="N152" s="22">
        <v>0</v>
      </c>
      <c r="O152" s="22">
        <v>1</v>
      </c>
      <c r="P152" s="22">
        <v>4</v>
      </c>
      <c r="Q152" s="23">
        <f t="shared" si="2"/>
        <v>3</v>
      </c>
    </row>
    <row r="153" spans="1:17" ht="16.5" customHeight="1" x14ac:dyDescent="0.25">
      <c r="A153" s="24">
        <v>3382</v>
      </c>
      <c r="B153" s="24" t="s">
        <v>129</v>
      </c>
      <c r="C153" s="28" t="str">
        <f>_xlfn.CONCAT(B̳ases!$B153," ",B̳ases!$D153)</f>
        <v>Oscar Ribeiro</v>
      </c>
      <c r="D153" s="24" t="s">
        <v>54</v>
      </c>
      <c r="E153" s="24" t="s">
        <v>272</v>
      </c>
      <c r="F153" s="24" t="s">
        <v>17</v>
      </c>
      <c r="G153" s="25">
        <v>45499</v>
      </c>
      <c r="H153" s="24" t="s">
        <v>18</v>
      </c>
      <c r="I153" s="26">
        <v>15</v>
      </c>
      <c r="J153" s="24" t="s">
        <v>24</v>
      </c>
      <c r="K153" s="24" t="s">
        <v>18</v>
      </c>
      <c r="L153" s="33">
        <v>30</v>
      </c>
      <c r="M153" s="24" t="s">
        <v>18</v>
      </c>
      <c r="N153" s="26">
        <v>20</v>
      </c>
      <c r="O153" s="26">
        <v>7</v>
      </c>
      <c r="P153" s="26">
        <v>58</v>
      </c>
      <c r="Q153" s="27">
        <f t="shared" si="2"/>
        <v>51</v>
      </c>
    </row>
    <row r="154" spans="1:17" ht="16.5" customHeight="1" x14ac:dyDescent="0.25">
      <c r="A154" s="19">
        <v>3383</v>
      </c>
      <c r="B154" s="19" t="s">
        <v>211</v>
      </c>
      <c r="C154" s="19" t="str">
        <f>_xlfn.CONCAT(B̳ases!$B154,B̳ases!$D154)</f>
        <v>PatriciaAlmeida</v>
      </c>
      <c r="D154" s="19" t="s">
        <v>58</v>
      </c>
      <c r="E154" s="19" t="s">
        <v>271</v>
      </c>
      <c r="F154" s="19" t="s">
        <v>23</v>
      </c>
      <c r="G154" s="21">
        <v>45500</v>
      </c>
      <c r="H154" s="19" t="s">
        <v>21</v>
      </c>
      <c r="I154" s="22">
        <v>10</v>
      </c>
      <c r="J154" s="19" t="s">
        <v>19</v>
      </c>
      <c r="K154" s="19" t="s">
        <v>21</v>
      </c>
      <c r="M154" s="19" t="s">
        <v>18</v>
      </c>
      <c r="N154" s="22">
        <v>20</v>
      </c>
      <c r="O154" s="22">
        <v>10</v>
      </c>
      <c r="P154" s="22">
        <v>20</v>
      </c>
      <c r="Q154" s="23">
        <f t="shared" si="2"/>
        <v>10</v>
      </c>
    </row>
    <row r="155" spans="1:17" ht="16.5" customHeight="1" x14ac:dyDescent="0.25">
      <c r="A155" s="24">
        <v>3384</v>
      </c>
      <c r="B155" s="24" t="s">
        <v>133</v>
      </c>
      <c r="C155" s="28" t="str">
        <f>_xlfn.CONCAT(B̳ases!$B155," ",B̳ases!$D155)</f>
        <v>Quirino Junior</v>
      </c>
      <c r="D155" s="24" t="s">
        <v>217</v>
      </c>
      <c r="E155" s="24" t="s">
        <v>272</v>
      </c>
      <c r="F155" s="24" t="s">
        <v>20</v>
      </c>
      <c r="G155" s="25">
        <v>45501</v>
      </c>
      <c r="H155" s="24" t="s">
        <v>18</v>
      </c>
      <c r="I155" s="26">
        <v>5</v>
      </c>
      <c r="J155" s="24" t="s">
        <v>22</v>
      </c>
      <c r="K155" s="24" t="s">
        <v>21</v>
      </c>
      <c r="M155" s="24" t="s">
        <v>21</v>
      </c>
      <c r="N155" s="26">
        <v>0</v>
      </c>
      <c r="O155" s="26">
        <v>0</v>
      </c>
      <c r="P155" s="26">
        <v>5</v>
      </c>
      <c r="Q155" s="27">
        <f t="shared" si="2"/>
        <v>5</v>
      </c>
    </row>
    <row r="156" spans="1:17" ht="16.5" customHeight="1" x14ac:dyDescent="0.25">
      <c r="A156" s="19">
        <v>3385</v>
      </c>
      <c r="B156" s="19" t="s">
        <v>227</v>
      </c>
      <c r="C156" s="19" t="str">
        <f>_xlfn.CONCAT(B̳ases!$B156,B̳ases!$D156)</f>
        <v>RenataMachado</v>
      </c>
      <c r="D156" s="19" t="s">
        <v>77</v>
      </c>
      <c r="E156" s="19" t="s">
        <v>271</v>
      </c>
      <c r="F156" s="19" t="s">
        <v>17</v>
      </c>
      <c r="G156" s="21">
        <v>45502</v>
      </c>
      <c r="H156" s="19" t="s">
        <v>21</v>
      </c>
      <c r="I156" s="22">
        <v>15</v>
      </c>
      <c r="J156" s="19" t="s">
        <v>19</v>
      </c>
      <c r="K156" s="19" t="s">
        <v>18</v>
      </c>
      <c r="L156" s="33">
        <v>30</v>
      </c>
      <c r="M156" s="19" t="s">
        <v>18</v>
      </c>
      <c r="N156" s="22">
        <v>20</v>
      </c>
      <c r="O156" s="22">
        <v>20</v>
      </c>
      <c r="P156" s="22">
        <v>45</v>
      </c>
      <c r="Q156" s="23">
        <f t="shared" si="2"/>
        <v>25</v>
      </c>
    </row>
    <row r="157" spans="1:17" ht="16.5" customHeight="1" x14ac:dyDescent="0.25">
      <c r="A157" s="24">
        <v>3386</v>
      </c>
      <c r="B157" s="24" t="s">
        <v>135</v>
      </c>
      <c r="C157" s="24" t="str">
        <f>_xlfn.CONCAT(B̳ases!$B157,B̳ases!$D157)</f>
        <v>SôniaAlves</v>
      </c>
      <c r="D157" s="24" t="s">
        <v>97</v>
      </c>
      <c r="E157" s="24" t="s">
        <v>271</v>
      </c>
      <c r="F157" s="24" t="s">
        <v>23</v>
      </c>
      <c r="G157" s="25">
        <v>45503</v>
      </c>
      <c r="H157" s="24" t="s">
        <v>18</v>
      </c>
      <c r="I157" s="26">
        <v>10</v>
      </c>
      <c r="J157" s="24" t="s">
        <v>24</v>
      </c>
      <c r="K157" s="24" t="s">
        <v>21</v>
      </c>
      <c r="M157" s="24" t="s">
        <v>18</v>
      </c>
      <c r="N157" s="26">
        <v>20</v>
      </c>
      <c r="O157" s="26">
        <v>15</v>
      </c>
      <c r="P157" s="26">
        <v>15</v>
      </c>
      <c r="Q157" s="27">
        <f t="shared" si="2"/>
        <v>0</v>
      </c>
    </row>
    <row r="158" spans="1:17" ht="16.5" customHeight="1" x14ac:dyDescent="0.25">
      <c r="A158" s="19">
        <v>3387</v>
      </c>
      <c r="B158" s="19" t="s">
        <v>137</v>
      </c>
      <c r="C158" s="20" t="str">
        <f>_xlfn.CONCAT(B̳ases!$B158," ",B̳ases!$D158)</f>
        <v>Tiago Nunes</v>
      </c>
      <c r="D158" s="19" t="s">
        <v>219</v>
      </c>
      <c r="E158" s="19" t="s">
        <v>272</v>
      </c>
      <c r="F158" s="19" t="s">
        <v>20</v>
      </c>
      <c r="G158" s="21">
        <v>45504</v>
      </c>
      <c r="H158" s="19" t="s">
        <v>21</v>
      </c>
      <c r="I158" s="22">
        <v>5</v>
      </c>
      <c r="J158" s="19" t="s">
        <v>19</v>
      </c>
      <c r="K158" s="19" t="s">
        <v>21</v>
      </c>
      <c r="M158" s="19" t="s">
        <v>21</v>
      </c>
      <c r="N158" s="22">
        <v>0</v>
      </c>
      <c r="O158" s="22">
        <v>1</v>
      </c>
      <c r="P158" s="22">
        <v>4</v>
      </c>
      <c r="Q158" s="23">
        <f t="shared" si="2"/>
        <v>3</v>
      </c>
    </row>
    <row r="159" spans="1:17" ht="16.5" customHeight="1" x14ac:dyDescent="0.25">
      <c r="A159" s="24">
        <v>3388</v>
      </c>
      <c r="B159" s="24" t="s">
        <v>169</v>
      </c>
      <c r="C159" s="28" t="str">
        <f>_xlfn.CONCAT(B̳ases!$B159," ",B̳ases!$D159)</f>
        <v>Ulysses Pereira</v>
      </c>
      <c r="D159" s="24" t="s">
        <v>72</v>
      </c>
      <c r="E159" s="24" t="s">
        <v>272</v>
      </c>
      <c r="F159" s="24" t="s">
        <v>17</v>
      </c>
      <c r="G159" s="25">
        <v>45505</v>
      </c>
      <c r="H159" s="24" t="s">
        <v>18</v>
      </c>
      <c r="I159" s="26">
        <v>15</v>
      </c>
      <c r="J159" s="24" t="s">
        <v>22</v>
      </c>
      <c r="K159" s="24" t="s">
        <v>18</v>
      </c>
      <c r="L159" s="33">
        <v>30</v>
      </c>
      <c r="M159" s="24" t="s">
        <v>18</v>
      </c>
      <c r="N159" s="26">
        <v>20</v>
      </c>
      <c r="O159" s="26">
        <v>3</v>
      </c>
      <c r="P159" s="26">
        <v>62</v>
      </c>
      <c r="Q159" s="27">
        <f t="shared" si="2"/>
        <v>59</v>
      </c>
    </row>
    <row r="160" spans="1:17" ht="16.5" customHeight="1" x14ac:dyDescent="0.25">
      <c r="A160" s="19">
        <v>3389</v>
      </c>
      <c r="B160" s="19" t="s">
        <v>171</v>
      </c>
      <c r="C160" s="19" t="str">
        <f>_xlfn.CONCAT(B̳ases!$B160,B̳ases!$D160)</f>
        <v>VanessaLima</v>
      </c>
      <c r="D160" s="19" t="s">
        <v>70</v>
      </c>
      <c r="E160" s="19" t="s">
        <v>271</v>
      </c>
      <c r="F160" s="19" t="s">
        <v>23</v>
      </c>
      <c r="G160" s="21">
        <v>45506</v>
      </c>
      <c r="H160" s="19" t="s">
        <v>21</v>
      </c>
      <c r="I160" s="22">
        <v>10</v>
      </c>
      <c r="J160" s="19" t="s">
        <v>19</v>
      </c>
      <c r="K160" s="19" t="s">
        <v>21</v>
      </c>
      <c r="M160" s="19" t="s">
        <v>18</v>
      </c>
      <c r="N160" s="22">
        <v>20</v>
      </c>
      <c r="O160" s="22">
        <v>10</v>
      </c>
      <c r="P160" s="22">
        <v>20</v>
      </c>
      <c r="Q160" s="23">
        <f t="shared" si="2"/>
        <v>10</v>
      </c>
    </row>
    <row r="161" spans="1:17" ht="16.5" customHeight="1" x14ac:dyDescent="0.25">
      <c r="A161" s="24">
        <v>3390</v>
      </c>
      <c r="B161" s="24" t="s">
        <v>228</v>
      </c>
      <c r="C161" s="28" t="str">
        <f>_xlfn.CONCAT(B̳ases!$B161," ",B̳ases!$D161)</f>
        <v>Wagner Santos</v>
      </c>
      <c r="D161" s="24" t="s">
        <v>81</v>
      </c>
      <c r="E161" s="24" t="s">
        <v>272</v>
      </c>
      <c r="F161" s="24" t="s">
        <v>20</v>
      </c>
      <c r="G161" s="25">
        <v>45507</v>
      </c>
      <c r="H161" s="24" t="s">
        <v>18</v>
      </c>
      <c r="I161" s="26">
        <v>5</v>
      </c>
      <c r="J161" s="24" t="s">
        <v>24</v>
      </c>
      <c r="K161" s="24" t="s">
        <v>21</v>
      </c>
      <c r="M161" s="24" t="s">
        <v>21</v>
      </c>
      <c r="N161" s="26">
        <v>0</v>
      </c>
      <c r="O161" s="26">
        <v>0</v>
      </c>
      <c r="P161" s="26">
        <v>5</v>
      </c>
      <c r="Q161" s="27">
        <f t="shared" si="2"/>
        <v>5</v>
      </c>
    </row>
    <row r="162" spans="1:17" ht="16.5" customHeight="1" x14ac:dyDescent="0.25">
      <c r="A162" s="19">
        <v>3391</v>
      </c>
      <c r="B162" s="19" t="s">
        <v>144</v>
      </c>
      <c r="C162" s="19" t="str">
        <f>_xlfn.CONCAT(B̳ases!$B162,B̳ases!$D162)</f>
        <v>XuxaMeneghel</v>
      </c>
      <c r="D162" s="19" t="s">
        <v>145</v>
      </c>
      <c r="E162" s="19" t="s">
        <v>271</v>
      </c>
      <c r="F162" s="19" t="s">
        <v>17</v>
      </c>
      <c r="G162" s="21">
        <v>45508</v>
      </c>
      <c r="H162" s="19" t="s">
        <v>21</v>
      </c>
      <c r="I162" s="22">
        <v>15</v>
      </c>
      <c r="J162" s="19" t="s">
        <v>19</v>
      </c>
      <c r="K162" s="19" t="s">
        <v>18</v>
      </c>
      <c r="L162" s="33">
        <v>30</v>
      </c>
      <c r="M162" s="19" t="s">
        <v>18</v>
      </c>
      <c r="N162" s="22">
        <v>20</v>
      </c>
      <c r="O162" s="22">
        <v>15</v>
      </c>
      <c r="P162" s="22">
        <v>50</v>
      </c>
      <c r="Q162" s="23">
        <f t="shared" si="2"/>
        <v>35</v>
      </c>
    </row>
    <row r="163" spans="1:17" ht="16.5" customHeight="1" x14ac:dyDescent="0.25">
      <c r="A163" s="24">
        <v>3392</v>
      </c>
      <c r="B163" s="24" t="s">
        <v>103</v>
      </c>
      <c r="C163" s="28" t="str">
        <f>_xlfn.CONCAT(B̳ases!$B163," ",B̳ases!$D163)</f>
        <v>Yasmin Silva</v>
      </c>
      <c r="D163" s="24" t="s">
        <v>42</v>
      </c>
      <c r="E163" s="24" t="s">
        <v>271</v>
      </c>
      <c r="F163" s="24" t="s">
        <v>23</v>
      </c>
      <c r="G163" s="25">
        <v>45509</v>
      </c>
      <c r="H163" s="24" t="s">
        <v>18</v>
      </c>
      <c r="I163" s="26">
        <v>10</v>
      </c>
      <c r="J163" s="24" t="s">
        <v>22</v>
      </c>
      <c r="K163" s="24" t="s">
        <v>21</v>
      </c>
      <c r="M163" s="24" t="s">
        <v>18</v>
      </c>
      <c r="N163" s="26">
        <v>20</v>
      </c>
      <c r="O163" s="26">
        <v>15</v>
      </c>
      <c r="P163" s="26">
        <v>15</v>
      </c>
      <c r="Q163" s="27">
        <f t="shared" si="2"/>
        <v>0</v>
      </c>
    </row>
    <row r="164" spans="1:17" ht="16.5" customHeight="1" x14ac:dyDescent="0.25">
      <c r="A164" s="19">
        <v>3393</v>
      </c>
      <c r="B164" s="19" t="s">
        <v>148</v>
      </c>
      <c r="C164" s="20" t="str">
        <f>_xlfn.CONCAT(B̳ases!$B164," ",B̳ases!$D164)</f>
        <v>Zacarias de Souza</v>
      </c>
      <c r="D164" s="19" t="s">
        <v>274</v>
      </c>
      <c r="E164" s="19" t="s">
        <v>272</v>
      </c>
      <c r="F164" s="19" t="s">
        <v>20</v>
      </c>
      <c r="G164" s="21">
        <v>45510</v>
      </c>
      <c r="H164" s="19" t="s">
        <v>21</v>
      </c>
      <c r="I164" s="22">
        <v>5</v>
      </c>
      <c r="J164" s="19" t="s">
        <v>19</v>
      </c>
      <c r="K164" s="19" t="s">
        <v>21</v>
      </c>
      <c r="M164" s="19" t="s">
        <v>21</v>
      </c>
      <c r="N164" s="22">
        <v>0</v>
      </c>
      <c r="O164" s="22">
        <v>1</v>
      </c>
      <c r="P164" s="22">
        <v>4</v>
      </c>
      <c r="Q164" s="23">
        <f t="shared" si="2"/>
        <v>3</v>
      </c>
    </row>
    <row r="165" spans="1:17" ht="16.5" customHeight="1" x14ac:dyDescent="0.25">
      <c r="A165" s="24">
        <v>3394</v>
      </c>
      <c r="B165" s="24" t="s">
        <v>55</v>
      </c>
      <c r="C165" s="28" t="str">
        <f>_xlfn.CONCAT(B̳ases!$B165," ",B̳ases!$D165)</f>
        <v>André Lima</v>
      </c>
      <c r="D165" s="24" t="s">
        <v>70</v>
      </c>
      <c r="E165" s="24" t="s">
        <v>272</v>
      </c>
      <c r="F165" s="24" t="s">
        <v>17</v>
      </c>
      <c r="G165" s="25">
        <v>45511</v>
      </c>
      <c r="H165" s="24" t="s">
        <v>18</v>
      </c>
      <c r="I165" s="26">
        <v>15</v>
      </c>
      <c r="J165" s="24" t="s">
        <v>24</v>
      </c>
      <c r="K165" s="24" t="s">
        <v>18</v>
      </c>
      <c r="L165" s="33">
        <v>30</v>
      </c>
      <c r="M165" s="24" t="s">
        <v>18</v>
      </c>
      <c r="N165" s="26">
        <v>20</v>
      </c>
      <c r="O165" s="26">
        <v>7</v>
      </c>
      <c r="P165" s="26">
        <v>58</v>
      </c>
      <c r="Q165" s="27">
        <f t="shared" si="2"/>
        <v>51</v>
      </c>
    </row>
    <row r="166" spans="1:17" ht="16.5" customHeight="1" x14ac:dyDescent="0.25">
      <c r="A166" s="19">
        <v>3395</v>
      </c>
      <c r="B166" s="19" t="s">
        <v>229</v>
      </c>
      <c r="C166" s="19" t="str">
        <f>_xlfn.CONCAT(B̳ases!$B166,B̳ases!$D166)</f>
        <v>BiancaFreitas</v>
      </c>
      <c r="D166" s="19" t="s">
        <v>124</v>
      </c>
      <c r="E166" s="19" t="s">
        <v>271</v>
      </c>
      <c r="F166" s="19" t="s">
        <v>23</v>
      </c>
      <c r="G166" s="21">
        <v>45512</v>
      </c>
      <c r="H166" s="19" t="s">
        <v>21</v>
      </c>
      <c r="I166" s="22">
        <v>10</v>
      </c>
      <c r="J166" s="19" t="s">
        <v>19</v>
      </c>
      <c r="K166" s="19" t="s">
        <v>21</v>
      </c>
      <c r="M166" s="19" t="s">
        <v>18</v>
      </c>
      <c r="N166" s="22">
        <v>20</v>
      </c>
      <c r="O166" s="22">
        <v>10</v>
      </c>
      <c r="P166" s="22">
        <v>20</v>
      </c>
      <c r="Q166" s="23">
        <f t="shared" si="2"/>
        <v>10</v>
      </c>
    </row>
    <row r="167" spans="1:17" ht="16.5" customHeight="1" x14ac:dyDescent="0.25">
      <c r="A167" s="24">
        <v>3396</v>
      </c>
      <c r="B167" s="24" t="s">
        <v>71</v>
      </c>
      <c r="C167" s="28" t="str">
        <f>_xlfn.CONCAT(B̳ases!$B167," ",B̳ases!$D167)</f>
        <v>Caio Mendes</v>
      </c>
      <c r="D167" s="24" t="s">
        <v>56</v>
      </c>
      <c r="E167" s="24" t="s">
        <v>272</v>
      </c>
      <c r="F167" s="24" t="s">
        <v>20</v>
      </c>
      <c r="G167" s="25">
        <v>45513</v>
      </c>
      <c r="H167" s="24" t="s">
        <v>18</v>
      </c>
      <c r="I167" s="26">
        <v>5</v>
      </c>
      <c r="J167" s="24" t="s">
        <v>22</v>
      </c>
      <c r="K167" s="24" t="s">
        <v>21</v>
      </c>
      <c r="M167" s="24" t="s">
        <v>21</v>
      </c>
      <c r="N167" s="26">
        <v>0</v>
      </c>
      <c r="O167" s="26">
        <v>0</v>
      </c>
      <c r="P167" s="26">
        <v>5</v>
      </c>
      <c r="Q167" s="27">
        <f t="shared" si="2"/>
        <v>5</v>
      </c>
    </row>
    <row r="168" spans="1:17" ht="16.5" customHeight="1" x14ac:dyDescent="0.25">
      <c r="A168" s="19">
        <v>3397</v>
      </c>
      <c r="B168" s="19" t="s">
        <v>179</v>
      </c>
      <c r="C168" s="19" t="str">
        <f>_xlfn.CONCAT(B̳ases!$B168,B̳ases!$D168)</f>
        <v>DanielaMoura</v>
      </c>
      <c r="D168" s="19" t="s">
        <v>180</v>
      </c>
      <c r="E168" s="19" t="s">
        <v>271</v>
      </c>
      <c r="F168" s="19" t="s">
        <v>17</v>
      </c>
      <c r="G168" s="21">
        <v>45514</v>
      </c>
      <c r="H168" s="19" t="s">
        <v>21</v>
      </c>
      <c r="I168" s="22">
        <v>15</v>
      </c>
      <c r="J168" s="19" t="s">
        <v>19</v>
      </c>
      <c r="K168" s="19" t="s">
        <v>18</v>
      </c>
      <c r="L168" s="33">
        <v>30</v>
      </c>
      <c r="M168" s="19" t="s">
        <v>18</v>
      </c>
      <c r="N168" s="22">
        <v>20</v>
      </c>
      <c r="O168" s="22">
        <v>20</v>
      </c>
      <c r="P168" s="22">
        <v>45</v>
      </c>
      <c r="Q168" s="23">
        <f t="shared" si="2"/>
        <v>25</v>
      </c>
    </row>
    <row r="169" spans="1:17" ht="16.5" customHeight="1" x14ac:dyDescent="0.25">
      <c r="A169" s="24">
        <v>3398</v>
      </c>
      <c r="B169" s="24" t="s">
        <v>78</v>
      </c>
      <c r="C169" s="28" t="str">
        <f>_xlfn.CONCAT(B̳ases!$B169," ",B̳ases!$D169)</f>
        <v>Eduardo Costa</v>
      </c>
      <c r="D169" s="24" t="s">
        <v>52</v>
      </c>
      <c r="E169" s="24" t="s">
        <v>272</v>
      </c>
      <c r="F169" s="24" t="s">
        <v>23</v>
      </c>
      <c r="G169" s="25">
        <v>45515</v>
      </c>
      <c r="H169" s="24" t="s">
        <v>18</v>
      </c>
      <c r="I169" s="26">
        <v>10</v>
      </c>
      <c r="J169" s="24" t="s">
        <v>24</v>
      </c>
      <c r="K169" s="24" t="s">
        <v>21</v>
      </c>
      <c r="M169" s="24" t="s">
        <v>18</v>
      </c>
      <c r="N169" s="26">
        <v>20</v>
      </c>
      <c r="O169" s="26">
        <v>15</v>
      </c>
      <c r="P169" s="26">
        <v>15</v>
      </c>
      <c r="Q169" s="27">
        <f t="shared" si="2"/>
        <v>0</v>
      </c>
    </row>
    <row r="170" spans="1:17" ht="16.5" customHeight="1" x14ac:dyDescent="0.25">
      <c r="A170" s="19">
        <v>3399</v>
      </c>
      <c r="B170" s="19" t="s">
        <v>69</v>
      </c>
      <c r="C170" s="19" t="str">
        <f>_xlfn.CONCAT(B̳ases!$B170,B̳ases!$D170)</f>
        <v>FernandaGomes</v>
      </c>
      <c r="D170" s="19" t="s">
        <v>74</v>
      </c>
      <c r="E170" s="19" t="s">
        <v>271</v>
      </c>
      <c r="F170" s="19" t="s">
        <v>20</v>
      </c>
      <c r="G170" s="21">
        <v>45516</v>
      </c>
      <c r="H170" s="19" t="s">
        <v>21</v>
      </c>
      <c r="I170" s="22">
        <v>5</v>
      </c>
      <c r="J170" s="19" t="s">
        <v>19</v>
      </c>
      <c r="K170" s="19" t="s">
        <v>21</v>
      </c>
      <c r="M170" s="19" t="s">
        <v>21</v>
      </c>
      <c r="N170" s="22">
        <v>0</v>
      </c>
      <c r="O170" s="22">
        <v>1</v>
      </c>
      <c r="P170" s="22">
        <v>4</v>
      </c>
      <c r="Q170" s="23">
        <f t="shared" si="2"/>
        <v>3</v>
      </c>
    </row>
    <row r="171" spans="1:17" ht="16.5" customHeight="1" x14ac:dyDescent="0.25">
      <c r="A171" s="24">
        <v>3400</v>
      </c>
      <c r="B171" s="24" t="s">
        <v>230</v>
      </c>
      <c r="C171" s="28" t="str">
        <f>_xlfn.CONCAT(B̳ases!$B171," ",B̳ases!$D171)</f>
        <v>Guilherme Souza</v>
      </c>
      <c r="D171" s="24" t="s">
        <v>48</v>
      </c>
      <c r="E171" s="24" t="s">
        <v>272</v>
      </c>
      <c r="F171" s="24" t="s">
        <v>17</v>
      </c>
      <c r="G171" s="25">
        <v>45517</v>
      </c>
      <c r="H171" s="24" t="s">
        <v>18</v>
      </c>
      <c r="I171" s="26">
        <v>15</v>
      </c>
      <c r="J171" s="24" t="s">
        <v>22</v>
      </c>
      <c r="K171" s="24" t="s">
        <v>18</v>
      </c>
      <c r="L171" s="33">
        <v>30</v>
      </c>
      <c r="M171" s="24" t="s">
        <v>18</v>
      </c>
      <c r="N171" s="26">
        <v>20</v>
      </c>
      <c r="O171" s="26">
        <v>5</v>
      </c>
      <c r="P171" s="26">
        <v>60</v>
      </c>
      <c r="Q171" s="27">
        <f t="shared" si="2"/>
        <v>55</v>
      </c>
    </row>
    <row r="172" spans="1:17" ht="16.5" customHeight="1" x14ac:dyDescent="0.25">
      <c r="A172" s="19">
        <v>3401</v>
      </c>
      <c r="B172" s="19" t="s">
        <v>156</v>
      </c>
      <c r="C172" s="19" t="str">
        <f>_xlfn.CONCAT(B̳ases!$B172,B̳ases!$D172)</f>
        <v>HelenaRibeiro</v>
      </c>
      <c r="D172" s="19" t="s">
        <v>54</v>
      </c>
      <c r="E172" s="19" t="s">
        <v>271</v>
      </c>
      <c r="F172" s="19" t="s">
        <v>23</v>
      </c>
      <c r="G172" s="21">
        <v>45518</v>
      </c>
      <c r="H172" s="19" t="s">
        <v>21</v>
      </c>
      <c r="I172" s="22">
        <v>10</v>
      </c>
      <c r="J172" s="19" t="s">
        <v>19</v>
      </c>
      <c r="K172" s="19" t="s">
        <v>21</v>
      </c>
      <c r="M172" s="19" t="s">
        <v>18</v>
      </c>
      <c r="N172" s="22">
        <v>20</v>
      </c>
      <c r="O172" s="22">
        <v>10</v>
      </c>
      <c r="P172" s="22">
        <v>20</v>
      </c>
      <c r="Q172" s="23">
        <f t="shared" si="2"/>
        <v>10</v>
      </c>
    </row>
    <row r="173" spans="1:17" ht="16.5" customHeight="1" x14ac:dyDescent="0.25">
      <c r="A173" s="24">
        <v>3402</v>
      </c>
      <c r="B173" s="24" t="s">
        <v>222</v>
      </c>
      <c r="C173" s="28" t="str">
        <f>_xlfn.CONCAT(B̳ases!$B173," ",B̳ases!$D173)</f>
        <v>Igor Santos</v>
      </c>
      <c r="D173" s="24" t="s">
        <v>81</v>
      </c>
      <c r="E173" s="24" t="s">
        <v>272</v>
      </c>
      <c r="F173" s="24" t="s">
        <v>20</v>
      </c>
      <c r="G173" s="25">
        <v>45519</v>
      </c>
      <c r="H173" s="24" t="s">
        <v>18</v>
      </c>
      <c r="I173" s="26">
        <v>5</v>
      </c>
      <c r="J173" s="24" t="s">
        <v>24</v>
      </c>
      <c r="K173" s="24" t="s">
        <v>21</v>
      </c>
      <c r="M173" s="24" t="s">
        <v>21</v>
      </c>
      <c r="N173" s="26">
        <v>0</v>
      </c>
      <c r="O173" s="26">
        <v>0</v>
      </c>
      <c r="P173" s="26">
        <v>5</v>
      </c>
      <c r="Q173" s="27">
        <f t="shared" si="2"/>
        <v>5</v>
      </c>
    </row>
    <row r="174" spans="1:17" ht="16.5" customHeight="1" x14ac:dyDescent="0.25">
      <c r="A174" s="19">
        <v>3403</v>
      </c>
      <c r="B174" s="19" t="s">
        <v>41</v>
      </c>
      <c r="C174" s="20" t="str">
        <f>_xlfn.CONCAT(B̳ases!$B174," ",B̳ases!$D174)</f>
        <v>João Carvalho</v>
      </c>
      <c r="D174" s="19" t="s">
        <v>158</v>
      </c>
      <c r="E174" s="19" t="s">
        <v>272</v>
      </c>
      <c r="F174" s="19" t="s">
        <v>17</v>
      </c>
      <c r="G174" s="21">
        <v>45520</v>
      </c>
      <c r="H174" s="19" t="s">
        <v>21</v>
      </c>
      <c r="I174" s="22">
        <v>15</v>
      </c>
      <c r="J174" s="19" t="s">
        <v>19</v>
      </c>
      <c r="K174" s="19" t="s">
        <v>18</v>
      </c>
      <c r="L174" s="33">
        <v>30</v>
      </c>
      <c r="M174" s="19" t="s">
        <v>18</v>
      </c>
      <c r="N174" s="22">
        <v>20</v>
      </c>
      <c r="O174" s="22">
        <v>3</v>
      </c>
      <c r="P174" s="22">
        <v>62</v>
      </c>
      <c r="Q174" s="23">
        <f t="shared" si="2"/>
        <v>59</v>
      </c>
    </row>
    <row r="175" spans="1:17" ht="16.5" customHeight="1" x14ac:dyDescent="0.25">
      <c r="A175" s="24">
        <v>3404</v>
      </c>
      <c r="B175" s="24" t="s">
        <v>185</v>
      </c>
      <c r="C175" s="24" t="str">
        <f>_xlfn.CONCAT(B̳ases!$B175,B̳ases!$D175)</f>
        <v>KlaraFagundes</v>
      </c>
      <c r="D175" s="24" t="s">
        <v>231</v>
      </c>
      <c r="E175" s="24" t="s">
        <v>271</v>
      </c>
      <c r="F175" s="24" t="s">
        <v>23</v>
      </c>
      <c r="G175" s="25">
        <v>45521</v>
      </c>
      <c r="H175" s="24" t="s">
        <v>18</v>
      </c>
      <c r="I175" s="26">
        <v>10</v>
      </c>
      <c r="J175" s="24" t="s">
        <v>22</v>
      </c>
      <c r="K175" s="24" t="s">
        <v>21</v>
      </c>
      <c r="M175" s="24" t="s">
        <v>18</v>
      </c>
      <c r="N175" s="26">
        <v>20</v>
      </c>
      <c r="O175" s="26">
        <v>15</v>
      </c>
      <c r="P175" s="26">
        <v>15</v>
      </c>
      <c r="Q175" s="27">
        <f t="shared" si="2"/>
        <v>0</v>
      </c>
    </row>
    <row r="176" spans="1:17" ht="16.5" customHeight="1" x14ac:dyDescent="0.25">
      <c r="A176" s="19">
        <v>3405</v>
      </c>
      <c r="B176" s="19" t="s">
        <v>232</v>
      </c>
      <c r="C176" s="19" t="str">
        <f>_xlfn.CONCAT(B̳ases!$B176,B̳ases!$D176)</f>
        <v>LúciaMendonça</v>
      </c>
      <c r="D176" s="19" t="s">
        <v>93</v>
      </c>
      <c r="E176" s="19" t="s">
        <v>271</v>
      </c>
      <c r="F176" s="19" t="s">
        <v>20</v>
      </c>
      <c r="G176" s="21">
        <v>45522</v>
      </c>
      <c r="H176" s="19" t="s">
        <v>21</v>
      </c>
      <c r="I176" s="22">
        <v>5</v>
      </c>
      <c r="J176" s="19" t="s">
        <v>19</v>
      </c>
      <c r="K176" s="19" t="s">
        <v>21</v>
      </c>
      <c r="M176" s="19" t="s">
        <v>21</v>
      </c>
      <c r="N176" s="22">
        <v>0</v>
      </c>
      <c r="O176" s="22">
        <v>1</v>
      </c>
      <c r="P176" s="22">
        <v>4</v>
      </c>
      <c r="Q176" s="23">
        <f t="shared" si="2"/>
        <v>3</v>
      </c>
    </row>
    <row r="177" spans="1:17" ht="16.5" customHeight="1" x14ac:dyDescent="0.25">
      <c r="A177" s="24">
        <v>3406</v>
      </c>
      <c r="B177" s="24" t="s">
        <v>186</v>
      </c>
      <c r="C177" s="28" t="str">
        <f>_xlfn.CONCAT(B̳ases!$B177," ",B̳ases!$D177)</f>
        <v>Marcelo Novaes</v>
      </c>
      <c r="D177" s="24" t="s">
        <v>166</v>
      </c>
      <c r="E177" s="24" t="s">
        <v>272</v>
      </c>
      <c r="F177" s="24" t="s">
        <v>20</v>
      </c>
      <c r="G177" s="25">
        <v>45523</v>
      </c>
      <c r="H177" s="24" t="s">
        <v>18</v>
      </c>
      <c r="I177" s="26">
        <v>5</v>
      </c>
      <c r="J177" s="24" t="s">
        <v>19</v>
      </c>
      <c r="K177" s="24" t="s">
        <v>21</v>
      </c>
      <c r="M177" s="24" t="s">
        <v>21</v>
      </c>
      <c r="N177" s="26">
        <v>0</v>
      </c>
      <c r="O177" s="26">
        <v>0</v>
      </c>
      <c r="P177" s="26">
        <v>5</v>
      </c>
      <c r="Q177" s="27">
        <f t="shared" si="2"/>
        <v>5</v>
      </c>
    </row>
    <row r="178" spans="1:17" ht="16.5" customHeight="1" x14ac:dyDescent="0.25">
      <c r="A178" s="19">
        <v>3407</v>
      </c>
      <c r="B178" s="19" t="s">
        <v>233</v>
      </c>
      <c r="C178" s="19" t="str">
        <f>_xlfn.CONCAT(B̳ases!$B178,B̳ases!$D178)</f>
        <v>NinaPacheco</v>
      </c>
      <c r="D178" s="19" t="s">
        <v>234</v>
      </c>
      <c r="E178" s="19" t="s">
        <v>271</v>
      </c>
      <c r="F178" s="19" t="s">
        <v>17</v>
      </c>
      <c r="G178" s="21">
        <v>45524</v>
      </c>
      <c r="H178" s="19" t="s">
        <v>21</v>
      </c>
      <c r="I178" s="22">
        <v>15</v>
      </c>
      <c r="J178" s="19" t="s">
        <v>24</v>
      </c>
      <c r="K178" s="19" t="s">
        <v>18</v>
      </c>
      <c r="L178" s="33">
        <v>30</v>
      </c>
      <c r="M178" s="19" t="s">
        <v>18</v>
      </c>
      <c r="N178" s="22">
        <v>20</v>
      </c>
      <c r="O178" s="22">
        <v>7</v>
      </c>
      <c r="P178" s="22">
        <v>58</v>
      </c>
      <c r="Q178" s="23">
        <f t="shared" si="2"/>
        <v>51</v>
      </c>
    </row>
    <row r="179" spans="1:17" ht="16.5" customHeight="1" x14ac:dyDescent="0.25">
      <c r="A179" s="24">
        <v>3408</v>
      </c>
      <c r="B179" s="24" t="s">
        <v>235</v>
      </c>
      <c r="C179" s="24" t="str">
        <f>_xlfn.CONCAT(B̳ases!$B179,B̳ases!$D179)</f>
        <v>OlíviaRios</v>
      </c>
      <c r="D179" s="24" t="s">
        <v>236</v>
      </c>
      <c r="E179" s="24" t="s">
        <v>271</v>
      </c>
      <c r="F179" s="24" t="s">
        <v>23</v>
      </c>
      <c r="G179" s="25">
        <v>45525</v>
      </c>
      <c r="H179" s="24" t="s">
        <v>18</v>
      </c>
      <c r="I179" s="26">
        <v>10</v>
      </c>
      <c r="J179" s="24" t="s">
        <v>22</v>
      </c>
      <c r="K179" s="24" t="s">
        <v>21</v>
      </c>
      <c r="M179" s="24" t="s">
        <v>18</v>
      </c>
      <c r="N179" s="26">
        <v>20</v>
      </c>
      <c r="O179" s="26">
        <v>10</v>
      </c>
      <c r="P179" s="26">
        <v>20</v>
      </c>
      <c r="Q179" s="27">
        <f t="shared" si="2"/>
        <v>10</v>
      </c>
    </row>
    <row r="180" spans="1:17" ht="16.5" customHeight="1" x14ac:dyDescent="0.25">
      <c r="A180" s="19">
        <v>3409</v>
      </c>
      <c r="B180" s="19" t="s">
        <v>237</v>
      </c>
      <c r="C180" s="20" t="str">
        <f>_xlfn.CONCAT(B̳ases!$B180," ",B̳ases!$D180)</f>
        <v>Paulo Quintana</v>
      </c>
      <c r="D180" s="19" t="s">
        <v>238</v>
      </c>
      <c r="E180" s="19" t="s">
        <v>272</v>
      </c>
      <c r="F180" s="19" t="s">
        <v>20</v>
      </c>
      <c r="G180" s="21">
        <v>45526</v>
      </c>
      <c r="H180" s="19" t="s">
        <v>21</v>
      </c>
      <c r="I180" s="22">
        <v>5</v>
      </c>
      <c r="J180" s="19" t="s">
        <v>24</v>
      </c>
      <c r="K180" s="19" t="s">
        <v>21</v>
      </c>
      <c r="M180" s="19" t="s">
        <v>21</v>
      </c>
      <c r="N180" s="22">
        <v>0</v>
      </c>
      <c r="O180" s="22">
        <v>1</v>
      </c>
      <c r="P180" s="22">
        <v>4</v>
      </c>
      <c r="Q180" s="23">
        <f t="shared" si="2"/>
        <v>3</v>
      </c>
    </row>
    <row r="181" spans="1:17" ht="16.5" customHeight="1" x14ac:dyDescent="0.25">
      <c r="A181" s="24">
        <v>3410</v>
      </c>
      <c r="B181" s="24" t="s">
        <v>96</v>
      </c>
      <c r="C181" s="28" t="str">
        <f>_xlfn.CONCAT(B̳ases!$B181," ",B̳ases!$D181)</f>
        <v>Raquel Domingos</v>
      </c>
      <c r="D181" s="24" t="s">
        <v>239</v>
      </c>
      <c r="E181" s="24" t="s">
        <v>271</v>
      </c>
      <c r="F181" s="24" t="s">
        <v>17</v>
      </c>
      <c r="G181" s="25">
        <v>45527</v>
      </c>
      <c r="H181" s="24" t="s">
        <v>18</v>
      </c>
      <c r="I181" s="26">
        <v>15</v>
      </c>
      <c r="J181" s="24" t="s">
        <v>19</v>
      </c>
      <c r="K181" s="24" t="s">
        <v>18</v>
      </c>
      <c r="L181" s="33">
        <v>30</v>
      </c>
      <c r="M181" s="24" t="s">
        <v>18</v>
      </c>
      <c r="N181" s="26">
        <v>20</v>
      </c>
      <c r="O181" s="26">
        <v>15</v>
      </c>
      <c r="P181" s="26">
        <v>50</v>
      </c>
      <c r="Q181" s="27">
        <f t="shared" si="2"/>
        <v>35</v>
      </c>
    </row>
    <row r="182" spans="1:17" ht="16.5" customHeight="1" x14ac:dyDescent="0.25">
      <c r="A182" s="19">
        <v>3411</v>
      </c>
      <c r="B182" s="19" t="s">
        <v>98</v>
      </c>
      <c r="C182" s="20" t="str">
        <f>_xlfn.CONCAT(B̳ases!$B182," ",B̳ases!$D182)</f>
        <v>Samuel Viana</v>
      </c>
      <c r="D182" s="19" t="s">
        <v>240</v>
      </c>
      <c r="E182" s="19" t="s">
        <v>272</v>
      </c>
      <c r="F182" s="19" t="s">
        <v>23</v>
      </c>
      <c r="G182" s="21">
        <v>45528</v>
      </c>
      <c r="H182" s="19" t="s">
        <v>21</v>
      </c>
      <c r="I182" s="22">
        <v>10</v>
      </c>
      <c r="J182" s="19" t="s">
        <v>19</v>
      </c>
      <c r="K182" s="19" t="s">
        <v>21</v>
      </c>
      <c r="M182" s="19" t="s">
        <v>18</v>
      </c>
      <c r="N182" s="22">
        <v>20</v>
      </c>
      <c r="O182" s="22">
        <v>5</v>
      </c>
      <c r="P182" s="22">
        <v>25</v>
      </c>
      <c r="Q182" s="23">
        <f t="shared" si="2"/>
        <v>20</v>
      </c>
    </row>
    <row r="183" spans="1:17" ht="16.5" customHeight="1" x14ac:dyDescent="0.25">
      <c r="A183" s="24">
        <v>3412</v>
      </c>
      <c r="B183" s="24" t="s">
        <v>241</v>
      </c>
      <c r="C183" s="28" t="str">
        <f>_xlfn.CONCAT(B̳ases!$B183," ",B̳ases!$D183)</f>
        <v>Tatiane Rocha</v>
      </c>
      <c r="D183" s="24" t="s">
        <v>89</v>
      </c>
      <c r="E183" s="24" t="s">
        <v>271</v>
      </c>
      <c r="F183" s="24" t="s">
        <v>20</v>
      </c>
      <c r="G183" s="25">
        <v>45529</v>
      </c>
      <c r="H183" s="24" t="s">
        <v>18</v>
      </c>
      <c r="I183" s="26">
        <v>5</v>
      </c>
      <c r="J183" s="24" t="s">
        <v>22</v>
      </c>
      <c r="K183" s="24" t="s">
        <v>21</v>
      </c>
      <c r="M183" s="24" t="s">
        <v>21</v>
      </c>
      <c r="N183" s="26">
        <v>0</v>
      </c>
      <c r="O183" s="26">
        <v>0</v>
      </c>
      <c r="P183" s="26">
        <v>5</v>
      </c>
      <c r="Q183" s="27">
        <f t="shared" si="2"/>
        <v>5</v>
      </c>
    </row>
    <row r="184" spans="1:17" ht="16.5" customHeight="1" x14ac:dyDescent="0.25">
      <c r="A184" s="19">
        <v>3413</v>
      </c>
      <c r="B184" s="19" t="s">
        <v>169</v>
      </c>
      <c r="C184" s="20" t="str">
        <f>_xlfn.CONCAT(B̳ases!$B184," ",B̳ases!$D184)</f>
        <v>Ulysses Farias</v>
      </c>
      <c r="D184" s="19" t="s">
        <v>242</v>
      </c>
      <c r="E184" s="19" t="s">
        <v>272</v>
      </c>
      <c r="F184" s="19" t="s">
        <v>17</v>
      </c>
      <c r="G184" s="21">
        <v>45530</v>
      </c>
      <c r="H184" s="19" t="s">
        <v>21</v>
      </c>
      <c r="I184" s="22">
        <v>15</v>
      </c>
      <c r="J184" s="19" t="s">
        <v>24</v>
      </c>
      <c r="K184" s="19" t="s">
        <v>18</v>
      </c>
      <c r="L184" s="33">
        <v>30</v>
      </c>
      <c r="M184" s="19" t="s">
        <v>18</v>
      </c>
      <c r="N184" s="22">
        <v>20</v>
      </c>
      <c r="O184" s="22">
        <v>20</v>
      </c>
      <c r="P184" s="22">
        <v>45</v>
      </c>
      <c r="Q184" s="23">
        <f t="shared" si="2"/>
        <v>25</v>
      </c>
    </row>
    <row r="185" spans="1:17" ht="16.5" customHeight="1" x14ac:dyDescent="0.25">
      <c r="A185" s="24">
        <v>3414</v>
      </c>
      <c r="B185" s="24" t="s">
        <v>171</v>
      </c>
      <c r="C185" s="24" t="str">
        <f>_xlfn.CONCAT(B̳ases!$B185,B̳ases!$D185)</f>
        <v>VanessaMoreira</v>
      </c>
      <c r="D185" s="24" t="s">
        <v>85</v>
      </c>
      <c r="E185" s="24" t="s">
        <v>271</v>
      </c>
      <c r="F185" s="24" t="s">
        <v>23</v>
      </c>
      <c r="G185" s="25">
        <v>45531</v>
      </c>
      <c r="H185" s="24" t="s">
        <v>18</v>
      </c>
      <c r="I185" s="26">
        <v>10</v>
      </c>
      <c r="J185" s="24" t="s">
        <v>24</v>
      </c>
      <c r="K185" s="24" t="s">
        <v>21</v>
      </c>
      <c r="M185" s="24" t="s">
        <v>18</v>
      </c>
      <c r="N185" s="26">
        <v>20</v>
      </c>
      <c r="O185" s="26">
        <v>12</v>
      </c>
      <c r="P185" s="26">
        <v>18</v>
      </c>
      <c r="Q185" s="27">
        <f t="shared" si="2"/>
        <v>6</v>
      </c>
    </row>
    <row r="186" spans="1:17" ht="16.5" customHeight="1" x14ac:dyDescent="0.25">
      <c r="A186" s="19">
        <v>3415</v>
      </c>
      <c r="B186" s="19" t="s">
        <v>142</v>
      </c>
      <c r="C186" s="20" t="str">
        <f>_xlfn.CONCAT(B̳ases!$B186," ",B̳ases!$D186)</f>
        <v>William Carvalho</v>
      </c>
      <c r="D186" s="19" t="s">
        <v>158</v>
      </c>
      <c r="E186" s="19" t="s">
        <v>272</v>
      </c>
      <c r="F186" s="19" t="s">
        <v>20</v>
      </c>
      <c r="G186" s="21">
        <v>45532</v>
      </c>
      <c r="H186" s="19" t="s">
        <v>21</v>
      </c>
      <c r="I186" s="22">
        <v>5</v>
      </c>
      <c r="J186" s="19" t="s">
        <v>19</v>
      </c>
      <c r="K186" s="19" t="s">
        <v>21</v>
      </c>
      <c r="M186" s="19" t="s">
        <v>21</v>
      </c>
      <c r="N186" s="22">
        <v>0</v>
      </c>
      <c r="O186" s="22">
        <v>2</v>
      </c>
      <c r="P186" s="22">
        <v>3</v>
      </c>
      <c r="Q186" s="23">
        <f t="shared" si="2"/>
        <v>1</v>
      </c>
    </row>
    <row r="187" spans="1:17" ht="16.5" customHeight="1" x14ac:dyDescent="0.25">
      <c r="A187" s="24">
        <v>3416</v>
      </c>
      <c r="B187" s="24" t="s">
        <v>173</v>
      </c>
      <c r="C187" s="24" t="str">
        <f>_xlfn.CONCAT(B̳ases!$B187,B̳ases!$D187)</f>
        <v>XimenaBarros</v>
      </c>
      <c r="D187" s="24" t="s">
        <v>101</v>
      </c>
      <c r="E187" s="24" t="s">
        <v>271</v>
      </c>
      <c r="F187" s="24" t="s">
        <v>17</v>
      </c>
      <c r="G187" s="25">
        <v>45533</v>
      </c>
      <c r="H187" s="24" t="s">
        <v>18</v>
      </c>
      <c r="I187" s="26">
        <v>15</v>
      </c>
      <c r="J187" s="24" t="s">
        <v>22</v>
      </c>
      <c r="K187" s="24" t="s">
        <v>18</v>
      </c>
      <c r="L187" s="33">
        <v>30</v>
      </c>
      <c r="M187" s="24" t="s">
        <v>18</v>
      </c>
      <c r="N187" s="26">
        <v>20</v>
      </c>
      <c r="O187" s="26">
        <v>5</v>
      </c>
      <c r="P187" s="26">
        <v>60</v>
      </c>
      <c r="Q187" s="27">
        <f t="shared" si="2"/>
        <v>55</v>
      </c>
    </row>
    <row r="188" spans="1:17" ht="16.5" customHeight="1" x14ac:dyDescent="0.25">
      <c r="A188" s="19">
        <v>3417</v>
      </c>
      <c r="B188" s="19" t="s">
        <v>146</v>
      </c>
      <c r="C188" s="19" t="str">
        <f>_xlfn.CONCAT(B̳ases!$B188,B̳ases!$D188)</f>
        <v>YaraMachado</v>
      </c>
      <c r="D188" s="19" t="s">
        <v>77</v>
      </c>
      <c r="E188" s="19" t="s">
        <v>271</v>
      </c>
      <c r="F188" s="19" t="s">
        <v>23</v>
      </c>
      <c r="G188" s="21">
        <v>45534</v>
      </c>
      <c r="H188" s="19" t="s">
        <v>21</v>
      </c>
      <c r="I188" s="22">
        <v>10</v>
      </c>
      <c r="J188" s="19" t="s">
        <v>19</v>
      </c>
      <c r="K188" s="19" t="s">
        <v>21</v>
      </c>
      <c r="M188" s="19" t="s">
        <v>18</v>
      </c>
      <c r="N188" s="22">
        <v>20</v>
      </c>
      <c r="O188" s="22">
        <v>10</v>
      </c>
      <c r="P188" s="22">
        <v>20</v>
      </c>
      <c r="Q188" s="23">
        <f t="shared" si="2"/>
        <v>10</v>
      </c>
    </row>
    <row r="189" spans="1:17" ht="16.5" customHeight="1" x14ac:dyDescent="0.25">
      <c r="A189" s="24">
        <v>3418</v>
      </c>
      <c r="B189" s="24" t="s">
        <v>148</v>
      </c>
      <c r="C189" s="28" t="str">
        <f>_xlfn.CONCAT(B̳ases!$B189," ",B̳ases!$D189)</f>
        <v>Zacarias Costa</v>
      </c>
      <c r="D189" s="24" t="s">
        <v>52</v>
      </c>
      <c r="E189" s="24" t="s">
        <v>272</v>
      </c>
      <c r="F189" s="24" t="s">
        <v>20</v>
      </c>
      <c r="G189" s="25">
        <v>45535</v>
      </c>
      <c r="H189" s="24" t="s">
        <v>18</v>
      </c>
      <c r="I189" s="26">
        <v>5</v>
      </c>
      <c r="J189" s="24" t="s">
        <v>24</v>
      </c>
      <c r="K189" s="24" t="s">
        <v>21</v>
      </c>
      <c r="M189" s="24" t="s">
        <v>21</v>
      </c>
      <c r="N189" s="26">
        <v>0</v>
      </c>
      <c r="O189" s="26">
        <v>0</v>
      </c>
      <c r="P189" s="26">
        <v>5</v>
      </c>
      <c r="Q189" s="27">
        <f t="shared" si="2"/>
        <v>5</v>
      </c>
    </row>
    <row r="190" spans="1:17" ht="16.5" customHeight="1" x14ac:dyDescent="0.25">
      <c r="A190" s="19">
        <v>3419</v>
      </c>
      <c r="B190" s="19" t="s">
        <v>55</v>
      </c>
      <c r="C190" s="20" t="str">
        <f>_xlfn.CONCAT(B̳ases!$B190," ",B̳ases!$D190)</f>
        <v>André Lopes</v>
      </c>
      <c r="D190" s="19" t="s">
        <v>168</v>
      </c>
      <c r="E190" s="19" t="s">
        <v>272</v>
      </c>
      <c r="F190" s="19" t="s">
        <v>17</v>
      </c>
      <c r="G190" s="21">
        <v>45536</v>
      </c>
      <c r="H190" s="19" t="s">
        <v>21</v>
      </c>
      <c r="I190" s="22">
        <v>15</v>
      </c>
      <c r="J190" s="19" t="s">
        <v>19</v>
      </c>
      <c r="K190" s="19" t="s">
        <v>18</v>
      </c>
      <c r="L190" s="33">
        <v>30</v>
      </c>
      <c r="M190" s="19" t="s">
        <v>18</v>
      </c>
      <c r="N190" s="22">
        <v>20</v>
      </c>
      <c r="O190" s="22">
        <v>3</v>
      </c>
      <c r="P190" s="22">
        <v>62</v>
      </c>
      <c r="Q190" s="23">
        <f t="shared" si="2"/>
        <v>59</v>
      </c>
    </row>
    <row r="191" spans="1:17" ht="16.5" customHeight="1" x14ac:dyDescent="0.25">
      <c r="A191" s="24">
        <v>3420</v>
      </c>
      <c r="B191" s="24" t="s">
        <v>73</v>
      </c>
      <c r="C191" s="28" t="str">
        <f>_xlfn.CONCAT(B̳ases!$B191," ",B̳ases!$D191)</f>
        <v>Beatriz Souza</v>
      </c>
      <c r="D191" s="24" t="s">
        <v>48</v>
      </c>
      <c r="E191" s="24" t="s">
        <v>271</v>
      </c>
      <c r="F191" s="24" t="s">
        <v>23</v>
      </c>
      <c r="G191" s="25">
        <v>45537</v>
      </c>
      <c r="H191" s="24" t="s">
        <v>18</v>
      </c>
      <c r="I191" s="26">
        <v>10</v>
      </c>
      <c r="J191" s="24" t="s">
        <v>22</v>
      </c>
      <c r="K191" s="24" t="s">
        <v>21</v>
      </c>
      <c r="M191" s="24" t="s">
        <v>18</v>
      </c>
      <c r="N191" s="26">
        <v>20</v>
      </c>
      <c r="O191" s="26">
        <v>15</v>
      </c>
      <c r="P191" s="26">
        <v>15</v>
      </c>
      <c r="Q191" s="27">
        <f t="shared" si="2"/>
        <v>0</v>
      </c>
    </row>
    <row r="192" spans="1:17" ht="16.5" customHeight="1" x14ac:dyDescent="0.25">
      <c r="A192" s="19">
        <v>3421</v>
      </c>
      <c r="B192" s="19" t="s">
        <v>71</v>
      </c>
      <c r="C192" s="20" t="str">
        <f>_xlfn.CONCAT(B̳ases!$B192," ",B̳ases!$D192)</f>
        <v>Caio Pereira</v>
      </c>
      <c r="D192" s="19" t="s">
        <v>72</v>
      </c>
      <c r="E192" s="19" t="s">
        <v>272</v>
      </c>
      <c r="F192" s="19" t="s">
        <v>20</v>
      </c>
      <c r="G192" s="21">
        <v>45538</v>
      </c>
      <c r="H192" s="19" t="s">
        <v>21</v>
      </c>
      <c r="I192" s="22">
        <v>5</v>
      </c>
      <c r="J192" s="19" t="s">
        <v>19</v>
      </c>
      <c r="K192" s="19" t="s">
        <v>21</v>
      </c>
      <c r="M192" s="19" t="s">
        <v>21</v>
      </c>
      <c r="N192" s="22">
        <v>0</v>
      </c>
      <c r="O192" s="22">
        <v>1</v>
      </c>
      <c r="P192" s="22">
        <v>4</v>
      </c>
      <c r="Q192" s="23">
        <f t="shared" si="2"/>
        <v>3</v>
      </c>
    </row>
    <row r="193" spans="1:17" ht="16.5" customHeight="1" x14ac:dyDescent="0.25">
      <c r="A193" s="24">
        <v>3422</v>
      </c>
      <c r="B193" s="24" t="s">
        <v>179</v>
      </c>
      <c r="C193" s="24" t="str">
        <f>_xlfn.CONCAT(B̳ases!$B193,B̳ases!$D193)</f>
        <v>DanielaAraújo</v>
      </c>
      <c r="D193" s="24" t="s">
        <v>116</v>
      </c>
      <c r="E193" s="24" t="s">
        <v>271</v>
      </c>
      <c r="F193" s="24" t="s">
        <v>17</v>
      </c>
      <c r="G193" s="25">
        <v>45539</v>
      </c>
      <c r="H193" s="24" t="s">
        <v>18</v>
      </c>
      <c r="I193" s="26">
        <v>15</v>
      </c>
      <c r="J193" s="24" t="s">
        <v>24</v>
      </c>
      <c r="K193" s="24" t="s">
        <v>18</v>
      </c>
      <c r="L193" s="33">
        <v>30</v>
      </c>
      <c r="M193" s="24" t="s">
        <v>18</v>
      </c>
      <c r="N193" s="26">
        <v>20</v>
      </c>
      <c r="O193" s="26">
        <v>7</v>
      </c>
      <c r="P193" s="26">
        <v>58</v>
      </c>
      <c r="Q193" s="27">
        <f t="shared" si="2"/>
        <v>51</v>
      </c>
    </row>
    <row r="194" spans="1:17" ht="16.5" customHeight="1" x14ac:dyDescent="0.25">
      <c r="A194" s="19">
        <v>3423</v>
      </c>
      <c r="B194" s="19" t="s">
        <v>78</v>
      </c>
      <c r="C194" s="20" t="str">
        <f>_xlfn.CONCAT(B̳ases!$B194," ",B̳ases!$D194)</f>
        <v>Eduardo Santos</v>
      </c>
      <c r="D194" s="19" t="s">
        <v>81</v>
      </c>
      <c r="E194" s="19" t="s">
        <v>272</v>
      </c>
      <c r="F194" s="19" t="s">
        <v>23</v>
      </c>
      <c r="G194" s="21">
        <v>45540</v>
      </c>
      <c r="H194" s="19" t="s">
        <v>21</v>
      </c>
      <c r="I194" s="22">
        <v>10</v>
      </c>
      <c r="J194" s="19" t="s">
        <v>19</v>
      </c>
      <c r="K194" s="19" t="s">
        <v>21</v>
      </c>
      <c r="M194" s="19" t="s">
        <v>18</v>
      </c>
      <c r="N194" s="22">
        <v>20</v>
      </c>
      <c r="O194" s="22">
        <v>10</v>
      </c>
      <c r="P194" s="22">
        <v>20</v>
      </c>
      <c r="Q194" s="23">
        <f t="shared" si="2"/>
        <v>10</v>
      </c>
    </row>
    <row r="195" spans="1:17" ht="16.5" customHeight="1" x14ac:dyDescent="0.25">
      <c r="A195" s="24">
        <v>3424</v>
      </c>
      <c r="B195" s="24" t="s">
        <v>69</v>
      </c>
      <c r="C195" s="24" t="str">
        <f>_xlfn.CONCAT(B̳ases!$B195,B̳ases!$D195)</f>
        <v>FernandaLima</v>
      </c>
      <c r="D195" s="24" t="s">
        <v>70</v>
      </c>
      <c r="E195" s="24" t="s">
        <v>271</v>
      </c>
      <c r="F195" s="24" t="s">
        <v>20</v>
      </c>
      <c r="G195" s="25">
        <v>45541</v>
      </c>
      <c r="H195" s="24" t="s">
        <v>18</v>
      </c>
      <c r="I195" s="26">
        <v>5</v>
      </c>
      <c r="J195" s="24" t="s">
        <v>22</v>
      </c>
      <c r="K195" s="24" t="s">
        <v>21</v>
      </c>
      <c r="M195" s="24" t="s">
        <v>21</v>
      </c>
      <c r="N195" s="26">
        <v>0</v>
      </c>
      <c r="O195" s="26">
        <v>0</v>
      </c>
      <c r="P195" s="26">
        <v>5</v>
      </c>
      <c r="Q195" s="27">
        <f t="shared" ref="Q195:Q258" si="3">P195-O195</f>
        <v>5</v>
      </c>
    </row>
    <row r="196" spans="1:17" ht="16.5" customHeight="1" x14ac:dyDescent="0.25">
      <c r="A196" s="19">
        <v>3425</v>
      </c>
      <c r="B196" s="19" t="s">
        <v>155</v>
      </c>
      <c r="C196" s="20" t="str">
        <f>_xlfn.CONCAT(B̳ases!$B196," ",B̳ases!$D196)</f>
        <v>Gabriel Teixeira</v>
      </c>
      <c r="D196" s="19" t="s">
        <v>104</v>
      </c>
      <c r="E196" s="19" t="s">
        <v>272</v>
      </c>
      <c r="F196" s="19" t="s">
        <v>17</v>
      </c>
      <c r="G196" s="21">
        <v>45542</v>
      </c>
      <c r="H196" s="19" t="s">
        <v>21</v>
      </c>
      <c r="I196" s="22">
        <v>15</v>
      </c>
      <c r="J196" s="19" t="s">
        <v>19</v>
      </c>
      <c r="K196" s="19" t="s">
        <v>18</v>
      </c>
      <c r="L196" s="33">
        <v>30</v>
      </c>
      <c r="M196" s="19" t="s">
        <v>18</v>
      </c>
      <c r="N196" s="22">
        <v>20</v>
      </c>
      <c r="O196" s="22">
        <v>20</v>
      </c>
      <c r="P196" s="22">
        <v>45</v>
      </c>
      <c r="Q196" s="23">
        <f t="shared" si="3"/>
        <v>25</v>
      </c>
    </row>
    <row r="197" spans="1:17" ht="16.5" customHeight="1" x14ac:dyDescent="0.25">
      <c r="A197" s="24">
        <v>3426</v>
      </c>
      <c r="B197" s="24" t="s">
        <v>156</v>
      </c>
      <c r="C197" s="24" t="str">
        <f>_xlfn.CONCAT(B̳ases!$B197,B̳ases!$D197)</f>
        <v>HelenaRibeiro</v>
      </c>
      <c r="D197" s="24" t="s">
        <v>54</v>
      </c>
      <c r="E197" s="24" t="s">
        <v>271</v>
      </c>
      <c r="F197" s="24" t="s">
        <v>23</v>
      </c>
      <c r="G197" s="25">
        <v>45543</v>
      </c>
      <c r="H197" s="24" t="s">
        <v>18</v>
      </c>
      <c r="I197" s="26">
        <v>10</v>
      </c>
      <c r="J197" s="24" t="s">
        <v>24</v>
      </c>
      <c r="K197" s="24" t="s">
        <v>21</v>
      </c>
      <c r="M197" s="24" t="s">
        <v>18</v>
      </c>
      <c r="N197" s="26">
        <v>20</v>
      </c>
      <c r="O197" s="26">
        <v>15</v>
      </c>
      <c r="P197" s="26">
        <v>15</v>
      </c>
      <c r="Q197" s="27">
        <f t="shared" si="3"/>
        <v>0</v>
      </c>
    </row>
    <row r="198" spans="1:17" ht="16.5" customHeight="1" x14ac:dyDescent="0.25">
      <c r="A198" s="19">
        <v>3427</v>
      </c>
      <c r="B198" s="19" t="s">
        <v>222</v>
      </c>
      <c r="C198" s="20" t="str">
        <f>_xlfn.CONCAT(B̳ases!$B198," ",B̳ases!$D198)</f>
        <v>Igor Mendes</v>
      </c>
      <c r="D198" s="19" t="s">
        <v>56</v>
      </c>
      <c r="E198" s="19" t="s">
        <v>272</v>
      </c>
      <c r="F198" s="19" t="s">
        <v>20</v>
      </c>
      <c r="G198" s="21">
        <v>45544</v>
      </c>
      <c r="H198" s="19" t="s">
        <v>21</v>
      </c>
      <c r="I198" s="22">
        <v>5</v>
      </c>
      <c r="J198" s="19" t="s">
        <v>19</v>
      </c>
      <c r="K198" s="19" t="s">
        <v>21</v>
      </c>
      <c r="M198" s="19" t="s">
        <v>21</v>
      </c>
      <c r="N198" s="22">
        <v>0</v>
      </c>
      <c r="O198" s="22">
        <v>1</v>
      </c>
      <c r="P198" s="22">
        <v>4</v>
      </c>
      <c r="Q198" s="23">
        <f t="shared" si="3"/>
        <v>3</v>
      </c>
    </row>
    <row r="199" spans="1:17" ht="16.5" customHeight="1" x14ac:dyDescent="0.25">
      <c r="A199" s="24">
        <v>3428</v>
      </c>
      <c r="B199" s="24" t="s">
        <v>223</v>
      </c>
      <c r="C199" s="24" t="str">
        <f>_xlfn.CONCAT(B̳ases!$B199,B̳ases!$D199)</f>
        <v>JoanaSilveira</v>
      </c>
      <c r="D199" s="24" t="s">
        <v>66</v>
      </c>
      <c r="E199" s="24" t="s">
        <v>271</v>
      </c>
      <c r="F199" s="24" t="s">
        <v>17</v>
      </c>
      <c r="G199" s="25">
        <v>45545</v>
      </c>
      <c r="H199" s="24" t="s">
        <v>18</v>
      </c>
      <c r="I199" s="26">
        <v>15</v>
      </c>
      <c r="J199" s="24" t="s">
        <v>22</v>
      </c>
      <c r="K199" s="24" t="s">
        <v>18</v>
      </c>
      <c r="L199" s="33">
        <v>30</v>
      </c>
      <c r="M199" s="24" t="s">
        <v>18</v>
      </c>
      <c r="N199" s="26">
        <v>20</v>
      </c>
      <c r="O199" s="26">
        <v>3</v>
      </c>
      <c r="P199" s="26">
        <v>62</v>
      </c>
      <c r="Q199" s="27">
        <f t="shared" si="3"/>
        <v>59</v>
      </c>
    </row>
    <row r="200" spans="1:17" ht="16.5" customHeight="1" x14ac:dyDescent="0.25">
      <c r="A200" s="19">
        <v>3429</v>
      </c>
      <c r="B200" s="19" t="s">
        <v>45</v>
      </c>
      <c r="C200" s="20" t="str">
        <f>_xlfn.CONCAT(B̳ases!$B200," ",B̳ases!$D200)</f>
        <v>Lucas Martins</v>
      </c>
      <c r="D200" s="19" t="s">
        <v>60</v>
      </c>
      <c r="E200" s="19" t="s">
        <v>272</v>
      </c>
      <c r="F200" s="19" t="s">
        <v>23</v>
      </c>
      <c r="G200" s="21">
        <v>45546</v>
      </c>
      <c r="H200" s="19" t="s">
        <v>21</v>
      </c>
      <c r="I200" s="22">
        <v>10</v>
      </c>
      <c r="J200" s="19" t="s">
        <v>19</v>
      </c>
      <c r="K200" s="19" t="s">
        <v>21</v>
      </c>
      <c r="M200" s="19" t="s">
        <v>18</v>
      </c>
      <c r="N200" s="22">
        <v>20</v>
      </c>
      <c r="O200" s="22">
        <v>10</v>
      </c>
      <c r="P200" s="22">
        <v>20</v>
      </c>
      <c r="Q200" s="23">
        <f t="shared" si="3"/>
        <v>10</v>
      </c>
    </row>
    <row r="201" spans="1:17" ht="16.5" customHeight="1" x14ac:dyDescent="0.25">
      <c r="A201" s="24">
        <v>3430</v>
      </c>
      <c r="B201" s="24" t="s">
        <v>243</v>
      </c>
      <c r="C201" s="24" t="str">
        <f>_xlfn.CONCAT(B̳ases!$B201,B̳ases!$D201)</f>
        <v>MarcelaGouveia</v>
      </c>
      <c r="D201" s="24" t="s">
        <v>187</v>
      </c>
      <c r="E201" s="24" t="s">
        <v>271</v>
      </c>
      <c r="F201" s="24" t="s">
        <v>20</v>
      </c>
      <c r="G201" s="25">
        <v>45547</v>
      </c>
      <c r="H201" s="24" t="s">
        <v>18</v>
      </c>
      <c r="I201" s="26">
        <v>5</v>
      </c>
      <c r="J201" s="24" t="s">
        <v>24</v>
      </c>
      <c r="K201" s="24" t="s">
        <v>21</v>
      </c>
      <c r="M201" s="24" t="s">
        <v>21</v>
      </c>
      <c r="N201" s="26">
        <v>0</v>
      </c>
      <c r="O201" s="26">
        <v>0</v>
      </c>
      <c r="P201" s="26">
        <v>5</v>
      </c>
      <c r="Q201" s="27">
        <f t="shared" si="3"/>
        <v>5</v>
      </c>
    </row>
    <row r="202" spans="1:17" ht="16.5" customHeight="1" x14ac:dyDescent="0.25">
      <c r="A202" s="19">
        <v>3431</v>
      </c>
      <c r="B202" s="19" t="s">
        <v>244</v>
      </c>
      <c r="C202" s="20" t="str">
        <f>_xlfn.CONCAT(B̳ases!$B202," ",B̳ases!$D202)</f>
        <v>Nicolas Borges</v>
      </c>
      <c r="D202" s="19" t="s">
        <v>189</v>
      </c>
      <c r="E202" s="19" t="s">
        <v>272</v>
      </c>
      <c r="F202" s="19" t="s">
        <v>17</v>
      </c>
      <c r="G202" s="21">
        <v>45548</v>
      </c>
      <c r="H202" s="19" t="s">
        <v>21</v>
      </c>
      <c r="I202" s="22">
        <v>15</v>
      </c>
      <c r="J202" s="19" t="s">
        <v>19</v>
      </c>
      <c r="K202" s="19" t="s">
        <v>18</v>
      </c>
      <c r="L202" s="33">
        <v>30</v>
      </c>
      <c r="M202" s="19" t="s">
        <v>18</v>
      </c>
      <c r="N202" s="22">
        <v>20</v>
      </c>
      <c r="O202" s="22">
        <v>15</v>
      </c>
      <c r="P202" s="22">
        <v>50</v>
      </c>
      <c r="Q202" s="23">
        <f t="shared" si="3"/>
        <v>35</v>
      </c>
    </row>
    <row r="203" spans="1:17" ht="16.5" customHeight="1" x14ac:dyDescent="0.25">
      <c r="A203" s="24">
        <v>3432</v>
      </c>
      <c r="B203" s="24" t="s">
        <v>245</v>
      </c>
      <c r="C203" s="24" t="str">
        <f>_xlfn.CONCAT(B̳ases!$B203,B̳ases!$D203)</f>
        <v>OliviaFreitas</v>
      </c>
      <c r="D203" s="24" t="s">
        <v>124</v>
      </c>
      <c r="E203" s="24" t="s">
        <v>271</v>
      </c>
      <c r="F203" s="24" t="s">
        <v>23</v>
      </c>
      <c r="G203" s="25">
        <v>45549</v>
      </c>
      <c r="H203" s="24" t="s">
        <v>18</v>
      </c>
      <c r="I203" s="26">
        <v>10</v>
      </c>
      <c r="J203" s="24" t="s">
        <v>22</v>
      </c>
      <c r="K203" s="24" t="s">
        <v>21</v>
      </c>
      <c r="M203" s="24" t="s">
        <v>18</v>
      </c>
      <c r="N203" s="26">
        <v>20</v>
      </c>
      <c r="O203" s="26">
        <v>15</v>
      </c>
      <c r="P203" s="26">
        <v>15</v>
      </c>
      <c r="Q203" s="27">
        <f t="shared" si="3"/>
        <v>0</v>
      </c>
    </row>
    <row r="204" spans="1:17" ht="16.5" customHeight="1" x14ac:dyDescent="0.25">
      <c r="A204" s="19">
        <v>3433</v>
      </c>
      <c r="B204" s="19" t="s">
        <v>237</v>
      </c>
      <c r="C204" s="20" t="str">
        <f>_xlfn.CONCAT(B̳ases!$B204," ",B̳ases!$D204)</f>
        <v>Paulo Nogueira</v>
      </c>
      <c r="D204" s="19" t="s">
        <v>108</v>
      </c>
      <c r="E204" s="19" t="s">
        <v>272</v>
      </c>
      <c r="F204" s="19" t="s">
        <v>20</v>
      </c>
      <c r="G204" s="21">
        <v>45550</v>
      </c>
      <c r="H204" s="19" t="s">
        <v>21</v>
      </c>
      <c r="I204" s="22">
        <v>5</v>
      </c>
      <c r="J204" s="19" t="s">
        <v>19</v>
      </c>
      <c r="K204" s="19" t="s">
        <v>21</v>
      </c>
      <c r="M204" s="19" t="s">
        <v>21</v>
      </c>
      <c r="N204" s="22">
        <v>0</v>
      </c>
      <c r="O204" s="22">
        <v>1</v>
      </c>
      <c r="P204" s="22">
        <v>4</v>
      </c>
      <c r="Q204" s="23">
        <f t="shared" si="3"/>
        <v>3</v>
      </c>
    </row>
    <row r="205" spans="1:17" ht="16.5" customHeight="1" x14ac:dyDescent="0.25">
      <c r="A205" s="24">
        <v>3434</v>
      </c>
      <c r="B205" s="24" t="s">
        <v>96</v>
      </c>
      <c r="C205" s="28" t="str">
        <f>_xlfn.CONCAT(B̳ases!$B205," ",B̳ases!$D205)</f>
        <v>Raquel Andrade</v>
      </c>
      <c r="D205" s="24" t="s">
        <v>246</v>
      </c>
      <c r="E205" s="24" t="s">
        <v>271</v>
      </c>
      <c r="F205" s="24" t="s">
        <v>17</v>
      </c>
      <c r="G205" s="25">
        <v>45551</v>
      </c>
      <c r="H205" s="24" t="s">
        <v>18</v>
      </c>
      <c r="I205" s="26">
        <v>15</v>
      </c>
      <c r="J205" s="24" t="s">
        <v>24</v>
      </c>
      <c r="K205" s="24" t="s">
        <v>18</v>
      </c>
      <c r="L205" s="33">
        <v>30</v>
      </c>
      <c r="M205" s="24" t="s">
        <v>18</v>
      </c>
      <c r="N205" s="26">
        <v>20</v>
      </c>
      <c r="O205" s="26">
        <v>7</v>
      </c>
      <c r="P205" s="26">
        <v>58</v>
      </c>
      <c r="Q205" s="27">
        <f t="shared" si="3"/>
        <v>51</v>
      </c>
    </row>
    <row r="206" spans="1:17" ht="16.5" customHeight="1" x14ac:dyDescent="0.25">
      <c r="A206" s="19">
        <v>3435</v>
      </c>
      <c r="B206" s="19" t="s">
        <v>135</v>
      </c>
      <c r="C206" s="19" t="str">
        <f>_xlfn.CONCAT(B̳ases!$B206,B̳ases!$D206)</f>
        <v>SôniaCarvalho</v>
      </c>
      <c r="D206" s="19" t="s">
        <v>158</v>
      </c>
      <c r="E206" s="19" t="s">
        <v>271</v>
      </c>
      <c r="F206" s="19" t="s">
        <v>23</v>
      </c>
      <c r="G206" s="21">
        <v>45552</v>
      </c>
      <c r="H206" s="19" t="s">
        <v>21</v>
      </c>
      <c r="I206" s="22">
        <v>10</v>
      </c>
      <c r="J206" s="19" t="s">
        <v>19</v>
      </c>
      <c r="K206" s="19" t="s">
        <v>21</v>
      </c>
      <c r="M206" s="19" t="s">
        <v>18</v>
      </c>
      <c r="N206" s="22">
        <v>20</v>
      </c>
      <c r="O206" s="22">
        <v>10</v>
      </c>
      <c r="P206" s="22">
        <v>20</v>
      </c>
      <c r="Q206" s="23">
        <f t="shared" si="3"/>
        <v>10</v>
      </c>
    </row>
    <row r="207" spans="1:17" ht="16.5" customHeight="1" x14ac:dyDescent="0.25">
      <c r="A207" s="24">
        <v>3436</v>
      </c>
      <c r="B207" s="24" t="s">
        <v>137</v>
      </c>
      <c r="C207" s="28" t="str">
        <f>_xlfn.CONCAT(B̳ases!$B207," ",B̳ases!$D207)</f>
        <v>Tiago Rodrigues</v>
      </c>
      <c r="D207" s="24" t="s">
        <v>247</v>
      </c>
      <c r="E207" s="24" t="s">
        <v>272</v>
      </c>
      <c r="F207" s="24" t="s">
        <v>20</v>
      </c>
      <c r="G207" s="25">
        <v>45553</v>
      </c>
      <c r="H207" s="24" t="s">
        <v>18</v>
      </c>
      <c r="I207" s="26">
        <v>5</v>
      </c>
      <c r="J207" s="24" t="s">
        <v>19</v>
      </c>
      <c r="K207" s="24" t="s">
        <v>21</v>
      </c>
      <c r="M207" s="24" t="s">
        <v>21</v>
      </c>
      <c r="N207" s="26">
        <v>0</v>
      </c>
      <c r="O207" s="26">
        <v>0</v>
      </c>
      <c r="P207" s="26">
        <v>5</v>
      </c>
      <c r="Q207" s="27">
        <f t="shared" si="3"/>
        <v>5</v>
      </c>
    </row>
    <row r="208" spans="1:17" ht="16.5" customHeight="1" x14ac:dyDescent="0.25">
      <c r="A208" s="19">
        <v>3437</v>
      </c>
      <c r="B208" s="19" t="s">
        <v>215</v>
      </c>
      <c r="C208" s="19" t="str">
        <f>_xlfn.CONCAT(B̳ases!$B208,B̳ases!$D208)</f>
        <v>UrsulaMonteiro</v>
      </c>
      <c r="D208" s="19" t="s">
        <v>248</v>
      </c>
      <c r="E208" s="19" t="s">
        <v>271</v>
      </c>
      <c r="F208" s="19" t="s">
        <v>17</v>
      </c>
      <c r="G208" s="21">
        <v>45554</v>
      </c>
      <c r="H208" s="19" t="s">
        <v>21</v>
      </c>
      <c r="I208" s="22">
        <v>15</v>
      </c>
      <c r="J208" s="19" t="s">
        <v>24</v>
      </c>
      <c r="K208" s="19" t="s">
        <v>18</v>
      </c>
      <c r="L208" s="33">
        <v>30</v>
      </c>
      <c r="M208" s="19" t="s">
        <v>18</v>
      </c>
      <c r="N208" s="22">
        <v>20</v>
      </c>
      <c r="O208" s="22">
        <v>7</v>
      </c>
      <c r="P208" s="22">
        <v>58</v>
      </c>
      <c r="Q208" s="23">
        <f t="shared" si="3"/>
        <v>51</v>
      </c>
    </row>
    <row r="209" spans="1:17" ht="16.5" customHeight="1" x14ac:dyDescent="0.25">
      <c r="A209" s="24">
        <v>3438</v>
      </c>
      <c r="B209" s="24" t="s">
        <v>171</v>
      </c>
      <c r="C209" s="24" t="str">
        <f>_xlfn.CONCAT(B̳ases!$B209,B̳ases!$D209)</f>
        <v>VanessaPereira</v>
      </c>
      <c r="D209" s="24" t="s">
        <v>72</v>
      </c>
      <c r="E209" s="24" t="s">
        <v>271</v>
      </c>
      <c r="F209" s="24" t="s">
        <v>23</v>
      </c>
      <c r="G209" s="25">
        <v>45555</v>
      </c>
      <c r="H209" s="24" t="s">
        <v>18</v>
      </c>
      <c r="I209" s="26">
        <v>10</v>
      </c>
      <c r="J209" s="24" t="s">
        <v>22</v>
      </c>
      <c r="K209" s="24" t="s">
        <v>21</v>
      </c>
      <c r="M209" s="24" t="s">
        <v>18</v>
      </c>
      <c r="N209" s="26">
        <v>20</v>
      </c>
      <c r="O209" s="26">
        <v>10</v>
      </c>
      <c r="P209" s="26">
        <v>20</v>
      </c>
      <c r="Q209" s="27">
        <f t="shared" si="3"/>
        <v>10</v>
      </c>
    </row>
    <row r="210" spans="1:17" ht="16.5" customHeight="1" x14ac:dyDescent="0.25">
      <c r="A210" s="19">
        <v>3439</v>
      </c>
      <c r="B210" s="19" t="s">
        <v>249</v>
      </c>
      <c r="C210" s="20" t="str">
        <f>_xlfn.CONCAT(B̳ases!$B210," ",B̳ases!$D210)</f>
        <v>Walter Silva</v>
      </c>
      <c r="D210" s="19" t="s">
        <v>42</v>
      </c>
      <c r="E210" s="19" t="s">
        <v>272</v>
      </c>
      <c r="F210" s="19" t="s">
        <v>20</v>
      </c>
      <c r="G210" s="21">
        <v>45556</v>
      </c>
      <c r="H210" s="19" t="s">
        <v>21</v>
      </c>
      <c r="I210" s="22">
        <v>5</v>
      </c>
      <c r="J210" s="19" t="s">
        <v>24</v>
      </c>
      <c r="K210" s="19" t="s">
        <v>21</v>
      </c>
      <c r="M210" s="19" t="s">
        <v>21</v>
      </c>
      <c r="N210" s="22">
        <v>0</v>
      </c>
      <c r="O210" s="22">
        <v>1</v>
      </c>
      <c r="P210" s="22">
        <v>4</v>
      </c>
      <c r="Q210" s="23">
        <f t="shared" si="3"/>
        <v>3</v>
      </c>
    </row>
    <row r="211" spans="1:17" ht="16.5" customHeight="1" x14ac:dyDescent="0.25">
      <c r="A211" s="24">
        <v>3440</v>
      </c>
      <c r="B211" s="24" t="s">
        <v>198</v>
      </c>
      <c r="C211" s="28" t="str">
        <f>_xlfn.CONCAT(B̳ases!$B211," ",B̳ases!$D211)</f>
        <v>Xavier Almeida</v>
      </c>
      <c r="D211" s="24" t="s">
        <v>58</v>
      </c>
      <c r="E211" s="24" t="s">
        <v>272</v>
      </c>
      <c r="F211" s="24" t="s">
        <v>17</v>
      </c>
      <c r="G211" s="25">
        <v>45557</v>
      </c>
      <c r="H211" s="24" t="s">
        <v>18</v>
      </c>
      <c r="I211" s="26">
        <v>15</v>
      </c>
      <c r="J211" s="24" t="s">
        <v>19</v>
      </c>
      <c r="K211" s="24" t="s">
        <v>18</v>
      </c>
      <c r="L211" s="33">
        <v>30</v>
      </c>
      <c r="M211" s="24" t="s">
        <v>18</v>
      </c>
      <c r="N211" s="26">
        <v>20</v>
      </c>
      <c r="O211" s="26">
        <v>15</v>
      </c>
      <c r="P211" s="26">
        <v>50</v>
      </c>
      <c r="Q211" s="27">
        <f t="shared" si="3"/>
        <v>35</v>
      </c>
    </row>
    <row r="212" spans="1:17" ht="16.5" customHeight="1" x14ac:dyDescent="0.25">
      <c r="A212" s="19">
        <v>3441</v>
      </c>
      <c r="B212" s="19" t="s">
        <v>250</v>
      </c>
      <c r="C212" s="20" t="str">
        <f>_xlfn.CONCAT(B̳ases!$B212," ",B̳ases!$D212)</f>
        <v>Yasmine Correia</v>
      </c>
      <c r="D212" s="19" t="s">
        <v>251</v>
      </c>
      <c r="E212" s="19" t="s">
        <v>271</v>
      </c>
      <c r="F212" s="19" t="s">
        <v>23</v>
      </c>
      <c r="G212" s="21">
        <v>45558</v>
      </c>
      <c r="H212" s="19" t="s">
        <v>21</v>
      </c>
      <c r="I212" s="22">
        <v>10</v>
      </c>
      <c r="J212" s="19" t="s">
        <v>19</v>
      </c>
      <c r="K212" s="19" t="s">
        <v>21</v>
      </c>
      <c r="M212" s="19" t="s">
        <v>18</v>
      </c>
      <c r="N212" s="22">
        <v>20</v>
      </c>
      <c r="O212" s="22">
        <v>5</v>
      </c>
      <c r="P212" s="22">
        <v>25</v>
      </c>
      <c r="Q212" s="23">
        <f t="shared" si="3"/>
        <v>20</v>
      </c>
    </row>
    <row r="213" spans="1:17" ht="16.5" customHeight="1" x14ac:dyDescent="0.25">
      <c r="A213" s="24">
        <v>3442</v>
      </c>
      <c r="B213" s="24" t="s">
        <v>148</v>
      </c>
      <c r="C213" s="28" t="str">
        <f>_xlfn.CONCAT(B̳ases!$B213," ",B̳ases!$D213)</f>
        <v>Zacarias Almeida</v>
      </c>
      <c r="D213" s="24" t="s">
        <v>58</v>
      </c>
      <c r="E213" s="24" t="s">
        <v>272</v>
      </c>
      <c r="F213" s="24" t="s">
        <v>20</v>
      </c>
      <c r="G213" s="25">
        <v>45559</v>
      </c>
      <c r="H213" s="24" t="s">
        <v>18</v>
      </c>
      <c r="I213" s="26">
        <v>5</v>
      </c>
      <c r="J213" s="24" t="s">
        <v>22</v>
      </c>
      <c r="K213" s="24" t="s">
        <v>21</v>
      </c>
      <c r="M213" s="24" t="s">
        <v>21</v>
      </c>
      <c r="N213" s="26">
        <v>0</v>
      </c>
      <c r="O213" s="26">
        <v>0</v>
      </c>
      <c r="P213" s="26">
        <v>5</v>
      </c>
      <c r="Q213" s="27">
        <f t="shared" si="3"/>
        <v>5</v>
      </c>
    </row>
    <row r="214" spans="1:17" ht="16.5" customHeight="1" x14ac:dyDescent="0.25">
      <c r="A214" s="19">
        <v>3443</v>
      </c>
      <c r="B214" s="19" t="s">
        <v>107</v>
      </c>
      <c r="C214" s="19" t="str">
        <f>_xlfn.CONCAT(B̳ases!$B214,B̳ases!$D214)</f>
        <v>AmandaCosta</v>
      </c>
      <c r="D214" s="19" t="s">
        <v>52</v>
      </c>
      <c r="E214" s="19" t="s">
        <v>271</v>
      </c>
      <c r="F214" s="19" t="s">
        <v>17</v>
      </c>
      <c r="G214" s="21">
        <v>45560</v>
      </c>
      <c r="H214" s="19" t="s">
        <v>21</v>
      </c>
      <c r="I214" s="22">
        <v>15</v>
      </c>
      <c r="J214" s="19" t="s">
        <v>24</v>
      </c>
      <c r="K214" s="19" t="s">
        <v>18</v>
      </c>
      <c r="L214" s="33">
        <v>30</v>
      </c>
      <c r="M214" s="19" t="s">
        <v>18</v>
      </c>
      <c r="N214" s="22">
        <v>20</v>
      </c>
      <c r="O214" s="22">
        <v>20</v>
      </c>
      <c r="P214" s="22">
        <v>45</v>
      </c>
      <c r="Q214" s="23">
        <f t="shared" si="3"/>
        <v>25</v>
      </c>
    </row>
    <row r="215" spans="1:17" ht="16.5" customHeight="1" x14ac:dyDescent="0.25">
      <c r="A215" s="24">
        <v>3444</v>
      </c>
      <c r="B215" s="24" t="s">
        <v>59</v>
      </c>
      <c r="C215" s="28" t="str">
        <f>_xlfn.CONCAT(B̳ases!$B215," ",B̳ases!$D215)</f>
        <v>Bruno Ferreira</v>
      </c>
      <c r="D215" s="24" t="s">
        <v>95</v>
      </c>
      <c r="E215" s="24" t="s">
        <v>272</v>
      </c>
      <c r="F215" s="24" t="s">
        <v>23</v>
      </c>
      <c r="G215" s="25">
        <v>45561</v>
      </c>
      <c r="H215" s="24" t="s">
        <v>18</v>
      </c>
      <c r="I215" s="26">
        <v>10</v>
      </c>
      <c r="J215" s="24" t="s">
        <v>24</v>
      </c>
      <c r="K215" s="24" t="s">
        <v>21</v>
      </c>
      <c r="M215" s="24" t="s">
        <v>18</v>
      </c>
      <c r="N215" s="26">
        <v>20</v>
      </c>
      <c r="O215" s="26">
        <v>12</v>
      </c>
      <c r="P215" s="26">
        <v>18</v>
      </c>
      <c r="Q215" s="27">
        <f t="shared" si="3"/>
        <v>6</v>
      </c>
    </row>
    <row r="216" spans="1:17" ht="16.5" customHeight="1" x14ac:dyDescent="0.25">
      <c r="A216" s="19">
        <v>3445</v>
      </c>
      <c r="B216" s="19" t="s">
        <v>110</v>
      </c>
      <c r="C216" s="19" t="str">
        <f>_xlfn.CONCAT(B̳ases!$B216,B̳ases!$D216)</f>
        <v>CarlaDias</v>
      </c>
      <c r="D216" s="19" t="s">
        <v>83</v>
      </c>
      <c r="E216" s="19" t="s">
        <v>271</v>
      </c>
      <c r="F216" s="19" t="s">
        <v>20</v>
      </c>
      <c r="G216" s="21">
        <v>45562</v>
      </c>
      <c r="H216" s="19" t="s">
        <v>21</v>
      </c>
      <c r="I216" s="22">
        <v>5</v>
      </c>
      <c r="J216" s="19" t="s">
        <v>19</v>
      </c>
      <c r="K216" s="19" t="s">
        <v>21</v>
      </c>
      <c r="M216" s="19" t="s">
        <v>21</v>
      </c>
      <c r="N216" s="22">
        <v>0</v>
      </c>
      <c r="O216" s="22">
        <v>2</v>
      </c>
      <c r="P216" s="22">
        <v>3</v>
      </c>
      <c r="Q216" s="23">
        <f t="shared" si="3"/>
        <v>1</v>
      </c>
    </row>
    <row r="217" spans="1:17" ht="16.5" customHeight="1" x14ac:dyDescent="0.25">
      <c r="A217" s="24">
        <v>3446</v>
      </c>
      <c r="B217" s="24" t="s">
        <v>67</v>
      </c>
      <c r="C217" s="28" t="str">
        <f>_xlfn.CONCAT(B̳ases!$B217," ",B̳ases!$D217)</f>
        <v>Diogo Martins</v>
      </c>
      <c r="D217" s="24" t="s">
        <v>60</v>
      </c>
      <c r="E217" s="24" t="s">
        <v>272</v>
      </c>
      <c r="F217" s="24" t="s">
        <v>17</v>
      </c>
      <c r="G217" s="25">
        <v>45563</v>
      </c>
      <c r="H217" s="24" t="s">
        <v>18</v>
      </c>
      <c r="I217" s="26">
        <v>15</v>
      </c>
      <c r="J217" s="24" t="s">
        <v>22</v>
      </c>
      <c r="K217" s="24" t="s">
        <v>18</v>
      </c>
      <c r="L217" s="33">
        <v>30</v>
      </c>
      <c r="M217" s="24" t="s">
        <v>18</v>
      </c>
      <c r="N217" s="26">
        <v>20</v>
      </c>
      <c r="O217" s="26">
        <v>5</v>
      </c>
      <c r="P217" s="26">
        <v>60</v>
      </c>
      <c r="Q217" s="27">
        <f t="shared" si="3"/>
        <v>55</v>
      </c>
    </row>
    <row r="218" spans="1:17" ht="16.5" customHeight="1" x14ac:dyDescent="0.25">
      <c r="A218" s="19">
        <v>3447</v>
      </c>
      <c r="B218" s="19" t="s">
        <v>205</v>
      </c>
      <c r="C218" s="19" t="str">
        <f>_xlfn.CONCAT(B̳ases!$B218,B̳ases!$D218)</f>
        <v>ElisaCampos</v>
      </c>
      <c r="D218" s="19" t="s">
        <v>252</v>
      </c>
      <c r="E218" s="19" t="s">
        <v>271</v>
      </c>
      <c r="F218" s="19" t="s">
        <v>23</v>
      </c>
      <c r="G218" s="21">
        <v>45564</v>
      </c>
      <c r="H218" s="19" t="s">
        <v>21</v>
      </c>
      <c r="I218" s="22">
        <v>10</v>
      </c>
      <c r="J218" s="19" t="s">
        <v>19</v>
      </c>
      <c r="K218" s="19" t="s">
        <v>21</v>
      </c>
      <c r="M218" s="19" t="s">
        <v>18</v>
      </c>
      <c r="N218" s="22">
        <v>20</v>
      </c>
      <c r="O218" s="22">
        <v>10</v>
      </c>
      <c r="P218" s="22">
        <v>20</v>
      </c>
      <c r="Q218" s="23">
        <f t="shared" si="3"/>
        <v>10</v>
      </c>
    </row>
    <row r="219" spans="1:17" ht="16.5" customHeight="1" x14ac:dyDescent="0.25">
      <c r="A219" s="24">
        <v>3448</v>
      </c>
      <c r="B219" s="24" t="s">
        <v>181</v>
      </c>
      <c r="C219" s="24" t="str">
        <f>_xlfn.CONCAT(B̳ases!$B219,B̳ases!$D219)</f>
        <v>FabianaLima</v>
      </c>
      <c r="D219" s="24" t="s">
        <v>70</v>
      </c>
      <c r="E219" s="24" t="s">
        <v>271</v>
      </c>
      <c r="F219" s="24" t="s">
        <v>20</v>
      </c>
      <c r="G219" s="25">
        <v>45565</v>
      </c>
      <c r="H219" s="24" t="s">
        <v>18</v>
      </c>
      <c r="I219" s="26">
        <v>5</v>
      </c>
      <c r="J219" s="24" t="s">
        <v>24</v>
      </c>
      <c r="K219" s="24" t="s">
        <v>21</v>
      </c>
      <c r="M219" s="24" t="s">
        <v>21</v>
      </c>
      <c r="N219" s="26">
        <v>0</v>
      </c>
      <c r="O219" s="26">
        <v>0</v>
      </c>
      <c r="P219" s="26">
        <v>5</v>
      </c>
      <c r="Q219" s="27">
        <f t="shared" si="3"/>
        <v>5</v>
      </c>
    </row>
    <row r="220" spans="1:17" ht="16.5" customHeight="1" x14ac:dyDescent="0.25">
      <c r="A220" s="19">
        <v>3449</v>
      </c>
      <c r="B220" s="19" t="s">
        <v>155</v>
      </c>
      <c r="C220" s="20" t="str">
        <f>_xlfn.CONCAT(B̳ases!$B220," ",B̳ases!$D220)</f>
        <v>Gabriel Santos</v>
      </c>
      <c r="D220" s="19" t="s">
        <v>81</v>
      </c>
      <c r="E220" s="19" t="s">
        <v>272</v>
      </c>
      <c r="F220" s="19" t="s">
        <v>17</v>
      </c>
      <c r="G220" s="21">
        <v>45566</v>
      </c>
      <c r="H220" s="19" t="s">
        <v>21</v>
      </c>
      <c r="I220" s="22">
        <v>15</v>
      </c>
      <c r="J220" s="19" t="s">
        <v>19</v>
      </c>
      <c r="K220" s="19" t="s">
        <v>18</v>
      </c>
      <c r="L220" s="33">
        <v>30</v>
      </c>
      <c r="M220" s="19" t="s">
        <v>18</v>
      </c>
      <c r="N220" s="22">
        <v>20</v>
      </c>
      <c r="O220" s="22">
        <v>3</v>
      </c>
      <c r="P220" s="22">
        <v>62</v>
      </c>
      <c r="Q220" s="23">
        <f t="shared" si="3"/>
        <v>59</v>
      </c>
    </row>
    <row r="221" spans="1:17" ht="16.5" customHeight="1" x14ac:dyDescent="0.25">
      <c r="A221" s="24">
        <v>3450</v>
      </c>
      <c r="B221" s="24" t="s">
        <v>156</v>
      </c>
      <c r="C221" s="24" t="str">
        <f>_xlfn.CONCAT(B̳ases!$B221,B̳ases!$D221)</f>
        <v>HelenaFerreira</v>
      </c>
      <c r="D221" s="24" t="s">
        <v>95</v>
      </c>
      <c r="E221" s="24" t="s">
        <v>271</v>
      </c>
      <c r="F221" s="24" t="s">
        <v>23</v>
      </c>
      <c r="G221" s="25">
        <v>45567</v>
      </c>
      <c r="H221" s="24" t="s">
        <v>18</v>
      </c>
      <c r="I221" s="26">
        <v>10</v>
      </c>
      <c r="J221" s="24" t="s">
        <v>22</v>
      </c>
      <c r="K221" s="24" t="s">
        <v>21</v>
      </c>
      <c r="M221" s="24" t="s">
        <v>18</v>
      </c>
      <c r="N221" s="26">
        <v>20</v>
      </c>
      <c r="O221" s="26">
        <v>15</v>
      </c>
      <c r="P221" s="26">
        <v>15</v>
      </c>
      <c r="Q221" s="27">
        <f t="shared" si="3"/>
        <v>0</v>
      </c>
    </row>
    <row r="222" spans="1:17" ht="16.5" customHeight="1" x14ac:dyDescent="0.25">
      <c r="A222" s="19">
        <v>3451</v>
      </c>
      <c r="B222" s="19" t="s">
        <v>253</v>
      </c>
      <c r="C222" s="20" t="str">
        <f>_xlfn.CONCAT(B̳ases!$B222," ",B̳ases!$D222)</f>
        <v>Ígor Nunes</v>
      </c>
      <c r="D222" s="19" t="s">
        <v>219</v>
      </c>
      <c r="E222" s="19" t="s">
        <v>272</v>
      </c>
      <c r="F222" s="19" t="s">
        <v>20</v>
      </c>
      <c r="G222" s="21">
        <v>45568</v>
      </c>
      <c r="H222" s="19" t="s">
        <v>21</v>
      </c>
      <c r="I222" s="22">
        <v>5</v>
      </c>
      <c r="J222" s="19" t="s">
        <v>19</v>
      </c>
      <c r="K222" s="19" t="s">
        <v>21</v>
      </c>
      <c r="M222" s="19" t="s">
        <v>21</v>
      </c>
      <c r="N222" s="22">
        <v>0</v>
      </c>
      <c r="O222" s="22">
        <v>1</v>
      </c>
      <c r="P222" s="22">
        <v>4</v>
      </c>
      <c r="Q222" s="23">
        <f t="shared" si="3"/>
        <v>3</v>
      </c>
    </row>
    <row r="223" spans="1:17" ht="16.5" customHeight="1" x14ac:dyDescent="0.25">
      <c r="A223" s="24">
        <v>3452</v>
      </c>
      <c r="B223" s="24" t="s">
        <v>223</v>
      </c>
      <c r="C223" s="24" t="str">
        <f>_xlfn.CONCAT(B̳ases!$B223,B̳ases!$D223)</f>
        <v>JoanaSilveira</v>
      </c>
      <c r="D223" s="24" t="s">
        <v>66</v>
      </c>
      <c r="E223" s="24" t="s">
        <v>271</v>
      </c>
      <c r="F223" s="24" t="s">
        <v>17</v>
      </c>
      <c r="G223" s="25">
        <v>45569</v>
      </c>
      <c r="H223" s="24" t="s">
        <v>18</v>
      </c>
      <c r="I223" s="26">
        <v>15</v>
      </c>
      <c r="J223" s="24" t="s">
        <v>24</v>
      </c>
      <c r="K223" s="24" t="s">
        <v>18</v>
      </c>
      <c r="L223" s="33">
        <v>30</v>
      </c>
      <c r="M223" s="24" t="s">
        <v>18</v>
      </c>
      <c r="N223" s="26">
        <v>20</v>
      </c>
      <c r="O223" s="26">
        <v>7</v>
      </c>
      <c r="P223" s="26">
        <v>58</v>
      </c>
      <c r="Q223" s="27">
        <f t="shared" si="3"/>
        <v>51</v>
      </c>
    </row>
    <row r="224" spans="1:17" ht="16.5" customHeight="1" x14ac:dyDescent="0.25">
      <c r="A224" s="19">
        <v>3453</v>
      </c>
      <c r="B224" s="19" t="s">
        <v>122</v>
      </c>
      <c r="C224" s="20" t="str">
        <f>_xlfn.CONCAT(B̳ases!$B224," ",B̳ases!$D224)</f>
        <v>Kléber Oliveira</v>
      </c>
      <c r="D224" s="19" t="s">
        <v>44</v>
      </c>
      <c r="E224" s="19" t="s">
        <v>272</v>
      </c>
      <c r="F224" s="19" t="s">
        <v>23</v>
      </c>
      <c r="G224" s="21">
        <v>45570</v>
      </c>
      <c r="H224" s="19" t="s">
        <v>21</v>
      </c>
      <c r="I224" s="22">
        <v>10</v>
      </c>
      <c r="J224" s="19" t="s">
        <v>19</v>
      </c>
      <c r="K224" s="19" t="s">
        <v>21</v>
      </c>
      <c r="M224" s="19" t="s">
        <v>18</v>
      </c>
      <c r="N224" s="22">
        <v>20</v>
      </c>
      <c r="O224" s="22">
        <v>10</v>
      </c>
      <c r="P224" s="22">
        <v>20</v>
      </c>
      <c r="Q224" s="23">
        <f t="shared" si="3"/>
        <v>10</v>
      </c>
    </row>
    <row r="225" spans="1:17" ht="16.5" customHeight="1" x14ac:dyDescent="0.25">
      <c r="A225" s="24">
        <v>3454</v>
      </c>
      <c r="B225" s="24" t="s">
        <v>123</v>
      </c>
      <c r="C225" s="24" t="str">
        <f>_xlfn.CONCAT(B̳ases!$B225,B̳ases!$D225)</f>
        <v>LucianaMorais</v>
      </c>
      <c r="D225" s="24" t="s">
        <v>254</v>
      </c>
      <c r="E225" s="24" t="s">
        <v>271</v>
      </c>
      <c r="F225" s="24" t="s">
        <v>20</v>
      </c>
      <c r="G225" s="25">
        <v>45571</v>
      </c>
      <c r="H225" s="24" t="s">
        <v>18</v>
      </c>
      <c r="I225" s="26">
        <v>5</v>
      </c>
      <c r="J225" s="24" t="s">
        <v>22</v>
      </c>
      <c r="K225" s="24" t="s">
        <v>21</v>
      </c>
      <c r="M225" s="24" t="s">
        <v>21</v>
      </c>
      <c r="N225" s="26">
        <v>0</v>
      </c>
      <c r="O225" s="26">
        <v>0</v>
      </c>
      <c r="P225" s="26">
        <v>5</v>
      </c>
      <c r="Q225" s="27">
        <f t="shared" si="3"/>
        <v>5</v>
      </c>
    </row>
    <row r="226" spans="1:17" ht="16.5" customHeight="1" x14ac:dyDescent="0.25">
      <c r="A226" s="19">
        <v>3455</v>
      </c>
      <c r="B226" s="19" t="s">
        <v>225</v>
      </c>
      <c r="C226" s="20" t="str">
        <f>_xlfn.CONCAT(B̳ases!$B226," ",B̳ases!$D226)</f>
        <v>Marcos Vinícius</v>
      </c>
      <c r="D226" s="19" t="s">
        <v>255</v>
      </c>
      <c r="E226" s="19" t="s">
        <v>272</v>
      </c>
      <c r="F226" s="19" t="s">
        <v>17</v>
      </c>
      <c r="G226" s="21">
        <v>45572</v>
      </c>
      <c r="H226" s="19" t="s">
        <v>21</v>
      </c>
      <c r="I226" s="22">
        <v>15</v>
      </c>
      <c r="J226" s="19" t="s">
        <v>19</v>
      </c>
      <c r="K226" s="19" t="s">
        <v>18</v>
      </c>
      <c r="L226" s="33">
        <v>30</v>
      </c>
      <c r="M226" s="19" t="s">
        <v>18</v>
      </c>
      <c r="N226" s="22">
        <v>20</v>
      </c>
      <c r="O226" s="22">
        <v>20</v>
      </c>
      <c r="P226" s="22">
        <v>45</v>
      </c>
      <c r="Q226" s="23">
        <f t="shared" si="3"/>
        <v>25</v>
      </c>
    </row>
    <row r="227" spans="1:17" ht="16.5" customHeight="1" x14ac:dyDescent="0.25">
      <c r="A227" s="24">
        <v>3456</v>
      </c>
      <c r="B227" s="24" t="s">
        <v>256</v>
      </c>
      <c r="C227" s="24" t="str">
        <f>_xlfn.CONCAT(B̳ases!$B227,B̳ases!$D227)</f>
        <v>NatáliaBarros</v>
      </c>
      <c r="D227" s="24" t="s">
        <v>101</v>
      </c>
      <c r="E227" s="24" t="s">
        <v>271</v>
      </c>
      <c r="F227" s="24" t="s">
        <v>23</v>
      </c>
      <c r="G227" s="25">
        <v>45573</v>
      </c>
      <c r="H227" s="24" t="s">
        <v>18</v>
      </c>
      <c r="I227" s="26">
        <v>10</v>
      </c>
      <c r="J227" s="24" t="s">
        <v>24</v>
      </c>
      <c r="K227" s="24" t="s">
        <v>21</v>
      </c>
      <c r="M227" s="24" t="s">
        <v>18</v>
      </c>
      <c r="N227" s="26">
        <v>20</v>
      </c>
      <c r="O227" s="26">
        <v>15</v>
      </c>
      <c r="P227" s="26">
        <v>15</v>
      </c>
      <c r="Q227" s="27">
        <f t="shared" si="3"/>
        <v>0</v>
      </c>
    </row>
    <row r="228" spans="1:17" ht="16.5" customHeight="1" x14ac:dyDescent="0.25">
      <c r="A228" s="19">
        <v>3457</v>
      </c>
      <c r="B228" s="19" t="s">
        <v>129</v>
      </c>
      <c r="C228" s="20" t="str">
        <f>_xlfn.CONCAT(B̳ases!$B228," ",B̳ases!$D228)</f>
        <v>Oscar Sampaio</v>
      </c>
      <c r="D228" s="19" t="s">
        <v>257</v>
      </c>
      <c r="E228" s="19" t="s">
        <v>272</v>
      </c>
      <c r="F228" s="19" t="s">
        <v>20</v>
      </c>
      <c r="G228" s="21">
        <v>45574</v>
      </c>
      <c r="H228" s="19" t="s">
        <v>21</v>
      </c>
      <c r="I228" s="22">
        <v>5</v>
      </c>
      <c r="J228" s="19" t="s">
        <v>19</v>
      </c>
      <c r="K228" s="19" t="s">
        <v>21</v>
      </c>
      <c r="M228" s="19" t="s">
        <v>21</v>
      </c>
      <c r="N228" s="22">
        <v>0</v>
      </c>
      <c r="O228" s="22">
        <v>1</v>
      </c>
      <c r="P228" s="22">
        <v>4</v>
      </c>
      <c r="Q228" s="23">
        <f t="shared" si="3"/>
        <v>3</v>
      </c>
    </row>
    <row r="229" spans="1:17" ht="16.5" customHeight="1" x14ac:dyDescent="0.25">
      <c r="A229" s="24">
        <v>3458</v>
      </c>
      <c r="B229" s="24" t="s">
        <v>131</v>
      </c>
      <c r="C229" s="24" t="str">
        <f>_xlfn.CONCAT(B̳ases!$B229,B̳ases!$D229)</f>
        <v>PatríciaLeite</v>
      </c>
      <c r="D229" s="24" t="s">
        <v>258</v>
      </c>
      <c r="E229" s="24" t="s">
        <v>271</v>
      </c>
      <c r="F229" s="24" t="s">
        <v>17</v>
      </c>
      <c r="G229" s="25">
        <v>45575</v>
      </c>
      <c r="H229" s="24" t="s">
        <v>18</v>
      </c>
      <c r="I229" s="26">
        <v>15</v>
      </c>
      <c r="J229" s="24" t="s">
        <v>22</v>
      </c>
      <c r="K229" s="24" t="s">
        <v>18</v>
      </c>
      <c r="L229" s="33">
        <v>30</v>
      </c>
      <c r="M229" s="24" t="s">
        <v>18</v>
      </c>
      <c r="N229" s="26">
        <v>20</v>
      </c>
      <c r="O229" s="26">
        <v>3</v>
      </c>
      <c r="P229" s="26">
        <v>62</v>
      </c>
      <c r="Q229" s="27">
        <f t="shared" si="3"/>
        <v>59</v>
      </c>
    </row>
    <row r="230" spans="1:17" ht="16.5" customHeight="1" x14ac:dyDescent="0.25">
      <c r="A230" s="19">
        <v>3459</v>
      </c>
      <c r="B230" s="19" t="s">
        <v>212</v>
      </c>
      <c r="C230" s="19" t="str">
        <f>_xlfn.CONCAT(B̳ases!$B230,B̳ases!$D230)</f>
        <v>QuêniaRocha</v>
      </c>
      <c r="D230" s="19" t="s">
        <v>89</v>
      </c>
      <c r="E230" s="19" t="s">
        <v>271</v>
      </c>
      <c r="F230" s="19" t="s">
        <v>23</v>
      </c>
      <c r="G230" s="21">
        <v>45576</v>
      </c>
      <c r="H230" s="19" t="s">
        <v>21</v>
      </c>
      <c r="I230" s="22">
        <v>10</v>
      </c>
      <c r="J230" s="19" t="s">
        <v>19</v>
      </c>
      <c r="K230" s="19" t="s">
        <v>21</v>
      </c>
      <c r="M230" s="19" t="s">
        <v>18</v>
      </c>
      <c r="N230" s="22">
        <v>20</v>
      </c>
      <c r="O230" s="22">
        <v>10</v>
      </c>
      <c r="P230" s="22">
        <v>20</v>
      </c>
      <c r="Q230" s="23">
        <f t="shared" si="3"/>
        <v>10</v>
      </c>
    </row>
    <row r="231" spans="1:17" ht="16.5" customHeight="1" x14ac:dyDescent="0.25">
      <c r="A231" s="24">
        <v>3460</v>
      </c>
      <c r="B231" s="24" t="s">
        <v>213</v>
      </c>
      <c r="C231" s="28" t="str">
        <f>_xlfn.CONCAT(B̳ases!$B231," ",B̳ases!$D231)</f>
        <v>Rafael Torres</v>
      </c>
      <c r="D231" s="24" t="s">
        <v>204</v>
      </c>
      <c r="E231" s="24" t="s">
        <v>272</v>
      </c>
      <c r="F231" s="24" t="s">
        <v>20</v>
      </c>
      <c r="G231" s="25">
        <v>45577</v>
      </c>
      <c r="H231" s="24" t="s">
        <v>18</v>
      </c>
      <c r="I231" s="26">
        <v>5</v>
      </c>
      <c r="J231" s="24" t="s">
        <v>24</v>
      </c>
      <c r="K231" s="24" t="s">
        <v>21</v>
      </c>
      <c r="M231" s="24" t="s">
        <v>21</v>
      </c>
      <c r="N231" s="26">
        <v>0</v>
      </c>
      <c r="O231" s="26">
        <v>0</v>
      </c>
      <c r="P231" s="26">
        <v>5</v>
      </c>
      <c r="Q231" s="27">
        <f t="shared" si="3"/>
        <v>5</v>
      </c>
    </row>
    <row r="232" spans="1:17" ht="16.5" customHeight="1" x14ac:dyDescent="0.25">
      <c r="A232" s="19">
        <v>3461</v>
      </c>
      <c r="B232" s="19" t="s">
        <v>259</v>
      </c>
      <c r="C232" s="19" t="str">
        <f>_xlfn.CONCAT(B̳ases!$B232,B̳ases!$D232)</f>
        <v>SandraGouveia</v>
      </c>
      <c r="D232" s="19" t="s">
        <v>187</v>
      </c>
      <c r="E232" s="19" t="s">
        <v>271</v>
      </c>
      <c r="F232" s="19" t="s">
        <v>17</v>
      </c>
      <c r="G232" s="21">
        <v>45578</v>
      </c>
      <c r="H232" s="19" t="s">
        <v>21</v>
      </c>
      <c r="I232" s="22">
        <v>15</v>
      </c>
      <c r="J232" s="19" t="s">
        <v>19</v>
      </c>
      <c r="K232" s="19" t="s">
        <v>18</v>
      </c>
      <c r="L232" s="33">
        <v>30</v>
      </c>
      <c r="M232" s="19" t="s">
        <v>18</v>
      </c>
      <c r="N232" s="22">
        <v>20</v>
      </c>
      <c r="O232" s="22">
        <v>15</v>
      </c>
      <c r="P232" s="22">
        <v>50</v>
      </c>
      <c r="Q232" s="23">
        <f t="shared" si="3"/>
        <v>35</v>
      </c>
    </row>
    <row r="233" spans="1:17" ht="16.5" customHeight="1" x14ac:dyDescent="0.25">
      <c r="A233" s="24">
        <v>3462</v>
      </c>
      <c r="B233" s="24" t="s">
        <v>137</v>
      </c>
      <c r="C233" s="28" t="str">
        <f>_xlfn.CONCAT(B̳ases!$B233," ",B̳ases!$D233)</f>
        <v>Tiago Lacerda</v>
      </c>
      <c r="D233" s="24" t="s">
        <v>260</v>
      </c>
      <c r="E233" s="24" t="s">
        <v>272</v>
      </c>
      <c r="F233" s="24" t="s">
        <v>23</v>
      </c>
      <c r="G233" s="25">
        <v>45579</v>
      </c>
      <c r="H233" s="24" t="s">
        <v>18</v>
      </c>
      <c r="I233" s="26">
        <v>10</v>
      </c>
      <c r="J233" s="24" t="s">
        <v>22</v>
      </c>
      <c r="K233" s="24" t="s">
        <v>21</v>
      </c>
      <c r="M233" s="24" t="s">
        <v>18</v>
      </c>
      <c r="N233" s="26">
        <v>20</v>
      </c>
      <c r="O233" s="26">
        <v>15</v>
      </c>
      <c r="P233" s="26">
        <v>15</v>
      </c>
      <c r="Q233" s="27">
        <f t="shared" si="3"/>
        <v>0</v>
      </c>
    </row>
    <row r="234" spans="1:17" ht="16.5" customHeight="1" x14ac:dyDescent="0.25">
      <c r="A234" s="19">
        <v>3463</v>
      </c>
      <c r="B234" s="19" t="s">
        <v>215</v>
      </c>
      <c r="C234" s="19" t="str">
        <f>_xlfn.CONCAT(B̳ases!$B234,B̳ases!$D234)</f>
        <v>UrsulaFonseca</v>
      </c>
      <c r="D234" s="19" t="s">
        <v>184</v>
      </c>
      <c r="E234" s="19" t="s">
        <v>271</v>
      </c>
      <c r="F234" s="19" t="s">
        <v>20</v>
      </c>
      <c r="G234" s="21">
        <v>45580</v>
      </c>
      <c r="H234" s="19" t="s">
        <v>21</v>
      </c>
      <c r="I234" s="22">
        <v>5</v>
      </c>
      <c r="J234" s="19" t="s">
        <v>19</v>
      </c>
      <c r="K234" s="19" t="s">
        <v>21</v>
      </c>
      <c r="M234" s="19" t="s">
        <v>21</v>
      </c>
      <c r="N234" s="22">
        <v>0</v>
      </c>
      <c r="O234" s="22">
        <v>1</v>
      </c>
      <c r="P234" s="22">
        <v>4</v>
      </c>
      <c r="Q234" s="23">
        <f t="shared" si="3"/>
        <v>3</v>
      </c>
    </row>
    <row r="235" spans="1:17" ht="16.5" customHeight="1" x14ac:dyDescent="0.25">
      <c r="A235" s="24">
        <v>3464</v>
      </c>
      <c r="B235" s="24" t="s">
        <v>171</v>
      </c>
      <c r="C235" s="24" t="str">
        <f>_xlfn.CONCAT(B̳ases!$B235,B̳ases!$D235)</f>
        <v>VanessaAndrade</v>
      </c>
      <c r="D235" s="24" t="s">
        <v>246</v>
      </c>
      <c r="E235" s="24" t="s">
        <v>271</v>
      </c>
      <c r="F235" s="24" t="s">
        <v>17</v>
      </c>
      <c r="G235" s="25">
        <v>45581</v>
      </c>
      <c r="H235" s="24" t="s">
        <v>18</v>
      </c>
      <c r="I235" s="26">
        <v>15</v>
      </c>
      <c r="J235" s="24" t="s">
        <v>24</v>
      </c>
      <c r="K235" s="24" t="s">
        <v>18</v>
      </c>
      <c r="L235" s="33">
        <v>30</v>
      </c>
      <c r="M235" s="24" t="s">
        <v>18</v>
      </c>
      <c r="N235" s="26">
        <v>20</v>
      </c>
      <c r="O235" s="26">
        <v>7</v>
      </c>
      <c r="P235" s="26">
        <v>58</v>
      </c>
      <c r="Q235" s="27">
        <f t="shared" si="3"/>
        <v>51</v>
      </c>
    </row>
    <row r="236" spans="1:17" ht="16.5" customHeight="1" x14ac:dyDescent="0.25">
      <c r="A236" s="19">
        <v>3465</v>
      </c>
      <c r="B236" s="19" t="s">
        <v>142</v>
      </c>
      <c r="C236" s="20" t="str">
        <f>_xlfn.CONCAT(B̳ases!$B236," ",B̳ases!$D236)</f>
        <v>William Castro</v>
      </c>
      <c r="D236" s="19" t="s">
        <v>62</v>
      </c>
      <c r="E236" s="19" t="s">
        <v>272</v>
      </c>
      <c r="F236" s="19" t="s">
        <v>23</v>
      </c>
      <c r="G236" s="21">
        <v>45582</v>
      </c>
      <c r="H236" s="19" t="s">
        <v>21</v>
      </c>
      <c r="I236" s="22">
        <v>10</v>
      </c>
      <c r="J236" s="19" t="s">
        <v>19</v>
      </c>
      <c r="K236" s="19" t="s">
        <v>21</v>
      </c>
      <c r="M236" s="19" t="s">
        <v>18</v>
      </c>
      <c r="N236" s="22">
        <v>20</v>
      </c>
      <c r="O236" s="22">
        <v>10</v>
      </c>
      <c r="P236" s="22">
        <v>20</v>
      </c>
      <c r="Q236" s="23">
        <f t="shared" si="3"/>
        <v>10</v>
      </c>
    </row>
    <row r="237" spans="1:17" ht="16.5" customHeight="1" x14ac:dyDescent="0.25">
      <c r="A237" s="24">
        <v>3466</v>
      </c>
      <c r="B237" s="24" t="s">
        <v>198</v>
      </c>
      <c r="C237" s="28" t="str">
        <f>_xlfn.CONCAT(B̳ases!$B237," ",B̳ases!$D237)</f>
        <v>Xavier Monteiro</v>
      </c>
      <c r="D237" s="24" t="s">
        <v>248</v>
      </c>
      <c r="E237" s="24" t="s">
        <v>272</v>
      </c>
      <c r="F237" s="24" t="s">
        <v>20</v>
      </c>
      <c r="G237" s="25">
        <v>45583</v>
      </c>
      <c r="H237" s="24" t="s">
        <v>18</v>
      </c>
      <c r="I237" s="26">
        <v>5</v>
      </c>
      <c r="J237" s="24" t="s">
        <v>22</v>
      </c>
      <c r="K237" s="24" t="s">
        <v>21</v>
      </c>
      <c r="M237" s="24" t="s">
        <v>21</v>
      </c>
      <c r="N237" s="26">
        <v>0</v>
      </c>
      <c r="O237" s="26">
        <v>0</v>
      </c>
      <c r="P237" s="26">
        <v>5</v>
      </c>
      <c r="Q237" s="27">
        <f t="shared" si="3"/>
        <v>5</v>
      </c>
    </row>
    <row r="238" spans="1:17" ht="16.5" customHeight="1" x14ac:dyDescent="0.25">
      <c r="A238" s="19">
        <v>3467</v>
      </c>
      <c r="B238" s="19" t="s">
        <v>103</v>
      </c>
      <c r="C238" s="20" t="str">
        <f>_xlfn.CONCAT(B̳ases!$B238," ",B̳ases!$D238)</f>
        <v>Yasmin Figueira</v>
      </c>
      <c r="D238" s="19" t="s">
        <v>261</v>
      </c>
      <c r="E238" s="19" t="s">
        <v>271</v>
      </c>
      <c r="F238" s="19" t="s">
        <v>17</v>
      </c>
      <c r="G238" s="21">
        <v>45584</v>
      </c>
      <c r="H238" s="19" t="s">
        <v>21</v>
      </c>
      <c r="I238" s="22">
        <v>15</v>
      </c>
      <c r="J238" s="19" t="s">
        <v>19</v>
      </c>
      <c r="K238" s="19" t="s">
        <v>18</v>
      </c>
      <c r="L238" s="33">
        <v>30</v>
      </c>
      <c r="M238" s="19" t="s">
        <v>18</v>
      </c>
      <c r="N238" s="22">
        <v>20</v>
      </c>
      <c r="O238" s="22">
        <v>15</v>
      </c>
      <c r="P238" s="22">
        <v>50</v>
      </c>
      <c r="Q238" s="23">
        <f t="shared" si="3"/>
        <v>35</v>
      </c>
    </row>
    <row r="239" spans="1:17" ht="16.5" customHeight="1" x14ac:dyDescent="0.25">
      <c r="A239" s="24">
        <v>3468</v>
      </c>
      <c r="B239" s="24" t="s">
        <v>148</v>
      </c>
      <c r="C239" s="28" t="str">
        <f>_xlfn.CONCAT(B̳ases!$B239," ",B̳ases!$D239)</f>
        <v>Zacarias Mendonça</v>
      </c>
      <c r="D239" s="24" t="s">
        <v>93</v>
      </c>
      <c r="E239" s="24" t="s">
        <v>272</v>
      </c>
      <c r="F239" s="24" t="s">
        <v>23</v>
      </c>
      <c r="G239" s="25">
        <v>45585</v>
      </c>
      <c r="H239" s="24" t="s">
        <v>18</v>
      </c>
      <c r="I239" s="26">
        <v>10</v>
      </c>
      <c r="J239" s="24" t="s">
        <v>24</v>
      </c>
      <c r="K239" s="24" t="s">
        <v>21</v>
      </c>
      <c r="M239" s="24" t="s">
        <v>18</v>
      </c>
      <c r="N239" s="26">
        <v>20</v>
      </c>
      <c r="O239" s="26">
        <v>12</v>
      </c>
      <c r="P239" s="26">
        <v>18</v>
      </c>
      <c r="Q239" s="27">
        <f t="shared" si="3"/>
        <v>6</v>
      </c>
    </row>
    <row r="240" spans="1:17" ht="16.5" customHeight="1" x14ac:dyDescent="0.25">
      <c r="A240" s="19">
        <v>3469</v>
      </c>
      <c r="B240" s="19" t="s">
        <v>107</v>
      </c>
      <c r="C240" s="19" t="str">
        <f>_xlfn.CONCAT(B̳ases!$B240,B̳ases!$D240)</f>
        <v>AmandaMenezes</v>
      </c>
      <c r="D240" s="19" t="s">
        <v>119</v>
      </c>
      <c r="E240" s="19" t="s">
        <v>271</v>
      </c>
      <c r="F240" s="19" t="s">
        <v>20</v>
      </c>
      <c r="G240" s="21">
        <v>45586</v>
      </c>
      <c r="H240" s="19" t="s">
        <v>21</v>
      </c>
      <c r="I240" s="22">
        <v>5</v>
      </c>
      <c r="J240" s="19" t="s">
        <v>19</v>
      </c>
      <c r="K240" s="19" t="s">
        <v>21</v>
      </c>
      <c r="M240" s="19" t="s">
        <v>21</v>
      </c>
      <c r="N240" s="22">
        <v>0</v>
      </c>
      <c r="O240" s="22">
        <v>2</v>
      </c>
      <c r="P240" s="22">
        <v>3</v>
      </c>
      <c r="Q240" s="23">
        <f t="shared" si="3"/>
        <v>1</v>
      </c>
    </row>
    <row r="241" spans="1:17" ht="16.5" customHeight="1" x14ac:dyDescent="0.25">
      <c r="A241" s="24">
        <v>3470</v>
      </c>
      <c r="B241" s="24" t="s">
        <v>59</v>
      </c>
      <c r="C241" s="28" t="str">
        <f>_xlfn.CONCAT(B̳ases!$B241," ",B̳ases!$D241)</f>
        <v>Bruno Santos</v>
      </c>
      <c r="D241" s="24" t="s">
        <v>81</v>
      </c>
      <c r="E241" s="24" t="s">
        <v>272</v>
      </c>
      <c r="F241" s="24" t="s">
        <v>17</v>
      </c>
      <c r="G241" s="25">
        <v>45587</v>
      </c>
      <c r="H241" s="24" t="s">
        <v>18</v>
      </c>
      <c r="I241" s="26">
        <v>15</v>
      </c>
      <c r="J241" s="24" t="s">
        <v>22</v>
      </c>
      <c r="K241" s="24" t="s">
        <v>18</v>
      </c>
      <c r="L241" s="33">
        <v>30</v>
      </c>
      <c r="M241" s="24" t="s">
        <v>18</v>
      </c>
      <c r="N241" s="26">
        <v>20</v>
      </c>
      <c r="O241" s="26">
        <v>5</v>
      </c>
      <c r="P241" s="26">
        <v>60</v>
      </c>
      <c r="Q241" s="27">
        <f t="shared" si="3"/>
        <v>55</v>
      </c>
    </row>
    <row r="242" spans="1:17" ht="16.5" customHeight="1" x14ac:dyDescent="0.25">
      <c r="A242" s="19">
        <v>3471</v>
      </c>
      <c r="B242" s="19" t="s">
        <v>110</v>
      </c>
      <c r="C242" s="19" t="str">
        <f>_xlfn.CONCAT(B̳ases!$B242,B̳ases!$D242)</f>
        <v>CarlaFerreira</v>
      </c>
      <c r="D242" s="19" t="s">
        <v>95</v>
      </c>
      <c r="E242" s="19" t="s">
        <v>271</v>
      </c>
      <c r="F242" s="19" t="s">
        <v>23</v>
      </c>
      <c r="G242" s="21">
        <v>45588</v>
      </c>
      <c r="H242" s="19" t="s">
        <v>21</v>
      </c>
      <c r="I242" s="22">
        <v>10</v>
      </c>
      <c r="J242" s="19" t="s">
        <v>19</v>
      </c>
      <c r="K242" s="19" t="s">
        <v>21</v>
      </c>
      <c r="M242" s="19" t="s">
        <v>18</v>
      </c>
      <c r="N242" s="22">
        <v>20</v>
      </c>
      <c r="O242" s="22">
        <v>10</v>
      </c>
      <c r="P242" s="22">
        <v>20</v>
      </c>
      <c r="Q242" s="23">
        <f t="shared" si="3"/>
        <v>10</v>
      </c>
    </row>
    <row r="243" spans="1:17" ht="16.5" customHeight="1" x14ac:dyDescent="0.25">
      <c r="A243" s="24">
        <v>3472</v>
      </c>
      <c r="B243" s="24" t="s">
        <v>67</v>
      </c>
      <c r="C243" s="28" t="str">
        <f>_xlfn.CONCAT(B̳ases!$B243," ",B̳ases!$D243)</f>
        <v>Diogo Alves</v>
      </c>
      <c r="D243" s="24" t="s">
        <v>97</v>
      </c>
      <c r="E243" s="24" t="s">
        <v>272</v>
      </c>
      <c r="F243" s="24" t="s">
        <v>20</v>
      </c>
      <c r="G243" s="25">
        <v>45589</v>
      </c>
      <c r="H243" s="24" t="s">
        <v>18</v>
      </c>
      <c r="I243" s="26">
        <v>5</v>
      </c>
      <c r="J243" s="24" t="s">
        <v>24</v>
      </c>
      <c r="K243" s="24" t="s">
        <v>21</v>
      </c>
      <c r="M243" s="24" t="s">
        <v>21</v>
      </c>
      <c r="N243" s="26">
        <v>0</v>
      </c>
      <c r="O243" s="26">
        <v>0</v>
      </c>
      <c r="P243" s="26">
        <v>5</v>
      </c>
      <c r="Q243" s="27">
        <f t="shared" si="3"/>
        <v>5</v>
      </c>
    </row>
    <row r="244" spans="1:17" ht="16.5" customHeight="1" x14ac:dyDescent="0.25">
      <c r="A244" s="19">
        <v>3473</v>
      </c>
      <c r="B244" s="19" t="s">
        <v>205</v>
      </c>
      <c r="C244" s="19" t="str">
        <f>_xlfn.CONCAT(B̳ases!$B244,B̳ases!$D244)</f>
        <v>ElisaNeves</v>
      </c>
      <c r="D244" s="19" t="s">
        <v>130</v>
      </c>
      <c r="E244" s="19" t="s">
        <v>271</v>
      </c>
      <c r="F244" s="19" t="s">
        <v>17</v>
      </c>
      <c r="G244" s="21">
        <v>45590</v>
      </c>
      <c r="H244" s="19" t="s">
        <v>21</v>
      </c>
      <c r="I244" s="22">
        <v>15</v>
      </c>
      <c r="J244" s="19" t="s">
        <v>19</v>
      </c>
      <c r="K244" s="19" t="s">
        <v>18</v>
      </c>
      <c r="L244" s="33">
        <v>30</v>
      </c>
      <c r="M244" s="19" t="s">
        <v>18</v>
      </c>
      <c r="N244" s="22">
        <v>20</v>
      </c>
      <c r="O244" s="22">
        <v>3</v>
      </c>
      <c r="P244" s="22">
        <v>62</v>
      </c>
      <c r="Q244" s="23">
        <f t="shared" si="3"/>
        <v>59</v>
      </c>
    </row>
    <row r="245" spans="1:17" ht="16.5" customHeight="1" x14ac:dyDescent="0.25">
      <c r="A245" s="24">
        <v>3474</v>
      </c>
      <c r="B245" s="24" t="s">
        <v>221</v>
      </c>
      <c r="C245" s="28" t="str">
        <f>_xlfn.CONCAT(B̳ases!$B245," ",B̳ases!$D245)</f>
        <v>Fabiano Pires</v>
      </c>
      <c r="D245" s="24" t="s">
        <v>99</v>
      </c>
      <c r="E245" s="24" t="s">
        <v>272</v>
      </c>
      <c r="F245" s="24" t="s">
        <v>23</v>
      </c>
      <c r="G245" s="25">
        <v>45591</v>
      </c>
      <c r="H245" s="24" t="s">
        <v>18</v>
      </c>
      <c r="I245" s="26">
        <v>10</v>
      </c>
      <c r="J245" s="24" t="s">
        <v>22</v>
      </c>
      <c r="K245" s="24" t="s">
        <v>21</v>
      </c>
      <c r="M245" s="24" t="s">
        <v>18</v>
      </c>
      <c r="N245" s="26">
        <v>20</v>
      </c>
      <c r="O245" s="26">
        <v>15</v>
      </c>
      <c r="P245" s="26">
        <v>15</v>
      </c>
      <c r="Q245" s="27">
        <f t="shared" si="3"/>
        <v>0</v>
      </c>
    </row>
    <row r="246" spans="1:17" ht="16.5" customHeight="1" x14ac:dyDescent="0.25">
      <c r="A246" s="19">
        <v>3475</v>
      </c>
      <c r="B246" s="19" t="s">
        <v>262</v>
      </c>
      <c r="C246" s="19" t="str">
        <f>_xlfn.CONCAT(B̳ases!$B246,B̳ases!$D246)</f>
        <v>GiovanaRibeiro</v>
      </c>
      <c r="D246" s="19" t="s">
        <v>54</v>
      </c>
      <c r="E246" s="19" t="s">
        <v>271</v>
      </c>
      <c r="F246" s="19" t="s">
        <v>20</v>
      </c>
      <c r="G246" s="21">
        <v>45592</v>
      </c>
      <c r="H246" s="19" t="s">
        <v>21</v>
      </c>
      <c r="I246" s="22">
        <v>5</v>
      </c>
      <c r="J246" s="19" t="s">
        <v>19</v>
      </c>
      <c r="K246" s="19" t="s">
        <v>21</v>
      </c>
      <c r="M246" s="19" t="s">
        <v>21</v>
      </c>
      <c r="N246" s="22">
        <v>0</v>
      </c>
      <c r="O246" s="22">
        <v>1</v>
      </c>
      <c r="P246" s="22">
        <v>4</v>
      </c>
      <c r="Q246" s="23">
        <f t="shared" si="3"/>
        <v>3</v>
      </c>
    </row>
    <row r="247" spans="1:17" ht="16.5" customHeight="1" x14ac:dyDescent="0.25">
      <c r="A247" s="24">
        <v>3476</v>
      </c>
      <c r="B247" s="24" t="s">
        <v>117</v>
      </c>
      <c r="C247" s="28" t="str">
        <f>_xlfn.CONCAT(B̳ases!$B247," ",B̳ases!$D247)</f>
        <v>Hélio Costa</v>
      </c>
      <c r="D247" s="24" t="s">
        <v>52</v>
      </c>
      <c r="E247" s="24" t="s">
        <v>272</v>
      </c>
      <c r="F247" s="24" t="s">
        <v>17</v>
      </c>
      <c r="G247" s="25">
        <v>45593</v>
      </c>
      <c r="H247" s="24" t="s">
        <v>18</v>
      </c>
      <c r="I247" s="26">
        <v>15</v>
      </c>
      <c r="J247" s="24" t="s">
        <v>24</v>
      </c>
      <c r="K247" s="24" t="s">
        <v>18</v>
      </c>
      <c r="L247" s="33">
        <v>30</v>
      </c>
      <c r="M247" s="24" t="s">
        <v>18</v>
      </c>
      <c r="N247" s="26">
        <v>20</v>
      </c>
      <c r="O247" s="26">
        <v>7</v>
      </c>
      <c r="P247" s="26">
        <v>58</v>
      </c>
      <c r="Q247" s="27">
        <f t="shared" si="3"/>
        <v>51</v>
      </c>
    </row>
    <row r="248" spans="1:17" ht="16.5" customHeight="1" x14ac:dyDescent="0.25">
      <c r="A248" s="19">
        <v>3477</v>
      </c>
      <c r="B248" s="19" t="s">
        <v>207</v>
      </c>
      <c r="C248" s="20" t="str">
        <f>_xlfn.CONCAT(B̳ases!$B248," ",B̳ases!$D248)</f>
        <v>Íris Loureiro</v>
      </c>
      <c r="D248" s="19" t="s">
        <v>263</v>
      </c>
      <c r="E248" s="19" t="s">
        <v>272</v>
      </c>
      <c r="F248" s="19" t="s">
        <v>23</v>
      </c>
      <c r="G248" s="21">
        <v>45594</v>
      </c>
      <c r="H248" s="19" t="s">
        <v>21</v>
      </c>
      <c r="I248" s="22">
        <v>10</v>
      </c>
      <c r="J248" s="19" t="s">
        <v>19</v>
      </c>
      <c r="K248" s="19" t="s">
        <v>21</v>
      </c>
      <c r="M248" s="19" t="s">
        <v>18</v>
      </c>
      <c r="N248" s="22">
        <v>20</v>
      </c>
      <c r="O248" s="22">
        <v>10</v>
      </c>
      <c r="P248" s="22">
        <v>20</v>
      </c>
      <c r="Q248" s="23">
        <f t="shared" si="3"/>
        <v>10</v>
      </c>
    </row>
    <row r="249" spans="1:17" ht="16.5" customHeight="1" x14ac:dyDescent="0.25">
      <c r="A249" s="24">
        <v>3478</v>
      </c>
      <c r="B249" s="24" t="s">
        <v>41</v>
      </c>
      <c r="C249" s="28" t="str">
        <f>_xlfn.CONCAT(B̳ases!$B249," ",B̳ases!$D249)</f>
        <v>João Pereira</v>
      </c>
      <c r="D249" s="24" t="s">
        <v>72</v>
      </c>
      <c r="E249" s="24" t="s">
        <v>272</v>
      </c>
      <c r="F249" s="24" t="s">
        <v>20</v>
      </c>
      <c r="G249" s="25">
        <v>45595</v>
      </c>
      <c r="H249" s="24" t="s">
        <v>18</v>
      </c>
      <c r="I249" s="26">
        <v>5</v>
      </c>
      <c r="J249" s="24" t="s">
        <v>22</v>
      </c>
      <c r="K249" s="24" t="s">
        <v>21</v>
      </c>
      <c r="M249" s="24" t="s">
        <v>21</v>
      </c>
      <c r="N249" s="26">
        <v>0</v>
      </c>
      <c r="O249" s="26">
        <v>0</v>
      </c>
      <c r="P249" s="26">
        <v>5</v>
      </c>
      <c r="Q249" s="27">
        <f t="shared" si="3"/>
        <v>5</v>
      </c>
    </row>
    <row r="250" spans="1:17" ht="16.5" customHeight="1" x14ac:dyDescent="0.25">
      <c r="A250" s="19">
        <v>3479</v>
      </c>
      <c r="B250" s="19" t="s">
        <v>185</v>
      </c>
      <c r="C250" s="19" t="str">
        <f>_xlfn.CONCAT(B̳ases!$B250,B̳ases!$D250)</f>
        <v>KlaraSilva</v>
      </c>
      <c r="D250" s="19" t="s">
        <v>42</v>
      </c>
      <c r="E250" s="19" t="s">
        <v>271</v>
      </c>
      <c r="F250" s="19" t="s">
        <v>17</v>
      </c>
      <c r="G250" s="21">
        <v>45596</v>
      </c>
      <c r="H250" s="19" t="s">
        <v>21</v>
      </c>
      <c r="I250" s="22">
        <v>15</v>
      </c>
      <c r="J250" s="19" t="s">
        <v>19</v>
      </c>
      <c r="K250" s="19" t="s">
        <v>18</v>
      </c>
      <c r="L250" s="33">
        <v>30</v>
      </c>
      <c r="M250" s="19" t="s">
        <v>18</v>
      </c>
      <c r="N250" s="22">
        <v>20</v>
      </c>
      <c r="O250" s="22">
        <v>20</v>
      </c>
      <c r="P250" s="22">
        <v>45</v>
      </c>
      <c r="Q250" s="23">
        <f t="shared" si="3"/>
        <v>25</v>
      </c>
    </row>
    <row r="251" spans="1:17" ht="16.5" customHeight="1" x14ac:dyDescent="0.25">
      <c r="A251" s="24">
        <v>3480</v>
      </c>
      <c r="B251" s="24" t="s">
        <v>123</v>
      </c>
      <c r="C251" s="24" t="str">
        <f>_xlfn.CONCAT(B̳ases!$B251,B̳ases!$D251)</f>
        <v>LucianaBarros</v>
      </c>
      <c r="D251" s="24" t="s">
        <v>101</v>
      </c>
      <c r="E251" s="24" t="s">
        <v>271</v>
      </c>
      <c r="F251" s="24" t="s">
        <v>23</v>
      </c>
      <c r="G251" s="25">
        <v>45597</v>
      </c>
      <c r="H251" s="24" t="s">
        <v>18</v>
      </c>
      <c r="I251" s="26">
        <v>10</v>
      </c>
      <c r="J251" s="24" t="s">
        <v>24</v>
      </c>
      <c r="K251" s="24" t="s">
        <v>21</v>
      </c>
      <c r="M251" s="24" t="s">
        <v>18</v>
      </c>
      <c r="N251" s="26">
        <v>20</v>
      </c>
      <c r="O251" s="26">
        <v>15</v>
      </c>
      <c r="P251" s="26">
        <v>15</v>
      </c>
      <c r="Q251" s="27">
        <f t="shared" si="3"/>
        <v>0</v>
      </c>
    </row>
    <row r="252" spans="1:17" ht="16.5" customHeight="1" x14ac:dyDescent="0.25">
      <c r="A252" s="19">
        <v>3481</v>
      </c>
      <c r="B252" s="19" t="s">
        <v>225</v>
      </c>
      <c r="C252" s="20" t="str">
        <f>_xlfn.CONCAT(B̳ases!$B252," ",B̳ases!$D252)</f>
        <v>Marcos Gomes</v>
      </c>
      <c r="D252" s="19" t="s">
        <v>74</v>
      </c>
      <c r="E252" s="19" t="s">
        <v>272</v>
      </c>
      <c r="F252" s="19" t="s">
        <v>20</v>
      </c>
      <c r="G252" s="21">
        <v>45598</v>
      </c>
      <c r="H252" s="19" t="s">
        <v>21</v>
      </c>
      <c r="I252" s="22">
        <v>5</v>
      </c>
      <c r="J252" s="19" t="s">
        <v>19</v>
      </c>
      <c r="K252" s="19" t="s">
        <v>21</v>
      </c>
      <c r="M252" s="19" t="s">
        <v>21</v>
      </c>
      <c r="N252" s="22">
        <v>0</v>
      </c>
      <c r="O252" s="22">
        <v>1</v>
      </c>
      <c r="P252" s="22">
        <v>4</v>
      </c>
      <c r="Q252" s="23">
        <f t="shared" si="3"/>
        <v>3</v>
      </c>
    </row>
    <row r="253" spans="1:17" ht="16.5" customHeight="1" x14ac:dyDescent="0.25">
      <c r="A253" s="24">
        <v>3482</v>
      </c>
      <c r="B253" s="24" t="s">
        <v>256</v>
      </c>
      <c r="C253" s="24" t="str">
        <f>_xlfn.CONCAT(B̳ases!$B253,B̳ases!$D253)</f>
        <v>NatáliaSoares</v>
      </c>
      <c r="D253" s="24" t="s">
        <v>132</v>
      </c>
      <c r="E253" s="24" t="s">
        <v>271</v>
      </c>
      <c r="F253" s="24" t="s">
        <v>17</v>
      </c>
      <c r="G253" s="25">
        <v>45599</v>
      </c>
      <c r="H253" s="24" t="s">
        <v>18</v>
      </c>
      <c r="I253" s="26">
        <v>15</v>
      </c>
      <c r="J253" s="24" t="s">
        <v>22</v>
      </c>
      <c r="K253" s="24" t="s">
        <v>18</v>
      </c>
      <c r="L253" s="33">
        <v>30</v>
      </c>
      <c r="M253" s="24" t="s">
        <v>18</v>
      </c>
      <c r="N253" s="26">
        <v>20</v>
      </c>
      <c r="O253" s="26">
        <v>3</v>
      </c>
      <c r="P253" s="26">
        <v>62</v>
      </c>
      <c r="Q253" s="27">
        <f t="shared" si="3"/>
        <v>59</v>
      </c>
    </row>
    <row r="254" spans="1:17" ht="16.5" customHeight="1" x14ac:dyDescent="0.25">
      <c r="A254" s="19">
        <v>3483</v>
      </c>
      <c r="B254" s="19" t="s">
        <v>129</v>
      </c>
      <c r="C254" s="20" t="str">
        <f>_xlfn.CONCAT(B̳ases!$B254," ",B̳ases!$D254)</f>
        <v>Oscar Machado</v>
      </c>
      <c r="D254" s="19" t="s">
        <v>77</v>
      </c>
      <c r="E254" s="19" t="s">
        <v>272</v>
      </c>
      <c r="F254" s="19" t="s">
        <v>23</v>
      </c>
      <c r="G254" s="21">
        <v>45600</v>
      </c>
      <c r="H254" s="19" t="s">
        <v>21</v>
      </c>
      <c r="I254" s="22">
        <v>10</v>
      </c>
      <c r="J254" s="19" t="s">
        <v>19</v>
      </c>
      <c r="K254" s="19" t="s">
        <v>21</v>
      </c>
      <c r="M254" s="19" t="s">
        <v>18</v>
      </c>
      <c r="N254" s="22">
        <v>20</v>
      </c>
      <c r="O254" s="22">
        <v>10</v>
      </c>
      <c r="P254" s="22">
        <v>20</v>
      </c>
      <c r="Q254" s="23">
        <f t="shared" si="3"/>
        <v>10</v>
      </c>
    </row>
    <row r="255" spans="1:17" ht="16.5" customHeight="1" x14ac:dyDescent="0.25">
      <c r="A255" s="24">
        <v>3484</v>
      </c>
      <c r="B255" s="24" t="s">
        <v>131</v>
      </c>
      <c r="C255" s="24" t="str">
        <f>_xlfn.CONCAT(B̳ases!$B255,B̳ases!$D255)</f>
        <v>PatríciaLima</v>
      </c>
      <c r="D255" s="24" t="s">
        <v>70</v>
      </c>
      <c r="E255" s="24" t="s">
        <v>271</v>
      </c>
      <c r="F255" s="24" t="s">
        <v>20</v>
      </c>
      <c r="G255" s="25">
        <v>45601</v>
      </c>
      <c r="H255" s="24" t="s">
        <v>18</v>
      </c>
      <c r="I255" s="26">
        <v>5</v>
      </c>
      <c r="J255" s="24" t="s">
        <v>24</v>
      </c>
      <c r="K255" s="24" t="s">
        <v>21</v>
      </c>
      <c r="M255" s="24" t="s">
        <v>21</v>
      </c>
      <c r="N255" s="26">
        <v>0</v>
      </c>
      <c r="O255" s="26">
        <v>0</v>
      </c>
      <c r="P255" s="26">
        <v>5</v>
      </c>
      <c r="Q255" s="27">
        <f t="shared" si="3"/>
        <v>5</v>
      </c>
    </row>
    <row r="256" spans="1:17" ht="16.5" customHeight="1" x14ac:dyDescent="0.25">
      <c r="A256" s="19">
        <v>3485</v>
      </c>
      <c r="B256" s="19" t="s">
        <v>133</v>
      </c>
      <c r="C256" s="20" t="str">
        <f>_xlfn.CONCAT(B̳ases!$B256," ",B̳ases!$D256)</f>
        <v>Quirino Neto</v>
      </c>
      <c r="D256" s="19" t="s">
        <v>264</v>
      </c>
      <c r="E256" s="19" t="s">
        <v>272</v>
      </c>
      <c r="F256" s="19" t="s">
        <v>17</v>
      </c>
      <c r="G256" s="21">
        <v>45602</v>
      </c>
      <c r="H256" s="19" t="s">
        <v>21</v>
      </c>
      <c r="I256" s="22">
        <v>15</v>
      </c>
      <c r="J256" s="19" t="s">
        <v>19</v>
      </c>
      <c r="K256" s="19" t="s">
        <v>18</v>
      </c>
      <c r="L256" s="33">
        <v>30</v>
      </c>
      <c r="M256" s="19" t="s">
        <v>18</v>
      </c>
      <c r="N256" s="22">
        <v>20</v>
      </c>
      <c r="O256" s="22">
        <v>15</v>
      </c>
      <c r="P256" s="22">
        <v>50</v>
      </c>
      <c r="Q256" s="23">
        <f t="shared" si="3"/>
        <v>35</v>
      </c>
    </row>
    <row r="257" spans="1:17" ht="16.5" customHeight="1" x14ac:dyDescent="0.25">
      <c r="A257" s="24">
        <v>3486</v>
      </c>
      <c r="B257" s="24" t="s">
        <v>190</v>
      </c>
      <c r="C257" s="24" t="str">
        <f>_xlfn.CONCAT(B̳ases!$B257,B̳ases!$D257)</f>
        <v>RafaelaSouza</v>
      </c>
      <c r="D257" s="24" t="s">
        <v>48</v>
      </c>
      <c r="E257" s="24" t="s">
        <v>271</v>
      </c>
      <c r="F257" s="24" t="s">
        <v>20</v>
      </c>
      <c r="G257" s="25">
        <v>45603</v>
      </c>
      <c r="H257" s="24" t="s">
        <v>18</v>
      </c>
      <c r="I257" s="26">
        <v>5</v>
      </c>
      <c r="J257" s="24" t="s">
        <v>19</v>
      </c>
      <c r="K257" s="24" t="s">
        <v>21</v>
      </c>
      <c r="M257" s="24" t="s">
        <v>21</v>
      </c>
      <c r="N257" s="26">
        <v>0</v>
      </c>
      <c r="O257" s="26">
        <v>0</v>
      </c>
      <c r="P257" s="26">
        <v>5</v>
      </c>
      <c r="Q257" s="27">
        <f t="shared" si="3"/>
        <v>5</v>
      </c>
    </row>
    <row r="258" spans="1:17" ht="16.5" customHeight="1" x14ac:dyDescent="0.25">
      <c r="A258" s="19">
        <v>3487</v>
      </c>
      <c r="B258" s="19" t="s">
        <v>265</v>
      </c>
      <c r="C258" s="20" t="str">
        <f>_xlfn.CONCAT(B̳ases!$B258," ",B̳ases!$D258)</f>
        <v>Sandro Almeida</v>
      </c>
      <c r="D258" s="19" t="s">
        <v>58</v>
      </c>
      <c r="E258" s="19" t="s">
        <v>272</v>
      </c>
      <c r="F258" s="19" t="s">
        <v>17</v>
      </c>
      <c r="G258" s="21">
        <v>45604</v>
      </c>
      <c r="H258" s="19" t="s">
        <v>21</v>
      </c>
      <c r="I258" s="22">
        <v>15</v>
      </c>
      <c r="J258" s="19" t="s">
        <v>24</v>
      </c>
      <c r="K258" s="19" t="s">
        <v>18</v>
      </c>
      <c r="L258" s="33">
        <v>30</v>
      </c>
      <c r="M258" s="19" t="s">
        <v>18</v>
      </c>
      <c r="N258" s="22">
        <v>20</v>
      </c>
      <c r="O258" s="22">
        <v>7</v>
      </c>
      <c r="P258" s="22">
        <v>58</v>
      </c>
      <c r="Q258" s="23">
        <f t="shared" si="3"/>
        <v>51</v>
      </c>
    </row>
    <row r="259" spans="1:17" ht="16.5" customHeight="1" x14ac:dyDescent="0.25">
      <c r="A259" s="24">
        <v>3488</v>
      </c>
      <c r="B259" s="24" t="s">
        <v>100</v>
      </c>
      <c r="C259" s="24" t="str">
        <f>_xlfn.CONCAT(B̳ases!$B259,B̳ases!$D259)</f>
        <v>TâniaRibeiro</v>
      </c>
      <c r="D259" s="24" t="s">
        <v>54</v>
      </c>
      <c r="E259" s="24" t="s">
        <v>271</v>
      </c>
      <c r="F259" s="24" t="s">
        <v>23</v>
      </c>
      <c r="G259" s="25">
        <v>45605</v>
      </c>
      <c r="H259" s="24" t="s">
        <v>18</v>
      </c>
      <c r="I259" s="26">
        <v>10</v>
      </c>
      <c r="J259" s="24" t="s">
        <v>22</v>
      </c>
      <c r="K259" s="24" t="s">
        <v>21</v>
      </c>
      <c r="M259" s="24" t="s">
        <v>18</v>
      </c>
      <c r="N259" s="26">
        <v>20</v>
      </c>
      <c r="O259" s="26">
        <v>10</v>
      </c>
      <c r="P259" s="26">
        <v>20</v>
      </c>
      <c r="Q259" s="27">
        <f t="shared" ref="Q259:Q296" si="4">P259-O259</f>
        <v>10</v>
      </c>
    </row>
    <row r="260" spans="1:17" ht="16.5" customHeight="1" x14ac:dyDescent="0.25">
      <c r="A260" s="19">
        <v>3489</v>
      </c>
      <c r="B260" s="19" t="s">
        <v>139</v>
      </c>
      <c r="C260" s="20" t="str">
        <f>_xlfn.CONCAT(B̳ases!$B260," ",B̳ases!$D260)</f>
        <v>Ugo Dias</v>
      </c>
      <c r="D260" s="19" t="s">
        <v>83</v>
      </c>
      <c r="E260" s="19" t="s">
        <v>272</v>
      </c>
      <c r="F260" s="19" t="s">
        <v>20</v>
      </c>
      <c r="G260" s="21">
        <v>45606</v>
      </c>
      <c r="H260" s="19" t="s">
        <v>21</v>
      </c>
      <c r="I260" s="22">
        <v>5</v>
      </c>
      <c r="J260" s="19" t="s">
        <v>24</v>
      </c>
      <c r="K260" s="19" t="s">
        <v>21</v>
      </c>
      <c r="M260" s="19" t="s">
        <v>21</v>
      </c>
      <c r="N260" s="22">
        <v>0</v>
      </c>
      <c r="O260" s="22">
        <v>1</v>
      </c>
      <c r="P260" s="22">
        <v>4</v>
      </c>
      <c r="Q260" s="23">
        <f t="shared" si="4"/>
        <v>3</v>
      </c>
    </row>
    <row r="261" spans="1:17" ht="16.5" customHeight="1" x14ac:dyDescent="0.25">
      <c r="A261" s="24">
        <v>3490</v>
      </c>
      <c r="B261" s="24" t="s">
        <v>140</v>
      </c>
      <c r="C261" s="24" t="str">
        <f>_xlfn.CONCAT(B̳ases!$B261,B̳ases!$D261)</f>
        <v>ValériaLima</v>
      </c>
      <c r="D261" s="24" t="s">
        <v>70</v>
      </c>
      <c r="E261" s="24" t="s">
        <v>271</v>
      </c>
      <c r="F261" s="24" t="s">
        <v>17</v>
      </c>
      <c r="G261" s="25">
        <v>45607</v>
      </c>
      <c r="H261" s="24" t="s">
        <v>18</v>
      </c>
      <c r="I261" s="26">
        <v>15</v>
      </c>
      <c r="J261" s="24" t="s">
        <v>19</v>
      </c>
      <c r="K261" s="24" t="s">
        <v>18</v>
      </c>
      <c r="L261" s="33">
        <v>30</v>
      </c>
      <c r="M261" s="24" t="s">
        <v>18</v>
      </c>
      <c r="N261" s="26">
        <v>20</v>
      </c>
      <c r="O261" s="26">
        <v>15</v>
      </c>
      <c r="P261" s="26">
        <v>50</v>
      </c>
      <c r="Q261" s="27">
        <f t="shared" si="4"/>
        <v>35</v>
      </c>
    </row>
    <row r="262" spans="1:17" ht="16.5" customHeight="1" x14ac:dyDescent="0.25">
      <c r="A262" s="19">
        <v>3491</v>
      </c>
      <c r="B262" s="19" t="s">
        <v>142</v>
      </c>
      <c r="C262" s="20" t="str">
        <f>_xlfn.CONCAT(B̳ases!$B262," ",B̳ases!$D262)</f>
        <v>William Fernandes</v>
      </c>
      <c r="D262" s="19" t="s">
        <v>46</v>
      </c>
      <c r="E262" s="19" t="s">
        <v>272</v>
      </c>
      <c r="F262" s="19" t="s">
        <v>23</v>
      </c>
      <c r="G262" s="21">
        <v>45608</v>
      </c>
      <c r="H262" s="19" t="s">
        <v>21</v>
      </c>
      <c r="I262" s="22">
        <v>10</v>
      </c>
      <c r="J262" s="19" t="s">
        <v>19</v>
      </c>
      <c r="K262" s="19" t="s">
        <v>21</v>
      </c>
      <c r="M262" s="19" t="s">
        <v>18</v>
      </c>
      <c r="N262" s="22">
        <v>20</v>
      </c>
      <c r="O262" s="22">
        <v>5</v>
      </c>
      <c r="P262" s="22">
        <v>25</v>
      </c>
      <c r="Q262" s="23">
        <f t="shared" si="4"/>
        <v>20</v>
      </c>
    </row>
    <row r="263" spans="1:17" ht="16.5" customHeight="1" x14ac:dyDescent="0.25">
      <c r="A263" s="24">
        <v>3492</v>
      </c>
      <c r="B263" s="24" t="s">
        <v>144</v>
      </c>
      <c r="C263" s="24" t="str">
        <f>_xlfn.CONCAT(B̳ases!$B263,B̳ases!$D263)</f>
        <v>XuxaMendes</v>
      </c>
      <c r="D263" s="24" t="s">
        <v>56</v>
      </c>
      <c r="E263" s="24" t="s">
        <v>271</v>
      </c>
      <c r="F263" s="24" t="s">
        <v>20</v>
      </c>
      <c r="G263" s="25">
        <v>45609</v>
      </c>
      <c r="H263" s="24" t="s">
        <v>18</v>
      </c>
      <c r="I263" s="26">
        <v>5</v>
      </c>
      <c r="J263" s="24" t="s">
        <v>22</v>
      </c>
      <c r="K263" s="24" t="s">
        <v>21</v>
      </c>
      <c r="M263" s="24" t="s">
        <v>21</v>
      </c>
      <c r="N263" s="26">
        <v>0</v>
      </c>
      <c r="O263" s="26">
        <v>0</v>
      </c>
      <c r="P263" s="26">
        <v>5</v>
      </c>
      <c r="Q263" s="27">
        <f t="shared" si="4"/>
        <v>5</v>
      </c>
    </row>
    <row r="264" spans="1:17" ht="16.5" customHeight="1" x14ac:dyDescent="0.25">
      <c r="A264" s="19">
        <v>3493</v>
      </c>
      <c r="B264" s="19" t="s">
        <v>266</v>
      </c>
      <c r="C264" s="20" t="str">
        <f>_xlfn.CONCAT(B̳ases!$B264," ",B̳ases!$D264)</f>
        <v>Ygor Farias</v>
      </c>
      <c r="D264" s="19" t="s">
        <v>242</v>
      </c>
      <c r="E264" s="19" t="s">
        <v>272</v>
      </c>
      <c r="F264" s="19" t="s">
        <v>17</v>
      </c>
      <c r="G264" s="21">
        <v>45610</v>
      </c>
      <c r="H264" s="19" t="s">
        <v>21</v>
      </c>
      <c r="I264" s="22">
        <v>15</v>
      </c>
      <c r="J264" s="19" t="s">
        <v>24</v>
      </c>
      <c r="K264" s="19" t="s">
        <v>18</v>
      </c>
      <c r="L264" s="33">
        <v>30</v>
      </c>
      <c r="M264" s="19" t="s">
        <v>18</v>
      </c>
      <c r="N264" s="22">
        <v>20</v>
      </c>
      <c r="O264" s="22">
        <v>20</v>
      </c>
      <c r="P264" s="22">
        <v>45</v>
      </c>
      <c r="Q264" s="23">
        <f t="shared" si="4"/>
        <v>25</v>
      </c>
    </row>
    <row r="265" spans="1:17" ht="16.5" customHeight="1" x14ac:dyDescent="0.25">
      <c r="A265" s="24">
        <v>3494</v>
      </c>
      <c r="B265" s="24" t="s">
        <v>201</v>
      </c>
      <c r="C265" s="24" t="str">
        <f>_xlfn.CONCAT(B̳ases!$B265,B̳ases!$D265)</f>
        <v>ZildaBarros</v>
      </c>
      <c r="D265" s="24" t="s">
        <v>101</v>
      </c>
      <c r="E265" s="24" t="s">
        <v>271</v>
      </c>
      <c r="F265" s="24" t="s">
        <v>23</v>
      </c>
      <c r="G265" s="25">
        <v>45611</v>
      </c>
      <c r="H265" s="24" t="s">
        <v>18</v>
      </c>
      <c r="I265" s="26">
        <v>10</v>
      </c>
      <c r="J265" s="24" t="s">
        <v>24</v>
      </c>
      <c r="K265" s="24" t="s">
        <v>21</v>
      </c>
      <c r="M265" s="24" t="s">
        <v>18</v>
      </c>
      <c r="N265" s="26">
        <v>20</v>
      </c>
      <c r="O265" s="26">
        <v>12</v>
      </c>
      <c r="P265" s="26">
        <v>18</v>
      </c>
      <c r="Q265" s="27">
        <f t="shared" si="4"/>
        <v>6</v>
      </c>
    </row>
    <row r="266" spans="1:17" ht="16.5" customHeight="1" x14ac:dyDescent="0.25">
      <c r="A266" s="19">
        <v>3495</v>
      </c>
      <c r="B266" s="19" t="s">
        <v>107</v>
      </c>
      <c r="C266" s="19" t="str">
        <f>_xlfn.CONCAT(B̳ases!$B266,B̳ases!$D266)</f>
        <v>AmandaSantos</v>
      </c>
      <c r="D266" s="19" t="s">
        <v>81</v>
      </c>
      <c r="E266" s="19" t="s">
        <v>271</v>
      </c>
      <c r="F266" s="19" t="s">
        <v>20</v>
      </c>
      <c r="G266" s="21">
        <v>45612</v>
      </c>
      <c r="H266" s="19" t="s">
        <v>21</v>
      </c>
      <c r="I266" s="22">
        <v>5</v>
      </c>
      <c r="J266" s="19" t="s">
        <v>19</v>
      </c>
      <c r="K266" s="19" t="s">
        <v>21</v>
      </c>
      <c r="M266" s="19" t="s">
        <v>21</v>
      </c>
      <c r="N266" s="22">
        <v>0</v>
      </c>
      <c r="O266" s="22">
        <v>2</v>
      </c>
      <c r="P266" s="22">
        <v>3</v>
      </c>
      <c r="Q266" s="23">
        <f t="shared" si="4"/>
        <v>1</v>
      </c>
    </row>
    <row r="267" spans="1:17" ht="16.5" customHeight="1" x14ac:dyDescent="0.25">
      <c r="A267" s="24">
        <v>3496</v>
      </c>
      <c r="B267" s="24" t="s">
        <v>59</v>
      </c>
      <c r="C267" s="28" t="str">
        <f>_xlfn.CONCAT(B̳ases!$B267," ",B̳ases!$D267)</f>
        <v>Bruno Costa</v>
      </c>
      <c r="D267" s="24" t="s">
        <v>52</v>
      </c>
      <c r="E267" s="24" t="s">
        <v>272</v>
      </c>
      <c r="F267" s="24" t="s">
        <v>17</v>
      </c>
      <c r="G267" s="25">
        <v>45613</v>
      </c>
      <c r="H267" s="24" t="s">
        <v>18</v>
      </c>
      <c r="I267" s="26">
        <v>15</v>
      </c>
      <c r="J267" s="24" t="s">
        <v>22</v>
      </c>
      <c r="K267" s="24" t="s">
        <v>18</v>
      </c>
      <c r="L267" s="33">
        <v>30</v>
      </c>
      <c r="M267" s="24" t="s">
        <v>18</v>
      </c>
      <c r="N267" s="26">
        <v>20</v>
      </c>
      <c r="O267" s="26">
        <v>5</v>
      </c>
      <c r="P267" s="26">
        <v>60</v>
      </c>
      <c r="Q267" s="27">
        <f t="shared" si="4"/>
        <v>55</v>
      </c>
    </row>
    <row r="268" spans="1:17" ht="16.5" customHeight="1" x14ac:dyDescent="0.25">
      <c r="A268" s="19">
        <v>3497</v>
      </c>
      <c r="B268" s="19" t="s">
        <v>110</v>
      </c>
      <c r="C268" s="19" t="str">
        <f>_xlfn.CONCAT(B̳ases!$B268,B̳ases!$D268)</f>
        <v>CarlaRodrigues</v>
      </c>
      <c r="D268" s="19" t="s">
        <v>247</v>
      </c>
      <c r="E268" s="19" t="s">
        <v>271</v>
      </c>
      <c r="F268" s="19" t="s">
        <v>23</v>
      </c>
      <c r="G268" s="21">
        <v>45614</v>
      </c>
      <c r="H268" s="19" t="s">
        <v>21</v>
      </c>
      <c r="I268" s="22">
        <v>10</v>
      </c>
      <c r="J268" s="19" t="s">
        <v>19</v>
      </c>
      <c r="K268" s="19" t="s">
        <v>21</v>
      </c>
      <c r="M268" s="19" t="s">
        <v>18</v>
      </c>
      <c r="N268" s="22">
        <v>20</v>
      </c>
      <c r="O268" s="22">
        <v>10</v>
      </c>
      <c r="P268" s="22">
        <v>20</v>
      </c>
      <c r="Q268" s="23">
        <f t="shared" si="4"/>
        <v>10</v>
      </c>
    </row>
    <row r="269" spans="1:17" ht="16.5" customHeight="1" x14ac:dyDescent="0.25">
      <c r="A269" s="24">
        <v>3498</v>
      </c>
      <c r="B269" s="24" t="s">
        <v>67</v>
      </c>
      <c r="C269" s="28" t="str">
        <f>_xlfn.CONCAT(B̳ases!$B269," ",B̳ases!$D269)</f>
        <v>Diogo Pereira</v>
      </c>
      <c r="D269" s="24" t="s">
        <v>72</v>
      </c>
      <c r="E269" s="24" t="s">
        <v>272</v>
      </c>
      <c r="F269" s="24" t="s">
        <v>20</v>
      </c>
      <c r="G269" s="25">
        <v>45615</v>
      </c>
      <c r="H269" s="24" t="s">
        <v>18</v>
      </c>
      <c r="I269" s="26">
        <v>5</v>
      </c>
      <c r="J269" s="24" t="s">
        <v>24</v>
      </c>
      <c r="K269" s="24" t="s">
        <v>21</v>
      </c>
      <c r="M269" s="24" t="s">
        <v>21</v>
      </c>
      <c r="N269" s="26">
        <v>0</v>
      </c>
      <c r="O269" s="26">
        <v>0</v>
      </c>
      <c r="P269" s="26">
        <v>5</v>
      </c>
      <c r="Q269" s="27">
        <f t="shared" si="4"/>
        <v>5</v>
      </c>
    </row>
    <row r="270" spans="1:17" ht="16.5" customHeight="1" x14ac:dyDescent="0.25">
      <c r="A270" s="19">
        <v>3499</v>
      </c>
      <c r="B270" s="19" t="s">
        <v>205</v>
      </c>
      <c r="C270" s="19" t="str">
        <f>_xlfn.CONCAT(B̳ases!$B270,B̳ases!$D270)</f>
        <v>ElisaCorreia</v>
      </c>
      <c r="D270" s="19" t="s">
        <v>251</v>
      </c>
      <c r="E270" s="19" t="s">
        <v>271</v>
      </c>
      <c r="F270" s="19" t="s">
        <v>17</v>
      </c>
      <c r="G270" s="21">
        <v>45616</v>
      </c>
      <c r="H270" s="19" t="s">
        <v>21</v>
      </c>
      <c r="I270" s="22">
        <v>15</v>
      </c>
      <c r="J270" s="19" t="s">
        <v>19</v>
      </c>
      <c r="K270" s="19" t="s">
        <v>18</v>
      </c>
      <c r="L270" s="33">
        <v>30</v>
      </c>
      <c r="M270" s="19" t="s">
        <v>18</v>
      </c>
      <c r="N270" s="22">
        <v>20</v>
      </c>
      <c r="O270" s="22">
        <v>3</v>
      </c>
      <c r="P270" s="22">
        <v>62</v>
      </c>
      <c r="Q270" s="23">
        <f t="shared" si="4"/>
        <v>59</v>
      </c>
    </row>
    <row r="271" spans="1:17" ht="16.5" customHeight="1" x14ac:dyDescent="0.25">
      <c r="A271" s="24">
        <v>3500</v>
      </c>
      <c r="B271" s="24" t="s">
        <v>114</v>
      </c>
      <c r="C271" s="28" t="str">
        <f>_xlfn.CONCAT(B̳ases!$B271," ",B̳ases!$D271)</f>
        <v>Fábio Lourenço</v>
      </c>
      <c r="D271" s="24" t="s">
        <v>267</v>
      </c>
      <c r="E271" s="24" t="s">
        <v>272</v>
      </c>
      <c r="F271" s="24" t="s">
        <v>23</v>
      </c>
      <c r="G271" s="25">
        <v>45617</v>
      </c>
      <c r="H271" s="24" t="s">
        <v>18</v>
      </c>
      <c r="I271" s="26">
        <v>10</v>
      </c>
      <c r="J271" s="24" t="s">
        <v>22</v>
      </c>
      <c r="K271" s="24" t="s">
        <v>21</v>
      </c>
      <c r="M271" s="24" t="s">
        <v>18</v>
      </c>
      <c r="N271" s="26">
        <v>20</v>
      </c>
      <c r="O271" s="26">
        <v>15</v>
      </c>
      <c r="P271" s="26">
        <v>15</v>
      </c>
      <c r="Q271" s="27">
        <f t="shared" si="4"/>
        <v>0</v>
      </c>
    </row>
    <row r="272" spans="1:17" ht="16.5" customHeight="1" x14ac:dyDescent="0.25">
      <c r="A272" s="19">
        <v>3501</v>
      </c>
      <c r="B272" s="19" t="s">
        <v>80</v>
      </c>
      <c r="C272" s="19" t="str">
        <f>_xlfn.CONCAT(B̳ases!$B272,B̳ases!$D272)</f>
        <v>GabrielaNeves</v>
      </c>
      <c r="D272" s="19" t="s">
        <v>130</v>
      </c>
      <c r="E272" s="19" t="s">
        <v>271</v>
      </c>
      <c r="F272" s="19" t="s">
        <v>20</v>
      </c>
      <c r="G272" s="21">
        <v>45618</v>
      </c>
      <c r="H272" s="19" t="s">
        <v>21</v>
      </c>
      <c r="I272" s="22">
        <v>5</v>
      </c>
      <c r="J272" s="19" t="s">
        <v>19</v>
      </c>
      <c r="K272" s="19" t="s">
        <v>21</v>
      </c>
      <c r="M272" s="19" t="s">
        <v>21</v>
      </c>
      <c r="N272" s="22">
        <v>0</v>
      </c>
      <c r="O272" s="22">
        <v>1</v>
      </c>
      <c r="P272" s="22">
        <v>4</v>
      </c>
      <c r="Q272" s="23">
        <f t="shared" si="4"/>
        <v>3</v>
      </c>
    </row>
    <row r="273" spans="1:17" ht="16.5" customHeight="1" x14ac:dyDescent="0.25">
      <c r="A273" s="24">
        <v>3502</v>
      </c>
      <c r="B273" s="24" t="s">
        <v>82</v>
      </c>
      <c r="C273" s="28" t="str">
        <f>_xlfn.CONCAT(B̳ases!$B273," ",B̳ases!$D273)</f>
        <v>Henrique Gonçalves</v>
      </c>
      <c r="D273" s="24" t="s">
        <v>50</v>
      </c>
      <c r="E273" s="24" t="s">
        <v>272</v>
      </c>
      <c r="F273" s="24" t="s">
        <v>17</v>
      </c>
      <c r="G273" s="25">
        <v>45619</v>
      </c>
      <c r="H273" s="24" t="s">
        <v>18</v>
      </c>
      <c r="I273" s="26">
        <v>15</v>
      </c>
      <c r="J273" s="24" t="s">
        <v>24</v>
      </c>
      <c r="K273" s="24" t="s">
        <v>18</v>
      </c>
      <c r="L273" s="33">
        <v>30</v>
      </c>
      <c r="M273" s="24" t="s">
        <v>18</v>
      </c>
      <c r="N273" s="26">
        <v>20</v>
      </c>
      <c r="O273" s="26">
        <v>7</v>
      </c>
      <c r="P273" s="26">
        <v>58</v>
      </c>
      <c r="Q273" s="27">
        <f t="shared" si="4"/>
        <v>51</v>
      </c>
    </row>
    <row r="274" spans="1:17" ht="16.5" customHeight="1" x14ac:dyDescent="0.25">
      <c r="A274" s="19">
        <v>3503</v>
      </c>
      <c r="B274" s="19" t="s">
        <v>207</v>
      </c>
      <c r="C274" s="20" t="str">
        <f>_xlfn.CONCAT(B̳ases!$B274," ",B̳ases!$D274)</f>
        <v>Íris Santos</v>
      </c>
      <c r="D274" s="19" t="s">
        <v>81</v>
      </c>
      <c r="E274" s="19" t="s">
        <v>271</v>
      </c>
      <c r="F274" s="19" t="s">
        <v>23</v>
      </c>
      <c r="G274" s="21">
        <v>45620</v>
      </c>
      <c r="H274" s="19" t="s">
        <v>21</v>
      </c>
      <c r="I274" s="22">
        <v>10</v>
      </c>
      <c r="J274" s="19" t="s">
        <v>19</v>
      </c>
      <c r="K274" s="19" t="s">
        <v>21</v>
      </c>
      <c r="M274" s="19" t="s">
        <v>18</v>
      </c>
      <c r="N274" s="22">
        <v>20</v>
      </c>
      <c r="O274" s="22">
        <v>10</v>
      </c>
      <c r="P274" s="22">
        <v>20</v>
      </c>
      <c r="Q274" s="23">
        <f t="shared" si="4"/>
        <v>10</v>
      </c>
    </row>
    <row r="275" spans="1:17" ht="16.5" customHeight="1" x14ac:dyDescent="0.25">
      <c r="A275" s="24">
        <v>3504</v>
      </c>
      <c r="B275" s="24" t="s">
        <v>41</v>
      </c>
      <c r="C275" s="28" t="str">
        <f>_xlfn.CONCAT(B̳ases!$B275," ",B̳ases!$D275)</f>
        <v>João Marcelo Alves</v>
      </c>
      <c r="D275" s="24" t="s">
        <v>275</v>
      </c>
      <c r="E275" s="24" t="s">
        <v>272</v>
      </c>
      <c r="F275" s="24" t="s">
        <v>20</v>
      </c>
      <c r="G275" s="25">
        <v>45621</v>
      </c>
      <c r="H275" s="24" t="s">
        <v>18</v>
      </c>
      <c r="I275" s="26">
        <v>5</v>
      </c>
      <c r="J275" s="24" t="s">
        <v>22</v>
      </c>
      <c r="K275" s="24" t="s">
        <v>21</v>
      </c>
      <c r="M275" s="24" t="s">
        <v>21</v>
      </c>
      <c r="N275" s="26">
        <v>0</v>
      </c>
      <c r="O275" s="26">
        <v>0</v>
      </c>
      <c r="P275" s="26">
        <v>5</v>
      </c>
      <c r="Q275" s="27">
        <f t="shared" si="4"/>
        <v>5</v>
      </c>
    </row>
    <row r="276" spans="1:17" ht="16.5" customHeight="1" x14ac:dyDescent="0.25">
      <c r="A276" s="19">
        <v>3505</v>
      </c>
      <c r="B276" s="19" t="s">
        <v>185</v>
      </c>
      <c r="C276" s="19" t="str">
        <f>_xlfn.CONCAT(B̳ases!$B276,B̳ases!$D276)</f>
        <v>KlaraFonseca</v>
      </c>
      <c r="D276" s="19" t="s">
        <v>184</v>
      </c>
      <c r="E276" s="19" t="s">
        <v>271</v>
      </c>
      <c r="F276" s="19" t="s">
        <v>17</v>
      </c>
      <c r="G276" s="21">
        <v>45622</v>
      </c>
      <c r="H276" s="19" t="s">
        <v>21</v>
      </c>
      <c r="I276" s="22">
        <v>15</v>
      </c>
      <c r="J276" s="19" t="s">
        <v>19</v>
      </c>
      <c r="K276" s="19" t="s">
        <v>18</v>
      </c>
      <c r="L276" s="33">
        <v>30</v>
      </c>
      <c r="M276" s="19" t="s">
        <v>18</v>
      </c>
      <c r="N276" s="22">
        <v>20</v>
      </c>
      <c r="O276" s="22">
        <v>20</v>
      </c>
      <c r="P276" s="22">
        <v>45</v>
      </c>
      <c r="Q276" s="23">
        <f t="shared" si="4"/>
        <v>25</v>
      </c>
    </row>
    <row r="277" spans="1:17" ht="16.5" customHeight="1" x14ac:dyDescent="0.25">
      <c r="A277" s="24">
        <v>3506</v>
      </c>
      <c r="B277" s="24" t="s">
        <v>45</v>
      </c>
      <c r="C277" s="28" t="str">
        <f>_xlfn.CONCAT(B̳ases!$B277," ",B̳ases!$D277)</f>
        <v>Lucas Mendonça</v>
      </c>
      <c r="D277" s="24" t="s">
        <v>93</v>
      </c>
      <c r="E277" s="24" t="s">
        <v>272</v>
      </c>
      <c r="F277" s="24" t="s">
        <v>23</v>
      </c>
      <c r="G277" s="25">
        <v>45623</v>
      </c>
      <c r="H277" s="24" t="s">
        <v>18</v>
      </c>
      <c r="I277" s="26">
        <v>10</v>
      </c>
      <c r="J277" s="24" t="s">
        <v>24</v>
      </c>
      <c r="K277" s="24" t="s">
        <v>21</v>
      </c>
      <c r="M277" s="24" t="s">
        <v>18</v>
      </c>
      <c r="N277" s="26">
        <v>20</v>
      </c>
      <c r="O277" s="26">
        <v>15</v>
      </c>
      <c r="P277" s="26">
        <v>15</v>
      </c>
      <c r="Q277" s="27">
        <f t="shared" si="4"/>
        <v>0</v>
      </c>
    </row>
    <row r="278" spans="1:17" ht="16.5" customHeight="1" x14ac:dyDescent="0.25">
      <c r="A278" s="19">
        <v>3507</v>
      </c>
      <c r="B278" s="19" t="s">
        <v>243</v>
      </c>
      <c r="C278" s="19" t="str">
        <f>_xlfn.CONCAT(B̳ases!$B278,B̳ases!$D278)</f>
        <v>MarcelaTorres</v>
      </c>
      <c r="D278" s="19" t="s">
        <v>204</v>
      </c>
      <c r="E278" s="19" t="s">
        <v>271</v>
      </c>
      <c r="F278" s="19" t="s">
        <v>20</v>
      </c>
      <c r="G278" s="21">
        <v>45624</v>
      </c>
      <c r="H278" s="19" t="s">
        <v>21</v>
      </c>
      <c r="I278" s="22">
        <v>5</v>
      </c>
      <c r="J278" s="19" t="s">
        <v>19</v>
      </c>
      <c r="K278" s="19" t="s">
        <v>21</v>
      </c>
      <c r="M278" s="19" t="s">
        <v>21</v>
      </c>
      <c r="N278" s="22">
        <v>0</v>
      </c>
      <c r="O278" s="22">
        <v>1</v>
      </c>
      <c r="P278" s="22">
        <v>4</v>
      </c>
      <c r="Q278" s="23">
        <f t="shared" si="4"/>
        <v>3</v>
      </c>
    </row>
    <row r="279" spans="1:17" ht="16.5" customHeight="1" x14ac:dyDescent="0.25">
      <c r="A279" s="24">
        <v>3508</v>
      </c>
      <c r="B279" s="24" t="s">
        <v>256</v>
      </c>
      <c r="C279" s="24" t="str">
        <f>_xlfn.CONCAT(B̳ases!$B279,B̳ases!$D279)</f>
        <v>NatáliaCastro</v>
      </c>
      <c r="D279" s="24" t="s">
        <v>62</v>
      </c>
      <c r="E279" s="24" t="s">
        <v>271</v>
      </c>
      <c r="F279" s="24" t="s">
        <v>17</v>
      </c>
      <c r="G279" s="25">
        <v>45625</v>
      </c>
      <c r="H279" s="24" t="s">
        <v>18</v>
      </c>
      <c r="I279" s="26">
        <v>15</v>
      </c>
      <c r="J279" s="24" t="s">
        <v>22</v>
      </c>
      <c r="K279" s="24" t="s">
        <v>18</v>
      </c>
      <c r="L279" s="33">
        <v>30</v>
      </c>
      <c r="M279" s="24" t="s">
        <v>18</v>
      </c>
      <c r="N279" s="26">
        <v>20</v>
      </c>
      <c r="O279" s="26">
        <v>3</v>
      </c>
      <c r="P279" s="26">
        <v>62</v>
      </c>
      <c r="Q279" s="27">
        <f t="shared" si="4"/>
        <v>59</v>
      </c>
    </row>
    <row r="280" spans="1:17" ht="16.5" customHeight="1" x14ac:dyDescent="0.25">
      <c r="A280" s="19">
        <v>3509</v>
      </c>
      <c r="B280" s="19" t="s">
        <v>129</v>
      </c>
      <c r="C280" s="20" t="str">
        <f>_xlfn.CONCAT(B̳ases!$B280," ",B̳ases!$D280)</f>
        <v>Oscar Martins</v>
      </c>
      <c r="D280" s="19" t="s">
        <v>60</v>
      </c>
      <c r="E280" s="19" t="s">
        <v>272</v>
      </c>
      <c r="F280" s="19" t="s">
        <v>23</v>
      </c>
      <c r="G280" s="21">
        <v>45626</v>
      </c>
      <c r="H280" s="19" t="s">
        <v>21</v>
      </c>
      <c r="I280" s="22">
        <v>10</v>
      </c>
      <c r="J280" s="19" t="s">
        <v>19</v>
      </c>
      <c r="K280" s="19" t="s">
        <v>21</v>
      </c>
      <c r="M280" s="19" t="s">
        <v>18</v>
      </c>
      <c r="N280" s="22">
        <v>20</v>
      </c>
      <c r="O280" s="22">
        <v>10</v>
      </c>
      <c r="P280" s="22">
        <v>20</v>
      </c>
      <c r="Q280" s="23">
        <f t="shared" si="4"/>
        <v>10</v>
      </c>
    </row>
    <row r="281" spans="1:17" ht="16.5" customHeight="1" x14ac:dyDescent="0.25">
      <c r="A281" s="24">
        <v>3510</v>
      </c>
      <c r="B281" s="24" t="s">
        <v>131</v>
      </c>
      <c r="C281" s="24" t="str">
        <f>_xlfn.CONCAT(B̳ases!$B281,B̳ases!$D281)</f>
        <v>PatríciaOliveira</v>
      </c>
      <c r="D281" s="24" t="s">
        <v>44</v>
      </c>
      <c r="E281" s="24" t="s">
        <v>271</v>
      </c>
      <c r="F281" s="24" t="s">
        <v>20</v>
      </c>
      <c r="G281" s="25">
        <v>45627</v>
      </c>
      <c r="H281" s="24" t="s">
        <v>18</v>
      </c>
      <c r="I281" s="26">
        <v>5</v>
      </c>
      <c r="J281" s="24" t="s">
        <v>24</v>
      </c>
      <c r="K281" s="24" t="s">
        <v>21</v>
      </c>
      <c r="M281" s="24" t="s">
        <v>21</v>
      </c>
      <c r="N281" s="26">
        <v>0</v>
      </c>
      <c r="O281" s="26">
        <v>0</v>
      </c>
      <c r="P281" s="26">
        <v>5</v>
      </c>
      <c r="Q281" s="27">
        <f t="shared" si="4"/>
        <v>5</v>
      </c>
    </row>
    <row r="282" spans="1:17" ht="16.5" customHeight="1" x14ac:dyDescent="0.25">
      <c r="A282" s="19">
        <v>3511</v>
      </c>
      <c r="B282" s="19" t="s">
        <v>165</v>
      </c>
      <c r="C282" s="20" t="str">
        <f>_xlfn.CONCAT(B̳ases!$B282," ",B̳ases!$D282)</f>
        <v>Quentin Nogueira</v>
      </c>
      <c r="D282" s="19" t="s">
        <v>108</v>
      </c>
      <c r="E282" s="19" t="s">
        <v>272</v>
      </c>
      <c r="F282" s="19" t="s">
        <v>17</v>
      </c>
      <c r="G282" s="21">
        <v>45628</v>
      </c>
      <c r="H282" s="19" t="s">
        <v>21</v>
      </c>
      <c r="I282" s="22">
        <v>15</v>
      </c>
      <c r="J282" s="19" t="s">
        <v>19</v>
      </c>
      <c r="K282" s="19" t="s">
        <v>18</v>
      </c>
      <c r="L282" s="33">
        <v>30</v>
      </c>
      <c r="M282" s="19" t="s">
        <v>18</v>
      </c>
      <c r="N282" s="22">
        <v>20</v>
      </c>
      <c r="O282" s="22">
        <v>15</v>
      </c>
      <c r="P282" s="22">
        <v>50</v>
      </c>
      <c r="Q282" s="23">
        <f t="shared" si="4"/>
        <v>35</v>
      </c>
    </row>
    <row r="283" spans="1:17" ht="16.5" customHeight="1" x14ac:dyDescent="0.25">
      <c r="A283" s="24">
        <v>3512</v>
      </c>
      <c r="B283" s="24" t="s">
        <v>96</v>
      </c>
      <c r="C283" s="28" t="str">
        <f>_xlfn.CONCAT(B̳ases!$B283," ",B̳ases!$D283)</f>
        <v>Raquel Silva</v>
      </c>
      <c r="D283" s="24" t="s">
        <v>42</v>
      </c>
      <c r="E283" s="24" t="s">
        <v>271</v>
      </c>
      <c r="F283" s="24" t="s">
        <v>23</v>
      </c>
      <c r="G283" s="25">
        <v>45629</v>
      </c>
      <c r="H283" s="24" t="s">
        <v>18</v>
      </c>
      <c r="I283" s="26">
        <v>10</v>
      </c>
      <c r="J283" s="24" t="s">
        <v>22</v>
      </c>
      <c r="K283" s="24" t="s">
        <v>21</v>
      </c>
      <c r="M283" s="24" t="s">
        <v>18</v>
      </c>
      <c r="N283" s="26">
        <v>20</v>
      </c>
      <c r="O283" s="26">
        <v>15</v>
      </c>
      <c r="P283" s="26">
        <v>15</v>
      </c>
      <c r="Q283" s="27">
        <f t="shared" si="4"/>
        <v>0</v>
      </c>
    </row>
    <row r="284" spans="1:17" ht="16.5" customHeight="1" x14ac:dyDescent="0.25">
      <c r="A284" s="19">
        <v>3513</v>
      </c>
      <c r="B284" s="19" t="s">
        <v>265</v>
      </c>
      <c r="C284" s="20" t="str">
        <f>_xlfn.CONCAT(B̳ases!$B284," ",B̳ases!$D284)</f>
        <v>Sandro Gomes</v>
      </c>
      <c r="D284" s="19" t="s">
        <v>74</v>
      </c>
      <c r="E284" s="19" t="s">
        <v>272</v>
      </c>
      <c r="F284" s="19" t="s">
        <v>20</v>
      </c>
      <c r="G284" s="21">
        <v>45630</v>
      </c>
      <c r="H284" s="19" t="s">
        <v>21</v>
      </c>
      <c r="I284" s="22">
        <v>5</v>
      </c>
      <c r="J284" s="19" t="s">
        <v>19</v>
      </c>
      <c r="K284" s="19" t="s">
        <v>21</v>
      </c>
      <c r="M284" s="19" t="s">
        <v>21</v>
      </c>
      <c r="N284" s="22">
        <v>0</v>
      </c>
      <c r="O284" s="22">
        <v>1</v>
      </c>
      <c r="P284" s="22">
        <v>4</v>
      </c>
      <c r="Q284" s="23">
        <f t="shared" si="4"/>
        <v>3</v>
      </c>
    </row>
    <row r="285" spans="1:17" ht="16.5" customHeight="1" x14ac:dyDescent="0.25">
      <c r="A285" s="24">
        <v>3514</v>
      </c>
      <c r="B285" s="24" t="s">
        <v>100</v>
      </c>
      <c r="C285" s="24" t="str">
        <f>_xlfn.CONCAT(B̳ases!$B285,B̳ases!$D285)</f>
        <v>TâniaMachado</v>
      </c>
      <c r="D285" s="24" t="s">
        <v>77</v>
      </c>
      <c r="E285" s="24" t="s">
        <v>271</v>
      </c>
      <c r="F285" s="24" t="s">
        <v>17</v>
      </c>
      <c r="G285" s="25">
        <v>45631</v>
      </c>
      <c r="H285" s="24" t="s">
        <v>18</v>
      </c>
      <c r="I285" s="26">
        <v>15</v>
      </c>
      <c r="J285" s="24" t="s">
        <v>24</v>
      </c>
      <c r="K285" s="24" t="s">
        <v>18</v>
      </c>
      <c r="L285" s="33">
        <v>30</v>
      </c>
      <c r="M285" s="24" t="s">
        <v>18</v>
      </c>
      <c r="N285" s="26">
        <v>20</v>
      </c>
      <c r="O285" s="26">
        <v>7</v>
      </c>
      <c r="P285" s="26">
        <v>58</v>
      </c>
      <c r="Q285" s="27">
        <f t="shared" si="4"/>
        <v>51</v>
      </c>
    </row>
    <row r="286" spans="1:17" ht="16.5" customHeight="1" x14ac:dyDescent="0.25">
      <c r="A286" s="19">
        <v>3515</v>
      </c>
      <c r="B286" s="19" t="s">
        <v>215</v>
      </c>
      <c r="C286" s="19" t="str">
        <f>_xlfn.CONCAT(B̳ases!$B286,B̳ases!$D286)</f>
        <v>UrsulaSilva</v>
      </c>
      <c r="D286" s="19" t="s">
        <v>42</v>
      </c>
      <c r="E286" s="19" t="s">
        <v>271</v>
      </c>
      <c r="F286" s="19" t="s">
        <v>23</v>
      </c>
      <c r="G286" s="21">
        <v>45632</v>
      </c>
      <c r="H286" s="19" t="s">
        <v>21</v>
      </c>
      <c r="I286" s="22">
        <v>10</v>
      </c>
      <c r="J286" s="19" t="s">
        <v>19</v>
      </c>
      <c r="K286" s="19" t="s">
        <v>21</v>
      </c>
      <c r="M286" s="19" t="s">
        <v>18</v>
      </c>
      <c r="N286" s="22">
        <v>20</v>
      </c>
      <c r="O286" s="22">
        <v>10</v>
      </c>
      <c r="P286" s="22">
        <v>20</v>
      </c>
      <c r="Q286" s="23">
        <f t="shared" si="4"/>
        <v>10</v>
      </c>
    </row>
    <row r="287" spans="1:17" ht="16.5" customHeight="1" x14ac:dyDescent="0.25">
      <c r="A287" s="24">
        <v>3516</v>
      </c>
      <c r="B287" s="24" t="s">
        <v>171</v>
      </c>
      <c r="C287" s="24" t="str">
        <f>_xlfn.CONCAT(B̳ases!$B287,B̳ases!$D287)</f>
        <v>VanessaMoraes</v>
      </c>
      <c r="D287" s="24" t="s">
        <v>191</v>
      </c>
      <c r="E287" s="24" t="s">
        <v>271</v>
      </c>
      <c r="F287" s="24" t="s">
        <v>20</v>
      </c>
      <c r="G287" s="25">
        <v>45633</v>
      </c>
      <c r="H287" s="24" t="s">
        <v>18</v>
      </c>
      <c r="I287" s="26">
        <v>5</v>
      </c>
      <c r="J287" s="24" t="s">
        <v>22</v>
      </c>
      <c r="K287" s="24" t="s">
        <v>21</v>
      </c>
      <c r="M287" s="24" t="s">
        <v>21</v>
      </c>
      <c r="N287" s="26">
        <v>0</v>
      </c>
      <c r="O287" s="26">
        <v>0</v>
      </c>
      <c r="P287" s="26">
        <v>5</v>
      </c>
      <c r="Q287" s="27">
        <f t="shared" si="4"/>
        <v>5</v>
      </c>
    </row>
    <row r="288" spans="1:17" ht="16.5" customHeight="1" x14ac:dyDescent="0.25">
      <c r="A288" s="19">
        <v>3517</v>
      </c>
      <c r="B288" s="19" t="s">
        <v>142</v>
      </c>
      <c r="C288" s="20" t="str">
        <f>_xlfn.CONCAT(B̳ases!$B288," ",B̳ases!$D288)</f>
        <v>William Carvalho</v>
      </c>
      <c r="D288" s="19" t="s">
        <v>158</v>
      </c>
      <c r="E288" s="19" t="s">
        <v>272</v>
      </c>
      <c r="F288" s="19" t="s">
        <v>17</v>
      </c>
      <c r="G288" s="21">
        <v>45634</v>
      </c>
      <c r="H288" s="19" t="s">
        <v>21</v>
      </c>
      <c r="I288" s="22">
        <v>15</v>
      </c>
      <c r="J288" s="19" t="s">
        <v>19</v>
      </c>
      <c r="K288" s="19" t="s">
        <v>18</v>
      </c>
      <c r="L288" s="33">
        <v>30</v>
      </c>
      <c r="M288" s="19" t="s">
        <v>18</v>
      </c>
      <c r="N288" s="22">
        <v>20</v>
      </c>
      <c r="O288" s="22">
        <v>20</v>
      </c>
      <c r="P288" s="22">
        <v>45</v>
      </c>
      <c r="Q288" s="23">
        <f t="shared" si="4"/>
        <v>25</v>
      </c>
    </row>
    <row r="289" spans="1:17" ht="16.5" customHeight="1" x14ac:dyDescent="0.25">
      <c r="A289" s="24">
        <v>3518</v>
      </c>
      <c r="B289" s="24" t="s">
        <v>198</v>
      </c>
      <c r="C289" s="28" t="str">
        <f>_xlfn.CONCAT(B̳ases!$B289," ",B̳ases!$D289)</f>
        <v>Xavier Reis</v>
      </c>
      <c r="D289" s="24" t="s">
        <v>268</v>
      </c>
      <c r="E289" s="24" t="s">
        <v>272</v>
      </c>
      <c r="F289" s="24" t="s">
        <v>23</v>
      </c>
      <c r="G289" s="25">
        <v>45635</v>
      </c>
      <c r="H289" s="24" t="s">
        <v>18</v>
      </c>
      <c r="I289" s="26">
        <v>10</v>
      </c>
      <c r="J289" s="24" t="s">
        <v>24</v>
      </c>
      <c r="K289" s="24" t="s">
        <v>21</v>
      </c>
      <c r="M289" s="24" t="s">
        <v>18</v>
      </c>
      <c r="N289" s="26">
        <v>20</v>
      </c>
      <c r="O289" s="26">
        <v>12</v>
      </c>
      <c r="P289" s="26">
        <v>18</v>
      </c>
      <c r="Q289" s="27">
        <f t="shared" si="4"/>
        <v>6</v>
      </c>
    </row>
    <row r="290" spans="1:17" ht="16.5" customHeight="1" x14ac:dyDescent="0.25">
      <c r="A290" s="19">
        <v>3519</v>
      </c>
      <c r="B290" s="19" t="s">
        <v>103</v>
      </c>
      <c r="C290" s="20" t="str">
        <f>_xlfn.CONCAT(B̳ases!$B290," ",B̳ases!$D290)</f>
        <v>Yasmin Rocha</v>
      </c>
      <c r="D290" s="19" t="s">
        <v>89</v>
      </c>
      <c r="E290" s="19" t="s">
        <v>271</v>
      </c>
      <c r="F290" s="19" t="s">
        <v>20</v>
      </c>
      <c r="G290" s="21">
        <v>45636</v>
      </c>
      <c r="H290" s="19" t="s">
        <v>21</v>
      </c>
      <c r="I290" s="22">
        <v>5</v>
      </c>
      <c r="J290" s="19" t="s">
        <v>19</v>
      </c>
      <c r="K290" s="19" t="s">
        <v>21</v>
      </c>
      <c r="M290" s="19" t="s">
        <v>21</v>
      </c>
      <c r="N290" s="22">
        <v>0</v>
      </c>
      <c r="O290" s="22">
        <v>2</v>
      </c>
      <c r="P290" s="22">
        <v>3</v>
      </c>
      <c r="Q290" s="23">
        <f t="shared" si="4"/>
        <v>1</v>
      </c>
    </row>
    <row r="291" spans="1:17" ht="16.5" customHeight="1" x14ac:dyDescent="0.25">
      <c r="A291" s="24">
        <v>3520</v>
      </c>
      <c r="B291" s="24" t="s">
        <v>148</v>
      </c>
      <c r="C291" s="28" t="str">
        <f>_xlfn.CONCAT(B̳ases!$B291," ",B̳ases!$D291)</f>
        <v>Zacarias Duarte</v>
      </c>
      <c r="D291" s="24" t="s">
        <v>269</v>
      </c>
      <c r="E291" s="24" t="s">
        <v>272</v>
      </c>
      <c r="F291" s="24" t="s">
        <v>17</v>
      </c>
      <c r="G291" s="25">
        <v>45637</v>
      </c>
      <c r="H291" s="24" t="s">
        <v>18</v>
      </c>
      <c r="I291" s="26">
        <v>15</v>
      </c>
      <c r="J291" s="24" t="s">
        <v>22</v>
      </c>
      <c r="K291" s="24" t="s">
        <v>18</v>
      </c>
      <c r="L291" s="33">
        <v>30</v>
      </c>
      <c r="M291" s="24" t="s">
        <v>18</v>
      </c>
      <c r="N291" s="26">
        <v>20</v>
      </c>
      <c r="O291" s="26">
        <v>5</v>
      </c>
      <c r="P291" s="26">
        <v>60</v>
      </c>
      <c r="Q291" s="27">
        <f t="shared" si="4"/>
        <v>55</v>
      </c>
    </row>
    <row r="292" spans="1:17" ht="16.5" customHeight="1" x14ac:dyDescent="0.25">
      <c r="A292" s="19">
        <v>3521</v>
      </c>
      <c r="B292" s="19" t="s">
        <v>107</v>
      </c>
      <c r="C292" s="19" t="str">
        <f>_xlfn.CONCAT(B̳ases!$B292,B̳ases!$D292)</f>
        <v>AmandaFreitas</v>
      </c>
      <c r="D292" s="19" t="s">
        <v>124</v>
      </c>
      <c r="E292" s="19" t="s">
        <v>271</v>
      </c>
      <c r="F292" s="19" t="s">
        <v>23</v>
      </c>
      <c r="G292" s="21">
        <v>45638</v>
      </c>
      <c r="H292" s="19" t="s">
        <v>21</v>
      </c>
      <c r="I292" s="22">
        <v>10</v>
      </c>
      <c r="J292" s="19" t="s">
        <v>19</v>
      </c>
      <c r="K292" s="19" t="s">
        <v>21</v>
      </c>
      <c r="M292" s="19" t="s">
        <v>18</v>
      </c>
      <c r="N292" s="22">
        <v>20</v>
      </c>
      <c r="O292" s="22">
        <v>10</v>
      </c>
      <c r="P292" s="22">
        <v>20</v>
      </c>
      <c r="Q292" s="23">
        <f t="shared" si="4"/>
        <v>10</v>
      </c>
    </row>
    <row r="293" spans="1:17" ht="16.5" customHeight="1" x14ac:dyDescent="0.25">
      <c r="A293" s="24">
        <v>3522</v>
      </c>
      <c r="B293" s="24" t="s">
        <v>59</v>
      </c>
      <c r="C293" s="28" t="str">
        <f>_xlfn.CONCAT(B̳ases!$B293," ",B̳ases!$D293)</f>
        <v>Bruno Almeida</v>
      </c>
      <c r="D293" s="24" t="s">
        <v>58</v>
      </c>
      <c r="E293" s="24" t="s">
        <v>272</v>
      </c>
      <c r="F293" s="24" t="s">
        <v>20</v>
      </c>
      <c r="G293" s="25">
        <v>45639</v>
      </c>
      <c r="H293" s="24" t="s">
        <v>18</v>
      </c>
      <c r="I293" s="26">
        <v>5</v>
      </c>
      <c r="J293" s="24" t="s">
        <v>24</v>
      </c>
      <c r="K293" s="24" t="s">
        <v>21</v>
      </c>
      <c r="M293" s="24" t="s">
        <v>21</v>
      </c>
      <c r="N293" s="26">
        <v>0</v>
      </c>
      <c r="O293" s="26">
        <v>0</v>
      </c>
      <c r="P293" s="26">
        <v>5</v>
      </c>
      <c r="Q293" s="27">
        <f t="shared" si="4"/>
        <v>5</v>
      </c>
    </row>
    <row r="294" spans="1:17" ht="16.5" customHeight="1" x14ac:dyDescent="0.25">
      <c r="A294" s="19">
        <v>3523</v>
      </c>
      <c r="B294" s="19" t="s">
        <v>110</v>
      </c>
      <c r="C294" s="19" t="str">
        <f>_xlfn.CONCAT(B̳ases!$B294,B̳ases!$D294)</f>
        <v>CarlaSiqueira</v>
      </c>
      <c r="D294" s="19" t="s">
        <v>143</v>
      </c>
      <c r="E294" s="19" t="s">
        <v>271</v>
      </c>
      <c r="F294" s="19" t="s">
        <v>17</v>
      </c>
      <c r="G294" s="21">
        <v>45640</v>
      </c>
      <c r="H294" s="19" t="s">
        <v>21</v>
      </c>
      <c r="I294" s="22">
        <v>15</v>
      </c>
      <c r="J294" s="19" t="s">
        <v>19</v>
      </c>
      <c r="K294" s="19" t="s">
        <v>18</v>
      </c>
      <c r="L294" s="33">
        <v>30</v>
      </c>
      <c r="M294" s="19" t="s">
        <v>18</v>
      </c>
      <c r="N294" s="22">
        <v>20</v>
      </c>
      <c r="O294" s="22">
        <v>3</v>
      </c>
      <c r="P294" s="22">
        <v>62</v>
      </c>
      <c r="Q294" s="23">
        <f t="shared" si="4"/>
        <v>59</v>
      </c>
    </row>
    <row r="295" spans="1:17" ht="16.5" customHeight="1" x14ac:dyDescent="0.25">
      <c r="A295" s="24">
        <v>3524</v>
      </c>
      <c r="B295" s="24" t="s">
        <v>67</v>
      </c>
      <c r="C295" s="28" t="str">
        <f>_xlfn.CONCAT(B̳ases!$B295," ",B̳ases!$D295)</f>
        <v>Diogo Ramos</v>
      </c>
      <c r="D295" s="24" t="s">
        <v>138</v>
      </c>
      <c r="E295" s="24" t="s">
        <v>272</v>
      </c>
      <c r="F295" s="24" t="s">
        <v>23</v>
      </c>
      <c r="G295" s="25">
        <v>45641</v>
      </c>
      <c r="H295" s="24" t="s">
        <v>18</v>
      </c>
      <c r="I295" s="26">
        <v>10</v>
      </c>
      <c r="J295" s="24" t="s">
        <v>22</v>
      </c>
      <c r="K295" s="24" t="s">
        <v>21</v>
      </c>
      <c r="M295" s="24" t="s">
        <v>18</v>
      </c>
      <c r="N295" s="26">
        <v>20</v>
      </c>
      <c r="O295" s="26">
        <v>15</v>
      </c>
      <c r="P295" s="26">
        <v>15</v>
      </c>
      <c r="Q295" s="27">
        <f t="shared" si="4"/>
        <v>0</v>
      </c>
    </row>
    <row r="296" spans="1:17" ht="16.5" customHeight="1" x14ac:dyDescent="0.25">
      <c r="A296" s="29">
        <v>3525</v>
      </c>
      <c r="B296" s="29" t="s">
        <v>205</v>
      </c>
      <c r="C296" s="29" t="str">
        <f>_xlfn.CONCAT(B̳ases!$B296,B̳ases!$D296)</f>
        <v>ElisaMagalhães</v>
      </c>
      <c r="D296" s="29" t="s">
        <v>270</v>
      </c>
      <c r="E296" s="29" t="s">
        <v>271</v>
      </c>
      <c r="F296" s="29" t="s">
        <v>20</v>
      </c>
      <c r="G296" s="30">
        <v>45642</v>
      </c>
      <c r="H296" s="29" t="s">
        <v>21</v>
      </c>
      <c r="I296" s="31">
        <v>5</v>
      </c>
      <c r="J296" s="29" t="s">
        <v>19</v>
      </c>
      <c r="K296" s="29" t="s">
        <v>21</v>
      </c>
      <c r="M296" s="29" t="s">
        <v>21</v>
      </c>
      <c r="N296" s="31">
        <v>0</v>
      </c>
      <c r="O296" s="31">
        <v>1</v>
      </c>
      <c r="P296" s="31">
        <v>4</v>
      </c>
      <c r="Q296" s="32">
        <f t="shared" si="4"/>
        <v>3</v>
      </c>
    </row>
  </sheetData>
  <autoFilter ref="A1:R296" xr:uid="{56040718-600F-40D2-9E7A-13AED8C24C13}"/>
  <dataConsolidate/>
  <phoneticPr fontId="6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4B88-D642-43DF-9D6C-9FD03AEAA81E}">
  <sheetPr>
    <tabColor theme="3" tint="0.749992370372631"/>
  </sheetPr>
  <dimension ref="A1:D7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22.140625" bestFit="1" customWidth="1"/>
    <col min="3" max="3" width="19.28515625" bestFit="1" customWidth="1"/>
    <col min="4" max="4" width="20.28515625" bestFit="1" customWidth="1"/>
  </cols>
  <sheetData>
    <row r="1" spans="1:4" x14ac:dyDescent="0.25">
      <c r="A1" s="10" t="s">
        <v>16</v>
      </c>
      <c r="B1" t="s" vm="1">
        <v>286</v>
      </c>
    </row>
    <row r="3" spans="1:4" x14ac:dyDescent="0.25">
      <c r="A3" s="10" t="s">
        <v>33</v>
      </c>
      <c r="B3" t="s">
        <v>282</v>
      </c>
      <c r="C3" t="s">
        <v>36</v>
      </c>
      <c r="D3" t="s">
        <v>285</v>
      </c>
    </row>
    <row r="4" spans="1:4" x14ac:dyDescent="0.25">
      <c r="A4" s="11" t="s">
        <v>20</v>
      </c>
      <c r="B4">
        <v>61</v>
      </c>
      <c r="C4">
        <v>444</v>
      </c>
      <c r="D4">
        <v>444</v>
      </c>
    </row>
    <row r="5" spans="1:4" x14ac:dyDescent="0.25">
      <c r="A5" s="11" t="s">
        <v>23</v>
      </c>
      <c r="B5">
        <v>1079</v>
      </c>
      <c r="C5">
        <v>1801</v>
      </c>
      <c r="D5">
        <v>1801</v>
      </c>
    </row>
    <row r="6" spans="1:4" x14ac:dyDescent="0.25">
      <c r="A6" s="11" t="s">
        <v>17</v>
      </c>
      <c r="B6">
        <v>982</v>
      </c>
      <c r="C6">
        <v>5388</v>
      </c>
      <c r="D6">
        <v>5388</v>
      </c>
    </row>
    <row r="7" spans="1:4" x14ac:dyDescent="0.25">
      <c r="A7" s="11" t="s">
        <v>34</v>
      </c>
      <c r="B7">
        <v>2122</v>
      </c>
      <c r="C7">
        <v>7633</v>
      </c>
      <c r="D7">
        <v>7633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60"/>
  <sheetViews>
    <sheetView showGridLines="0" workbookViewId="0">
      <selection activeCell="J25" sqref="J25"/>
    </sheetView>
  </sheetViews>
  <sheetFormatPr defaultRowHeight="15" x14ac:dyDescent="0.25"/>
  <cols>
    <col min="1" max="1" width="18.28515625" customWidth="1"/>
    <col min="2" max="2" width="18.42578125" bestFit="1" customWidth="1"/>
    <col min="3" max="3" width="19.7109375" bestFit="1" customWidth="1"/>
    <col min="4" max="4" width="12.28515625" bestFit="1" customWidth="1"/>
    <col min="5" max="5" width="13.28515625" bestFit="1" customWidth="1"/>
    <col min="6" max="9" width="9.7109375" bestFit="1" customWidth="1"/>
    <col min="10" max="10" width="12.140625" bestFit="1" customWidth="1"/>
    <col min="11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t="s">
        <v>278</v>
      </c>
    </row>
    <row r="3" spans="2:4" x14ac:dyDescent="0.25">
      <c r="B3" t="s">
        <v>277</v>
      </c>
    </row>
    <row r="6" spans="2:4" x14ac:dyDescent="0.25">
      <c r="B6" s="10" t="s">
        <v>16</v>
      </c>
      <c r="C6" t="s" vm="2">
        <v>22</v>
      </c>
    </row>
    <row r="8" spans="2:4" x14ac:dyDescent="0.25">
      <c r="B8" s="10" t="s">
        <v>33</v>
      </c>
      <c r="C8" t="s">
        <v>36</v>
      </c>
    </row>
    <row r="9" spans="2:4" x14ac:dyDescent="0.25">
      <c r="B9" s="11" t="s">
        <v>21</v>
      </c>
      <c r="C9" s="12">
        <v>217</v>
      </c>
    </row>
    <row r="10" spans="2:4" x14ac:dyDescent="0.25">
      <c r="B10" s="11" t="s">
        <v>18</v>
      </c>
      <c r="C10" s="12">
        <v>1537</v>
      </c>
    </row>
    <row r="11" spans="2:4" x14ac:dyDescent="0.25">
      <c r="B11" s="11" t="s">
        <v>34</v>
      </c>
      <c r="C11" s="12">
        <v>1754</v>
      </c>
      <c r="D11" s="34">
        <f>GETPIVOTDATA("[Measures].[Soma de Total Value 3]",$B$8)</f>
        <v>1754</v>
      </c>
    </row>
    <row r="13" spans="2:4" x14ac:dyDescent="0.25">
      <c r="B13" s="11" t="s">
        <v>279</v>
      </c>
    </row>
    <row r="15" spans="2:4" x14ac:dyDescent="0.25">
      <c r="B15" s="10" t="s">
        <v>16</v>
      </c>
      <c r="C15" t="s" vm="2">
        <v>22</v>
      </c>
    </row>
    <row r="17" spans="2:4" x14ac:dyDescent="0.25">
      <c r="B17" s="10" t="s">
        <v>33</v>
      </c>
      <c r="C17" t="s">
        <v>290</v>
      </c>
    </row>
    <row r="18" spans="2:4" x14ac:dyDescent="0.25">
      <c r="B18" s="11" t="s">
        <v>17</v>
      </c>
      <c r="C18" s="12">
        <v>600</v>
      </c>
    </row>
    <row r="19" spans="2:4" x14ac:dyDescent="0.25">
      <c r="B19" s="11" t="s">
        <v>34</v>
      </c>
      <c r="C19" s="12">
        <v>600</v>
      </c>
      <c r="D19" s="12">
        <f>GETPIVOTDATA("[Measures].[Soma de EA Play Season Pass Price]",$B$17)</f>
        <v>600</v>
      </c>
    </row>
    <row r="21" spans="2:4" x14ac:dyDescent="0.25">
      <c r="D21" s="14"/>
    </row>
    <row r="23" spans="2:4" x14ac:dyDescent="0.25">
      <c r="B23" s="11" t="s">
        <v>280</v>
      </c>
    </row>
    <row r="24" spans="2:4" x14ac:dyDescent="0.25">
      <c r="B24" s="10" t="s">
        <v>16</v>
      </c>
      <c r="C24" t="s" vm="2">
        <v>22</v>
      </c>
    </row>
    <row r="26" spans="2:4" x14ac:dyDescent="0.25">
      <c r="B26" s="10" t="s">
        <v>33</v>
      </c>
      <c r="C26" t="s">
        <v>35</v>
      </c>
    </row>
    <row r="27" spans="2:4" x14ac:dyDescent="0.25">
      <c r="B27" s="11" t="s">
        <v>20</v>
      </c>
      <c r="C27" s="12">
        <v>0</v>
      </c>
    </row>
    <row r="28" spans="2:4" x14ac:dyDescent="0.25">
      <c r="B28" s="11" t="s">
        <v>23</v>
      </c>
      <c r="C28" s="12">
        <v>540</v>
      </c>
    </row>
    <row r="29" spans="2:4" x14ac:dyDescent="0.25">
      <c r="B29" s="11" t="s">
        <v>17</v>
      </c>
      <c r="C29" s="12">
        <v>400</v>
      </c>
    </row>
    <row r="30" spans="2:4" x14ac:dyDescent="0.25">
      <c r="B30" s="11" t="s">
        <v>34</v>
      </c>
      <c r="C30" s="12">
        <v>940</v>
      </c>
      <c r="D30" s="12">
        <f>GETPIVOTDATA("[Measures].[Soma de Minecraft Season Pass Price]",$B$26)</f>
        <v>940</v>
      </c>
    </row>
    <row r="31" spans="2:4" x14ac:dyDescent="0.25">
      <c r="D31" s="14"/>
    </row>
    <row r="33" spans="2:5" x14ac:dyDescent="0.25">
      <c r="B33" s="11" t="s">
        <v>288</v>
      </c>
    </row>
    <row r="36" spans="2:5" x14ac:dyDescent="0.25">
      <c r="B36" s="10" t="s">
        <v>33</v>
      </c>
      <c r="C36" t="s">
        <v>281</v>
      </c>
    </row>
    <row r="37" spans="2:5" x14ac:dyDescent="0.25">
      <c r="B37" s="11" t="s">
        <v>271</v>
      </c>
      <c r="C37">
        <v>34</v>
      </c>
    </row>
    <row r="38" spans="2:5" x14ac:dyDescent="0.25">
      <c r="B38" s="11" t="s">
        <v>272</v>
      </c>
      <c r="C38">
        <v>37</v>
      </c>
    </row>
    <row r="39" spans="2:5" x14ac:dyDescent="0.25">
      <c r="B39" s="11" t="s">
        <v>34</v>
      </c>
      <c r="C39">
        <v>71</v>
      </c>
    </row>
    <row r="41" spans="2:5" x14ac:dyDescent="0.25">
      <c r="B41" s="11" t="s">
        <v>289</v>
      </c>
    </row>
    <row r="42" spans="2:5" x14ac:dyDescent="0.25">
      <c r="B42" s="10" t="s">
        <v>16</v>
      </c>
      <c r="C42" t="s" vm="2">
        <v>22</v>
      </c>
    </row>
    <row r="44" spans="2:5" x14ac:dyDescent="0.25">
      <c r="B44" s="10" t="s">
        <v>33</v>
      </c>
      <c r="C44" t="s">
        <v>293</v>
      </c>
      <c r="D44" t="s">
        <v>292</v>
      </c>
      <c r="E44" t="s">
        <v>291</v>
      </c>
    </row>
    <row r="45" spans="2:5" x14ac:dyDescent="0.25">
      <c r="B45" s="11" t="s">
        <v>20</v>
      </c>
      <c r="C45" s="12">
        <v>0</v>
      </c>
      <c r="D45" s="12">
        <v>120</v>
      </c>
      <c r="E45" s="12">
        <v>120</v>
      </c>
    </row>
    <row r="46" spans="2:5" x14ac:dyDescent="0.25">
      <c r="B46" s="11" t="s">
        <v>23</v>
      </c>
      <c r="C46" s="12">
        <v>362</v>
      </c>
      <c r="D46" s="12">
        <v>448</v>
      </c>
      <c r="E46" s="12">
        <v>86</v>
      </c>
    </row>
    <row r="47" spans="2:5" x14ac:dyDescent="0.25">
      <c r="B47" s="11" t="s">
        <v>17</v>
      </c>
      <c r="C47" s="12">
        <v>114</v>
      </c>
      <c r="D47" s="12">
        <v>1186</v>
      </c>
      <c r="E47" s="12">
        <v>1072</v>
      </c>
    </row>
    <row r="48" spans="2:5" x14ac:dyDescent="0.25">
      <c r="B48" s="11" t="s">
        <v>34</v>
      </c>
      <c r="C48" s="12">
        <v>476</v>
      </c>
      <c r="D48" s="12">
        <v>1754</v>
      </c>
      <c r="E48" s="12">
        <v>1278</v>
      </c>
    </row>
    <row r="52" spans="2:3" x14ac:dyDescent="0.25">
      <c r="B52" t="s">
        <v>287</v>
      </c>
    </row>
    <row r="54" spans="2:3" x14ac:dyDescent="0.25">
      <c r="B54" s="10" t="s">
        <v>16</v>
      </c>
      <c r="C54" t="s" vm="2">
        <v>22</v>
      </c>
    </row>
    <row r="56" spans="2:3" x14ac:dyDescent="0.25">
      <c r="B56" s="10" t="s">
        <v>33</v>
      </c>
      <c r="C56" t="s">
        <v>283</v>
      </c>
    </row>
    <row r="57" spans="2:3" x14ac:dyDescent="0.25">
      <c r="B57" s="11" t="s">
        <v>20</v>
      </c>
      <c r="C57" s="12">
        <v>5</v>
      </c>
    </row>
    <row r="58" spans="2:3" x14ac:dyDescent="0.25">
      <c r="B58" s="11" t="s">
        <v>23</v>
      </c>
      <c r="C58" s="12">
        <v>16.592592592592592</v>
      </c>
    </row>
    <row r="59" spans="2:3" x14ac:dyDescent="0.25">
      <c r="B59" s="11" t="s">
        <v>17</v>
      </c>
      <c r="C59" s="12">
        <v>59.3</v>
      </c>
    </row>
    <row r="60" spans="2:3" x14ac:dyDescent="0.25">
      <c r="B60" s="11" t="s">
        <v>34</v>
      </c>
      <c r="C60" s="12">
        <v>24.704225352112676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66FFCC"/>
    <pageSetUpPr autoPageBreaks="0"/>
  </sheetPr>
  <dimension ref="A1:AN99"/>
  <sheetViews>
    <sheetView showGridLines="0" showRowColHeaders="0" tabSelected="1" topLeftCell="B3" zoomScaleNormal="100" workbookViewId="0">
      <selection activeCell="Y44" sqref="Y44"/>
    </sheetView>
  </sheetViews>
  <sheetFormatPr defaultRowHeight="15" x14ac:dyDescent="0.25"/>
  <cols>
    <col min="1" max="1" width="32.140625" style="6" customWidth="1"/>
    <col min="2" max="2" width="10" customWidth="1"/>
    <col min="3" max="3" width="5.42578125" customWidth="1"/>
    <col min="12" max="12" width="11.28515625" bestFit="1" customWidth="1"/>
  </cols>
  <sheetData>
    <row r="1" spans="1:40" ht="20.25" customHeight="1" x14ac:dyDescent="0.25"/>
    <row r="2" spans="1:40" ht="39" customHeight="1" thickBot="1" x14ac:dyDescent="0.3">
      <c r="C2" s="15"/>
      <c r="D2" s="16" t="s">
        <v>37</v>
      </c>
      <c r="E2" s="16"/>
      <c r="F2" s="16"/>
      <c r="G2" s="16"/>
      <c r="H2" s="16"/>
      <c r="I2" s="1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18.75" customHeight="1" thickTop="1" x14ac:dyDescent="0.25"/>
    <row r="4" spans="1:40" s="8" customFormat="1" ht="24" customHeight="1" x14ac:dyDescent="0.3">
      <c r="A4" s="36" t="s">
        <v>32</v>
      </c>
      <c r="C4" s="8" t="s">
        <v>38</v>
      </c>
    </row>
    <row r="5" spans="1:40" s="8" customFormat="1" ht="15.95" customHeight="1" x14ac:dyDescent="0.25">
      <c r="A5" s="6"/>
      <c r="L5" s="13"/>
    </row>
    <row r="6" spans="1:40" s="8" customFormat="1" ht="15.95" customHeight="1" x14ac:dyDescent="0.25">
      <c r="A6" s="6"/>
    </row>
    <row r="7" spans="1:40" s="8" customFormat="1" ht="15.95" customHeight="1" x14ac:dyDescent="0.25">
      <c r="A7" s="6"/>
    </row>
    <row r="8" spans="1:40" s="8" customFormat="1" ht="15.95" customHeight="1" x14ac:dyDescent="0.25">
      <c r="A8" s="6"/>
    </row>
    <row r="9" spans="1:40" s="9" customFormat="1" ht="15.95" customHeight="1" x14ac:dyDescent="0.25">
      <c r="A9" s="6"/>
    </row>
    <row r="10" spans="1:40" s="8" customFormat="1" ht="15.95" customHeight="1" x14ac:dyDescent="0.25">
      <c r="A10" s="6"/>
    </row>
    <row r="11" spans="1:40" s="8" customFormat="1" ht="15.95" customHeight="1" x14ac:dyDescent="0.25">
      <c r="A11" s="6"/>
      <c r="M11" s="9"/>
    </row>
    <row r="12" spans="1:40" s="8" customFormat="1" ht="15.95" customHeight="1" x14ac:dyDescent="0.25">
      <c r="A12" s="6"/>
    </row>
    <row r="13" spans="1:40" s="8" customFormat="1" ht="15.95" customHeight="1" x14ac:dyDescent="0.25">
      <c r="A13" s="6"/>
    </row>
    <row r="14" spans="1:40" s="8" customFormat="1" ht="15.95" customHeight="1" x14ac:dyDescent="0.25">
      <c r="A14" s="6"/>
    </row>
    <row r="15" spans="1:40" s="8" customFormat="1" ht="15.95" customHeight="1" x14ac:dyDescent="0.25">
      <c r="A15" s="6"/>
    </row>
    <row r="16" spans="1:40" s="8" customFormat="1" ht="15.95" customHeight="1" x14ac:dyDescent="0.25">
      <c r="A16" s="6"/>
    </row>
    <row r="17" spans="1:1" s="8" customFormat="1" ht="15.95" customHeight="1" x14ac:dyDescent="0.25">
      <c r="A17" s="6"/>
    </row>
    <row r="18" spans="1:1" s="8" customFormat="1" ht="15.95" customHeight="1" x14ac:dyDescent="0.25">
      <c r="A18" s="6"/>
    </row>
    <row r="19" spans="1:1" s="8" customFormat="1" ht="15.95" customHeight="1" x14ac:dyDescent="0.25">
      <c r="A19" s="6"/>
    </row>
    <row r="20" spans="1:1" s="8" customFormat="1" ht="15.95" customHeight="1" x14ac:dyDescent="0.25">
      <c r="A20" s="6"/>
    </row>
    <row r="21" spans="1:1" s="8" customFormat="1" ht="15.95" customHeight="1" x14ac:dyDescent="0.25">
      <c r="A21" s="6"/>
    </row>
    <row r="22" spans="1:1" s="8" customFormat="1" ht="15.95" customHeight="1" x14ac:dyDescent="0.25">
      <c r="A22" s="6"/>
    </row>
    <row r="23" spans="1:1" s="8" customFormat="1" ht="15.95" customHeight="1" x14ac:dyDescent="0.25">
      <c r="A23" s="6"/>
    </row>
    <row r="24" spans="1:1" s="8" customFormat="1" ht="15.95" customHeight="1" x14ac:dyDescent="0.25">
      <c r="A24" s="6"/>
    </row>
    <row r="25" spans="1:1" s="8" customFormat="1" ht="15.95" customHeight="1" x14ac:dyDescent="0.25">
      <c r="A25" s="6"/>
    </row>
    <row r="26" spans="1:1" s="8" customFormat="1" ht="15.95" customHeight="1" x14ac:dyDescent="0.25">
      <c r="A26" s="6"/>
    </row>
    <row r="27" spans="1:1" s="8" customFormat="1" ht="15.95" customHeight="1" x14ac:dyDescent="0.25">
      <c r="A27" s="6"/>
    </row>
    <row r="28" spans="1:1" s="8" customFormat="1" ht="15.95" customHeight="1" x14ac:dyDescent="0.25">
      <c r="A28" s="6"/>
    </row>
    <row r="29" spans="1:1" s="8" customFormat="1" ht="15.95" customHeight="1" x14ac:dyDescent="0.25">
      <c r="A29" s="6"/>
    </row>
    <row r="30" spans="1:1" s="8" customFormat="1" ht="15.95" customHeight="1" x14ac:dyDescent="0.25">
      <c r="A30" s="6"/>
    </row>
    <row r="31" spans="1:1" s="8" customFormat="1" ht="15.95" customHeight="1" x14ac:dyDescent="0.25">
      <c r="A31" s="6"/>
    </row>
    <row r="32" spans="1:1" s="8" customFormat="1" ht="15.95" customHeight="1" x14ac:dyDescent="0.25">
      <c r="A32" s="6"/>
    </row>
    <row r="33" spans="1:27" s="8" customFormat="1" ht="15.95" customHeight="1" x14ac:dyDescent="0.25">
      <c r="A33" s="6"/>
    </row>
    <row r="34" spans="1:27" s="8" customFormat="1" ht="15.95" customHeight="1" x14ac:dyDescent="0.25">
      <c r="A34" s="6"/>
    </row>
    <row r="35" spans="1:27" s="8" customFormat="1" ht="15.95" customHeight="1" x14ac:dyDescent="0.25">
      <c r="A35" s="6"/>
    </row>
    <row r="36" spans="1:27" s="8" customFormat="1" ht="15.95" customHeight="1" x14ac:dyDescent="0.25">
      <c r="A36" s="6"/>
    </row>
    <row r="37" spans="1:27" s="8" customFormat="1" ht="15.95" customHeight="1" x14ac:dyDescent="0.25">
      <c r="A37" s="6"/>
    </row>
    <row r="38" spans="1:27" s="8" customFormat="1" ht="15.95" customHeight="1" x14ac:dyDescent="0.25">
      <c r="A38" s="6"/>
    </row>
    <row r="39" spans="1:27" s="8" customFormat="1" ht="15.95" customHeight="1" x14ac:dyDescent="0.25">
      <c r="A39" s="6"/>
    </row>
    <row r="40" spans="1:27" s="8" customFormat="1" ht="15.95" customHeight="1" x14ac:dyDescent="0.25">
      <c r="A40" s="6"/>
      <c r="AA40" s="37"/>
    </row>
    <row r="41" spans="1:27" s="8" customFormat="1" ht="15.95" customHeight="1" x14ac:dyDescent="0.25">
      <c r="A41" s="6"/>
    </row>
    <row r="42" spans="1:27" s="8" customFormat="1" ht="15.95" customHeight="1" x14ac:dyDescent="0.25">
      <c r="A42" s="6"/>
    </row>
    <row r="43" spans="1:27" s="8" customFormat="1" ht="15.95" customHeight="1" x14ac:dyDescent="0.25">
      <c r="A43" s="6"/>
    </row>
    <row r="44" spans="1:27" s="8" customFormat="1" ht="15.95" customHeight="1" x14ac:dyDescent="0.25">
      <c r="A44" s="6"/>
    </row>
    <row r="45" spans="1:27" s="8" customFormat="1" ht="15.95" customHeight="1" x14ac:dyDescent="0.25">
      <c r="A45" s="6"/>
    </row>
    <row r="46" spans="1:27" s="8" customFormat="1" ht="15.95" customHeight="1" x14ac:dyDescent="0.25">
      <c r="A46" s="6"/>
    </row>
    <row r="47" spans="1:27" s="8" customFormat="1" ht="15.95" customHeight="1" x14ac:dyDescent="0.25">
      <c r="A47" s="6"/>
    </row>
    <row r="48" spans="1:27" s="8" customFormat="1" ht="15.95" customHeight="1" x14ac:dyDescent="0.25">
      <c r="A48" s="6"/>
    </row>
    <row r="49" spans="1:1" s="8" customFormat="1" ht="15.95" customHeight="1" x14ac:dyDescent="0.25">
      <c r="A49" s="6"/>
    </row>
    <row r="50" spans="1:1" s="8" customFormat="1" x14ac:dyDescent="0.25">
      <c r="A50" s="6"/>
    </row>
    <row r="51" spans="1:1" s="8" customFormat="1" x14ac:dyDescent="0.25">
      <c r="A51" s="6"/>
    </row>
    <row r="52" spans="1:1" s="8" customFormat="1" x14ac:dyDescent="0.25">
      <c r="A52" s="6"/>
    </row>
    <row r="53" spans="1:1" s="8" customFormat="1" x14ac:dyDescent="0.25">
      <c r="A53" s="6"/>
    </row>
    <row r="54" spans="1:1" s="8" customFormat="1" x14ac:dyDescent="0.25">
      <c r="A54" s="6"/>
    </row>
    <row r="55" spans="1:1" s="8" customFormat="1" x14ac:dyDescent="0.25">
      <c r="A55" s="6"/>
    </row>
    <row r="56" spans="1:1" s="8" customFormat="1" x14ac:dyDescent="0.25">
      <c r="A56" s="6"/>
    </row>
    <row r="57" spans="1:1" s="8" customFormat="1" x14ac:dyDescent="0.25">
      <c r="A57" s="6"/>
    </row>
    <row r="58" spans="1:1" s="8" customFormat="1" x14ac:dyDescent="0.25">
      <c r="A58" s="6"/>
    </row>
    <row r="59" spans="1:1" s="8" customFormat="1" x14ac:dyDescent="0.25">
      <c r="A59" s="6"/>
    </row>
    <row r="60" spans="1:1" s="8" customFormat="1" x14ac:dyDescent="0.25">
      <c r="A60" s="6"/>
    </row>
    <row r="61" spans="1:1" s="8" customFormat="1" x14ac:dyDescent="0.25">
      <c r="A61" s="6"/>
    </row>
    <row r="62" spans="1:1" s="8" customFormat="1" x14ac:dyDescent="0.25">
      <c r="A62" s="6"/>
    </row>
    <row r="63" spans="1:1" s="8" customFormat="1" x14ac:dyDescent="0.25">
      <c r="A63" s="6"/>
    </row>
    <row r="64" spans="1:1" s="8" customFormat="1" x14ac:dyDescent="0.25">
      <c r="A64" s="6"/>
    </row>
    <row r="65" spans="1:1" s="8" customFormat="1" x14ac:dyDescent="0.25">
      <c r="A65" s="6"/>
    </row>
    <row r="66" spans="1:1" s="8" customFormat="1" x14ac:dyDescent="0.25">
      <c r="A66" s="6"/>
    </row>
    <row r="67" spans="1:1" s="8" customFormat="1" x14ac:dyDescent="0.25">
      <c r="A67" s="6"/>
    </row>
    <row r="68" spans="1:1" s="8" customFormat="1" x14ac:dyDescent="0.25">
      <c r="A68" s="6"/>
    </row>
    <row r="69" spans="1:1" s="8" customFormat="1" x14ac:dyDescent="0.25">
      <c r="A69" s="6"/>
    </row>
    <row r="70" spans="1:1" s="8" customFormat="1" x14ac:dyDescent="0.25">
      <c r="A70" s="6"/>
    </row>
    <row r="71" spans="1:1" s="8" customFormat="1" x14ac:dyDescent="0.25">
      <c r="A71" s="6"/>
    </row>
    <row r="72" spans="1:1" s="8" customFormat="1" x14ac:dyDescent="0.25">
      <c r="A72" s="6"/>
    </row>
    <row r="73" spans="1:1" s="8" customFormat="1" x14ac:dyDescent="0.25">
      <c r="A73" s="6"/>
    </row>
    <row r="74" spans="1:1" s="8" customFormat="1" x14ac:dyDescent="0.25">
      <c r="A74" s="6"/>
    </row>
    <row r="75" spans="1:1" s="8" customFormat="1" x14ac:dyDescent="0.25">
      <c r="A75" s="6"/>
    </row>
    <row r="76" spans="1:1" s="8" customFormat="1" x14ac:dyDescent="0.25">
      <c r="A76" s="6"/>
    </row>
    <row r="77" spans="1:1" s="8" customFormat="1" x14ac:dyDescent="0.25">
      <c r="A77" s="6"/>
    </row>
    <row r="78" spans="1:1" s="8" customFormat="1" x14ac:dyDescent="0.25">
      <c r="A78" s="6"/>
    </row>
    <row r="79" spans="1:1" s="8" customFormat="1" x14ac:dyDescent="0.25">
      <c r="A79" s="6"/>
    </row>
    <row r="80" spans="1:1" s="8" customFormat="1" x14ac:dyDescent="0.25">
      <c r="A80" s="6"/>
    </row>
    <row r="81" spans="1:1" s="8" customFormat="1" x14ac:dyDescent="0.25">
      <c r="A81" s="6"/>
    </row>
    <row r="82" spans="1:1" s="8" customFormat="1" x14ac:dyDescent="0.25">
      <c r="A82" s="6"/>
    </row>
    <row r="83" spans="1:1" s="8" customFormat="1" x14ac:dyDescent="0.25">
      <c r="A83" s="6"/>
    </row>
    <row r="84" spans="1:1" s="8" customFormat="1" x14ac:dyDescent="0.25">
      <c r="A84" s="6"/>
    </row>
    <row r="85" spans="1:1" s="8" customFormat="1" x14ac:dyDescent="0.25">
      <c r="A85" s="6"/>
    </row>
    <row r="86" spans="1:1" s="8" customFormat="1" x14ac:dyDescent="0.25">
      <c r="A86" s="6"/>
    </row>
    <row r="87" spans="1:1" s="8" customFormat="1" x14ac:dyDescent="0.25">
      <c r="A87" s="6"/>
    </row>
    <row r="88" spans="1:1" s="8" customFormat="1" x14ac:dyDescent="0.25">
      <c r="A88" s="6"/>
    </row>
    <row r="89" spans="1:1" s="8" customFormat="1" x14ac:dyDescent="0.25">
      <c r="A89" s="6"/>
    </row>
    <row r="90" spans="1:1" s="8" customFormat="1" x14ac:dyDescent="0.25">
      <c r="A90" s="6"/>
    </row>
    <row r="91" spans="1:1" s="8" customFormat="1" x14ac:dyDescent="0.25">
      <c r="A91" s="6"/>
    </row>
    <row r="92" spans="1:1" s="8" customFormat="1" x14ac:dyDescent="0.25">
      <c r="A92" s="6"/>
    </row>
    <row r="93" spans="1:1" s="8" customFormat="1" x14ac:dyDescent="0.25">
      <c r="A93" s="6"/>
    </row>
    <row r="94" spans="1:1" s="8" customFormat="1" x14ac:dyDescent="0.25">
      <c r="A94" s="6"/>
    </row>
    <row r="95" spans="1:1" s="8" customFormat="1" x14ac:dyDescent="0.25">
      <c r="A95" s="6"/>
    </row>
    <row r="96" spans="1:1" s="8" customFormat="1" x14ac:dyDescent="0.25">
      <c r="A96" s="6"/>
    </row>
    <row r="97" spans="1:1" s="8" customFormat="1" x14ac:dyDescent="0.25">
      <c r="A97" s="6"/>
    </row>
    <row r="98" spans="1:1" s="8" customFormat="1" x14ac:dyDescent="0.25">
      <c r="A98" s="6"/>
    </row>
    <row r="99" spans="1:1" s="8" customFormat="1" x14ac:dyDescent="0.25">
      <c r="A99" s="6"/>
    </row>
  </sheetData>
  <pageMargins left="0.511811024" right="0.511811024" top="0.78740157499999996" bottom="0.78740157499999996" header="0.31496062000000002" footer="0.31496062000000002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19483571-f922-4e8e-9c1c-26f0a2252132"/>
    <ds:schemaRef ds:uri="851b35d3-0456-4d6a-bc2f-da927e91d158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A̳ssets</vt:lpstr>
      <vt:lpstr>B̳ases</vt:lpstr>
      <vt:lpstr>Planilha1</vt:lpstr>
      <vt:lpstr>C̳álculos</vt:lpstr>
      <vt:lpstr>D̳ashboard</vt:lpstr>
      <vt:lpstr>EA_Play_Season_Pass</vt:lpstr>
      <vt:lpstr>Gender</vt:lpstr>
      <vt:lpstr>Minecraft__season_Pass_Price</vt:lpstr>
      <vt:lpstr>Minecraft_Season_Pass_Price</vt:lpstr>
      <vt:lpstr>Soma_de_Total_Value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Cristiano Gonçalves</cp:lastModifiedBy>
  <cp:lastPrinted>2026-03-26T11:59:46Z</cp:lastPrinted>
  <dcterms:created xsi:type="dcterms:W3CDTF">2024-12-19T13:13:10Z</dcterms:created>
  <dcterms:modified xsi:type="dcterms:W3CDTF">2026-03-26T12:08:23Z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