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560" tabRatio="500"/>
  </bookViews>
  <sheets>
    <sheet name="Sheet1" sheetId="1" r:id="rId1"/>
  </sheets>
  <definedNames>
    <definedName name="wobblehead_bom" localSheetId="0">Sheet1!$A$1:$I$5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6" i="1"/>
  <c r="G16"/>
  <c r="F19"/>
  <c r="G19"/>
  <c r="F18"/>
  <c r="F17"/>
  <c r="G10"/>
  <c r="G6"/>
  <c r="G7"/>
  <c r="G11"/>
  <c r="G12"/>
  <c r="F13"/>
  <c r="G13"/>
  <c r="G14"/>
  <c r="G8"/>
  <c r="G18"/>
  <c r="F20"/>
  <c r="G20"/>
  <c r="G17"/>
  <c r="G23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Macintosh HD:Users:jeffm:Desktop:wobblehead:electrical:rev0:wobblehead_bom.txt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<sst xmlns="http://schemas.openxmlformats.org/spreadsheetml/2006/main" count="50" uniqueCount="50">
  <si>
    <t>screw, flat #4 x 1/2" 82deg sheet metal</t>
    <phoneticPr fontId="4" type="noConversion"/>
  </si>
  <si>
    <t>screw, cap head #6-32 x 3/8" SS</t>
    <phoneticPr fontId="4" type="noConversion"/>
  </si>
  <si>
    <t>pcb to bar</t>
    <phoneticPr fontId="4" type="noConversion"/>
  </si>
  <si>
    <t>bar to body</t>
    <phoneticPr fontId="4" type="noConversion"/>
  </si>
  <si>
    <t>brack to head</t>
    <phoneticPr fontId="4" type="noConversion"/>
  </si>
  <si>
    <t>Kimbrough</t>
    <phoneticPr fontId="4" type="noConversion"/>
  </si>
  <si>
    <t>Included with Kimbrough</t>
    <phoneticPr fontId="4" type="noConversion"/>
  </si>
  <si>
    <t>set screw</t>
    <phoneticPr fontId="4" type="noConversion"/>
  </si>
  <si>
    <t>coupler</t>
    <phoneticPr fontId="4" type="noConversion"/>
  </si>
  <si>
    <t>servo to coupler</t>
    <phoneticPr fontId="4" type="noConversion"/>
  </si>
  <si>
    <t>pan head</t>
    <phoneticPr fontId="4" type="noConversion"/>
  </si>
  <si>
    <t>Included with servo</t>
    <phoneticPr fontId="4" type="noConversion"/>
  </si>
  <si>
    <t>Electronics BOM</t>
    <phoneticPr fontId="4" type="noConversion"/>
  </si>
  <si>
    <t>Chris Dalla</t>
    <phoneticPr fontId="4" type="noConversion"/>
  </si>
  <si>
    <t>Chris Dalla</t>
    <phoneticPr fontId="4" type="noConversion"/>
  </si>
  <si>
    <t>L Bracket</t>
    <phoneticPr fontId="4" type="noConversion"/>
  </si>
  <si>
    <t>3D Printed</t>
    <phoneticPr fontId="4" type="noConversion"/>
  </si>
  <si>
    <t>Servo Rod</t>
    <phoneticPr fontId="4" type="noConversion"/>
  </si>
  <si>
    <t>PCB</t>
    <phoneticPr fontId="4" type="noConversion"/>
  </si>
  <si>
    <t>Chris Dalla</t>
    <phoneticPr fontId="4" type="noConversion"/>
  </si>
  <si>
    <t>Servo Bar</t>
    <phoneticPr fontId="4" type="noConversion"/>
  </si>
  <si>
    <t>3D Printed</t>
    <phoneticPr fontId="4" type="noConversion"/>
  </si>
  <si>
    <t>Kimbrough coupler</t>
    <phoneticPr fontId="4" type="noConversion"/>
  </si>
  <si>
    <t>servo futuba S3003</t>
    <phoneticPr fontId="4" type="noConversion"/>
  </si>
  <si>
    <t>PCB and cable Assembly</t>
    <phoneticPr fontId="4" type="noConversion"/>
  </si>
  <si>
    <t>92196A146</t>
    <phoneticPr fontId="4" type="noConversion"/>
  </si>
  <si>
    <t>90048A110</t>
    <phoneticPr fontId="4" type="noConversion"/>
  </si>
  <si>
    <t>90273A194</t>
    <phoneticPr fontId="4" type="noConversion"/>
  </si>
  <si>
    <t xml:space="preserve">Bill Of Materials for wobblehead.sch  </t>
    <phoneticPr fontId="4" type="noConversion"/>
  </si>
  <si>
    <t>70267-1</t>
    <phoneticPr fontId="4" type="noConversion"/>
  </si>
  <si>
    <t>various</t>
    <phoneticPr fontId="4" type="noConversion"/>
  </si>
  <si>
    <t>screw, flat head #8-32 x 1/2"</t>
    <phoneticPr fontId="4" type="noConversion"/>
  </si>
  <si>
    <t>rod to head</t>
    <phoneticPr fontId="4" type="noConversion"/>
  </si>
  <si>
    <t>screw, pan head #8-32 x 1/2"</t>
    <phoneticPr fontId="4" type="noConversion"/>
  </si>
  <si>
    <t>FocalPrice</t>
  </si>
  <si>
    <t>90272A194</t>
  </si>
  <si>
    <t>Desc</t>
    <phoneticPr fontId="4" type="noConversion"/>
  </si>
  <si>
    <t>Partnumber</t>
    <phoneticPr fontId="4" type="noConversion"/>
  </si>
  <si>
    <t>QTY100 Price</t>
    <phoneticPr fontId="4" type="noConversion"/>
  </si>
  <si>
    <t>Ext Price</t>
    <phoneticPr fontId="4" type="noConversion"/>
  </si>
  <si>
    <t xml:space="preserve">Qty </t>
  </si>
  <si>
    <t>Reference</t>
  </si>
  <si>
    <t>Vendor</t>
    <phoneticPr fontId="4" type="noConversion"/>
  </si>
  <si>
    <t>Walt Dimick, IRF Machine Works</t>
  </si>
  <si>
    <t>70267-4b</t>
    <phoneticPr fontId="4" type="noConversion"/>
  </si>
  <si>
    <t>70267-3c</t>
    <phoneticPr fontId="4" type="noConversion"/>
  </si>
  <si>
    <t>bar to servo</t>
    <phoneticPr fontId="4" type="noConversion"/>
  </si>
  <si>
    <t>screw, cap head #8-32 x 3/8" SS</t>
    <phoneticPr fontId="4" type="noConversion"/>
  </si>
  <si>
    <t>92196A192</t>
    <phoneticPr fontId="4" type="noConversion"/>
  </si>
  <si>
    <t>YO164B</t>
    <phoneticPr fontId="4" type="noConversion"/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</si>
</sst>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5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4" fontId="0" fillId="0" borderId="0" xfId="0" applyNumberFormat="1"/>
    <xf numFmtId="0" fontId="3" fillId="0" borderId="0" xfId="0" applyFont="1"/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bblehead_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32"/>
  <sheetViews>
    <sheetView tabSelected="1" topLeftCell="C1" zoomScale="125" workbookViewId="0">
      <selection activeCell="E18" sqref="E18"/>
    </sheetView>
  </sheetViews>
  <sheetFormatPr baseColWidth="10" defaultRowHeight="13"/>
  <cols>
    <col min="1" max="1" width="4.42578125" customWidth="1"/>
    <col min="2" max="2" width="9.5703125" customWidth="1"/>
    <col min="3" max="3" width="30.42578125" customWidth="1"/>
    <col min="4" max="4" width="14.85546875" customWidth="1"/>
    <col min="5" max="5" width="19.28515625" customWidth="1"/>
    <col min="6" max="6" width="12" style="4" customWidth="1"/>
    <col min="7" max="7" width="8.28515625" style="4" customWidth="1"/>
    <col min="8" max="8" width="27.28515625" bestFit="1" customWidth="1"/>
    <col min="9" max="9" width="10.7109375" style="2"/>
  </cols>
  <sheetData>
    <row r="1" spans="1:7">
      <c r="A1" t="s">
        <v>28</v>
      </c>
    </row>
    <row r="4" spans="1:7">
      <c r="A4" s="1" t="s">
        <v>40</v>
      </c>
      <c r="B4" s="1" t="s">
        <v>41</v>
      </c>
      <c r="C4" s="1" t="s">
        <v>36</v>
      </c>
      <c r="D4" s="1" t="s">
        <v>37</v>
      </c>
      <c r="E4" s="1" t="s">
        <v>42</v>
      </c>
      <c r="F4" s="5" t="s">
        <v>38</v>
      </c>
      <c r="G4" s="5" t="s">
        <v>39</v>
      </c>
    </row>
    <row r="6" spans="1:7">
      <c r="A6">
        <v>1</v>
      </c>
      <c r="C6" s="3" t="s">
        <v>12</v>
      </c>
      <c r="D6" s="7" t="s">
        <v>30</v>
      </c>
      <c r="E6" s="7" t="s">
        <v>13</v>
      </c>
      <c r="F6" s="6">
        <v>4</v>
      </c>
      <c r="G6" s="9">
        <f t="shared" ref="G6:G7" si="0">F6*A6</f>
        <v>4</v>
      </c>
    </row>
    <row r="7" spans="1:7">
      <c r="A7">
        <v>1</v>
      </c>
      <c r="C7" s="3" t="s">
        <v>18</v>
      </c>
      <c r="D7" s="7"/>
      <c r="E7" s="7" t="s">
        <v>19</v>
      </c>
      <c r="F7" s="6">
        <v>3</v>
      </c>
      <c r="G7" s="4">
        <f t="shared" si="0"/>
        <v>3</v>
      </c>
    </row>
    <row r="8" spans="1:7">
      <c r="A8">
        <v>1</v>
      </c>
      <c r="C8" s="3" t="s">
        <v>24</v>
      </c>
      <c r="E8" t="s">
        <v>14</v>
      </c>
      <c r="F8" s="4">
        <v>10</v>
      </c>
      <c r="G8" s="4">
        <f>F8*A8</f>
        <v>10</v>
      </c>
    </row>
    <row r="10" spans="1:7" ht="26">
      <c r="A10">
        <v>1</v>
      </c>
      <c r="C10" s="3" t="s">
        <v>17</v>
      </c>
      <c r="D10" s="7" t="s">
        <v>45</v>
      </c>
      <c r="E10" s="8" t="s">
        <v>43</v>
      </c>
      <c r="F10" s="6">
        <v>5</v>
      </c>
      <c r="G10" s="4">
        <f>F10*A10</f>
        <v>5</v>
      </c>
    </row>
    <row r="11" spans="1:7">
      <c r="A11">
        <v>1</v>
      </c>
      <c r="C11" s="3" t="s">
        <v>20</v>
      </c>
      <c r="D11" s="7" t="s">
        <v>29</v>
      </c>
      <c r="E11" s="7" t="s">
        <v>21</v>
      </c>
      <c r="F11" s="6">
        <v>5</v>
      </c>
      <c r="G11" s="4">
        <f>F11*A11</f>
        <v>5</v>
      </c>
    </row>
    <row r="12" spans="1:7">
      <c r="A12">
        <v>1</v>
      </c>
      <c r="C12" s="3" t="s">
        <v>15</v>
      </c>
      <c r="D12" s="7" t="s">
        <v>44</v>
      </c>
      <c r="E12" s="7" t="s">
        <v>16</v>
      </c>
      <c r="F12" s="6">
        <v>5</v>
      </c>
      <c r="G12" s="4">
        <f>F12*A12</f>
        <v>5</v>
      </c>
    </row>
    <row r="13" spans="1:7">
      <c r="A13">
        <v>1</v>
      </c>
      <c r="C13" s="3" t="s">
        <v>22</v>
      </c>
      <c r="D13" s="7">
        <v>500</v>
      </c>
      <c r="E13" s="7" t="s">
        <v>5</v>
      </c>
      <c r="F13" s="4">
        <f>5.5/2</f>
        <v>2.75</v>
      </c>
      <c r="G13" s="4">
        <f>F13*A13</f>
        <v>2.75</v>
      </c>
    </row>
    <row r="14" spans="1:7">
      <c r="A14">
        <v>1</v>
      </c>
      <c r="C14" s="3" t="s">
        <v>23</v>
      </c>
      <c r="D14" t="s">
        <v>49</v>
      </c>
      <c r="E14" t="s">
        <v>34</v>
      </c>
      <c r="F14" s="4">
        <v>8.9700000000000006</v>
      </c>
      <c r="G14" s="4">
        <f t="shared" ref="G14" si="1">F14*A14</f>
        <v>8.9700000000000006</v>
      </c>
    </row>
    <row r="16" spans="1:7">
      <c r="A16">
        <v>4</v>
      </c>
      <c r="B16" t="s">
        <v>46</v>
      </c>
      <c r="C16" s="3" t="s">
        <v>47</v>
      </c>
      <c r="D16" t="s">
        <v>48</v>
      </c>
      <c r="F16" s="4">
        <f>6.15/100</f>
        <v>6.1500000000000006E-2</v>
      </c>
      <c r="G16" s="4">
        <f>F16*A16</f>
        <v>0.24600000000000002</v>
      </c>
    </row>
    <row r="17" spans="1:9">
      <c r="A17">
        <v>2</v>
      </c>
      <c r="B17" t="s">
        <v>2</v>
      </c>
      <c r="C17" s="3" t="s">
        <v>1</v>
      </c>
      <c r="D17" t="s">
        <v>25</v>
      </c>
      <c r="F17" s="4">
        <f>5.36/100</f>
        <v>5.3600000000000002E-2</v>
      </c>
      <c r="G17" s="4">
        <f>F17*A17</f>
        <v>0.1072</v>
      </c>
    </row>
    <row r="18" spans="1:9">
      <c r="A18">
        <v>4</v>
      </c>
      <c r="B18" t="s">
        <v>3</v>
      </c>
      <c r="C18" s="3" t="s">
        <v>31</v>
      </c>
      <c r="D18" t="s">
        <v>27</v>
      </c>
      <c r="F18" s="4">
        <f>3.58/100</f>
        <v>3.5799999999999998E-2</v>
      </c>
      <c r="G18" s="4">
        <f>F18*A18</f>
        <v>0.14319999999999999</v>
      </c>
    </row>
    <row r="19" spans="1:9">
      <c r="A19">
        <v>2</v>
      </c>
      <c r="B19" t="s">
        <v>4</v>
      </c>
      <c r="C19" s="3" t="s">
        <v>0</v>
      </c>
      <c r="D19" t="s">
        <v>26</v>
      </c>
      <c r="F19" s="4">
        <f>1.84/100</f>
        <v>1.84E-2</v>
      </c>
      <c r="G19" s="4">
        <f>F19*A19</f>
        <v>3.6799999999999999E-2</v>
      </c>
    </row>
    <row r="20" spans="1:9">
      <c r="A20">
        <v>1</v>
      </c>
      <c r="B20" t="s">
        <v>32</v>
      </c>
      <c r="C20" s="3" t="s">
        <v>33</v>
      </c>
      <c r="D20" t="s">
        <v>35</v>
      </c>
      <c r="F20" s="6">
        <f>2.93/100</f>
        <v>2.9300000000000003E-2</v>
      </c>
      <c r="G20" s="4">
        <f>F20*A20</f>
        <v>2.9300000000000003E-2</v>
      </c>
    </row>
    <row r="21" spans="1:9">
      <c r="A21">
        <v>2</v>
      </c>
      <c r="B21" t="s">
        <v>8</v>
      </c>
      <c r="C21" s="3" t="s">
        <v>7</v>
      </c>
      <c r="E21" t="s">
        <v>6</v>
      </c>
      <c r="F21" s="4">
        <v>0</v>
      </c>
      <c r="G21" s="4">
        <v>0</v>
      </c>
    </row>
    <row r="22" spans="1:9">
      <c r="A22">
        <v>1</v>
      </c>
      <c r="B22" t="s">
        <v>9</v>
      </c>
      <c r="C22" s="3" t="s">
        <v>10</v>
      </c>
      <c r="E22" t="s">
        <v>11</v>
      </c>
      <c r="F22" s="4">
        <v>0</v>
      </c>
      <c r="G22" s="4">
        <v>0</v>
      </c>
    </row>
    <row r="23" spans="1:9">
      <c r="F23"/>
      <c r="G23" s="5">
        <f>SUM(G6:G22)</f>
        <v>44.282499999999999</v>
      </c>
    </row>
    <row r="24" spans="1:9">
      <c r="B24" s="2"/>
      <c r="F24"/>
      <c r="G24"/>
    </row>
    <row r="25" spans="1:9">
      <c r="B25" s="2"/>
      <c r="F25"/>
      <c r="G25"/>
    </row>
    <row r="29" spans="1:9">
      <c r="I29"/>
    </row>
    <row r="30" spans="1:9">
      <c r="I30"/>
    </row>
    <row r="32" spans="1:9">
      <c r="H32" s="2"/>
      <c r="I32"/>
    </row>
  </sheetData>
  <sheetCalcPr fullCalcOnLoad="1"/>
  <phoneticPr fontId="4" type="noConversion"/>
  <pageMargins left="0.75" right="0.75" top="1" bottom="1" header="0.5" footer="0.5"/>
  <colBreaks count="1" manualBreakCount="1">
    <brk id="7" max="1048575" man="1"/>
  </col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steamboat mountain designs, llc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Mathews</dc:creator>
  <cp:lastModifiedBy>jeffm</cp:lastModifiedBy>
  <cp:lastPrinted>2011-07-23T20:55:23Z</cp:lastPrinted>
  <dcterms:created xsi:type="dcterms:W3CDTF">2011-07-23T20:09:56Z</dcterms:created>
  <dcterms:modified xsi:type="dcterms:W3CDTF">2015-05-20T20:24:56Z</dcterms:modified>
</cp:coreProperties>
</file>