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dsbz\Documents\HUST\CSIE1601\Courseware\Parallel Programming\"/>
    </mc:Choice>
  </mc:AlternateContent>
  <xr:revisionPtr revIDLastSave="0" documentId="13_ncr:1_{F8676F4B-7F62-4C4F-9131-3F831A5D5661}" xr6:coauthVersionLast="36" xr6:coauthVersionMax="36" xr10:uidLastSave="{00000000-0000-0000-0000-000000000000}"/>
  <bookViews>
    <workbookView xWindow="0" yWindow="912" windowWidth="9156" windowHeight="8448" activeTab="4" xr2:uid="{A1C6E7F0-72AE-4B88-8353-3F15C258175C}"/>
  </bookViews>
  <sheets>
    <sheet name="Fib-递推串行" sheetId="1" r:id="rId1"/>
    <sheet name="Fib-简单并行" sheetId="2" r:id="rId2"/>
    <sheet name="Fib-时间总表" sheetId="3" r:id="rId3"/>
    <sheet name="Fib-CPU使用总表" sheetId="6" r:id="rId4"/>
    <sheet name="Akari-总表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7" l="1"/>
  <c r="F17" i="7"/>
  <c r="F16" i="7"/>
  <c r="B18" i="7"/>
  <c r="B17" i="7"/>
  <c r="B16" i="7"/>
  <c r="E12" i="7"/>
  <c r="E11" i="7"/>
  <c r="I11" i="7"/>
  <c r="F11" i="7"/>
  <c r="F10" i="7"/>
  <c r="F8" i="7"/>
  <c r="F7" i="7"/>
  <c r="F5" i="7"/>
  <c r="F4" i="7"/>
  <c r="I4" i="7"/>
  <c r="I5" i="7"/>
  <c r="I6" i="7"/>
  <c r="I7" i="7"/>
  <c r="I8" i="7"/>
  <c r="I9" i="7"/>
  <c r="I10" i="7"/>
  <c r="I12" i="7"/>
  <c r="F6" i="7"/>
  <c r="F9" i="7"/>
  <c r="F12" i="7"/>
  <c r="I3" i="7"/>
  <c r="F3" i="7"/>
  <c r="E4" i="6" l="1"/>
  <c r="E5" i="6"/>
  <c r="E3" i="6"/>
</calcChain>
</file>

<file path=xl/sharedStrings.xml><?xml version="1.0" encoding="utf-8"?>
<sst xmlns="http://schemas.openxmlformats.org/spreadsheetml/2006/main" count="44" uniqueCount="28">
  <si>
    <t>所求下标</t>
  </si>
  <si>
    <t>运行时间</t>
  </si>
  <si>
    <t>运行时间（1E7次）/秒</t>
  </si>
  <si>
    <t>递推串行</t>
  </si>
  <si>
    <t>函数串行</t>
  </si>
  <si>
    <t>简单并行</t>
  </si>
  <si>
    <t>4-并行</t>
  </si>
  <si>
    <t>8-并行</t>
  </si>
  <si>
    <t>16-并行</t>
  </si>
  <si>
    <t>递推串行（1E7）</t>
  </si>
  <si>
    <t>2-并行</t>
  </si>
  <si>
    <t>用户时间</t>
  </si>
  <si>
    <t>系统时间</t>
  </si>
  <si>
    <t>系统-用户比值</t>
  </si>
  <si>
    <t>CPU利用率</t>
  </si>
  <si>
    <t>7x7 Hard</t>
  </si>
  <si>
    <t>10x10 Hard</t>
  </si>
  <si>
    <t>14x14 Easy</t>
  </si>
  <si>
    <t>14x14 Hard</t>
  </si>
  <si>
    <t>运行次数</t>
  </si>
  <si>
    <t>总运行时间</t>
  </si>
  <si>
    <t>平均单次运行时间</t>
  </si>
  <si>
    <t>CPU使用率</t>
  </si>
  <si>
    <t>算法</t>
  </si>
  <si>
    <t>串行</t>
  </si>
  <si>
    <t>优化并行</t>
  </si>
  <si>
    <t>问题规模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</si>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</sst>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70" formatCode="0.00000"/>
    <numFmt numFmtId="171" formatCode="0.0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 applyAlignment="1">
      <alignment horizontal="center" vertical="center"/>
    </xf>
    <xf numFmtId="11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70" fontId="2" fillId="0" borderId="4" xfId="0" applyNumberFormat="1" applyFont="1" applyBorder="1" applyAlignment="1">
      <alignment horizontal="center" vertical="center"/>
    </xf>
    <xf numFmtId="170" fontId="2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71" fontId="2" fillId="0" borderId="0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1E7次运行时间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inear"/>
            <c:forward val="5"/>
            <c:backward val="10"/>
            <c:intercept val="0"/>
            <c:dispRSqr val="0"/>
            <c:dispEq val="0"/>
          </c:trendline>
          <c:xVal>
            <c:numRef>
              <c:f>'Fib-递推串行'!$B$3:$B$6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'Fib-递推串行'!$C$3:$C$6</c:f>
              <c:numCache>
                <c:formatCode>General</c:formatCode>
                <c:ptCount val="4"/>
                <c:pt idx="0">
                  <c:v>0.3</c:v>
                </c:pt>
                <c:pt idx="1">
                  <c:v>1.19</c:v>
                </c:pt>
                <c:pt idx="2">
                  <c:v>2.14</c:v>
                </c:pt>
                <c:pt idx="3">
                  <c:v>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6C-41FB-8FC6-4AB509B14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500224"/>
        <c:axId val="757344128"/>
      </c:scatterChart>
      <c:valAx>
        <c:axId val="76750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所求最大下标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en-US"/>
          </a:p>
        </c:txPr>
        <c:crossAx val="757344128"/>
        <c:crosses val="autoZero"/>
        <c:crossBetween val="midCat"/>
      </c:valAx>
      <c:valAx>
        <c:axId val="7573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运行时间 </a:t>
                </a:r>
                <a:r>
                  <a:rPr lang="en-US"/>
                  <a:t>/ </a:t>
                </a:r>
                <a:r>
                  <a:rPr lang="zh-CN"/>
                  <a:t>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en-US"/>
          </a:p>
        </c:txPr>
        <c:crossAx val="76750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宋体" panose="02010600030101010101" pitchFamily="2" charset="-122"/>
          <a:ea typeface="宋体" panose="02010600030101010101" pitchFamily="2" charset="-12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inear"/>
            <c:backward val="10"/>
            <c:intercept val="0"/>
            <c:dispRSqr val="0"/>
            <c:dispEq val="0"/>
          </c:trendline>
          <c:xVal>
            <c:numRef>
              <c:f>'Fib-简单并行'!$B$3:$B$6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'Fib-简单并行'!$C$3:$C$6</c:f>
              <c:numCache>
                <c:formatCode>General</c:formatCode>
                <c:ptCount val="4"/>
                <c:pt idx="0">
                  <c:v>0.68</c:v>
                </c:pt>
                <c:pt idx="1">
                  <c:v>2.5</c:v>
                </c:pt>
                <c:pt idx="2">
                  <c:v>4.2</c:v>
                </c:pt>
                <c:pt idx="3">
                  <c:v>6.05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59-4D86-BF3B-6DD2DD893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476000"/>
        <c:axId val="758364272"/>
      </c:scatterChart>
      <c:valAx>
        <c:axId val="76947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所求最大下标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en-US"/>
          </a:p>
        </c:txPr>
        <c:crossAx val="758364272"/>
        <c:crosses val="autoZero"/>
        <c:crossBetween val="midCat"/>
      </c:valAx>
      <c:valAx>
        <c:axId val="7583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运行时间 </a:t>
                </a:r>
                <a:r>
                  <a:rPr lang="en-US"/>
                  <a:t>/ </a:t>
                </a:r>
                <a:r>
                  <a:rPr lang="zh-CN"/>
                  <a:t>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en-US"/>
          </a:p>
        </c:txPr>
        <c:crossAx val="76947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宋体" panose="02010600030101010101" pitchFamily="2" charset="-122"/>
          <a:ea typeface="宋体" panose="02010600030101010101" pitchFamily="2" charset="-12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'Fib-时间总表'!$C$2</c:f>
              <c:strCache>
                <c:ptCount val="1"/>
                <c:pt idx="0">
                  <c:v>递推串行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'Fib-时间总表'!$B$3:$B$6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'Fib-时间总表'!$C$3:$C$6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7D-419D-AEA9-8696055C43CB}"/>
            </c:ext>
          </c:extLst>
        </c:ser>
        <c:ser>
          <c:idx val="1"/>
          <c:order val="1"/>
          <c:tx>
            <c:strRef>
              <c:f>'Fib-时间总表'!$D$2</c:f>
              <c:strCache>
                <c:ptCount val="1"/>
                <c:pt idx="0">
                  <c:v>函数串行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diamond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'Fib-时间总表'!$B$3:$B$6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'Fib-时间总表'!$D$3:$D$6</c:f>
              <c:numCache>
                <c:formatCode>0.00</c:formatCode>
                <c:ptCount val="4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7D-419D-AEA9-8696055C43CB}"/>
            </c:ext>
          </c:extLst>
        </c:ser>
        <c:ser>
          <c:idx val="2"/>
          <c:order val="2"/>
          <c:tx>
            <c:strRef>
              <c:f>'Fib-时间总表'!$E$2</c:f>
              <c:strCache>
                <c:ptCount val="1"/>
                <c:pt idx="0">
                  <c:v>简单并行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'Fib-时间总表'!$B$3:$B$6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'Fib-时间总表'!$E$3:$E$6</c:f>
              <c:numCache>
                <c:formatCode>0.00</c:formatCode>
                <c:ptCount val="4"/>
                <c:pt idx="0">
                  <c:v>0.74</c:v>
                </c:pt>
                <c:pt idx="1">
                  <c:v>2.57</c:v>
                </c:pt>
                <c:pt idx="2">
                  <c:v>4.26</c:v>
                </c:pt>
                <c:pt idx="3">
                  <c:v>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57D-419D-AEA9-8696055C43CB}"/>
            </c:ext>
          </c:extLst>
        </c:ser>
        <c:ser>
          <c:idx val="6"/>
          <c:order val="3"/>
          <c:tx>
            <c:strRef>
              <c:f>'Fib-时间总表'!$F$2</c:f>
              <c:strCache>
                <c:ptCount val="1"/>
                <c:pt idx="0">
                  <c:v>2-并行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dash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'Fib-时间总表'!$B$3:$B$6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'Fib-时间总表'!$F$3:$F$6</c:f>
              <c:numCache>
                <c:formatCode>0.00</c:formatCode>
                <c:ptCount val="4"/>
                <c:pt idx="0">
                  <c:v>0.36</c:v>
                </c:pt>
                <c:pt idx="1">
                  <c:v>1.1100000000000001</c:v>
                </c:pt>
                <c:pt idx="2">
                  <c:v>1.49</c:v>
                </c:pt>
                <c:pt idx="3">
                  <c:v>2.5099999999999998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57D-419D-AEA9-8696055C43CB}"/>
            </c:ext>
          </c:extLst>
        </c:ser>
        <c:ser>
          <c:idx val="3"/>
          <c:order val="4"/>
          <c:tx>
            <c:strRef>
              <c:f>'Fib-时间总表'!$G$2</c:f>
              <c:strCache>
                <c:ptCount val="1"/>
                <c:pt idx="0">
                  <c:v>4-并行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'Fib-时间总表'!$B$3:$B$6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'Fib-时间总表'!$G$3:$G$6</c:f>
              <c:numCache>
                <c:formatCode>0.00</c:formatCode>
                <c:ptCount val="4"/>
                <c:pt idx="0">
                  <c:v>0.32</c:v>
                </c:pt>
                <c:pt idx="1">
                  <c:v>0.99</c:v>
                </c:pt>
                <c:pt idx="2">
                  <c:v>1.53</c:v>
                </c:pt>
                <c:pt idx="3">
                  <c:v>2.06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57D-419D-AEA9-8696055C43CB}"/>
            </c:ext>
          </c:extLst>
        </c:ser>
        <c:ser>
          <c:idx val="4"/>
          <c:order val="5"/>
          <c:tx>
            <c:strRef>
              <c:f>'Fib-时间总表'!$H$2</c:f>
              <c:strCache>
                <c:ptCount val="1"/>
                <c:pt idx="0">
                  <c:v>8-并行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'Fib-时间总表'!$B$3:$B$6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'Fib-时间总表'!$H$3:$H$6</c:f>
              <c:numCache>
                <c:formatCode>0.00</c:formatCode>
                <c:ptCount val="4"/>
                <c:pt idx="0">
                  <c:v>0.65</c:v>
                </c:pt>
                <c:pt idx="1">
                  <c:v>1.95</c:v>
                </c:pt>
                <c:pt idx="2">
                  <c:v>3.19</c:v>
                </c:pt>
                <c:pt idx="3">
                  <c:v>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57D-419D-AEA9-8696055C43CB}"/>
            </c:ext>
          </c:extLst>
        </c:ser>
        <c:ser>
          <c:idx val="5"/>
          <c:order val="6"/>
          <c:tx>
            <c:strRef>
              <c:f>'Fib-时间总表'!$I$2</c:f>
              <c:strCache>
                <c:ptCount val="1"/>
                <c:pt idx="0">
                  <c:v>16-并行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plus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'Fib-时间总表'!$B$3:$B$6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'Fib-时间总表'!$I$3:$I$6</c:f>
              <c:numCache>
                <c:formatCode>0.00</c:formatCode>
                <c:ptCount val="4"/>
                <c:pt idx="0">
                  <c:v>0.73</c:v>
                </c:pt>
                <c:pt idx="1">
                  <c:v>2.35</c:v>
                </c:pt>
                <c:pt idx="2">
                  <c:v>3.78</c:v>
                </c:pt>
                <c:pt idx="3">
                  <c:v>5.13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57D-419D-AEA9-8696055C4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328112"/>
        <c:axId val="758441776"/>
      </c:scatterChart>
      <c:valAx>
        <c:axId val="93232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所求最大下标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en-US"/>
          </a:p>
        </c:txPr>
        <c:crossAx val="758441776"/>
        <c:crosses val="autoZero"/>
        <c:crossBetween val="midCat"/>
      </c:valAx>
      <c:valAx>
        <c:axId val="7584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运行时间 </a:t>
                </a:r>
                <a:r>
                  <a:rPr lang="en-US"/>
                  <a:t>/ </a:t>
                </a:r>
                <a:r>
                  <a:rPr lang="zh-CN"/>
                  <a:t>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en-US"/>
          </a:p>
        </c:txPr>
        <c:crossAx val="93232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宋体" panose="02010600030101010101" pitchFamily="2" charset="-122"/>
          <a:ea typeface="宋体" panose="02010600030101010101" pitchFamily="2" charset="-12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Hard-串行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exp"/>
            <c:forward val="9"/>
            <c:dispRSqr val="0"/>
            <c:dispEq val="1"/>
            <c:trendlineLbl>
              <c:layout>
                <c:manualLayout>
                  <c:x val="0.18056463894037234"/>
                  <c:y val="-7.96555435952637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宋体" panose="02010600030101010101" pitchFamily="2" charset="-122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'Akari-总表'!$B$16:$B$18</c:f>
              <c:numCache>
                <c:formatCode>General</c:formatCode>
                <c:ptCount val="3"/>
                <c:pt idx="0">
                  <c:v>49</c:v>
                </c:pt>
                <c:pt idx="1">
                  <c:v>100</c:v>
                </c:pt>
                <c:pt idx="2">
                  <c:v>196</c:v>
                </c:pt>
              </c:numCache>
            </c:numRef>
          </c:xVal>
          <c:yVal>
            <c:numRef>
              <c:f>'Akari-总表'!$F$16:$F$18</c:f>
              <c:numCache>
                <c:formatCode>0.0000</c:formatCode>
                <c:ptCount val="3"/>
                <c:pt idx="0">
                  <c:v>1.06E-3</c:v>
                </c:pt>
                <c:pt idx="1">
                  <c:v>4.5899999999999995E-3</c:v>
                </c:pt>
                <c:pt idx="2" formatCode="0.00">
                  <c:v>979.57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1C-4E0F-9935-708597953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114783"/>
        <c:axId val="667963775"/>
      </c:scatterChart>
      <c:valAx>
        <c:axId val="5641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地图大小 </a:t>
                </a:r>
                <a:r>
                  <a:rPr lang="en-US"/>
                  <a:t>/ </a:t>
                </a:r>
                <a:r>
                  <a:rPr lang="zh-CN"/>
                  <a:t>块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en-US"/>
          </a:p>
        </c:txPr>
        <c:crossAx val="667963775"/>
        <c:crosses val="autoZero"/>
        <c:crossBetween val="midCat"/>
      </c:valAx>
      <c:valAx>
        <c:axId val="667963775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运行时间 </a:t>
                </a:r>
                <a:r>
                  <a:rPr lang="en-US"/>
                  <a:t>/ </a:t>
                </a:r>
                <a:r>
                  <a:rPr lang="zh-CN"/>
                  <a:t>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en-US"/>
          </a:p>
        </c:txPr>
        <c:crossAx val="5641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宋体" panose="02010600030101010101" pitchFamily="2" charset="-122"/>
          <a:ea typeface="宋体" panose="02010600030101010101" pitchFamily="2" charset="-12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34290</xdr:rowOff>
    </xdr:from>
    <xdr:to>
      <xdr:col>12</xdr:col>
      <xdr:colOff>266700</xdr:colOff>
      <xdr:row>13</xdr:row>
      <xdr:rowOff>213360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499AC91-EB7D-4D67-A4FF-1A97030AB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544830</xdr:colOff>
      <xdr:row>2</xdr:row>
      <xdr:rowOff>49530</xdr:rowOff>
    </xdr:from>
    <xdr:to>
      <xdr:col>13</xdr:col>
      <xdr:colOff>342900</xdr:colOff>
      <xdr:row>19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ED6DE9A-04D6-4882-9D55-27C5C5DCC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163830</xdr:colOff>
      <xdr:row>7</xdr:row>
      <xdr:rowOff>179070</xdr:rowOff>
    </xdr:from>
    <xdr:to>
      <xdr:col>15</xdr:col>
      <xdr:colOff>487680</xdr:colOff>
      <xdr:row>28</xdr:row>
      <xdr:rowOff>190500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B103C5-2E61-415A-808E-A466A1CC0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800100</xdr:colOff>
      <xdr:row>8</xdr:row>
      <xdr:rowOff>163830</xdr:rowOff>
    </xdr:from>
    <xdr:to>
      <xdr:col>15</xdr:col>
      <xdr:colOff>396240</xdr:colOff>
      <xdr:row>23</xdr:row>
      <xdr:rowOff>45720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CAA0B5-50AF-41F3-8AE7-61430809C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DF05-1FC6-4F8C-A220-1BA810B37C65}">
  <dimension ref="B2:C6"/>
  <sheetViews>
    <sheetView workbookViewId="0">
      <selection activeCell="P14" sqref="P14"/>
    </sheetView>
  </sheetViews>
  <sheetFormatPr defaultColWidth="8.5546875" defaultRowHeight="20.399999999999999" customHeight="1" x14ac:dyDescent="0.3"/>
  <cols>
    <col min="1" max="1" width="8.5546875" style="1"/>
    <col min="2" max="2" width="13.88671875" style="1" customWidth="1"/>
    <col min="3" max="3" width="26.5546875" style="1" customWidth="1"/>
    <col min="4" max="16384" width="8.5546875" style="1"/>
  </cols>
  <sheetData>
    <row r="2" spans="2:3" ht="20.399999999999999" customHeight="1" x14ac:dyDescent="0.3">
      <c r="B2" s="1" t="s">
        <v>0</v>
      </c>
      <c r="C2" s="1" t="s">
        <v>2</v>
      </c>
    </row>
    <row r="3" spans="2:3" ht="20.399999999999999" customHeight="1" x14ac:dyDescent="0.3">
      <c r="B3" s="1">
        <v>10</v>
      </c>
      <c r="C3" s="1">
        <v>0.3</v>
      </c>
    </row>
    <row r="4" spans="2:3" ht="20.399999999999999" customHeight="1" x14ac:dyDescent="0.3">
      <c r="B4" s="1">
        <v>30</v>
      </c>
      <c r="C4" s="1">
        <v>1.19</v>
      </c>
    </row>
    <row r="5" spans="2:3" ht="20.399999999999999" customHeight="1" x14ac:dyDescent="0.3">
      <c r="B5" s="1">
        <v>50</v>
      </c>
      <c r="C5" s="1">
        <v>2.14</v>
      </c>
    </row>
    <row r="6" spans="2:3" ht="20.399999999999999" customHeight="1" x14ac:dyDescent="0.3">
      <c r="B6" s="1">
        <v>70</v>
      </c>
      <c r="C6" s="1">
        <v>3.08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09B8-7BF9-458B-9F95-60AC7B654EBB}">
  <dimension ref="B2:D6"/>
  <sheetViews>
    <sheetView workbookViewId="0">
      <selection activeCell="R21" sqref="R21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s="2">
        <v>1000</v>
      </c>
    </row>
    <row r="3" spans="2:4" x14ac:dyDescent="0.3">
      <c r="B3">
        <v>10</v>
      </c>
      <c r="C3">
        <v>0.68</v>
      </c>
    </row>
    <row r="4" spans="2:4" x14ac:dyDescent="0.3">
      <c r="B4">
        <v>30</v>
      </c>
      <c r="C4">
        <v>2.5</v>
      </c>
    </row>
    <row r="5" spans="2:4" x14ac:dyDescent="0.3">
      <c r="B5">
        <v>50</v>
      </c>
      <c r="C5">
        <v>4.2</v>
      </c>
    </row>
    <row r="6" spans="2:4" x14ac:dyDescent="0.3">
      <c r="B6">
        <v>70</v>
      </c>
      <c r="C6">
        <v>6.05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1683-3638-48B5-9532-2AFBD6AD6603}">
  <dimension ref="B1:I6"/>
  <sheetViews>
    <sheetView workbookViewId="0">
      <selection activeCell="D19" sqref="D19"/>
    </sheetView>
  </sheetViews>
  <sheetFormatPr defaultColWidth="9.5546875" defaultRowHeight="16.2" customHeight="1" x14ac:dyDescent="0.3"/>
  <cols>
    <col min="1" max="16384" width="9.5546875" style="4"/>
  </cols>
  <sheetData>
    <row r="1" spans="2:9" ht="16.2" customHeight="1" thickBot="1" x14ac:dyDescent="0.35">
      <c r="D1" s="5">
        <v>1000</v>
      </c>
    </row>
    <row r="2" spans="2:9" s="7" customFormat="1" ht="16.2" customHeight="1" x14ac:dyDescent="0.3">
      <c r="B2" s="7" t="s">
        <v>0</v>
      </c>
      <c r="C2" s="7" t="s">
        <v>3</v>
      </c>
      <c r="D2" s="7" t="s">
        <v>4</v>
      </c>
      <c r="E2" s="7" t="s">
        <v>5</v>
      </c>
      <c r="F2" s="7" t="s">
        <v>10</v>
      </c>
      <c r="G2" s="7" t="s">
        <v>6</v>
      </c>
      <c r="H2" s="7" t="s">
        <v>7</v>
      </c>
      <c r="I2" s="7" t="s">
        <v>8</v>
      </c>
    </row>
    <row r="3" spans="2:9" ht="16.2" customHeight="1" x14ac:dyDescent="0.3">
      <c r="B3" s="4">
        <v>10</v>
      </c>
      <c r="C3" s="6">
        <v>0</v>
      </c>
      <c r="D3" s="6">
        <v>0</v>
      </c>
      <c r="E3" s="6">
        <v>0.74</v>
      </c>
      <c r="F3" s="6">
        <v>0.36</v>
      </c>
      <c r="G3" s="6">
        <v>0.32</v>
      </c>
      <c r="H3" s="6">
        <v>0.65</v>
      </c>
      <c r="I3" s="6">
        <v>0.73</v>
      </c>
    </row>
    <row r="4" spans="2:9" ht="16.2" customHeight="1" x14ac:dyDescent="0.3">
      <c r="B4" s="4">
        <v>30</v>
      </c>
      <c r="C4" s="6">
        <v>0</v>
      </c>
      <c r="D4" s="6">
        <v>0.01</v>
      </c>
      <c r="E4" s="6">
        <v>2.57</v>
      </c>
      <c r="F4" s="6">
        <v>1.1100000000000001</v>
      </c>
      <c r="G4" s="6">
        <v>0.99</v>
      </c>
      <c r="H4" s="6">
        <v>1.95</v>
      </c>
      <c r="I4" s="6">
        <v>2.35</v>
      </c>
    </row>
    <row r="5" spans="2:9" ht="16.2" customHeight="1" x14ac:dyDescent="0.3">
      <c r="B5" s="4">
        <v>50</v>
      </c>
      <c r="C5" s="6">
        <v>0.01</v>
      </c>
      <c r="D5" s="6">
        <v>0.01</v>
      </c>
      <c r="E5" s="6">
        <v>4.26</v>
      </c>
      <c r="F5" s="6">
        <v>1.49</v>
      </c>
      <c r="G5" s="6">
        <v>1.53</v>
      </c>
      <c r="H5" s="6">
        <v>3.19</v>
      </c>
      <c r="I5" s="6">
        <v>3.78</v>
      </c>
    </row>
    <row r="6" spans="2:9" s="8" customFormat="1" ht="16.2" customHeight="1" thickBot="1" x14ac:dyDescent="0.35">
      <c r="B6" s="8">
        <v>70</v>
      </c>
      <c r="C6" s="9">
        <v>0.01</v>
      </c>
      <c r="D6" s="9">
        <v>0.01</v>
      </c>
      <c r="E6" s="9">
        <v>6.1</v>
      </c>
      <c r="F6" s="9">
        <v>2.5099999999999998</v>
      </c>
      <c r="G6" s="9">
        <v>2.06</v>
      </c>
      <c r="H6" s="9">
        <v>4.38</v>
      </c>
      <c r="I6" s="9">
        <v>5.13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505A-9B6D-488F-9162-B1C9FB5D46EA}">
  <dimension ref="B1:F5"/>
  <sheetViews>
    <sheetView workbookViewId="0">
      <selection activeCell="B2" sqref="B2:F5"/>
    </sheetView>
  </sheetViews>
  <sheetFormatPr defaultColWidth="9.21875" defaultRowHeight="16.8" customHeight="1" x14ac:dyDescent="0.3"/>
  <cols>
    <col min="1" max="1" width="9.21875" style="4"/>
    <col min="2" max="2" width="17.5546875" style="3" customWidth="1"/>
    <col min="3" max="4" width="9.21875" style="4"/>
    <col min="5" max="5" width="14.21875" style="4" customWidth="1"/>
    <col min="6" max="6" width="10.44140625" style="4" customWidth="1"/>
    <col min="7" max="16384" width="9.21875" style="4"/>
  </cols>
  <sheetData>
    <row r="1" spans="2:6" ht="16.8" customHeight="1" thickBot="1" x14ac:dyDescent="0.35"/>
    <row r="2" spans="2:6" s="7" customFormat="1" ht="16.8" customHeight="1" x14ac:dyDescent="0.3">
      <c r="C2" s="7" t="s">
        <v>11</v>
      </c>
      <c r="D2" s="7" t="s">
        <v>12</v>
      </c>
      <c r="E2" s="7" t="s">
        <v>13</v>
      </c>
      <c r="F2" s="7" t="s">
        <v>14</v>
      </c>
    </row>
    <row r="3" spans="2:6" ht="16.8" customHeight="1" x14ac:dyDescent="0.3">
      <c r="B3" s="3" t="s">
        <v>9</v>
      </c>
      <c r="C3" s="6">
        <v>3.07</v>
      </c>
      <c r="D3" s="6">
        <v>0</v>
      </c>
      <c r="E3" s="6">
        <f>D3/C3</f>
        <v>0</v>
      </c>
      <c r="F3" s="11">
        <v>0.99</v>
      </c>
    </row>
    <row r="4" spans="2:6" ht="16.8" customHeight="1" x14ac:dyDescent="0.3">
      <c r="B4" s="3" t="s">
        <v>5</v>
      </c>
      <c r="C4" s="6">
        <v>0.48</v>
      </c>
      <c r="D4" s="6">
        <v>6.6</v>
      </c>
      <c r="E4" s="6">
        <f t="shared" ref="E4:E5" si="0">D4/C4</f>
        <v>13.75</v>
      </c>
      <c r="F4" s="11">
        <v>1.1599999999999999</v>
      </c>
    </row>
    <row r="5" spans="2:6" s="8" customFormat="1" ht="16.8" customHeight="1" thickBot="1" x14ac:dyDescent="0.35">
      <c r="B5" s="10" t="s">
        <v>6</v>
      </c>
      <c r="C5" s="9">
        <v>0.43</v>
      </c>
      <c r="D5" s="9">
        <v>6.6</v>
      </c>
      <c r="E5" s="9">
        <f t="shared" si="0"/>
        <v>15.348837209302324</v>
      </c>
      <c r="F5" s="12">
        <v>1.1399999999999999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E79F-1C2A-460F-B6CD-D7EF324DD502}">
  <dimension ref="B1:J18"/>
  <sheetViews>
    <sheetView tabSelected="1" workbookViewId="0">
      <selection activeCell="D26" sqref="D26"/>
    </sheetView>
  </sheetViews>
  <sheetFormatPr defaultColWidth="10.77734375" defaultRowHeight="19.2" customHeight="1" x14ac:dyDescent="0.3"/>
  <cols>
    <col min="1" max="1" width="10.77734375" style="4"/>
    <col min="2" max="2" width="10.33203125" style="4" customWidth="1"/>
    <col min="3" max="3" width="9.21875" style="4" customWidth="1"/>
    <col min="4" max="4" width="10.21875" style="25" customWidth="1"/>
    <col min="5" max="5" width="11.88671875" style="4" customWidth="1"/>
    <col min="6" max="6" width="18.109375" style="4" customWidth="1"/>
    <col min="7" max="7" width="9.88671875" style="4" customWidth="1"/>
    <col min="8" max="8" width="9.6640625" style="4" customWidth="1"/>
    <col min="9" max="9" width="15.109375" style="4" customWidth="1"/>
    <col min="10" max="10" width="11" style="4" customWidth="1"/>
    <col min="11" max="16384" width="10.77734375" style="4"/>
  </cols>
  <sheetData>
    <row r="1" spans="2:10" ht="19.2" customHeight="1" thickBot="1" x14ac:dyDescent="0.35"/>
    <row r="2" spans="2:10" s="42" customFormat="1" ht="19.2" customHeight="1" x14ac:dyDescent="0.3">
      <c r="B2" s="42" t="s">
        <v>26</v>
      </c>
      <c r="C2" s="42" t="s">
        <v>19</v>
      </c>
      <c r="D2" s="42" t="s">
        <v>23</v>
      </c>
      <c r="E2" s="42" t="s">
        <v>20</v>
      </c>
      <c r="F2" s="42" t="s">
        <v>21</v>
      </c>
      <c r="G2" s="42" t="s">
        <v>11</v>
      </c>
      <c r="H2" s="42" t="s">
        <v>12</v>
      </c>
      <c r="I2" s="42" t="s">
        <v>13</v>
      </c>
      <c r="J2" s="42" t="s">
        <v>22</v>
      </c>
    </row>
    <row r="3" spans="2:10" s="16" customFormat="1" ht="19.2" customHeight="1" x14ac:dyDescent="0.3">
      <c r="B3" s="13" t="s">
        <v>15</v>
      </c>
      <c r="C3" s="14">
        <v>1000</v>
      </c>
      <c r="D3" s="26" t="s">
        <v>24</v>
      </c>
      <c r="E3" s="15">
        <v>1.06</v>
      </c>
      <c r="F3" s="33">
        <f>E3/C3</f>
        <v>1.06E-3</v>
      </c>
      <c r="G3" s="15">
        <v>0.93</v>
      </c>
      <c r="H3" s="15">
        <v>0.04</v>
      </c>
      <c r="I3" s="15">
        <f>H3/G3</f>
        <v>4.301075268817204E-2</v>
      </c>
      <c r="J3" s="30">
        <v>0.92</v>
      </c>
    </row>
    <row r="4" spans="2:10" s="20" customFormat="1" ht="19.2" customHeight="1" x14ac:dyDescent="0.3">
      <c r="B4" s="17"/>
      <c r="C4" s="18"/>
      <c r="D4" s="27" t="s">
        <v>5</v>
      </c>
      <c r="E4" s="19">
        <v>1.5</v>
      </c>
      <c r="F4" s="34">
        <f>E4/C3</f>
        <v>1.5E-3</v>
      </c>
      <c r="G4" s="19">
        <v>1.1499999999999999</v>
      </c>
      <c r="H4" s="19">
        <v>0.45</v>
      </c>
      <c r="I4" s="19">
        <f t="shared" ref="I4:I12" si="0">H4/G4</f>
        <v>0.39130434782608697</v>
      </c>
      <c r="J4" s="31">
        <v>1.06</v>
      </c>
    </row>
    <row r="5" spans="2:10" s="24" customFormat="1" ht="19.2" customHeight="1" x14ac:dyDescent="0.3">
      <c r="B5" s="21"/>
      <c r="C5" s="22"/>
      <c r="D5" s="28" t="s">
        <v>25</v>
      </c>
      <c r="E5" s="23">
        <v>1.25</v>
      </c>
      <c r="F5" s="35">
        <f>E5/C3</f>
        <v>1.25E-3</v>
      </c>
      <c r="G5" s="23">
        <v>1.01</v>
      </c>
      <c r="H5" s="23">
        <v>0.09</v>
      </c>
      <c r="I5" s="23">
        <f t="shared" si="0"/>
        <v>8.9108910891089105E-2</v>
      </c>
      <c r="J5" s="32">
        <v>0.88</v>
      </c>
    </row>
    <row r="6" spans="2:10" s="16" customFormat="1" ht="19.2" customHeight="1" x14ac:dyDescent="0.3">
      <c r="B6" s="13" t="s">
        <v>16</v>
      </c>
      <c r="C6" s="14">
        <v>1000</v>
      </c>
      <c r="D6" s="26" t="s">
        <v>24</v>
      </c>
      <c r="E6" s="15">
        <v>4.59</v>
      </c>
      <c r="F6" s="33">
        <f t="shared" ref="F6:F12" si="1">E6/C6</f>
        <v>4.5899999999999995E-3</v>
      </c>
      <c r="G6" s="15">
        <v>4.3899999999999997</v>
      </c>
      <c r="H6" s="15">
        <v>0.04</v>
      </c>
      <c r="I6" s="15">
        <f t="shared" si="0"/>
        <v>9.1116173120728942E-3</v>
      </c>
      <c r="J6" s="30">
        <v>0.96</v>
      </c>
    </row>
    <row r="7" spans="2:10" s="20" customFormat="1" ht="19.2" customHeight="1" x14ac:dyDescent="0.3">
      <c r="B7" s="17"/>
      <c r="C7" s="18"/>
      <c r="D7" s="27" t="s">
        <v>5</v>
      </c>
      <c r="E7" s="19">
        <v>8.82</v>
      </c>
      <c r="F7" s="34">
        <f>E7/C6</f>
        <v>8.8199999999999997E-3</v>
      </c>
      <c r="G7" s="19">
        <v>10.67</v>
      </c>
      <c r="H7" s="19">
        <v>18.21</v>
      </c>
      <c r="I7" s="19">
        <f t="shared" si="0"/>
        <v>1.7066541705716964</v>
      </c>
      <c r="J7" s="31">
        <v>3.27</v>
      </c>
    </row>
    <row r="8" spans="2:10" s="24" customFormat="1" ht="19.2" customHeight="1" x14ac:dyDescent="0.3">
      <c r="B8" s="21"/>
      <c r="C8" s="22"/>
      <c r="D8" s="28" t="s">
        <v>25</v>
      </c>
      <c r="E8" s="23">
        <v>2.25</v>
      </c>
      <c r="F8" s="35">
        <f>E8/C6</f>
        <v>2.2499999999999998E-3</v>
      </c>
      <c r="G8" s="23">
        <v>7.46</v>
      </c>
      <c r="H8" s="23">
        <v>1.1200000000000001</v>
      </c>
      <c r="I8" s="23">
        <f t="shared" si="0"/>
        <v>0.15013404825737267</v>
      </c>
      <c r="J8" s="32">
        <v>3.39</v>
      </c>
    </row>
    <row r="9" spans="2:10" s="16" customFormat="1" ht="19.2" customHeight="1" x14ac:dyDescent="0.3">
      <c r="B9" s="13" t="s">
        <v>17</v>
      </c>
      <c r="C9" s="14">
        <v>25</v>
      </c>
      <c r="D9" s="26" t="s">
        <v>24</v>
      </c>
      <c r="E9" s="15">
        <v>22.5</v>
      </c>
      <c r="F9" s="15">
        <f t="shared" si="1"/>
        <v>0.9</v>
      </c>
      <c r="G9" s="15">
        <v>22.45</v>
      </c>
      <c r="H9" s="15">
        <v>0.01</v>
      </c>
      <c r="I9" s="36">
        <f t="shared" si="0"/>
        <v>4.4543429844097997E-4</v>
      </c>
      <c r="J9" s="30">
        <v>0.99</v>
      </c>
    </row>
    <row r="10" spans="2:10" s="24" customFormat="1" ht="19.2" customHeight="1" x14ac:dyDescent="0.3">
      <c r="B10" s="21"/>
      <c r="C10" s="22"/>
      <c r="D10" s="28" t="s">
        <v>25</v>
      </c>
      <c r="E10" s="23">
        <v>10.48</v>
      </c>
      <c r="F10" s="23">
        <f>E10/C9</f>
        <v>0.41920000000000002</v>
      </c>
      <c r="G10" s="23">
        <v>65.900000000000006</v>
      </c>
      <c r="H10" s="23">
        <v>0.28999999999999998</v>
      </c>
      <c r="I10" s="37">
        <f t="shared" si="0"/>
        <v>4.4006069802731401E-3</v>
      </c>
      <c r="J10" s="32">
        <v>6.31</v>
      </c>
    </row>
    <row r="11" spans="2:10" s="20" customFormat="1" ht="19.2" customHeight="1" x14ac:dyDescent="0.3">
      <c r="B11" s="13" t="s">
        <v>18</v>
      </c>
      <c r="C11" s="14">
        <v>1</v>
      </c>
      <c r="D11" s="27" t="s">
        <v>24</v>
      </c>
      <c r="E11" s="19">
        <f>16*60+19.57</f>
        <v>979.57</v>
      </c>
      <c r="F11" s="19">
        <f>E11/C11</f>
        <v>979.57</v>
      </c>
      <c r="G11" s="19">
        <v>979.03</v>
      </c>
      <c r="H11" s="19">
        <v>0.01</v>
      </c>
      <c r="I11" s="40">
        <f>H11/G11</f>
        <v>1.0214191597805993E-5</v>
      </c>
      <c r="J11" s="31">
        <v>0.99</v>
      </c>
    </row>
    <row r="12" spans="2:10" s="8" customFormat="1" ht="19.2" customHeight="1" thickBot="1" x14ac:dyDescent="0.35">
      <c r="B12" s="38"/>
      <c r="C12" s="39"/>
      <c r="D12" s="29" t="s">
        <v>25</v>
      </c>
      <c r="E12" s="9">
        <f>4*60+33.94</f>
        <v>273.94</v>
      </c>
      <c r="F12" s="9">
        <f>E12/C11</f>
        <v>273.94</v>
      </c>
      <c r="G12" s="9">
        <v>1919.92</v>
      </c>
      <c r="H12" s="9">
        <v>151.66999999999999</v>
      </c>
      <c r="I12" s="41">
        <f t="shared" si="0"/>
        <v>7.8998083253468881E-2</v>
      </c>
      <c r="J12" s="12">
        <v>7.56</v>
      </c>
    </row>
    <row r="16" spans="2:10" ht="19.2" customHeight="1" x14ac:dyDescent="0.3">
      <c r="B16" s="4">
        <f>7*7</f>
        <v>49</v>
      </c>
      <c r="C16" s="45" t="s">
        <v>27</v>
      </c>
      <c r="D16" s="43" t="s">
        <v>24</v>
      </c>
      <c r="F16" s="44">
        <f>F3</f>
        <v>1.06E-3</v>
      </c>
    </row>
    <row r="17" spans="2:6" ht="19.2" customHeight="1" x14ac:dyDescent="0.3">
      <c r="B17" s="4">
        <f>10*10</f>
        <v>100</v>
      </c>
      <c r="C17" s="45"/>
      <c r="D17" s="43"/>
      <c r="F17" s="44">
        <f>F6</f>
        <v>4.5899999999999995E-3</v>
      </c>
    </row>
    <row r="18" spans="2:6" ht="19.2" customHeight="1" x14ac:dyDescent="0.3">
      <c r="B18" s="4">
        <f>14*14</f>
        <v>196</v>
      </c>
      <c r="C18" s="45"/>
      <c r="D18" s="43"/>
      <c r="F18" s="6">
        <f>F11</f>
        <v>979.57</v>
      </c>
    </row>
  </sheetData>
  <mergeCells count="10">
    <mergeCell ref="B11:B12"/>
    <mergeCell ref="C11:C12"/>
    <mergeCell ref="D16:D18"/>
    <mergeCell ref="C16:C18"/>
    <mergeCell ref="B3:B5"/>
    <mergeCell ref="C3:C5"/>
    <mergeCell ref="B6:B8"/>
    <mergeCell ref="C6:C8"/>
    <mergeCell ref="B9:B10"/>
    <mergeCell ref="C9:C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Fib-递推串行</vt:lpstr>
      <vt:lpstr>Fib-简单并行</vt:lpstr>
      <vt:lpstr>Fib-时间总表</vt:lpstr>
      <vt:lpstr>Fib-CPU使用总表</vt:lpstr>
      <vt:lpstr>Akari-总表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朱晓光</dc:creator>
  <cp:lastModifiedBy>朱晓光</cp:lastModifiedBy>
  <dcterms:created xsi:type="dcterms:W3CDTF">2019-07-12T09:53:12Z</dcterms:created>
  <dcterms:modified xsi:type="dcterms:W3CDTF">2019-07-14T03:22:19Z</dcterms:modified>
</cp:coreProperties>
</file>