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9c\"/>
    </mc:Choice>
  </mc:AlternateContent>
  <bookViews>
    <workbookView xWindow="0" yWindow="0" windowWidth="27040" windowHeight="11970"/>
  </bookViews>
  <sheets>
    <sheet name="LHS_1_Pelagic_Bottomfish_Reef" sheetId="1" r:id="rId1"/>
  </sheets>
  <calcPr calcId="162913"/>
</workbook>
</file>

<file path=xl/calcChain.xml><?xml version="1.0" encoding="utf-8"?>
<calcChain xmlns="http://schemas.openxmlformats.org/spreadsheetml/2006/main">
  <c r="P91" i="1" l="1"/>
  <c r="O91" i="1"/>
  <c r="N91" i="1"/>
  <c r="P88" i="1"/>
  <c r="O88" i="1"/>
  <c r="N88" i="1"/>
  <c r="P85" i="1"/>
  <c r="O85" i="1"/>
  <c r="N85" i="1"/>
  <c r="P82" i="1"/>
  <c r="O82" i="1"/>
  <c r="N82" i="1"/>
  <c r="P79" i="1"/>
  <c r="O79" i="1"/>
  <c r="N79" i="1"/>
  <c r="P76" i="1"/>
  <c r="O76" i="1"/>
  <c r="N76" i="1"/>
  <c r="P73" i="1"/>
  <c r="O73" i="1"/>
  <c r="N73" i="1"/>
  <c r="P70" i="1"/>
  <c r="O70" i="1"/>
  <c r="N70" i="1"/>
  <c r="R70" i="1"/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L2" i="1"/>
  <c r="M2" i="1"/>
  <c r="N2" i="1"/>
  <c r="K2" i="1"/>
</calcChain>
</file>

<file path=xl/sharedStrings.xml><?xml version="1.0" encoding="utf-8"?>
<sst xmlns="http://schemas.openxmlformats.org/spreadsheetml/2006/main" count="136" uniqueCount="36">
  <si>
    <t>Variable</t>
  </si>
  <si>
    <t>Statistic</t>
  </si>
  <si>
    <t>All Respondents</t>
  </si>
  <si>
    <t>Pelagic</t>
  </si>
  <si>
    <t>Bottomfish</t>
  </si>
  <si>
    <t>Reef</t>
  </si>
  <si>
    <t>Boat Length</t>
  </si>
  <si>
    <t>Number of Respondents</t>
  </si>
  <si>
    <t>Mean</t>
  </si>
  <si>
    <t>Standard Error</t>
  </si>
  <si>
    <t>Median</t>
  </si>
  <si>
    <t>Boat Horsepower</t>
  </si>
  <si>
    <t>Boat Age</t>
  </si>
  <si>
    <t>Current Boat Owner</t>
  </si>
  <si>
    <t>Boat Purchase Price</t>
  </si>
  <si>
    <t>Boat Current Market Value</t>
  </si>
  <si>
    <t>Most Recent Years for major Vessel Improvement</t>
  </si>
  <si>
    <t>Annual landings of all fish</t>
  </si>
  <si>
    <t>Annual landings of pelagic</t>
  </si>
  <si>
    <t>Annual landings of deep 7</t>
  </si>
  <si>
    <t>Annual landings of shallow bottomfish</t>
  </si>
  <si>
    <t>Annual landings of reef</t>
  </si>
  <si>
    <t>Total value of fish sold</t>
  </si>
  <si>
    <t>Value of fish sold from pelagic fish</t>
  </si>
  <si>
    <t>Value of fish sold from deep 7 bottomfish</t>
  </si>
  <si>
    <t>Value of fish sold from shallow bottomfish</t>
  </si>
  <si>
    <t>Value of fish sold from nearshore &amp; reef fish</t>
  </si>
  <si>
    <t>Boat and trailer repair/maintenance/improvements</t>
  </si>
  <si>
    <t>Gear replacement/repair</t>
  </si>
  <si>
    <t>Loan payments</t>
  </si>
  <si>
    <t>Boat insurance</t>
  </si>
  <si>
    <t>Fees</t>
  </si>
  <si>
    <t>Mooring fees</t>
  </si>
  <si>
    <t>Financial service</t>
  </si>
  <si>
    <t>Other</t>
  </si>
  <si>
    <t>Annual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</si>
</sst>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rgb="FF3366FF"/>
      <name val="Times New Roman"/>
      <family val="1"/>
    </font>
    <font>
      <b/>
      <sz val="10"/>
      <color rgb="FF3366FF"/>
      <name val="Times New Roman"/>
      <family val="1"/>
    </font>
    <font>
      <sz val="10"/>
      <color rgb="FF3366FF"/>
      <name val="Times New Roman"/>
      <family val="1"/>
    </font>
    <font>
      <sz val="11"/>
      <color rgb="FF3366FF"/>
      <name val="Calibri"/>
      <family val="2"/>
      <scheme val="minor"/>
    </font>
    <font>
      <b/>
      <sz val="11"/>
      <color rgb="FF3366FF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42" applyNumberFormat="1" applyFont="1"/>
    <xf numFmtId="165" fontId="0" fillId="0" borderId="0" xfId="0" applyNumberFormat="1"/>
    <xf numFmtId="37" fontId="0" fillId="0" borderId="0" xfId="42" applyNumberFormat="1" applyFont="1"/>
    <xf numFmtId="0" fontId="18" fillId="0" borderId="10" xfId="0" applyFont="1" applyBorder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3" fontId="19" fillId="0" borderId="0" xfId="0" applyNumberFormat="1" applyFont="1" applyAlignment="1">
      <alignment horizontal="right" vertical="center" wrapText="1"/>
    </xf>
    <xf numFmtId="3" fontId="20" fillId="0" borderId="0" xfId="0" applyNumberFormat="1" applyFont="1" applyAlignment="1">
      <alignment horizontal="right" vertical="center" wrapText="1"/>
    </xf>
    <xf numFmtId="1" fontId="21" fillId="0" borderId="0" xfId="0" applyNumberFormat="1" applyFont="1"/>
    <xf numFmtId="165" fontId="21" fillId="0" borderId="0" xfId="42" applyNumberFormat="1" applyFont="1"/>
    <xf numFmtId="165" fontId="21" fillId="0" borderId="0" xfId="0" applyNumberFormat="1" applyFont="1"/>
    <xf numFmtId="9" fontId="19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9" fillId="0" borderId="0" xfId="0" applyFont="1" applyAlignment="1">
      <alignment horizontal="right" vertical="center"/>
    </xf>
    <xf numFmtId="3" fontId="20" fillId="0" borderId="11" xfId="0" applyNumberFormat="1" applyFont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/>
    </xf>
    <xf numFmtId="164" fontId="21" fillId="0" borderId="0" xfId="0" applyNumberFormat="1" applyFont="1"/>
    <xf numFmtId="0" fontId="21" fillId="0" borderId="0" xfId="0" applyFont="1"/>
    <xf numFmtId="165" fontId="22" fillId="0" borderId="0" xfId="42" applyNumberFormat="1" applyFont="1"/>
    <xf numFmtId="9" fontId="23" fillId="0" borderId="0" xfId="0" applyNumberFormat="1" applyFont="1" applyAlignment="1">
      <alignment horizontal="right" vertical="center" wrapText="1"/>
    </xf>
    <xf numFmtId="0" fontId="23" fillId="0" borderId="0" xfId="0" applyFont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topLeftCell="A82" workbookViewId="0">
      <selection activeCell="C107" sqref="C107"/>
    </sheetView>
  </sheetViews>
  <sheetFormatPr defaultRowHeight="14.5" x14ac:dyDescent="0.35"/>
  <cols>
    <col min="1" max="1" width="44.453125" bestFit="1" customWidth="1"/>
    <col min="2" max="2" width="23.54296875" customWidth="1"/>
    <col min="3" max="3" width="10.08984375" bestFit="1" customWidth="1"/>
    <col min="4" max="4" width="9.453125" bestFit="1" customWidth="1"/>
    <col min="5" max="6" width="10.08984375" bestFit="1" customWidth="1"/>
  </cols>
  <sheetData>
    <row r="1" spans="1:14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 x14ac:dyDescent="0.35">
      <c r="A2" t="s">
        <v>6</v>
      </c>
      <c r="B2" t="s">
        <v>7</v>
      </c>
      <c r="C2" s="11">
        <v>330</v>
      </c>
      <c r="D2" s="11">
        <v>315</v>
      </c>
      <c r="E2" s="11">
        <v>252</v>
      </c>
      <c r="F2" s="11">
        <v>53</v>
      </c>
      <c r="G2" s="6">
        <v>330</v>
      </c>
      <c r="H2" s="6">
        <v>315</v>
      </c>
      <c r="I2" s="6">
        <v>252</v>
      </c>
      <c r="J2" s="6">
        <v>53</v>
      </c>
      <c r="K2" s="1">
        <f>C2-G2</f>
        <v>0</v>
      </c>
      <c r="L2" s="1">
        <f t="shared" ref="L2:N2" si="0">D2-H2</f>
        <v>0</v>
      </c>
      <c r="M2" s="1">
        <f t="shared" si="0"/>
        <v>0</v>
      </c>
      <c r="N2" s="1">
        <f t="shared" si="0"/>
        <v>0</v>
      </c>
    </row>
    <row r="3" spans="1:14" x14ac:dyDescent="0.35">
      <c r="B3" t="s">
        <v>8</v>
      </c>
      <c r="C3" s="19">
        <v>23.530303030302999</v>
      </c>
      <c r="D3" s="19">
        <v>23.5841269841269</v>
      </c>
      <c r="E3" s="19">
        <v>23.325396825396801</v>
      </c>
      <c r="F3" s="19">
        <v>22.0566037735849</v>
      </c>
      <c r="G3" s="7">
        <v>23.5</v>
      </c>
      <c r="H3" s="7">
        <v>23.6</v>
      </c>
      <c r="I3" s="7">
        <v>23.3</v>
      </c>
      <c r="J3" s="7">
        <v>22.1</v>
      </c>
      <c r="K3" s="1">
        <f t="shared" ref="K3:K29" si="1">C3-G3</f>
        <v>3.030303030299919E-2</v>
      </c>
      <c r="L3" s="1">
        <f t="shared" ref="L3:L29" si="2">D3-H3</f>
        <v>-1.5873015873101082E-2</v>
      </c>
      <c r="M3" s="1">
        <f t="shared" ref="M3:M29" si="3">E3-I3</f>
        <v>2.5396825396800438E-2</v>
      </c>
      <c r="N3" s="1">
        <f t="shared" ref="N3:N29" si="4">F3-J3</f>
        <v>-4.3396226415101324E-2</v>
      </c>
    </row>
    <row r="4" spans="1:14" x14ac:dyDescent="0.35">
      <c r="B4" t="s">
        <v>9</v>
      </c>
      <c r="C4" s="19">
        <v>0.33505400468027302</v>
      </c>
      <c r="D4" s="19">
        <v>0.34355749511678702</v>
      </c>
      <c r="E4" s="19">
        <v>0.37008798291783701</v>
      </c>
      <c r="F4" s="19">
        <v>0.57865710506240498</v>
      </c>
      <c r="G4" s="8">
        <v>0.3</v>
      </c>
      <c r="H4" s="8">
        <v>0.3</v>
      </c>
      <c r="I4" s="8">
        <v>0.4</v>
      </c>
      <c r="J4" s="8">
        <v>0.6</v>
      </c>
      <c r="K4" s="1">
        <f t="shared" si="1"/>
        <v>3.5054004680273032E-2</v>
      </c>
      <c r="L4" s="1">
        <f t="shared" si="2"/>
        <v>4.3557495116787026E-2</v>
      </c>
      <c r="M4" s="1">
        <f t="shared" si="3"/>
        <v>-2.9912017082163012E-2</v>
      </c>
      <c r="N4" s="1">
        <f t="shared" si="4"/>
        <v>-2.1342894937595003E-2</v>
      </c>
    </row>
    <row r="5" spans="1:14" ht="15" thickBot="1" x14ac:dyDescent="0.4">
      <c r="B5" t="s">
        <v>10</v>
      </c>
      <c r="C5" s="19">
        <v>22</v>
      </c>
      <c r="D5" s="19">
        <v>22</v>
      </c>
      <c r="E5" s="19">
        <v>22</v>
      </c>
      <c r="F5" s="19">
        <v>22</v>
      </c>
      <c r="G5" s="8">
        <v>22</v>
      </c>
      <c r="H5" s="8">
        <v>22</v>
      </c>
      <c r="I5" s="8">
        <v>22</v>
      </c>
      <c r="J5" s="8">
        <v>22</v>
      </c>
      <c r="K5" s="1">
        <f t="shared" si="1"/>
        <v>0</v>
      </c>
      <c r="L5" s="1">
        <f t="shared" si="2"/>
        <v>0</v>
      </c>
      <c r="M5" s="1">
        <f t="shared" si="3"/>
        <v>0</v>
      </c>
      <c r="N5" s="1">
        <f t="shared" si="4"/>
        <v>0</v>
      </c>
    </row>
    <row r="6" spans="1:14" x14ac:dyDescent="0.35">
      <c r="A6" t="s">
        <v>11</v>
      </c>
      <c r="B6" t="s">
        <v>7</v>
      </c>
      <c r="C6" s="11">
        <v>329</v>
      </c>
      <c r="D6" s="11">
        <v>314</v>
      </c>
      <c r="E6" s="11">
        <v>252</v>
      </c>
      <c r="F6" s="11">
        <v>53</v>
      </c>
      <c r="G6" s="6">
        <v>329</v>
      </c>
      <c r="H6" s="6">
        <v>314</v>
      </c>
      <c r="I6" s="6">
        <v>252</v>
      </c>
      <c r="J6" s="6">
        <v>53</v>
      </c>
      <c r="K6" s="1">
        <f t="shared" si="1"/>
        <v>0</v>
      </c>
      <c r="L6" s="1">
        <f t="shared" si="2"/>
        <v>0</v>
      </c>
      <c r="M6" s="1">
        <f t="shared" si="3"/>
        <v>0</v>
      </c>
      <c r="N6" s="1">
        <f t="shared" si="4"/>
        <v>0</v>
      </c>
    </row>
    <row r="7" spans="1:14" x14ac:dyDescent="0.35">
      <c r="B7" t="s">
        <v>8</v>
      </c>
      <c r="C7" s="19">
        <v>249.51975683890501</v>
      </c>
      <c r="D7" s="19">
        <v>250.277070063694</v>
      </c>
      <c r="E7" s="19">
        <v>236.90079365079299</v>
      </c>
      <c r="F7" s="19">
        <v>206.75471698113199</v>
      </c>
      <c r="G7" s="7">
        <v>249.5</v>
      </c>
      <c r="H7" s="7">
        <v>250.3</v>
      </c>
      <c r="I7" s="7">
        <v>236.9</v>
      </c>
      <c r="J7" s="7">
        <v>206.8</v>
      </c>
      <c r="K7" s="1">
        <f t="shared" si="1"/>
        <v>1.9756838905010454E-2</v>
      </c>
      <c r="L7" s="1">
        <f t="shared" si="2"/>
        <v>-2.2929936306013587E-2</v>
      </c>
      <c r="M7" s="1">
        <f t="shared" si="3"/>
        <v>7.9365079298554519E-4</v>
      </c>
      <c r="N7" s="1">
        <f t="shared" si="4"/>
        <v>-4.5283018868019553E-2</v>
      </c>
    </row>
    <row r="8" spans="1:14" x14ac:dyDescent="0.35">
      <c r="B8" t="s">
        <v>9</v>
      </c>
      <c r="C8" s="19">
        <v>14.574644110915999</v>
      </c>
      <c r="D8" s="19">
        <v>15.124689787641399</v>
      </c>
      <c r="E8" s="19">
        <v>14.297152320296499</v>
      </c>
      <c r="F8" s="19">
        <v>16.727299364230699</v>
      </c>
      <c r="G8" s="8">
        <v>14.6</v>
      </c>
      <c r="H8" s="8">
        <v>15.1</v>
      </c>
      <c r="I8" s="8">
        <v>14.3</v>
      </c>
      <c r="J8" s="8">
        <v>16.7</v>
      </c>
      <c r="K8" s="1">
        <f t="shared" si="1"/>
        <v>-2.5355889084000438E-2</v>
      </c>
      <c r="L8" s="1">
        <f t="shared" si="2"/>
        <v>2.4689787641399619E-2</v>
      </c>
      <c r="M8" s="1">
        <f t="shared" si="3"/>
        <v>-2.8476797035015267E-3</v>
      </c>
      <c r="N8" s="1">
        <f t="shared" si="4"/>
        <v>2.7299364230700007E-2</v>
      </c>
    </row>
    <row r="9" spans="1:14" ht="15" thickBot="1" x14ac:dyDescent="0.4">
      <c r="B9" t="s">
        <v>10</v>
      </c>
      <c r="C9" s="19">
        <v>200</v>
      </c>
      <c r="D9" s="19">
        <v>200</v>
      </c>
      <c r="E9" s="19">
        <v>180</v>
      </c>
      <c r="F9" s="19">
        <v>190</v>
      </c>
      <c r="G9" s="8">
        <v>200</v>
      </c>
      <c r="H9" s="8">
        <v>200</v>
      </c>
      <c r="I9" s="8">
        <v>180</v>
      </c>
      <c r="J9" s="8">
        <v>190</v>
      </c>
      <c r="K9" s="1">
        <f t="shared" si="1"/>
        <v>0</v>
      </c>
      <c r="L9" s="1">
        <f t="shared" si="2"/>
        <v>0</v>
      </c>
      <c r="M9" s="1">
        <f t="shared" si="3"/>
        <v>0</v>
      </c>
      <c r="N9" s="1">
        <f t="shared" si="4"/>
        <v>0</v>
      </c>
    </row>
    <row r="10" spans="1:14" x14ac:dyDescent="0.35">
      <c r="A10" t="s">
        <v>12</v>
      </c>
      <c r="B10" t="s">
        <v>7</v>
      </c>
      <c r="C10" s="11">
        <v>320</v>
      </c>
      <c r="D10" s="11">
        <v>305</v>
      </c>
      <c r="E10" s="11">
        <v>243</v>
      </c>
      <c r="F10" s="11">
        <v>52</v>
      </c>
      <c r="G10" s="6">
        <v>320</v>
      </c>
      <c r="H10" s="6">
        <v>305</v>
      </c>
      <c r="I10" s="6">
        <v>243</v>
      </c>
      <c r="J10" s="6">
        <v>52</v>
      </c>
      <c r="K10" s="1">
        <f t="shared" si="1"/>
        <v>0</v>
      </c>
      <c r="L10" s="1">
        <f t="shared" si="2"/>
        <v>0</v>
      </c>
      <c r="M10" s="1">
        <f t="shared" si="3"/>
        <v>0</v>
      </c>
      <c r="N10" s="1">
        <f t="shared" si="4"/>
        <v>0</v>
      </c>
    </row>
    <row r="11" spans="1:14" x14ac:dyDescent="0.35">
      <c r="B11" t="s">
        <v>8</v>
      </c>
      <c r="C11" s="19">
        <v>26.087499999999999</v>
      </c>
      <c r="D11" s="19">
        <v>26.065573770491799</v>
      </c>
      <c r="E11" s="19">
        <v>25.8847736625514</v>
      </c>
      <c r="F11" s="19">
        <v>24.307692307692299</v>
      </c>
      <c r="G11" s="7">
        <v>26.1</v>
      </c>
      <c r="H11" s="7">
        <v>26.1</v>
      </c>
      <c r="I11" s="7">
        <v>25.9</v>
      </c>
      <c r="J11" s="7">
        <v>24.3</v>
      </c>
      <c r="K11" s="1">
        <f t="shared" si="1"/>
        <v>-1.2500000000002842E-2</v>
      </c>
      <c r="L11" s="1">
        <f t="shared" si="2"/>
        <v>-3.442622950820251E-2</v>
      </c>
      <c r="M11" s="1">
        <f t="shared" si="3"/>
        <v>-1.5226337448599025E-2</v>
      </c>
      <c r="N11" s="1">
        <f t="shared" si="4"/>
        <v>7.6923076922987832E-3</v>
      </c>
    </row>
    <row r="12" spans="1:14" x14ac:dyDescent="0.35">
      <c r="B12" t="s">
        <v>9</v>
      </c>
      <c r="C12" s="19">
        <v>0.831630934823546</v>
      </c>
      <c r="D12" s="19">
        <v>0.84646838102008304</v>
      </c>
      <c r="E12" s="19">
        <v>0.97171834126496204</v>
      </c>
      <c r="F12" s="19">
        <v>2.2088431998906599</v>
      </c>
      <c r="G12" s="8">
        <v>0.8</v>
      </c>
      <c r="H12" s="8">
        <v>0.8</v>
      </c>
      <c r="I12" s="8">
        <v>1</v>
      </c>
      <c r="J12" s="8">
        <v>2.2000000000000002</v>
      </c>
      <c r="K12" s="1">
        <f t="shared" si="1"/>
        <v>3.1630934823545953E-2</v>
      </c>
      <c r="L12" s="1">
        <f t="shared" si="2"/>
        <v>4.6468381020082994E-2</v>
      </c>
      <c r="M12" s="1">
        <f t="shared" si="3"/>
        <v>-2.8281658735037962E-2</v>
      </c>
      <c r="N12" s="1">
        <f t="shared" si="4"/>
        <v>8.8431998906597364E-3</v>
      </c>
    </row>
    <row r="13" spans="1:14" ht="15" thickBot="1" x14ac:dyDescent="0.4">
      <c r="B13" t="s">
        <v>10</v>
      </c>
      <c r="C13" s="19">
        <v>26</v>
      </c>
      <c r="D13" s="19">
        <v>26</v>
      </c>
      <c r="E13" s="19">
        <v>26</v>
      </c>
      <c r="F13" s="19">
        <v>21</v>
      </c>
      <c r="G13" s="8">
        <v>26</v>
      </c>
      <c r="H13" s="8">
        <v>26</v>
      </c>
      <c r="I13" s="8">
        <v>26</v>
      </c>
      <c r="J13" s="8">
        <v>21</v>
      </c>
      <c r="K13" s="1">
        <f t="shared" si="1"/>
        <v>0</v>
      </c>
      <c r="L13" s="1">
        <f t="shared" si="2"/>
        <v>0</v>
      </c>
      <c r="M13" s="1">
        <f t="shared" si="3"/>
        <v>0</v>
      </c>
      <c r="N13" s="1">
        <f t="shared" si="4"/>
        <v>0</v>
      </c>
    </row>
    <row r="14" spans="1:14" x14ac:dyDescent="0.35">
      <c r="A14" t="s">
        <v>13</v>
      </c>
      <c r="B14" t="s">
        <v>7</v>
      </c>
      <c r="C14" s="11">
        <v>325</v>
      </c>
      <c r="D14" s="11">
        <v>311</v>
      </c>
      <c r="E14" s="11">
        <v>247</v>
      </c>
      <c r="F14" s="11">
        <v>52</v>
      </c>
      <c r="G14" s="6">
        <v>325</v>
      </c>
      <c r="H14" s="6">
        <v>311</v>
      </c>
      <c r="I14" s="6">
        <v>247</v>
      </c>
      <c r="J14" s="6">
        <v>52</v>
      </c>
      <c r="K14" s="1">
        <f t="shared" si="1"/>
        <v>0</v>
      </c>
      <c r="L14" s="1">
        <f t="shared" si="2"/>
        <v>0</v>
      </c>
      <c r="M14" s="1">
        <f t="shared" si="3"/>
        <v>0</v>
      </c>
      <c r="N14" s="1">
        <f t="shared" si="4"/>
        <v>0</v>
      </c>
    </row>
    <row r="15" spans="1:14" x14ac:dyDescent="0.35">
      <c r="B15" t="s">
        <v>8</v>
      </c>
      <c r="C15" s="19">
        <v>12.846153846153801</v>
      </c>
      <c r="D15" s="19">
        <v>12.6591639871382</v>
      </c>
      <c r="E15" s="19">
        <v>13.048582995951399</v>
      </c>
      <c r="F15" s="19">
        <v>11.269230769230701</v>
      </c>
      <c r="G15" s="7">
        <v>12.8</v>
      </c>
      <c r="H15" s="7">
        <v>12.7</v>
      </c>
      <c r="I15" s="7">
        <v>13</v>
      </c>
      <c r="J15" s="7">
        <v>11.3</v>
      </c>
      <c r="K15" s="1">
        <f t="shared" si="1"/>
        <v>4.6153846153799805E-2</v>
      </c>
      <c r="L15" s="1">
        <f t="shared" si="2"/>
        <v>-4.0836012861799276E-2</v>
      </c>
      <c r="M15" s="1">
        <f t="shared" si="3"/>
        <v>4.8582995951399255E-2</v>
      </c>
      <c r="N15" s="1">
        <f t="shared" si="4"/>
        <v>-3.0769230769299938E-2</v>
      </c>
    </row>
    <row r="16" spans="1:14" x14ac:dyDescent="0.35">
      <c r="B16" t="s">
        <v>9</v>
      </c>
      <c r="C16" s="19">
        <v>0.63963952701763105</v>
      </c>
      <c r="D16" s="19">
        <v>0.65014875770302905</v>
      </c>
      <c r="E16" s="19">
        <v>0.725356200899403</v>
      </c>
      <c r="F16" s="19">
        <v>1.53002020526475</v>
      </c>
      <c r="G16" s="8">
        <v>0.6</v>
      </c>
      <c r="H16" s="8">
        <v>0.7</v>
      </c>
      <c r="I16" s="8">
        <v>0.7</v>
      </c>
      <c r="J16" s="8">
        <v>1.5</v>
      </c>
      <c r="K16" s="1">
        <f t="shared" si="1"/>
        <v>3.9639527017631071E-2</v>
      </c>
      <c r="L16" s="1">
        <f t="shared" si="2"/>
        <v>-4.985124229697091E-2</v>
      </c>
      <c r="M16" s="1">
        <f t="shared" si="3"/>
        <v>2.5356200899403047E-2</v>
      </c>
      <c r="N16" s="1">
        <f t="shared" si="4"/>
        <v>3.0020205264750022E-2</v>
      </c>
    </row>
    <row r="17" spans="1:14" ht="15" thickBot="1" x14ac:dyDescent="0.4">
      <c r="B17" t="s">
        <v>10</v>
      </c>
      <c r="C17" s="19">
        <v>9</v>
      </c>
      <c r="D17" s="19">
        <v>9</v>
      </c>
      <c r="E17" s="19">
        <v>9</v>
      </c>
      <c r="F17" s="19">
        <v>8</v>
      </c>
      <c r="G17" s="8">
        <v>9</v>
      </c>
      <c r="H17" s="8">
        <v>9</v>
      </c>
      <c r="I17" s="8">
        <v>9</v>
      </c>
      <c r="J17" s="8">
        <v>8</v>
      </c>
      <c r="K17" s="1">
        <f t="shared" si="1"/>
        <v>0</v>
      </c>
      <c r="L17" s="1">
        <f t="shared" si="2"/>
        <v>0</v>
      </c>
      <c r="M17" s="1">
        <f t="shared" si="3"/>
        <v>0</v>
      </c>
      <c r="N17" s="1">
        <f t="shared" si="4"/>
        <v>0</v>
      </c>
    </row>
    <row r="18" spans="1:14" x14ac:dyDescent="0.35">
      <c r="A18" t="s">
        <v>14</v>
      </c>
      <c r="B18" t="s">
        <v>7</v>
      </c>
      <c r="C18" s="11">
        <v>307</v>
      </c>
      <c r="D18" s="11">
        <v>293</v>
      </c>
      <c r="E18" s="11">
        <v>233</v>
      </c>
      <c r="F18" s="11">
        <v>51</v>
      </c>
      <c r="G18" s="6">
        <v>307</v>
      </c>
      <c r="H18" s="6">
        <v>293</v>
      </c>
      <c r="I18" s="6">
        <v>233</v>
      </c>
      <c r="J18" s="6">
        <v>51</v>
      </c>
      <c r="K18" s="1">
        <f t="shared" si="1"/>
        <v>0</v>
      </c>
      <c r="L18" s="1">
        <f t="shared" si="2"/>
        <v>0</v>
      </c>
      <c r="M18" s="1">
        <f t="shared" si="3"/>
        <v>0</v>
      </c>
      <c r="N18" s="1">
        <f t="shared" si="4"/>
        <v>0</v>
      </c>
    </row>
    <row r="19" spans="1:14" x14ac:dyDescent="0.35">
      <c r="B19" t="s">
        <v>8</v>
      </c>
      <c r="C19" s="19">
        <v>53148.052117263796</v>
      </c>
      <c r="D19" s="19">
        <v>53576.627986348103</v>
      </c>
      <c r="E19" s="19">
        <v>52984.7939914163</v>
      </c>
      <c r="F19" s="19">
        <v>45421.764705882299</v>
      </c>
      <c r="G19" s="9">
        <v>53148</v>
      </c>
      <c r="H19" s="9">
        <v>53577</v>
      </c>
      <c r="I19" s="9">
        <v>52985</v>
      </c>
      <c r="J19" s="9">
        <v>45422</v>
      </c>
      <c r="K19" s="2">
        <f t="shared" si="1"/>
        <v>5.2117263796390034E-2</v>
      </c>
      <c r="L19" s="2">
        <f t="shared" si="2"/>
        <v>-0.37201365189685021</v>
      </c>
      <c r="M19" s="2">
        <f t="shared" si="3"/>
        <v>-0.20600858370016795</v>
      </c>
      <c r="N19" s="2">
        <f t="shared" si="4"/>
        <v>-0.23529411770141451</v>
      </c>
    </row>
    <row r="20" spans="1:14" x14ac:dyDescent="0.35">
      <c r="B20" t="s">
        <v>9</v>
      </c>
      <c r="C20" s="19">
        <v>6824.18304050604</v>
      </c>
      <c r="D20" s="19">
        <v>7123.7357414198304</v>
      </c>
      <c r="E20" s="19">
        <v>8541.2581634320395</v>
      </c>
      <c r="F20" s="19">
        <v>6069.2561142905697</v>
      </c>
      <c r="G20" s="10">
        <v>6824</v>
      </c>
      <c r="H20" s="10">
        <v>7124</v>
      </c>
      <c r="I20" s="10">
        <v>8541</v>
      </c>
      <c r="J20" s="10">
        <v>6069</v>
      </c>
      <c r="K20" s="2">
        <f t="shared" si="1"/>
        <v>0.18304050604001532</v>
      </c>
      <c r="L20" s="2">
        <f t="shared" si="2"/>
        <v>-0.26425858016955317</v>
      </c>
      <c r="M20" s="2">
        <f t="shared" si="3"/>
        <v>0.25816343203950964</v>
      </c>
      <c r="N20" s="2">
        <f t="shared" si="4"/>
        <v>0.25611429056971247</v>
      </c>
    </row>
    <row r="21" spans="1:14" ht="15" thickBot="1" x14ac:dyDescent="0.4">
      <c r="B21" t="s">
        <v>10</v>
      </c>
      <c r="C21" s="19">
        <v>35000</v>
      </c>
      <c r="D21" s="19">
        <v>35000</v>
      </c>
      <c r="E21" s="19">
        <v>35000</v>
      </c>
      <c r="F21" s="19">
        <v>34000</v>
      </c>
      <c r="G21" s="10">
        <v>35000</v>
      </c>
      <c r="H21" s="10">
        <v>35000</v>
      </c>
      <c r="I21" s="10">
        <v>35000</v>
      </c>
      <c r="J21" s="10">
        <v>34000</v>
      </c>
      <c r="K21" s="2">
        <f t="shared" si="1"/>
        <v>0</v>
      </c>
      <c r="L21" s="2">
        <f t="shared" si="2"/>
        <v>0</v>
      </c>
      <c r="M21" s="2">
        <f t="shared" si="3"/>
        <v>0</v>
      </c>
      <c r="N21" s="2">
        <f t="shared" si="4"/>
        <v>0</v>
      </c>
    </row>
    <row r="22" spans="1:14" x14ac:dyDescent="0.35">
      <c r="A22" t="s">
        <v>15</v>
      </c>
      <c r="B22" t="s">
        <v>7</v>
      </c>
      <c r="C22" s="11">
        <v>309</v>
      </c>
      <c r="D22" s="11">
        <v>295</v>
      </c>
      <c r="E22" s="11">
        <v>237</v>
      </c>
      <c r="F22" s="11">
        <v>50</v>
      </c>
      <c r="G22" s="6">
        <v>309</v>
      </c>
      <c r="H22" s="6">
        <v>295</v>
      </c>
      <c r="I22" s="6">
        <v>237</v>
      </c>
      <c r="J22" s="6">
        <v>50</v>
      </c>
      <c r="K22" s="1">
        <f t="shared" si="1"/>
        <v>0</v>
      </c>
      <c r="L22" s="1">
        <f t="shared" si="2"/>
        <v>0</v>
      </c>
      <c r="M22" s="1">
        <f t="shared" si="3"/>
        <v>0</v>
      </c>
      <c r="N22" s="1">
        <f t="shared" si="4"/>
        <v>0</v>
      </c>
    </row>
    <row r="23" spans="1:14" x14ac:dyDescent="0.35">
      <c r="B23" t="s">
        <v>8</v>
      </c>
      <c r="C23" s="19">
        <v>62221.553398058197</v>
      </c>
      <c r="D23" s="19">
        <v>62482.915254237203</v>
      </c>
      <c r="E23" s="19">
        <v>63098.987341772103</v>
      </c>
      <c r="F23" s="19">
        <v>53570.2</v>
      </c>
      <c r="G23" s="9">
        <v>62222</v>
      </c>
      <c r="H23" s="9">
        <v>62483</v>
      </c>
      <c r="I23" s="9">
        <v>63099</v>
      </c>
      <c r="J23" s="9">
        <v>53570</v>
      </c>
      <c r="K23" s="2">
        <f t="shared" si="1"/>
        <v>-0.44660194180323742</v>
      </c>
      <c r="L23" s="2">
        <f t="shared" si="2"/>
        <v>-8.4745762796956114E-2</v>
      </c>
      <c r="M23" s="2">
        <f t="shared" si="3"/>
        <v>-1.2658227897190955E-2</v>
      </c>
      <c r="N23" s="2">
        <f t="shared" si="4"/>
        <v>0.19999999999708962</v>
      </c>
    </row>
    <row r="24" spans="1:14" x14ac:dyDescent="0.35">
      <c r="B24" t="s">
        <v>9</v>
      </c>
      <c r="C24" s="19">
        <v>6992.7486405815198</v>
      </c>
      <c r="D24" s="19">
        <v>7282.1396906743103</v>
      </c>
      <c r="E24" s="19">
        <v>8683.9688401803796</v>
      </c>
      <c r="F24" s="19">
        <v>6518.2044509580801</v>
      </c>
      <c r="G24" s="10">
        <v>6993</v>
      </c>
      <c r="H24" s="10">
        <v>7282</v>
      </c>
      <c r="I24" s="10">
        <v>8684</v>
      </c>
      <c r="J24" s="10">
        <v>6518</v>
      </c>
      <c r="K24" s="2">
        <f t="shared" si="1"/>
        <v>-0.25135941848020593</v>
      </c>
      <c r="L24" s="2">
        <f t="shared" si="2"/>
        <v>0.13969067431025906</v>
      </c>
      <c r="M24" s="2">
        <f t="shared" si="3"/>
        <v>-3.1159819620370399E-2</v>
      </c>
      <c r="N24" s="2">
        <f t="shared" si="4"/>
        <v>0.20445095808008773</v>
      </c>
    </row>
    <row r="25" spans="1:14" ht="15" thickBot="1" x14ac:dyDescent="0.4">
      <c r="B25" t="s">
        <v>10</v>
      </c>
      <c r="C25" s="19">
        <v>40000</v>
      </c>
      <c r="D25" s="19">
        <v>40000</v>
      </c>
      <c r="E25" s="19">
        <v>40000</v>
      </c>
      <c r="F25" s="19">
        <v>40000</v>
      </c>
      <c r="G25" s="10">
        <v>40000</v>
      </c>
      <c r="H25" s="10">
        <v>40000</v>
      </c>
      <c r="I25" s="10">
        <v>40000</v>
      </c>
      <c r="J25" s="10">
        <v>40000</v>
      </c>
      <c r="K25" s="2">
        <f t="shared" si="1"/>
        <v>0</v>
      </c>
      <c r="L25" s="2">
        <f t="shared" si="2"/>
        <v>0</v>
      </c>
      <c r="M25" s="2">
        <f t="shared" si="3"/>
        <v>0</v>
      </c>
      <c r="N25" s="2">
        <f t="shared" si="4"/>
        <v>0</v>
      </c>
    </row>
    <row r="26" spans="1:14" x14ac:dyDescent="0.35">
      <c r="A26" t="s">
        <v>16</v>
      </c>
      <c r="B26" t="s">
        <v>7</v>
      </c>
      <c r="C26" s="11">
        <v>257</v>
      </c>
      <c r="D26" s="11">
        <v>244</v>
      </c>
      <c r="E26" s="11">
        <v>197</v>
      </c>
      <c r="F26" s="11">
        <v>41</v>
      </c>
      <c r="G26" s="6">
        <v>257</v>
      </c>
      <c r="H26" s="6">
        <v>244</v>
      </c>
      <c r="I26" s="6">
        <v>197</v>
      </c>
      <c r="J26" s="6">
        <v>41</v>
      </c>
      <c r="K26" s="1">
        <f t="shared" si="1"/>
        <v>0</v>
      </c>
      <c r="L26" s="1">
        <f t="shared" si="2"/>
        <v>0</v>
      </c>
      <c r="M26" s="1">
        <f t="shared" si="3"/>
        <v>0</v>
      </c>
      <c r="N26" s="1">
        <f t="shared" si="4"/>
        <v>0</v>
      </c>
    </row>
    <row r="27" spans="1:14" x14ac:dyDescent="0.35">
      <c r="B27" t="s">
        <v>8</v>
      </c>
      <c r="C27" s="19">
        <v>3.6031128404669199</v>
      </c>
      <c r="D27" s="19">
        <v>3.5245901639344202</v>
      </c>
      <c r="E27" s="19">
        <v>3.7360406091370502</v>
      </c>
      <c r="F27" s="19">
        <v>2.7073170731707301</v>
      </c>
      <c r="G27" s="7">
        <v>3.6</v>
      </c>
      <c r="H27" s="7">
        <v>3.5</v>
      </c>
      <c r="I27" s="7">
        <v>3.7</v>
      </c>
      <c r="J27" s="7">
        <v>2.7</v>
      </c>
      <c r="K27" s="1">
        <f t="shared" si="1"/>
        <v>3.1128404669198417E-3</v>
      </c>
      <c r="L27" s="1">
        <f t="shared" si="2"/>
        <v>2.4590163934420151E-2</v>
      </c>
      <c r="M27" s="1">
        <f t="shared" si="3"/>
        <v>3.6040609137049984E-2</v>
      </c>
      <c r="N27" s="1">
        <f t="shared" si="4"/>
        <v>7.3170731707299375E-3</v>
      </c>
    </row>
    <row r="28" spans="1:14" x14ac:dyDescent="0.35">
      <c r="B28" t="s">
        <v>9</v>
      </c>
      <c r="C28" s="19">
        <v>0.27199894335149999</v>
      </c>
      <c r="D28" s="19">
        <v>0.271323077324086</v>
      </c>
      <c r="E28" s="19">
        <v>0.32299690351581001</v>
      </c>
      <c r="F28" s="19">
        <v>0.49539821680979201</v>
      </c>
      <c r="G28" s="8">
        <v>0.3</v>
      </c>
      <c r="H28" s="8">
        <v>0.3</v>
      </c>
      <c r="I28" s="8">
        <v>0.3</v>
      </c>
      <c r="J28" s="8">
        <v>0.5</v>
      </c>
      <c r="K28" s="1">
        <f t="shared" si="1"/>
        <v>-2.80010566485E-2</v>
      </c>
      <c r="L28" s="1">
        <f t="shared" si="2"/>
        <v>-2.8676922675913985E-2</v>
      </c>
      <c r="M28" s="1">
        <f t="shared" si="3"/>
        <v>2.2996903515810019E-2</v>
      </c>
      <c r="N28" s="1">
        <f t="shared" si="4"/>
        <v>-4.6017831902079864E-3</v>
      </c>
    </row>
    <row r="29" spans="1:14" x14ac:dyDescent="0.35">
      <c r="B29" t="s">
        <v>10</v>
      </c>
      <c r="C29" s="19">
        <v>2</v>
      </c>
      <c r="D29" s="19">
        <v>2</v>
      </c>
      <c r="E29" s="19">
        <v>2</v>
      </c>
      <c r="F29" s="19">
        <v>1</v>
      </c>
      <c r="G29" s="8">
        <v>2</v>
      </c>
      <c r="H29" s="8">
        <v>2</v>
      </c>
      <c r="I29" s="8">
        <v>2</v>
      </c>
      <c r="J29" s="8">
        <v>1</v>
      </c>
      <c r="K29" s="1">
        <f t="shared" si="1"/>
        <v>0</v>
      </c>
      <c r="L29" s="1">
        <f t="shared" si="2"/>
        <v>0</v>
      </c>
      <c r="M29" s="1">
        <f t="shared" si="3"/>
        <v>0</v>
      </c>
      <c r="N29" s="1">
        <f t="shared" si="4"/>
        <v>0</v>
      </c>
    </row>
    <row r="30" spans="1:14" x14ac:dyDescent="0.35">
      <c r="A30" t="s">
        <v>17</v>
      </c>
      <c r="B30" t="s">
        <v>7</v>
      </c>
      <c r="C30" s="11">
        <v>342</v>
      </c>
      <c r="D30" s="11">
        <v>327</v>
      </c>
      <c r="E30" s="11">
        <v>262</v>
      </c>
      <c r="F30" s="11">
        <v>55</v>
      </c>
    </row>
    <row r="31" spans="1:14" x14ac:dyDescent="0.35">
      <c r="B31" t="s">
        <v>8</v>
      </c>
      <c r="C31" s="12">
        <v>3161.53508771929</v>
      </c>
      <c r="D31" s="12">
        <v>3076.15290519877</v>
      </c>
      <c r="E31" s="12">
        <v>3233.5076335877802</v>
      </c>
      <c r="F31" s="12">
        <v>3570.50909090909</v>
      </c>
    </row>
    <row r="32" spans="1:14" x14ac:dyDescent="0.35">
      <c r="B32" t="s">
        <v>9</v>
      </c>
      <c r="C32" s="12">
        <v>397.460225646315</v>
      </c>
      <c r="D32" s="12">
        <v>404.086342764883</v>
      </c>
      <c r="E32" s="12">
        <v>424.94383172296801</v>
      </c>
      <c r="F32" s="12">
        <v>723.21625821274904</v>
      </c>
    </row>
    <row r="33" spans="1:6" x14ac:dyDescent="0.35">
      <c r="B33" t="s">
        <v>10</v>
      </c>
      <c r="C33" s="12">
        <v>925</v>
      </c>
      <c r="D33" s="12">
        <v>875</v>
      </c>
      <c r="E33" s="12">
        <v>1100</v>
      </c>
      <c r="F33" s="12">
        <v>1550</v>
      </c>
    </row>
    <row r="34" spans="1:6" x14ac:dyDescent="0.35">
      <c r="A34" t="s">
        <v>18</v>
      </c>
      <c r="B34" t="s">
        <v>7</v>
      </c>
      <c r="C34" s="11">
        <v>342</v>
      </c>
      <c r="D34" s="11">
        <v>327</v>
      </c>
      <c r="E34" s="11">
        <v>262</v>
      </c>
      <c r="F34" s="11">
        <v>55</v>
      </c>
    </row>
    <row r="35" spans="1:6" x14ac:dyDescent="0.35">
      <c r="B35" t="s">
        <v>8</v>
      </c>
      <c r="C35" s="13">
        <v>2428.5204678362502</v>
      </c>
      <c r="D35" s="13">
        <v>2516.4495412843999</v>
      </c>
      <c r="E35" s="13">
        <v>2439.7900763358698</v>
      </c>
      <c r="F35" s="13">
        <v>1698.50909090909</v>
      </c>
    </row>
    <row r="36" spans="1:6" x14ac:dyDescent="0.35">
      <c r="B36" t="s">
        <v>9</v>
      </c>
      <c r="C36" s="13">
        <v>370.77874730247203</v>
      </c>
      <c r="D36" s="13">
        <v>386.809136293699</v>
      </c>
      <c r="E36" s="13">
        <v>391.05805181913399</v>
      </c>
      <c r="F36" s="13">
        <v>431.36323868097298</v>
      </c>
    </row>
    <row r="37" spans="1:6" x14ac:dyDescent="0.35">
      <c r="B37" t="s">
        <v>10</v>
      </c>
      <c r="C37" s="13">
        <v>750</v>
      </c>
      <c r="D37" s="13">
        <v>750</v>
      </c>
      <c r="E37" s="13">
        <v>750</v>
      </c>
      <c r="F37" s="13">
        <v>300</v>
      </c>
    </row>
    <row r="38" spans="1:6" x14ac:dyDescent="0.35">
      <c r="A38" t="s">
        <v>19</v>
      </c>
      <c r="B38" t="s">
        <v>7</v>
      </c>
      <c r="C38" s="11">
        <v>342</v>
      </c>
      <c r="D38" s="11">
        <v>327</v>
      </c>
      <c r="E38" s="11">
        <v>262</v>
      </c>
      <c r="F38" s="11">
        <v>55</v>
      </c>
    </row>
    <row r="39" spans="1:6" x14ac:dyDescent="0.35">
      <c r="B39" t="s">
        <v>8</v>
      </c>
      <c r="C39" s="13">
        <v>259.19298245613999</v>
      </c>
      <c r="D39" s="13">
        <v>212.59633027522901</v>
      </c>
      <c r="E39" s="13">
        <v>335.282442748091</v>
      </c>
      <c r="F39" s="13">
        <v>240.45454545454501</v>
      </c>
    </row>
    <row r="40" spans="1:6" x14ac:dyDescent="0.35">
      <c r="B40" t="s">
        <v>9</v>
      </c>
      <c r="C40" s="13">
        <v>57.078363919379299</v>
      </c>
      <c r="D40" s="13">
        <v>27.524586230946699</v>
      </c>
      <c r="E40" s="13">
        <v>73.883531613866296</v>
      </c>
      <c r="F40" s="13">
        <v>65.982891457601298</v>
      </c>
    </row>
    <row r="41" spans="1:6" x14ac:dyDescent="0.35">
      <c r="B41" t="s">
        <v>10</v>
      </c>
      <c r="C41" s="13">
        <v>25</v>
      </c>
      <c r="D41" s="13">
        <v>25</v>
      </c>
      <c r="E41" s="13">
        <v>25</v>
      </c>
      <c r="F41" s="13">
        <v>25</v>
      </c>
    </row>
    <row r="42" spans="1:6" x14ac:dyDescent="0.35">
      <c r="A42" t="s">
        <v>20</v>
      </c>
      <c r="B42" t="s">
        <v>7</v>
      </c>
      <c r="C42" s="11">
        <v>342</v>
      </c>
      <c r="D42" s="11">
        <v>327</v>
      </c>
      <c r="E42" s="11">
        <v>262</v>
      </c>
      <c r="F42" s="11">
        <v>55</v>
      </c>
    </row>
    <row r="43" spans="1:6" x14ac:dyDescent="0.35">
      <c r="B43" t="s">
        <v>8</v>
      </c>
      <c r="C43" s="13">
        <v>154.57602339181199</v>
      </c>
      <c r="D43" s="13">
        <v>146.605504587155</v>
      </c>
      <c r="E43" s="13">
        <v>195.28625954198401</v>
      </c>
      <c r="F43" s="13">
        <v>175.72727272727201</v>
      </c>
    </row>
    <row r="44" spans="1:6" x14ac:dyDescent="0.35">
      <c r="B44" t="s">
        <v>9</v>
      </c>
      <c r="C44" s="13">
        <v>18.835925606646899</v>
      </c>
      <c r="D44" s="13">
        <v>18.635724314563799</v>
      </c>
      <c r="E44" s="13">
        <v>23.933146974903799</v>
      </c>
      <c r="F44" s="13">
        <v>34.272481668153297</v>
      </c>
    </row>
    <row r="45" spans="1:6" x14ac:dyDescent="0.35">
      <c r="B45" t="s">
        <v>10</v>
      </c>
      <c r="C45" s="13">
        <v>25</v>
      </c>
      <c r="D45" s="13">
        <v>25</v>
      </c>
      <c r="E45" s="13">
        <v>25</v>
      </c>
      <c r="F45" s="13">
        <v>25</v>
      </c>
    </row>
    <row r="46" spans="1:6" x14ac:dyDescent="0.35">
      <c r="A46" t="s">
        <v>21</v>
      </c>
      <c r="B46" t="s">
        <v>7</v>
      </c>
      <c r="C46" s="11">
        <v>342</v>
      </c>
      <c r="D46" s="11">
        <v>327</v>
      </c>
      <c r="E46" s="11">
        <v>262</v>
      </c>
      <c r="F46" s="11">
        <v>55</v>
      </c>
    </row>
    <row r="47" spans="1:6" x14ac:dyDescent="0.35">
      <c r="B47" t="s">
        <v>8</v>
      </c>
      <c r="C47" s="13">
        <v>319.24561403508699</v>
      </c>
      <c r="D47" s="13">
        <v>200.50152905198701</v>
      </c>
      <c r="E47" s="13">
        <v>263.148854961832</v>
      </c>
      <c r="F47" s="13">
        <v>1455.8181818181799</v>
      </c>
    </row>
    <row r="48" spans="1:6" x14ac:dyDescent="0.35">
      <c r="B48" t="s">
        <v>9</v>
      </c>
      <c r="C48" s="13">
        <v>88.161566618020501</v>
      </c>
      <c r="D48" s="13">
        <v>45.238260089007703</v>
      </c>
      <c r="E48" s="13">
        <v>60.865688892745801</v>
      </c>
      <c r="F48" s="13">
        <v>521.51802257704003</v>
      </c>
    </row>
    <row r="49" spans="1:6" x14ac:dyDescent="0.35">
      <c r="B49" t="s">
        <v>10</v>
      </c>
      <c r="C49" s="13">
        <v>25</v>
      </c>
      <c r="D49" s="13">
        <v>25</v>
      </c>
      <c r="E49" s="13">
        <v>25</v>
      </c>
      <c r="F49" s="13">
        <v>300</v>
      </c>
    </row>
    <row r="50" spans="1:6" x14ac:dyDescent="0.35">
      <c r="A50" t="s">
        <v>22</v>
      </c>
      <c r="B50" t="s">
        <v>7</v>
      </c>
      <c r="C50" s="11">
        <v>280</v>
      </c>
      <c r="D50" s="11">
        <v>268</v>
      </c>
      <c r="E50" s="11">
        <v>215</v>
      </c>
      <c r="F50" s="11">
        <v>50</v>
      </c>
    </row>
    <row r="51" spans="1:6" x14ac:dyDescent="0.35">
      <c r="B51" t="s">
        <v>8</v>
      </c>
      <c r="C51" s="12">
        <v>10115.6142857142</v>
      </c>
      <c r="D51" s="12">
        <v>9859.5970149253699</v>
      </c>
      <c r="E51" s="12">
        <v>10718.148837209301</v>
      </c>
      <c r="F51" s="12">
        <v>12209</v>
      </c>
    </row>
    <row r="52" spans="1:6" x14ac:dyDescent="0.35">
      <c r="B52" t="s">
        <v>9</v>
      </c>
      <c r="C52" s="12">
        <v>1059.40536942585</v>
      </c>
      <c r="D52" s="12">
        <v>1074.55619878684</v>
      </c>
      <c r="E52" s="12">
        <v>1250.7102645017301</v>
      </c>
      <c r="F52" s="12">
        <v>2426.1385671347698</v>
      </c>
    </row>
    <row r="53" spans="1:6" x14ac:dyDescent="0.35">
      <c r="B53" t="s">
        <v>10</v>
      </c>
      <c r="C53" s="12">
        <v>3500</v>
      </c>
      <c r="D53" s="12">
        <v>3500</v>
      </c>
      <c r="E53" s="12">
        <v>3500</v>
      </c>
      <c r="F53" s="12">
        <v>3500</v>
      </c>
    </row>
    <row r="54" spans="1:6" x14ac:dyDescent="0.35">
      <c r="A54" t="s">
        <v>23</v>
      </c>
      <c r="B54" t="s">
        <v>7</v>
      </c>
      <c r="C54" s="2">
        <v>271</v>
      </c>
      <c r="D54" s="2">
        <v>261</v>
      </c>
      <c r="E54" s="2">
        <v>211</v>
      </c>
      <c r="F54" s="2">
        <v>48</v>
      </c>
    </row>
    <row r="55" spans="1:6" x14ac:dyDescent="0.35">
      <c r="B55" t="s">
        <v>8</v>
      </c>
      <c r="C55" s="3">
        <v>6097.6167527675198</v>
      </c>
      <c r="D55" s="3">
        <v>6316.3951724137896</v>
      </c>
      <c r="E55" s="3">
        <v>6226.9982938388603</v>
      </c>
      <c r="F55" s="3">
        <v>5062.7406250000004</v>
      </c>
    </row>
    <row r="56" spans="1:6" x14ac:dyDescent="0.35">
      <c r="B56" t="s">
        <v>9</v>
      </c>
      <c r="C56" s="3">
        <v>747.73685366511597</v>
      </c>
      <c r="D56" s="3">
        <v>773.11775021296899</v>
      </c>
      <c r="E56" s="3">
        <v>838.61733967425403</v>
      </c>
      <c r="F56" s="3">
        <v>1516.9907769103399</v>
      </c>
    </row>
    <row r="57" spans="1:6" x14ac:dyDescent="0.35">
      <c r="B57" t="s">
        <v>10</v>
      </c>
      <c r="C57" s="3">
        <v>1500</v>
      </c>
      <c r="D57" s="3">
        <v>1500</v>
      </c>
      <c r="E57" s="3">
        <v>1425</v>
      </c>
      <c r="F57" s="3">
        <v>937.5</v>
      </c>
    </row>
    <row r="58" spans="1:6" x14ac:dyDescent="0.35">
      <c r="A58" t="s">
        <v>24</v>
      </c>
      <c r="B58" t="s">
        <v>7</v>
      </c>
      <c r="C58" s="2">
        <v>271</v>
      </c>
      <c r="D58" s="2">
        <v>261</v>
      </c>
      <c r="E58" s="2">
        <v>211</v>
      </c>
      <c r="F58" s="2">
        <v>48</v>
      </c>
    </row>
    <row r="59" spans="1:6" x14ac:dyDescent="0.35">
      <c r="B59" t="s">
        <v>8</v>
      </c>
      <c r="C59" s="5">
        <v>1539.66029520295</v>
      </c>
      <c r="D59" s="5">
        <v>1454.0150957854401</v>
      </c>
      <c r="E59" s="5">
        <v>1965.3930805687201</v>
      </c>
      <c r="F59" s="5">
        <v>1606.5947916666601</v>
      </c>
    </row>
    <row r="60" spans="1:6" x14ac:dyDescent="0.35">
      <c r="B60" t="s">
        <v>9</v>
      </c>
      <c r="C60" s="5">
        <v>245.305641337889</v>
      </c>
      <c r="D60" s="5">
        <v>228.94782779268499</v>
      </c>
      <c r="E60" s="5">
        <v>308.86190649878398</v>
      </c>
      <c r="F60" s="5">
        <v>757.75317429074096</v>
      </c>
    </row>
    <row r="61" spans="1:6" x14ac:dyDescent="0.35">
      <c r="B61" t="s">
        <v>10</v>
      </c>
      <c r="C61" s="5">
        <v>0</v>
      </c>
      <c r="D61" s="5">
        <v>0</v>
      </c>
      <c r="E61" s="5">
        <v>175</v>
      </c>
      <c r="F61" s="5">
        <v>56.25</v>
      </c>
    </row>
    <row r="62" spans="1:6" x14ac:dyDescent="0.35">
      <c r="A62" t="s">
        <v>25</v>
      </c>
      <c r="B62" t="s">
        <v>7</v>
      </c>
      <c r="C62" s="2">
        <v>271</v>
      </c>
      <c r="D62" s="2">
        <v>261</v>
      </c>
      <c r="E62" s="2">
        <v>211</v>
      </c>
      <c r="F62" s="2">
        <v>48</v>
      </c>
    </row>
    <row r="63" spans="1:6" x14ac:dyDescent="0.35">
      <c r="B63" t="s">
        <v>8</v>
      </c>
      <c r="C63" s="2">
        <v>870.91730627306197</v>
      </c>
      <c r="D63" s="2">
        <v>801.31643678160901</v>
      </c>
      <c r="E63" s="2">
        <v>1061.2255450236901</v>
      </c>
      <c r="F63" s="2">
        <v>751.85520833333305</v>
      </c>
    </row>
    <row r="64" spans="1:6" x14ac:dyDescent="0.35">
      <c r="B64" t="s">
        <v>9</v>
      </c>
      <c r="C64" s="2">
        <v>156.30207528558401</v>
      </c>
      <c r="D64" s="2">
        <v>156.82930723098701</v>
      </c>
      <c r="E64" s="2">
        <v>195.772355608558</v>
      </c>
      <c r="F64" s="2">
        <v>220.83635747915699</v>
      </c>
    </row>
    <row r="65" spans="1:18" x14ac:dyDescent="0.35">
      <c r="B65" t="s">
        <v>10</v>
      </c>
      <c r="C65" s="2">
        <v>0</v>
      </c>
      <c r="D65" s="2">
        <v>0</v>
      </c>
      <c r="E65" s="2">
        <v>15</v>
      </c>
      <c r="F65" s="2">
        <v>75</v>
      </c>
    </row>
    <row r="66" spans="1:18" x14ac:dyDescent="0.35">
      <c r="A66" t="s">
        <v>26</v>
      </c>
      <c r="B66" t="s">
        <v>7</v>
      </c>
      <c r="C66" s="2">
        <v>271</v>
      </c>
      <c r="D66" s="2">
        <v>261</v>
      </c>
      <c r="E66" s="2">
        <v>211</v>
      </c>
      <c r="F66" s="2">
        <v>48</v>
      </c>
    </row>
    <row r="67" spans="1:18" x14ac:dyDescent="0.35">
      <c r="B67" t="s">
        <v>8</v>
      </c>
      <c r="C67" s="2">
        <v>652.93357933579296</v>
      </c>
      <c r="D67" s="2">
        <v>522.77777777777703</v>
      </c>
      <c r="E67" s="2">
        <v>649.73933649289097</v>
      </c>
      <c r="F67" s="2">
        <v>2797.03125</v>
      </c>
    </row>
    <row r="68" spans="1:18" x14ac:dyDescent="0.35">
      <c r="B68" t="s">
        <v>9</v>
      </c>
      <c r="C68" s="2">
        <v>175.576829274414</v>
      </c>
      <c r="D68" s="2">
        <v>162.42188825714001</v>
      </c>
      <c r="E68" s="2">
        <v>200.284241323624</v>
      </c>
      <c r="F68" s="2">
        <v>896.75596967643401</v>
      </c>
    </row>
    <row r="69" spans="1:18" x14ac:dyDescent="0.35">
      <c r="B69" t="s">
        <v>10</v>
      </c>
      <c r="C69" s="2">
        <v>0</v>
      </c>
      <c r="D69" s="2">
        <v>0</v>
      </c>
      <c r="E69" s="2">
        <v>0</v>
      </c>
      <c r="F69" s="2">
        <v>37.5</v>
      </c>
    </row>
    <row r="70" spans="1:18" x14ac:dyDescent="0.35">
      <c r="A70" s="20" t="s">
        <v>27</v>
      </c>
      <c r="B70" s="20" t="s">
        <v>7</v>
      </c>
      <c r="C70" s="12">
        <v>326</v>
      </c>
      <c r="D70" s="21">
        <v>312</v>
      </c>
      <c r="E70" s="21">
        <v>250</v>
      </c>
      <c r="F70" s="21">
        <v>53</v>
      </c>
      <c r="G70" s="9">
        <v>2372</v>
      </c>
      <c r="H70" s="14">
        <v>0.33</v>
      </c>
      <c r="I70" s="9">
        <v>2198</v>
      </c>
      <c r="J70" s="14">
        <v>0.33</v>
      </c>
      <c r="K70" s="9">
        <v>1711</v>
      </c>
      <c r="L70" s="22">
        <v>0.28999999999999998</v>
      </c>
      <c r="M70" s="4"/>
      <c r="N70" s="4">
        <f>D71/D$103-H70</f>
        <v>2.3702939006556289E-3</v>
      </c>
      <c r="O70" s="4">
        <f>E71/E$103-J70</f>
        <v>-2.4533650083946035E-3</v>
      </c>
      <c r="P70" s="4">
        <f>F71/F$103-L70</f>
        <v>3.0584799815464025E-4</v>
      </c>
      <c r="R70" s="4" t="e">
        <f>H71/H103-L70</f>
        <v>#DIV/0!</v>
      </c>
    </row>
    <row r="71" spans="1:18" x14ac:dyDescent="0.35">
      <c r="A71" s="20"/>
      <c r="B71" s="20" t="s">
        <v>8</v>
      </c>
      <c r="C71" s="12">
        <v>2337.2730061349598</v>
      </c>
      <c r="D71" s="21">
        <v>2372.375</v>
      </c>
      <c r="E71" s="21">
        <v>2198.3240000000001</v>
      </c>
      <c r="F71" s="21">
        <v>1710.67924528301</v>
      </c>
      <c r="G71" s="8">
        <v>314</v>
      </c>
      <c r="H71" s="15"/>
      <c r="I71" s="8">
        <v>316</v>
      </c>
      <c r="J71" s="15"/>
      <c r="K71" s="8">
        <v>433</v>
      </c>
      <c r="L71" s="23"/>
    </row>
    <row r="72" spans="1:18" x14ac:dyDescent="0.35">
      <c r="A72" s="20"/>
      <c r="B72" s="20" t="s">
        <v>9</v>
      </c>
      <c r="C72" s="12">
        <v>302.278886332225</v>
      </c>
      <c r="D72" s="21">
        <v>314.20696292867001</v>
      </c>
      <c r="E72" s="21">
        <v>315.96255150874998</v>
      </c>
      <c r="F72" s="21">
        <v>433.11720122311499</v>
      </c>
      <c r="G72" s="10">
        <v>1000</v>
      </c>
      <c r="H72" s="15"/>
      <c r="I72" s="8">
        <v>973</v>
      </c>
      <c r="J72" s="15"/>
      <c r="K72" s="8">
        <v>800</v>
      </c>
      <c r="L72" s="23"/>
    </row>
    <row r="73" spans="1:18" x14ac:dyDescent="0.35">
      <c r="A73" s="20"/>
      <c r="B73" s="20" t="s">
        <v>10</v>
      </c>
      <c r="C73" s="12">
        <v>973</v>
      </c>
      <c r="D73" s="21">
        <v>1000</v>
      </c>
      <c r="E73" s="21">
        <v>973</v>
      </c>
      <c r="F73" s="21">
        <v>800</v>
      </c>
      <c r="G73" s="9">
        <v>1935</v>
      </c>
      <c r="H73" s="14">
        <v>0.27</v>
      </c>
      <c r="I73" s="9">
        <v>1891</v>
      </c>
      <c r="J73" s="14">
        <v>0.28000000000000003</v>
      </c>
      <c r="K73" s="9">
        <v>2087</v>
      </c>
      <c r="L73" s="22">
        <v>0.35</v>
      </c>
      <c r="N73" s="4">
        <f>D74/D$103-H73</f>
        <v>-0.22628872682564749</v>
      </c>
      <c r="O73" s="4">
        <f>E74/E$103-J73</f>
        <v>-0.24275041406639727</v>
      </c>
      <c r="P73" s="4">
        <f>F74/F$103-L73</f>
        <v>-0.34100578908271212</v>
      </c>
    </row>
    <row r="74" spans="1:18" x14ac:dyDescent="0.35">
      <c r="A74" s="20" t="s">
        <v>28</v>
      </c>
      <c r="B74" s="20" t="s">
        <v>7</v>
      </c>
      <c r="C74" s="12">
        <v>326</v>
      </c>
      <c r="D74" s="12">
        <v>312</v>
      </c>
      <c r="E74" s="12">
        <v>250</v>
      </c>
      <c r="F74" s="12">
        <v>53</v>
      </c>
      <c r="G74" s="8">
        <v>186</v>
      </c>
      <c r="H74" s="15"/>
      <c r="I74" s="8">
        <v>213</v>
      </c>
      <c r="J74" s="15"/>
      <c r="K74" s="8">
        <v>392</v>
      </c>
      <c r="L74" s="23"/>
    </row>
    <row r="75" spans="1:18" x14ac:dyDescent="0.35">
      <c r="A75" s="20"/>
      <c r="B75" s="20" t="s">
        <v>8</v>
      </c>
      <c r="C75" s="12">
        <v>1969.0889570552099</v>
      </c>
      <c r="D75" s="21">
        <v>1935.25</v>
      </c>
      <c r="E75" s="21">
        <v>1890.7719999999999</v>
      </c>
      <c r="F75" s="21">
        <v>2087.35849056603</v>
      </c>
      <c r="G75" s="8">
        <v>850</v>
      </c>
      <c r="H75" s="15"/>
      <c r="I75" s="8">
        <v>800</v>
      </c>
      <c r="J75" s="15"/>
      <c r="K75" s="10">
        <v>1000</v>
      </c>
      <c r="L75" s="23"/>
    </row>
    <row r="76" spans="1:18" x14ac:dyDescent="0.35">
      <c r="A76" s="20"/>
      <c r="B76" s="20" t="s">
        <v>9</v>
      </c>
      <c r="C76" s="12">
        <v>188.44585029609999</v>
      </c>
      <c r="D76" s="21">
        <v>186.37765126342001</v>
      </c>
      <c r="E76" s="21">
        <v>212.86526613369401</v>
      </c>
      <c r="F76" s="21">
        <v>391.71963098526197</v>
      </c>
      <c r="G76" s="7">
        <v>746</v>
      </c>
      <c r="H76" s="14">
        <v>0.1</v>
      </c>
      <c r="I76" s="7">
        <v>666</v>
      </c>
      <c r="J76" s="14">
        <v>0.1</v>
      </c>
      <c r="K76" s="7">
        <v>831</v>
      </c>
      <c r="L76" s="22">
        <v>0.14000000000000001</v>
      </c>
      <c r="N76" s="4">
        <f>D77/D$103-H76</f>
        <v>1.9085199353203991E-2</v>
      </c>
      <c r="O76" s="4">
        <f>E77/E$103-J76</f>
        <v>1.9198674987528822E-2</v>
      </c>
      <c r="P76" s="4">
        <f>F77/F$103-L76</f>
        <v>2.9702092779016115E-2</v>
      </c>
    </row>
    <row r="77" spans="1:18" x14ac:dyDescent="0.35">
      <c r="A77" s="20"/>
      <c r="B77" s="20" t="s">
        <v>10</v>
      </c>
      <c r="C77" s="12">
        <v>800</v>
      </c>
      <c r="D77" s="21">
        <v>850</v>
      </c>
      <c r="E77" s="21">
        <v>800</v>
      </c>
      <c r="F77" s="21">
        <v>1000</v>
      </c>
      <c r="G77" s="8">
        <v>130</v>
      </c>
      <c r="H77" s="15"/>
      <c r="I77" s="8">
        <v>133</v>
      </c>
      <c r="J77" s="15"/>
      <c r="K77" s="8">
        <v>387</v>
      </c>
      <c r="L77" s="23"/>
    </row>
    <row r="78" spans="1:18" x14ac:dyDescent="0.35">
      <c r="A78" s="20" t="s">
        <v>29</v>
      </c>
      <c r="B78" s="20" t="s">
        <v>7</v>
      </c>
      <c r="C78" s="12">
        <v>326</v>
      </c>
      <c r="D78" s="12">
        <v>312</v>
      </c>
      <c r="E78" s="12">
        <v>250</v>
      </c>
      <c r="F78" s="12">
        <v>53</v>
      </c>
      <c r="G78" s="8">
        <v>0</v>
      </c>
      <c r="H78" s="15"/>
      <c r="I78" s="8">
        <v>0</v>
      </c>
      <c r="J78" s="15"/>
      <c r="K78" s="8">
        <v>0</v>
      </c>
      <c r="L78" s="23"/>
    </row>
    <row r="79" spans="1:18" x14ac:dyDescent="0.35">
      <c r="A79" s="20"/>
      <c r="B79" s="20" t="s">
        <v>8</v>
      </c>
      <c r="C79" s="12">
        <v>717.99693251533699</v>
      </c>
      <c r="D79" s="21">
        <v>746.36858974358904</v>
      </c>
      <c r="E79" s="21">
        <v>665.78800000000001</v>
      </c>
      <c r="F79" s="21">
        <v>830.94339622641496</v>
      </c>
      <c r="G79" s="7">
        <v>704</v>
      </c>
      <c r="H79" s="14">
        <v>0.1</v>
      </c>
      <c r="I79" s="7">
        <v>695</v>
      </c>
      <c r="J79" s="14">
        <v>0.1</v>
      </c>
      <c r="K79" s="7">
        <v>479</v>
      </c>
      <c r="L79" s="22">
        <v>0.08</v>
      </c>
      <c r="N79" s="4">
        <f>D80/D$103-H79</f>
        <v>-8.1850129046035322E-2</v>
      </c>
      <c r="O79" s="4">
        <f>E80/E$103-J79</f>
        <v>-8.0216294104475255E-2</v>
      </c>
      <c r="P79" s="4">
        <f>F80/F$103-L79</f>
        <v>-1.432119403266853E-2</v>
      </c>
    </row>
    <row r="80" spans="1:18" x14ac:dyDescent="0.35">
      <c r="A80" s="20"/>
      <c r="B80" s="20" t="s">
        <v>9</v>
      </c>
      <c r="C80" s="12">
        <v>124.250367475551</v>
      </c>
      <c r="D80" s="21">
        <v>129.549183228998</v>
      </c>
      <c r="E80" s="21">
        <v>132.77802557851999</v>
      </c>
      <c r="F80" s="21">
        <v>387.024136778664</v>
      </c>
      <c r="G80" s="8">
        <v>71</v>
      </c>
      <c r="H80" s="15"/>
      <c r="I80" s="8">
        <v>83</v>
      </c>
      <c r="J80" s="15"/>
      <c r="K80" s="8">
        <v>94</v>
      </c>
      <c r="L80" s="23"/>
    </row>
    <row r="81" spans="1:16" x14ac:dyDescent="0.35">
      <c r="A81" s="20"/>
      <c r="B81" s="20" t="s">
        <v>10</v>
      </c>
      <c r="C81" s="12">
        <v>0</v>
      </c>
      <c r="D81" s="21">
        <v>0</v>
      </c>
      <c r="E81" s="21">
        <v>0</v>
      </c>
      <c r="F81" s="21">
        <v>0</v>
      </c>
      <c r="G81" s="8">
        <v>313</v>
      </c>
      <c r="H81" s="15"/>
      <c r="I81" s="8">
        <v>227</v>
      </c>
      <c r="J81" s="15"/>
      <c r="K81" s="8">
        <v>34</v>
      </c>
      <c r="L81" s="23"/>
    </row>
    <row r="82" spans="1:16" x14ac:dyDescent="0.35">
      <c r="A82" s="20" t="s">
        <v>30</v>
      </c>
      <c r="B82" s="20" t="s">
        <v>7</v>
      </c>
      <c r="C82" s="12">
        <v>326</v>
      </c>
      <c r="D82" s="12">
        <v>312</v>
      </c>
      <c r="E82" s="12">
        <v>250</v>
      </c>
      <c r="F82" s="12">
        <v>53</v>
      </c>
      <c r="G82" s="7">
        <v>653</v>
      </c>
      <c r="H82" s="14">
        <v>0.09</v>
      </c>
      <c r="I82" s="7">
        <v>704</v>
      </c>
      <c r="J82" s="14">
        <v>0.1</v>
      </c>
      <c r="K82" s="7">
        <v>648</v>
      </c>
      <c r="L82" s="22">
        <v>0.11</v>
      </c>
      <c r="N82" s="4">
        <f>D83/D$103-H82</f>
        <v>8.6637940131397834E-3</v>
      </c>
      <c r="O82" s="4">
        <f>E83/E$103-J82</f>
        <v>3.5884165111620403E-3</v>
      </c>
      <c r="P82" s="4">
        <f>F83/F$103-L82</f>
        <v>-2.8779938010707218E-2</v>
      </c>
    </row>
    <row r="83" spans="1:16" x14ac:dyDescent="0.35">
      <c r="A83" s="20"/>
      <c r="B83" s="20" t="s">
        <v>8</v>
      </c>
      <c r="C83" s="12">
        <v>699.46012269938603</v>
      </c>
      <c r="D83" s="21">
        <v>704.23717948717899</v>
      </c>
      <c r="E83" s="21">
        <v>695.23199999999997</v>
      </c>
      <c r="F83" s="21">
        <v>478.60377358490501</v>
      </c>
      <c r="G83" s="8">
        <v>82</v>
      </c>
      <c r="H83" s="15"/>
      <c r="I83" s="8">
        <v>98</v>
      </c>
      <c r="J83" s="15"/>
      <c r="K83" s="8">
        <v>124</v>
      </c>
      <c r="L83" s="23"/>
    </row>
    <row r="84" spans="1:16" x14ac:dyDescent="0.35">
      <c r="A84" s="20"/>
      <c r="B84" s="20" t="s">
        <v>9</v>
      </c>
      <c r="C84" s="12">
        <v>68.322269885856201</v>
      </c>
      <c r="D84" s="21">
        <v>70.601772481461694</v>
      </c>
      <c r="E84" s="21">
        <v>82.565540868206199</v>
      </c>
      <c r="F84" s="21">
        <v>93.55086529479</v>
      </c>
      <c r="G84" s="8">
        <v>300</v>
      </c>
      <c r="H84" s="15"/>
      <c r="I84" s="8">
        <v>300</v>
      </c>
      <c r="J84" s="15"/>
      <c r="K84" s="8">
        <v>360</v>
      </c>
      <c r="L84" s="23"/>
    </row>
    <row r="85" spans="1:16" x14ac:dyDescent="0.35">
      <c r="A85" s="20"/>
      <c r="B85" s="20" t="s">
        <v>10</v>
      </c>
      <c r="C85" s="12">
        <v>300</v>
      </c>
      <c r="D85" s="21">
        <v>312.5</v>
      </c>
      <c r="E85" s="21">
        <v>227</v>
      </c>
      <c r="F85" s="21">
        <v>34</v>
      </c>
      <c r="G85" s="7">
        <v>657</v>
      </c>
      <c r="H85" s="14">
        <v>0.09</v>
      </c>
      <c r="I85" s="7">
        <v>488</v>
      </c>
      <c r="J85" s="14">
        <v>7.0000000000000007E-2</v>
      </c>
      <c r="K85" s="7">
        <v>90</v>
      </c>
      <c r="L85" s="22">
        <v>0.02</v>
      </c>
      <c r="N85" s="4">
        <f>D86/D$103-H85</f>
        <v>-4.6288726825647469E-2</v>
      </c>
      <c r="O85" s="4">
        <f>E86/E$103-J85</f>
        <v>-3.2750414066397247E-2</v>
      </c>
      <c r="P85" s="4">
        <f>F86/F$103-L85</f>
        <v>-1.1005789082712146E-2</v>
      </c>
    </row>
    <row r="86" spans="1:16" x14ac:dyDescent="0.35">
      <c r="A86" s="20" t="s">
        <v>31</v>
      </c>
      <c r="B86" s="20" t="s">
        <v>7</v>
      </c>
      <c r="C86" s="12">
        <v>326</v>
      </c>
      <c r="D86" s="12">
        <v>312</v>
      </c>
      <c r="E86" s="12">
        <v>250</v>
      </c>
      <c r="F86" s="12">
        <v>53</v>
      </c>
      <c r="G86" s="8">
        <v>110</v>
      </c>
      <c r="H86" s="15"/>
      <c r="I86" s="8">
        <v>89</v>
      </c>
      <c r="J86" s="15"/>
      <c r="K86" s="8">
        <v>62</v>
      </c>
      <c r="L86" s="23"/>
    </row>
    <row r="87" spans="1:16" x14ac:dyDescent="0.35">
      <c r="A87" s="20"/>
      <c r="B87" s="20" t="s">
        <v>8</v>
      </c>
      <c r="C87" s="12">
        <v>647.95398773006104</v>
      </c>
      <c r="D87" s="21">
        <v>653.09935897435901</v>
      </c>
      <c r="E87" s="21">
        <v>703.58799999999997</v>
      </c>
      <c r="F87" s="21">
        <v>647.50943396226398</v>
      </c>
      <c r="G87" s="8">
        <v>0</v>
      </c>
      <c r="H87" s="15"/>
      <c r="I87" s="8">
        <v>0</v>
      </c>
      <c r="J87" s="15"/>
      <c r="K87" s="8">
        <v>0</v>
      </c>
      <c r="L87" s="23"/>
    </row>
    <row r="88" spans="1:16" x14ac:dyDescent="0.35">
      <c r="A88" s="20"/>
      <c r="B88" s="20" t="s">
        <v>9</v>
      </c>
      <c r="C88" s="12">
        <v>78.163250243480604</v>
      </c>
      <c r="D88" s="21">
        <v>81.566715959656094</v>
      </c>
      <c r="E88" s="21">
        <v>98.054849544020001</v>
      </c>
      <c r="F88" s="21">
        <v>123.908349664483</v>
      </c>
      <c r="G88" s="7">
        <v>50</v>
      </c>
      <c r="H88" s="14">
        <v>0.01</v>
      </c>
      <c r="I88" s="7">
        <v>50</v>
      </c>
      <c r="J88" s="14">
        <v>0.01</v>
      </c>
      <c r="K88" s="7">
        <v>47</v>
      </c>
      <c r="L88" s="22">
        <v>0.01</v>
      </c>
      <c r="N88" s="4">
        <f>D89/D$103-H88</f>
        <v>3.2030070359954345E-2</v>
      </c>
      <c r="O88" s="4">
        <f>E89/E$103-J88</f>
        <v>3.4699503120323313E-2</v>
      </c>
      <c r="P88" s="4">
        <f>F89/F$103-L88</f>
        <v>5.1092753400445806E-2</v>
      </c>
    </row>
    <row r="89" spans="1:16" x14ac:dyDescent="0.35">
      <c r="A89" s="20"/>
      <c r="B89" s="20" t="s">
        <v>10</v>
      </c>
      <c r="C89" s="12">
        <v>300</v>
      </c>
      <c r="D89" s="21">
        <v>300</v>
      </c>
      <c r="E89" s="21">
        <v>300</v>
      </c>
      <c r="F89" s="21">
        <v>360</v>
      </c>
      <c r="G89" s="8">
        <v>11</v>
      </c>
      <c r="H89" s="15"/>
      <c r="I89" s="8">
        <v>11</v>
      </c>
      <c r="J89" s="15"/>
      <c r="K89" s="8">
        <v>23</v>
      </c>
      <c r="L89" s="23"/>
    </row>
    <row r="90" spans="1:16" x14ac:dyDescent="0.35">
      <c r="A90" s="20" t="s">
        <v>32</v>
      </c>
      <c r="B90" s="20" t="s">
        <v>7</v>
      </c>
      <c r="C90" s="12">
        <v>326</v>
      </c>
      <c r="D90" s="12">
        <v>312</v>
      </c>
      <c r="E90" s="12">
        <v>250</v>
      </c>
      <c r="F90" s="12">
        <v>53</v>
      </c>
      <c r="G90" s="8">
        <v>0</v>
      </c>
      <c r="H90" s="15"/>
      <c r="I90" s="8">
        <v>0</v>
      </c>
      <c r="J90" s="15"/>
      <c r="K90" s="8">
        <v>0</v>
      </c>
      <c r="L90" s="23"/>
    </row>
    <row r="91" spans="1:16" x14ac:dyDescent="0.35">
      <c r="A91" s="20"/>
      <c r="B91" s="20" t="s">
        <v>8</v>
      </c>
      <c r="C91" s="12">
        <v>629.48466257668701</v>
      </c>
      <c r="D91" s="21">
        <v>657.41025641025601</v>
      </c>
      <c r="E91" s="21">
        <v>487.86</v>
      </c>
      <c r="F91" s="21">
        <v>90.415094339622598</v>
      </c>
      <c r="G91" s="7">
        <v>19</v>
      </c>
      <c r="H91" s="14">
        <v>0</v>
      </c>
      <c r="I91" s="7">
        <v>20</v>
      </c>
      <c r="J91" s="14">
        <v>0</v>
      </c>
      <c r="K91" s="7">
        <v>0</v>
      </c>
      <c r="L91" s="22">
        <v>0</v>
      </c>
      <c r="N91" s="4">
        <f>D92/D$103-H91</f>
        <v>1.539439164330117E-2</v>
      </c>
      <c r="O91" s="4">
        <f>E92/E$103-J91</f>
        <v>1.3268602169667914E-2</v>
      </c>
      <c r="P91" s="4">
        <f>F92/F$103-L91</f>
        <v>1.0503185547422682E-2</v>
      </c>
    </row>
    <row r="92" spans="1:16" x14ac:dyDescent="0.35">
      <c r="A92" s="20"/>
      <c r="B92" s="20" t="s">
        <v>9</v>
      </c>
      <c r="C92" s="12">
        <v>105.40955660707</v>
      </c>
      <c r="D92" s="21">
        <v>109.881269610974</v>
      </c>
      <c r="E92" s="21">
        <v>89.052011164091496</v>
      </c>
      <c r="F92" s="21">
        <v>61.891903484654101</v>
      </c>
      <c r="G92" s="8">
        <v>9</v>
      </c>
      <c r="H92" s="15"/>
      <c r="I92" s="8">
        <v>11</v>
      </c>
      <c r="J92" s="15"/>
      <c r="K92" s="8">
        <v>0</v>
      </c>
    </row>
    <row r="93" spans="1:16" x14ac:dyDescent="0.35">
      <c r="A93" s="20"/>
      <c r="B93" s="20" t="s">
        <v>10</v>
      </c>
      <c r="C93" s="12">
        <v>0</v>
      </c>
      <c r="D93" s="21">
        <v>0</v>
      </c>
      <c r="E93" s="21">
        <v>0</v>
      </c>
      <c r="F93" s="21">
        <v>0</v>
      </c>
      <c r="G93" s="8">
        <v>0</v>
      </c>
      <c r="H93" s="15"/>
      <c r="I93" s="8">
        <v>0</v>
      </c>
      <c r="J93" s="15"/>
      <c r="K93" s="8">
        <v>0</v>
      </c>
    </row>
    <row r="94" spans="1:16" x14ac:dyDescent="0.35">
      <c r="A94" s="20" t="s">
        <v>33</v>
      </c>
      <c r="B94" s="20" t="s">
        <v>7</v>
      </c>
      <c r="C94" s="12">
        <v>326</v>
      </c>
      <c r="D94" s="12">
        <v>312</v>
      </c>
      <c r="E94" s="12">
        <v>250</v>
      </c>
      <c r="F94" s="12">
        <v>53</v>
      </c>
      <c r="G94" s="9">
        <v>7138</v>
      </c>
      <c r="H94" s="16"/>
      <c r="I94" s="9">
        <v>6711</v>
      </c>
      <c r="J94" s="16"/>
      <c r="K94" s="9">
        <v>5893</v>
      </c>
    </row>
    <row r="95" spans="1:16" x14ac:dyDescent="0.35">
      <c r="A95" s="20"/>
      <c r="B95" s="20" t="s">
        <v>8</v>
      </c>
      <c r="C95" s="12">
        <v>49.478527607361897</v>
      </c>
      <c r="D95" s="21">
        <v>50.096153846153797</v>
      </c>
      <c r="E95" s="21">
        <v>50.32</v>
      </c>
      <c r="F95" s="21">
        <v>47.169811320754697</v>
      </c>
      <c r="G95" s="8">
        <v>529</v>
      </c>
      <c r="H95" s="15"/>
      <c r="I95" s="8">
        <v>534</v>
      </c>
      <c r="J95" s="15"/>
      <c r="K95" s="8">
        <v>874</v>
      </c>
    </row>
    <row r="96" spans="1:16" ht="15" thickBot="1" x14ac:dyDescent="0.4">
      <c r="A96" s="20"/>
      <c r="B96" s="20" t="s">
        <v>9</v>
      </c>
      <c r="C96" s="12">
        <v>10.9294409322259</v>
      </c>
      <c r="D96" s="21">
        <v>11.368686062613399</v>
      </c>
      <c r="E96" s="21">
        <v>11.0773653225827</v>
      </c>
      <c r="F96" s="21">
        <v>22.755368046391698</v>
      </c>
      <c r="G96" s="17">
        <v>3925</v>
      </c>
      <c r="H96" s="18"/>
      <c r="I96" s="17">
        <v>3625</v>
      </c>
      <c r="J96" s="18"/>
      <c r="K96" s="17">
        <v>3000</v>
      </c>
    </row>
    <row r="97" spans="1:6" x14ac:dyDescent="0.35">
      <c r="A97" s="20"/>
      <c r="B97" s="20" t="s">
        <v>10</v>
      </c>
      <c r="C97" s="12">
        <v>0</v>
      </c>
      <c r="D97" s="21">
        <v>0</v>
      </c>
      <c r="E97" s="21">
        <v>0</v>
      </c>
      <c r="F97" s="21">
        <v>0</v>
      </c>
    </row>
    <row r="98" spans="1:6" x14ac:dyDescent="0.35">
      <c r="A98" s="20" t="s">
        <v>34</v>
      </c>
      <c r="B98" s="20" t="s">
        <v>7</v>
      </c>
      <c r="C98" s="12">
        <v>326</v>
      </c>
      <c r="D98" s="12">
        <v>312</v>
      </c>
      <c r="E98" s="12">
        <v>250</v>
      </c>
      <c r="F98" s="12">
        <v>53</v>
      </c>
    </row>
    <row r="99" spans="1:6" x14ac:dyDescent="0.35">
      <c r="A99" s="20"/>
      <c r="B99" s="20" t="s">
        <v>8</v>
      </c>
      <c r="C99" s="12">
        <v>18.0981595092024</v>
      </c>
      <c r="D99" s="21">
        <v>18.910256410256402</v>
      </c>
      <c r="E99" s="21">
        <v>19.600000000000001</v>
      </c>
      <c r="F99" s="21">
        <v>0</v>
      </c>
    </row>
    <row r="100" spans="1:6" x14ac:dyDescent="0.35">
      <c r="A100" s="20"/>
      <c r="B100" s="20" t="s">
        <v>9</v>
      </c>
      <c r="C100" s="12">
        <v>8.7020964634308093</v>
      </c>
      <c r="D100" s="21">
        <v>9.0904873268621493</v>
      </c>
      <c r="E100" s="21">
        <v>10.629926686739701</v>
      </c>
      <c r="F100" s="21">
        <v>0</v>
      </c>
    </row>
    <row r="101" spans="1:6" x14ac:dyDescent="0.35">
      <c r="A101" s="20"/>
      <c r="B101" s="20" t="s">
        <v>10</v>
      </c>
      <c r="C101" s="12">
        <v>0</v>
      </c>
      <c r="D101" s="21">
        <v>0</v>
      </c>
      <c r="E101" s="21">
        <v>0</v>
      </c>
      <c r="F101" s="21">
        <v>0</v>
      </c>
    </row>
    <row r="102" spans="1:6" x14ac:dyDescent="0.35">
      <c r="A102" s="20" t="s">
        <v>35</v>
      </c>
      <c r="B102" s="20" t="s">
        <v>7</v>
      </c>
      <c r="C102" s="12">
        <v>326</v>
      </c>
      <c r="D102" s="12">
        <v>312</v>
      </c>
      <c r="E102" s="12">
        <v>250</v>
      </c>
      <c r="F102" s="12">
        <v>53</v>
      </c>
    </row>
    <row r="103" spans="1:6" x14ac:dyDescent="0.35">
      <c r="A103" s="20"/>
      <c r="B103" s="20" t="s">
        <v>8</v>
      </c>
      <c r="C103" s="12">
        <v>7068.8343558282204</v>
      </c>
      <c r="D103" s="21">
        <v>7137.7467948717904</v>
      </c>
      <c r="E103" s="21">
        <v>6711.4840000000004</v>
      </c>
      <c r="F103" s="21">
        <v>5892.6792452830095</v>
      </c>
    </row>
    <row r="104" spans="1:6" x14ac:dyDescent="0.35">
      <c r="A104" s="20"/>
      <c r="B104" s="20" t="s">
        <v>9</v>
      </c>
      <c r="C104" s="12">
        <v>515.28158909930198</v>
      </c>
      <c r="D104" s="21">
        <v>528.57643678063505</v>
      </c>
      <c r="E104" s="21">
        <v>533.76807596055596</v>
      </c>
      <c r="F104" s="21">
        <v>873.77788290850901</v>
      </c>
    </row>
    <row r="105" spans="1:6" x14ac:dyDescent="0.35">
      <c r="A105" s="20"/>
      <c r="B105" s="20" t="s">
        <v>10</v>
      </c>
      <c r="C105" s="12">
        <v>3775</v>
      </c>
      <c r="D105" s="21">
        <v>3925</v>
      </c>
      <c r="E105" s="21">
        <v>3625</v>
      </c>
      <c r="F105" s="21">
        <v>3000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LHS_1_Pelagic_Bottomfish_Reef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2022-04-06T01:14:29Z</dcterms:created>
  <dcterms:modified xsi:type="dcterms:W3CDTF">2022-05-20T01:02:59Z</dcterms:modified>
</cp:coreProperties>
</file>