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\Documents\GATECH\Robotic Musicianship\"/>
    </mc:Choice>
  </mc:AlternateContent>
  <xr:revisionPtr revIDLastSave="0" documentId="13_ncr:1_{D5B26E6D-D96A-4C32-B123-1B53FBE33773}" xr6:coauthVersionLast="47" xr6:coauthVersionMax="47" xr10:uidLastSave="{00000000-0000-0000-0000-000000000000}"/>
  <bookViews>
    <workbookView xWindow="810" yWindow="-120" windowWidth="19800" windowHeight="11760" xr2:uid="{ED4107FE-000F-4DF6-A119-2C74BE70FF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4" i="1" l="1"/>
  <c r="K14" i="1" s="1"/>
  <c r="J15" i="1"/>
  <c r="K15" i="1"/>
  <c r="J16" i="1"/>
  <c r="K16" i="1"/>
  <c r="J17" i="1"/>
  <c r="K17" i="1"/>
  <c r="J18" i="1"/>
  <c r="K18" i="1"/>
  <c r="J19" i="1"/>
  <c r="K19" i="1"/>
  <c r="J20" i="1"/>
  <c r="K20" i="1"/>
  <c r="I4" i="1"/>
  <c r="I5" i="1"/>
  <c r="I6" i="1"/>
  <c r="I7" i="1"/>
  <c r="J7" i="1" s="1"/>
  <c r="K7" i="1" s="1"/>
  <c r="I8" i="1"/>
  <c r="I9" i="1"/>
  <c r="I10" i="1"/>
  <c r="I11" i="1"/>
  <c r="J11" i="1" s="1"/>
  <c r="K11" i="1" s="1"/>
  <c r="I12" i="1"/>
  <c r="I13" i="1"/>
  <c r="J13" i="1" s="1"/>
  <c r="K13" i="1" s="1"/>
  <c r="I14" i="1"/>
  <c r="I15" i="1"/>
  <c r="I16" i="1"/>
  <c r="I17" i="1"/>
  <c r="I18" i="1"/>
  <c r="I19" i="1"/>
  <c r="I20" i="1"/>
  <c r="I3" i="1"/>
  <c r="J3" i="1" s="1"/>
  <c r="K3" i="1" s="1"/>
  <c r="J4" i="1"/>
  <c r="K4" i="1" s="1"/>
  <c r="J5" i="1"/>
  <c r="K5" i="1" s="1"/>
  <c r="J9" i="1"/>
  <c r="K9" i="1" s="1"/>
  <c r="J12" i="1"/>
  <c r="K12" i="1" s="1"/>
  <c r="J8" i="1"/>
  <c r="K8" i="1" s="1"/>
  <c r="J6" i="1"/>
  <c r="K6" i="1" s="1"/>
  <c r="J10" i="1"/>
  <c r="K10" i="1" s="1"/>
  <c r="C7" i="1"/>
  <c r="C11" i="1"/>
  <c r="C12" i="1"/>
  <c r="C3" i="1"/>
  <c r="B13" i="1"/>
  <c r="C13" i="1" s="1"/>
  <c r="B12" i="1"/>
  <c r="B11" i="1"/>
  <c r="B10" i="1"/>
  <c r="C10" i="1" s="1"/>
  <c r="B9" i="1"/>
  <c r="C9" i="1" s="1"/>
  <c r="B8" i="1"/>
  <c r="C8" i="1" s="1"/>
  <c r="B7" i="1"/>
  <c r="B6" i="1"/>
  <c r="C6" i="1" s="1"/>
  <c r="B5" i="1"/>
  <c r="C5" i="1" s="1"/>
  <c r="B4" i="1"/>
  <c r="C4" i="1" s="1"/>
  <c r="B14" i="1"/>
  <c r="C14" i="1" s="1"/>
</calcChain>
</file>

<file path=xl/sharedStrings.xml><?xml version="1.0" encoding="utf-8"?>
<sst xmlns="http://schemas.openxmlformats.org/spreadsheetml/2006/main" count="65" uniqueCount="54">
  <si>
    <t>POSITION</t>
  </si>
  <si>
    <t>ANGLE</t>
  </si>
  <si>
    <t>C6</t>
  </si>
  <si>
    <t>NOTES</t>
  </si>
  <si>
    <t>D5</t>
  </si>
  <si>
    <t>FREQS</t>
  </si>
  <si>
    <t>ANGLES</t>
  </si>
  <si>
    <t>POSITIONS</t>
  </si>
  <si>
    <t>E5</t>
  </si>
  <si>
    <t>F5</t>
  </si>
  <si>
    <t>B5</t>
  </si>
  <si>
    <t>A5</t>
  </si>
  <si>
    <t>G5</t>
  </si>
  <si>
    <t>TUNING INPUTS</t>
  </si>
  <si>
    <t>Record frequencies at each position and input into matlab script to fit the parametric model</t>
  </si>
  <si>
    <t>DESIRED NOTES TO PLAY</t>
  </si>
  <si>
    <t>POSITIONS OUTPUT USING MODEL EQ AND PARAMS</t>
  </si>
  <si>
    <t>Fs5</t>
  </si>
  <si>
    <t>Gs5</t>
  </si>
  <si>
    <t>As5</t>
  </si>
  <si>
    <t>C5-E5</t>
  </si>
  <si>
    <t>Cs6</t>
  </si>
  <si>
    <t>X</t>
  </si>
  <si>
    <r>
      <t>E</t>
    </r>
    <r>
      <rPr>
        <vertAlign val="subscript"/>
        <sz val="10"/>
        <color rgb="FF000000"/>
        <rFont val="Times New Roman"/>
        <family val="1"/>
      </rPr>
      <t>4</t>
    </r>
  </si>
  <si>
    <r>
      <t>F</t>
    </r>
    <r>
      <rPr>
        <vertAlign val="subscript"/>
        <sz val="10"/>
        <color rgb="FF000000"/>
        <rFont val="Times New Roman"/>
        <family val="1"/>
      </rPr>
      <t>4</t>
    </r>
  </si>
  <si>
    <r>
      <t> F</t>
    </r>
    <r>
      <rPr>
        <vertAlign val="superscript"/>
        <sz val="10"/>
        <color rgb="FF000000"/>
        <rFont val="Times New Roman"/>
        <family val="1"/>
      </rPr>
      <t>#</t>
    </r>
    <r>
      <rPr>
        <vertAlign val="subscript"/>
        <sz val="10"/>
        <color rgb="FF000000"/>
        <rFont val="Times New Roman"/>
        <family val="1"/>
      </rPr>
      <t>4</t>
    </r>
    <r>
      <rPr>
        <sz val="10"/>
        <color rgb="FF000000"/>
        <rFont val="Times New Roman"/>
        <family val="1"/>
      </rPr>
      <t>/G</t>
    </r>
    <r>
      <rPr>
        <vertAlign val="superscript"/>
        <sz val="10"/>
        <color rgb="FF000000"/>
        <rFont val="Times New Roman"/>
        <family val="1"/>
      </rPr>
      <t>b</t>
    </r>
    <r>
      <rPr>
        <vertAlign val="subscript"/>
        <sz val="10"/>
        <color rgb="FF000000"/>
        <rFont val="Times New Roman"/>
        <family val="1"/>
      </rPr>
      <t>4</t>
    </r>
    <r>
      <rPr>
        <sz val="10"/>
        <color rgb="FF000000"/>
        <rFont val="Times New Roman"/>
        <family val="1"/>
      </rPr>
      <t> </t>
    </r>
  </si>
  <si>
    <r>
      <t>G</t>
    </r>
    <r>
      <rPr>
        <vertAlign val="subscript"/>
        <sz val="10"/>
        <color rgb="FF000000"/>
        <rFont val="Times New Roman"/>
        <family val="1"/>
      </rPr>
      <t>4</t>
    </r>
  </si>
  <si>
    <r>
      <t> G</t>
    </r>
    <r>
      <rPr>
        <vertAlign val="superscript"/>
        <sz val="10"/>
        <color rgb="FF000000"/>
        <rFont val="Times New Roman"/>
        <family val="1"/>
      </rPr>
      <t>#</t>
    </r>
    <r>
      <rPr>
        <vertAlign val="subscript"/>
        <sz val="10"/>
        <color rgb="FF000000"/>
        <rFont val="Times New Roman"/>
        <family val="1"/>
      </rPr>
      <t>4</t>
    </r>
    <r>
      <rPr>
        <sz val="10"/>
        <color rgb="FF000000"/>
        <rFont val="Times New Roman"/>
        <family val="1"/>
      </rPr>
      <t>/A</t>
    </r>
    <r>
      <rPr>
        <vertAlign val="superscript"/>
        <sz val="10"/>
        <color rgb="FF000000"/>
        <rFont val="Times New Roman"/>
        <family val="1"/>
      </rPr>
      <t>b</t>
    </r>
    <r>
      <rPr>
        <vertAlign val="subscript"/>
        <sz val="10"/>
        <color rgb="FF000000"/>
        <rFont val="Times New Roman"/>
        <family val="1"/>
      </rPr>
      <t>4</t>
    </r>
    <r>
      <rPr>
        <sz val="10"/>
        <color rgb="FF000000"/>
        <rFont val="Times New Roman"/>
        <family val="1"/>
      </rPr>
      <t> </t>
    </r>
  </si>
  <si>
    <r>
      <t>A</t>
    </r>
    <r>
      <rPr>
        <vertAlign val="subscript"/>
        <sz val="10"/>
        <color rgb="FF000000"/>
        <rFont val="Times New Roman"/>
        <family val="1"/>
      </rPr>
      <t>4</t>
    </r>
  </si>
  <si>
    <r>
      <t> A</t>
    </r>
    <r>
      <rPr>
        <vertAlign val="superscript"/>
        <sz val="10"/>
        <color rgb="FF000000"/>
        <rFont val="Times New Roman"/>
        <family val="1"/>
      </rPr>
      <t>#</t>
    </r>
    <r>
      <rPr>
        <vertAlign val="subscript"/>
        <sz val="10"/>
        <color rgb="FF000000"/>
        <rFont val="Times New Roman"/>
        <family val="1"/>
      </rPr>
      <t>4</t>
    </r>
    <r>
      <rPr>
        <sz val="10"/>
        <color rgb="FF000000"/>
        <rFont val="Times New Roman"/>
        <family val="1"/>
      </rPr>
      <t>/B</t>
    </r>
    <r>
      <rPr>
        <vertAlign val="superscript"/>
        <sz val="10"/>
        <color rgb="FF000000"/>
        <rFont val="Times New Roman"/>
        <family val="1"/>
      </rPr>
      <t>b</t>
    </r>
    <r>
      <rPr>
        <vertAlign val="subscript"/>
        <sz val="10"/>
        <color rgb="FF000000"/>
        <rFont val="Times New Roman"/>
        <family val="1"/>
      </rPr>
      <t>4</t>
    </r>
    <r>
      <rPr>
        <sz val="10"/>
        <color rgb="FF000000"/>
        <rFont val="Times New Roman"/>
        <family val="1"/>
      </rPr>
      <t> </t>
    </r>
  </si>
  <si>
    <r>
      <t>B</t>
    </r>
    <r>
      <rPr>
        <vertAlign val="subscript"/>
        <sz val="10"/>
        <color rgb="FF000000"/>
        <rFont val="Times New Roman"/>
        <family val="1"/>
      </rPr>
      <t>4</t>
    </r>
  </si>
  <si>
    <r>
      <t>C</t>
    </r>
    <r>
      <rPr>
        <vertAlign val="subscript"/>
        <sz val="10"/>
        <color rgb="FF000000"/>
        <rFont val="Times New Roman"/>
        <family val="1"/>
      </rPr>
      <t>5</t>
    </r>
  </si>
  <si>
    <r>
      <t> C</t>
    </r>
    <r>
      <rPr>
        <vertAlign val="superscript"/>
        <sz val="10"/>
        <color rgb="FF000000"/>
        <rFont val="Times New Roman"/>
        <family val="1"/>
      </rPr>
      <t>#</t>
    </r>
    <r>
      <rPr>
        <vertAlign val="subscript"/>
        <sz val="10"/>
        <color rgb="FF000000"/>
        <rFont val="Times New Roman"/>
        <family val="1"/>
      </rPr>
      <t>5</t>
    </r>
    <r>
      <rPr>
        <sz val="10"/>
        <color rgb="FF000000"/>
        <rFont val="Times New Roman"/>
        <family val="1"/>
      </rPr>
      <t>/D</t>
    </r>
    <r>
      <rPr>
        <vertAlign val="superscript"/>
        <sz val="10"/>
        <color rgb="FF000000"/>
        <rFont val="Times New Roman"/>
        <family val="1"/>
      </rPr>
      <t>b</t>
    </r>
    <r>
      <rPr>
        <vertAlign val="subscript"/>
        <sz val="10"/>
        <color rgb="FF000000"/>
        <rFont val="Times New Roman"/>
        <family val="1"/>
      </rPr>
      <t>5</t>
    </r>
    <r>
      <rPr>
        <sz val="10"/>
        <color rgb="FF000000"/>
        <rFont val="Times New Roman"/>
        <family val="1"/>
      </rPr>
      <t> </t>
    </r>
  </si>
  <si>
    <r>
      <t>D</t>
    </r>
    <r>
      <rPr>
        <vertAlign val="subscript"/>
        <sz val="10"/>
        <color rgb="FF000000"/>
        <rFont val="Times New Roman"/>
        <family val="1"/>
      </rPr>
      <t>5</t>
    </r>
  </si>
  <si>
    <r>
      <t> D</t>
    </r>
    <r>
      <rPr>
        <vertAlign val="superscript"/>
        <sz val="10"/>
        <color rgb="FF000000"/>
        <rFont val="Times New Roman"/>
        <family val="1"/>
      </rPr>
      <t>#</t>
    </r>
    <r>
      <rPr>
        <vertAlign val="subscript"/>
        <sz val="10"/>
        <color rgb="FF000000"/>
        <rFont val="Times New Roman"/>
        <family val="1"/>
      </rPr>
      <t>5</t>
    </r>
    <r>
      <rPr>
        <sz val="10"/>
        <color rgb="FF000000"/>
        <rFont val="Times New Roman"/>
        <family val="1"/>
      </rPr>
      <t>/E</t>
    </r>
    <r>
      <rPr>
        <vertAlign val="superscript"/>
        <sz val="10"/>
        <color rgb="FF000000"/>
        <rFont val="Times New Roman"/>
        <family val="1"/>
      </rPr>
      <t>b</t>
    </r>
    <r>
      <rPr>
        <vertAlign val="subscript"/>
        <sz val="10"/>
        <color rgb="FF000000"/>
        <rFont val="Times New Roman"/>
        <family val="1"/>
      </rPr>
      <t>5</t>
    </r>
    <r>
      <rPr>
        <sz val="10"/>
        <color rgb="FF000000"/>
        <rFont val="Times New Roman"/>
        <family val="1"/>
      </rPr>
      <t> </t>
    </r>
  </si>
  <si>
    <r>
      <t>E</t>
    </r>
    <r>
      <rPr>
        <vertAlign val="subscript"/>
        <sz val="10"/>
        <color rgb="FF000000"/>
        <rFont val="Times New Roman"/>
        <family val="1"/>
      </rPr>
      <t>5</t>
    </r>
  </si>
  <si>
    <r>
      <t>F</t>
    </r>
    <r>
      <rPr>
        <vertAlign val="subscript"/>
        <sz val="10"/>
        <color rgb="FF000000"/>
        <rFont val="Times New Roman"/>
        <family val="1"/>
      </rPr>
      <t>5</t>
    </r>
  </si>
  <si>
    <r>
      <t> F</t>
    </r>
    <r>
      <rPr>
        <vertAlign val="superscript"/>
        <sz val="10"/>
        <color rgb="FF000000"/>
        <rFont val="Times New Roman"/>
        <family val="1"/>
      </rPr>
      <t>#</t>
    </r>
    <r>
      <rPr>
        <vertAlign val="subscript"/>
        <sz val="10"/>
        <color rgb="FF000000"/>
        <rFont val="Times New Roman"/>
        <family val="1"/>
      </rPr>
      <t>5</t>
    </r>
    <r>
      <rPr>
        <sz val="10"/>
        <color rgb="FF000000"/>
        <rFont val="Times New Roman"/>
        <family val="1"/>
      </rPr>
      <t>/G</t>
    </r>
    <r>
      <rPr>
        <vertAlign val="superscript"/>
        <sz val="10"/>
        <color rgb="FF000000"/>
        <rFont val="Times New Roman"/>
        <family val="1"/>
      </rPr>
      <t>b</t>
    </r>
    <r>
      <rPr>
        <vertAlign val="subscript"/>
        <sz val="10"/>
        <color rgb="FF000000"/>
        <rFont val="Times New Roman"/>
        <family val="1"/>
      </rPr>
      <t>5</t>
    </r>
    <r>
      <rPr>
        <sz val="10"/>
        <color rgb="FF000000"/>
        <rFont val="Times New Roman"/>
        <family val="1"/>
      </rPr>
      <t> </t>
    </r>
  </si>
  <si>
    <r>
      <t>G</t>
    </r>
    <r>
      <rPr>
        <vertAlign val="subscript"/>
        <sz val="10"/>
        <color rgb="FF000000"/>
        <rFont val="Times New Roman"/>
        <family val="1"/>
      </rPr>
      <t>5</t>
    </r>
  </si>
  <si>
    <r>
      <t> G</t>
    </r>
    <r>
      <rPr>
        <vertAlign val="superscript"/>
        <sz val="10"/>
        <color rgb="FF000000"/>
        <rFont val="Times New Roman"/>
        <family val="1"/>
      </rPr>
      <t>#</t>
    </r>
    <r>
      <rPr>
        <vertAlign val="subscript"/>
        <sz val="10"/>
        <color rgb="FF000000"/>
        <rFont val="Times New Roman"/>
        <family val="1"/>
      </rPr>
      <t>5</t>
    </r>
    <r>
      <rPr>
        <sz val="10"/>
        <color rgb="FF000000"/>
        <rFont val="Times New Roman"/>
        <family val="1"/>
      </rPr>
      <t>/A</t>
    </r>
    <r>
      <rPr>
        <vertAlign val="superscript"/>
        <sz val="10"/>
        <color rgb="FF000000"/>
        <rFont val="Times New Roman"/>
        <family val="1"/>
      </rPr>
      <t>b</t>
    </r>
    <r>
      <rPr>
        <vertAlign val="subscript"/>
        <sz val="10"/>
        <color rgb="FF000000"/>
        <rFont val="Times New Roman"/>
        <family val="1"/>
      </rPr>
      <t>5</t>
    </r>
    <r>
      <rPr>
        <sz val="10"/>
        <color rgb="FF000000"/>
        <rFont val="Times New Roman"/>
        <family val="1"/>
      </rPr>
      <t> </t>
    </r>
  </si>
  <si>
    <r>
      <t>A</t>
    </r>
    <r>
      <rPr>
        <vertAlign val="subscript"/>
        <sz val="10"/>
        <color rgb="FF000000"/>
        <rFont val="Times New Roman"/>
        <family val="1"/>
      </rPr>
      <t>5</t>
    </r>
  </si>
  <si>
    <t>F4</t>
  </si>
  <si>
    <t>Fs4</t>
  </si>
  <si>
    <t>b</t>
  </si>
  <si>
    <t>G4</t>
  </si>
  <si>
    <t>bb</t>
  </si>
  <si>
    <t>Gs4</t>
  </si>
  <si>
    <t>s</t>
  </si>
  <si>
    <t>A4</t>
  </si>
  <si>
    <t>As4</t>
  </si>
  <si>
    <t>B4</t>
  </si>
  <si>
    <t>C5</t>
  </si>
  <si>
    <t>Cs5</t>
  </si>
  <si>
    <t>Ds5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</si>
</sst>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vertAlign val="subscript"/>
      <sz val="10"/>
      <color rgb="FF000000"/>
      <name val="Times New Roman"/>
      <family val="1"/>
    </font>
    <font>
      <vertAlign val="superscript"/>
      <sz val="10"/>
      <color rgb="FF000000"/>
      <name val="Times New Roman"/>
      <family val="1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0" fillId="0" borderId="0" xfId="0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72CCF-DA26-477C-ABE3-34E0C638A3BE}">
  <dimension ref="A1:P34"/>
  <sheetViews>
    <sheetView tabSelected="1" topLeftCell="C1" workbookViewId="0">
      <selection activeCell="L21" sqref="L21"/>
    </sheetView>
  </sheetViews>
  <sheetFormatPr defaultRowHeight="15" x14ac:dyDescent="0.25"/>
  <cols>
    <col min="7" max="7" width="12.5703125" customWidth="1"/>
    <col min="8" max="8" width="12.7109375" customWidth="1"/>
    <col min="9" max="9" width="9.140625" customWidth="1"/>
    <col min="17" max="17" width="12.7109375" bestFit="1" customWidth="1"/>
  </cols>
  <sheetData>
    <row r="1" spans="1:16" x14ac:dyDescent="0.25">
      <c r="A1" s="4" t="s">
        <v>13</v>
      </c>
      <c r="B1" s="4"/>
      <c r="C1" s="4"/>
      <c r="G1" s="5" t="s">
        <v>15</v>
      </c>
      <c r="H1" s="6"/>
      <c r="I1" t="s">
        <v>16</v>
      </c>
    </row>
    <row r="2" spans="1:16" x14ac:dyDescent="0.25">
      <c r="A2" t="s">
        <v>0</v>
      </c>
      <c r="B2" t="s">
        <v>1</v>
      </c>
      <c r="D2" s="7" t="s">
        <v>14</v>
      </c>
      <c r="E2" s="7"/>
      <c r="F2" s="7"/>
      <c r="G2" s="2" t="s">
        <v>3</v>
      </c>
      <c r="H2" s="3" t="s">
        <v>5</v>
      </c>
      <c r="I2" t="s">
        <v>6</v>
      </c>
      <c r="J2" t="s">
        <v>7</v>
      </c>
    </row>
    <row r="3" spans="1:16" x14ac:dyDescent="0.25">
      <c r="A3">
        <v>1023</v>
      </c>
      <c r="B3">
        <v>90</v>
      </c>
      <c r="C3">
        <f>B3-180</f>
        <v>-90</v>
      </c>
      <c r="D3" s="7"/>
      <c r="E3" s="7"/>
      <c r="F3" s="7"/>
      <c r="G3" s="8" t="s">
        <v>23</v>
      </c>
      <c r="H3" s="8">
        <v>329.63</v>
      </c>
      <c r="I3" s="1">
        <f>29.4263-((1.7*10^11/(H3-309.9192))^(1/5.6075))</f>
        <v>-29.711761336490422</v>
      </c>
      <c r="J3">
        <f>I3+180</f>
        <v>150.28823866350959</v>
      </c>
      <c r="K3">
        <f>J3/0.087890625</f>
        <v>1709.9461821270424</v>
      </c>
      <c r="L3" t="s">
        <v>41</v>
      </c>
      <c r="M3" t="s">
        <v>43</v>
      </c>
    </row>
    <row r="4" spans="1:16" x14ac:dyDescent="0.25">
      <c r="A4">
        <v>1500</v>
      </c>
      <c r="B4">
        <f t="shared" ref="B4:B13" si="0">A4*0.087890625</f>
        <v>131.8359375</v>
      </c>
      <c r="C4">
        <f t="shared" ref="C4:C14" si="1">B4-180</f>
        <v>-48.1640625</v>
      </c>
      <c r="D4" s="7"/>
      <c r="E4" s="7"/>
      <c r="F4" s="7"/>
      <c r="G4" s="8" t="s">
        <v>24</v>
      </c>
      <c r="H4" s="8">
        <v>349.23</v>
      </c>
      <c r="I4" s="1">
        <f t="shared" ref="I4:I20" si="2">29.4263-((1.7*10^11/(H4-309.9192))^(1/5.6075))</f>
        <v>-22.861649611827314</v>
      </c>
      <c r="J4">
        <f t="shared" ref="J4:J13" si="3">I4+180</f>
        <v>157.13835038817268</v>
      </c>
      <c r="K4">
        <f t="shared" ref="K4:K13" si="4">J4/0.087890625</f>
        <v>1787.8852310832092</v>
      </c>
      <c r="L4" t="s">
        <v>42</v>
      </c>
      <c r="M4" t="s">
        <v>43</v>
      </c>
      <c r="N4" t="s">
        <v>20</v>
      </c>
      <c r="O4">
        <v>1662</v>
      </c>
    </row>
    <row r="5" spans="1:16" ht="16.5" x14ac:dyDescent="0.25">
      <c r="A5">
        <v>1700</v>
      </c>
      <c r="B5">
        <f t="shared" si="0"/>
        <v>149.4140625</v>
      </c>
      <c r="C5">
        <f t="shared" si="1"/>
        <v>-30.5859375</v>
      </c>
      <c r="D5" s="7"/>
      <c r="E5" s="7"/>
      <c r="F5" s="7"/>
      <c r="G5" s="8" t="s">
        <v>25</v>
      </c>
      <c r="H5" s="8">
        <v>369.99</v>
      </c>
      <c r="I5" s="1">
        <f t="shared" si="2"/>
        <v>-19.053563906065055</v>
      </c>
      <c r="J5">
        <f t="shared" si="3"/>
        <v>160.94643609393495</v>
      </c>
      <c r="K5">
        <f t="shared" si="4"/>
        <v>1831.2127840021044</v>
      </c>
      <c r="L5" t="s">
        <v>44</v>
      </c>
      <c r="M5" t="s">
        <v>45</v>
      </c>
      <c r="N5" t="s">
        <v>9</v>
      </c>
      <c r="O5">
        <v>1823</v>
      </c>
      <c r="P5" t="s">
        <v>22</v>
      </c>
    </row>
    <row r="6" spans="1:16" x14ac:dyDescent="0.25">
      <c r="A6">
        <v>1750</v>
      </c>
      <c r="B6">
        <f t="shared" si="0"/>
        <v>153.80859375</v>
      </c>
      <c r="C6">
        <f t="shared" si="1"/>
        <v>-26.19140625</v>
      </c>
      <c r="D6" s="7"/>
      <c r="E6" s="7"/>
      <c r="F6" s="7"/>
      <c r="G6" s="8" t="s">
        <v>26</v>
      </c>
      <c r="H6" s="8">
        <v>392</v>
      </c>
      <c r="I6" s="1">
        <f t="shared" si="2"/>
        <v>-16.428350397267227</v>
      </c>
      <c r="J6">
        <f t="shared" si="3"/>
        <v>163.57164960273278</v>
      </c>
      <c r="K6">
        <f t="shared" si="4"/>
        <v>1861.0818799244262</v>
      </c>
      <c r="N6" t="s">
        <v>17</v>
      </c>
      <c r="O6">
        <v>1879</v>
      </c>
    </row>
    <row r="7" spans="1:16" ht="16.5" x14ac:dyDescent="0.25">
      <c r="A7">
        <v>1800</v>
      </c>
      <c r="B7">
        <f t="shared" si="0"/>
        <v>158.203125</v>
      </c>
      <c r="C7">
        <f t="shared" si="1"/>
        <v>-21.796875</v>
      </c>
      <c r="D7" s="7"/>
      <c r="E7" s="7"/>
      <c r="F7" s="7"/>
      <c r="G7" s="8" t="s">
        <v>27</v>
      </c>
      <c r="H7" s="8">
        <v>415.3</v>
      </c>
      <c r="I7" s="1">
        <f t="shared" si="2"/>
        <v>-14.429874873643076</v>
      </c>
      <c r="J7">
        <f t="shared" si="3"/>
        <v>165.57012512635691</v>
      </c>
      <c r="K7">
        <f t="shared" si="4"/>
        <v>1883.8200903265497</v>
      </c>
      <c r="L7" t="s">
        <v>46</v>
      </c>
      <c r="M7" t="s">
        <v>47</v>
      </c>
      <c r="N7" t="s">
        <v>12</v>
      </c>
      <c r="O7">
        <v>1928</v>
      </c>
    </row>
    <row r="8" spans="1:16" x14ac:dyDescent="0.25">
      <c r="A8">
        <v>1830</v>
      </c>
      <c r="B8">
        <f t="shared" si="0"/>
        <v>160.83984375</v>
      </c>
      <c r="C8">
        <f t="shared" si="1"/>
        <v>-19.16015625</v>
      </c>
      <c r="D8" s="7"/>
      <c r="E8" s="7"/>
      <c r="F8" s="7"/>
      <c r="G8" s="8" t="s">
        <v>28</v>
      </c>
      <c r="H8" s="8">
        <v>440</v>
      </c>
      <c r="I8" s="1">
        <f t="shared" si="2"/>
        <v>-12.813507464607586</v>
      </c>
      <c r="J8">
        <f t="shared" si="3"/>
        <v>167.1864925353924</v>
      </c>
      <c r="K8">
        <f t="shared" si="4"/>
        <v>1902.2107595137979</v>
      </c>
      <c r="L8" t="s">
        <v>48</v>
      </c>
      <c r="M8" t="s">
        <v>47</v>
      </c>
      <c r="N8" t="s">
        <v>18</v>
      </c>
      <c r="O8">
        <v>1956</v>
      </c>
      <c r="P8" t="s">
        <v>22</v>
      </c>
    </row>
    <row r="9" spans="1:16" ht="16.5" x14ac:dyDescent="0.25">
      <c r="A9">
        <v>1860</v>
      </c>
      <c r="B9">
        <f t="shared" si="0"/>
        <v>163.4765625</v>
      </c>
      <c r="C9">
        <f t="shared" si="1"/>
        <v>-16.5234375</v>
      </c>
      <c r="D9" s="7"/>
      <c r="E9" s="7"/>
      <c r="F9" s="7"/>
      <c r="G9" s="8" t="s">
        <v>29</v>
      </c>
      <c r="H9" s="8">
        <v>466.16</v>
      </c>
      <c r="I9" s="1">
        <f t="shared" si="2"/>
        <v>-11.455499000196728</v>
      </c>
      <c r="J9">
        <f t="shared" si="3"/>
        <v>168.54450099980326</v>
      </c>
      <c r="K9">
        <f t="shared" si="4"/>
        <v>1917.6618780422059</v>
      </c>
      <c r="L9" t="s">
        <v>49</v>
      </c>
      <c r="M9" t="s">
        <v>47</v>
      </c>
      <c r="N9" t="s">
        <v>11</v>
      </c>
      <c r="O9">
        <v>1971</v>
      </c>
    </row>
    <row r="10" spans="1:16" x14ac:dyDescent="0.25">
      <c r="A10">
        <v>1900</v>
      </c>
      <c r="B10">
        <f t="shared" si="0"/>
        <v>166.9921875</v>
      </c>
      <c r="C10">
        <f t="shared" si="1"/>
        <v>-13.0078125</v>
      </c>
      <c r="D10" s="7"/>
      <c r="E10" s="7"/>
      <c r="F10" s="7"/>
      <c r="G10" s="8" t="s">
        <v>30</v>
      </c>
      <c r="H10" s="8">
        <v>493.88</v>
      </c>
      <c r="I10" s="1">
        <f t="shared" si="2"/>
        <v>-10.281947394878184</v>
      </c>
      <c r="J10">
        <f t="shared" si="3"/>
        <v>169.71805260512181</v>
      </c>
      <c r="K10">
        <f t="shared" si="4"/>
        <v>1931.0142874182748</v>
      </c>
      <c r="L10" t="s">
        <v>50</v>
      </c>
      <c r="M10" t="s">
        <v>43</v>
      </c>
      <c r="N10" t="s">
        <v>19</v>
      </c>
      <c r="O10">
        <v>1984</v>
      </c>
      <c r="P10" t="s">
        <v>22</v>
      </c>
    </row>
    <row r="11" spans="1:16" x14ac:dyDescent="0.25">
      <c r="A11">
        <v>1920</v>
      </c>
      <c r="B11">
        <f t="shared" si="0"/>
        <v>168.75</v>
      </c>
      <c r="C11">
        <f t="shared" si="1"/>
        <v>-11.25</v>
      </c>
      <c r="D11" s="7"/>
      <c r="E11" s="7"/>
      <c r="F11" s="7"/>
      <c r="G11" s="8" t="s">
        <v>31</v>
      </c>
      <c r="H11" s="8">
        <v>523.25</v>
      </c>
      <c r="I11" s="1">
        <f t="shared" si="2"/>
        <v>-9.2467915797226148</v>
      </c>
      <c r="J11">
        <f t="shared" si="3"/>
        <v>170.75320842027739</v>
      </c>
      <c r="K11">
        <f t="shared" si="4"/>
        <v>1942.7920602484894</v>
      </c>
      <c r="L11" t="s">
        <v>51</v>
      </c>
      <c r="N11" t="s">
        <v>10</v>
      </c>
      <c r="O11">
        <v>1996</v>
      </c>
    </row>
    <row r="12" spans="1:16" ht="16.5" x14ac:dyDescent="0.25">
      <c r="A12">
        <v>1960</v>
      </c>
      <c r="B12">
        <f t="shared" si="0"/>
        <v>172.265625</v>
      </c>
      <c r="C12">
        <f t="shared" si="1"/>
        <v>-7.734375</v>
      </c>
      <c r="D12" s="7"/>
      <c r="E12" s="7"/>
      <c r="F12" s="7"/>
      <c r="G12" s="8" t="s">
        <v>32</v>
      </c>
      <c r="H12" s="8">
        <v>554.37</v>
      </c>
      <c r="I12" s="1">
        <f t="shared" si="2"/>
        <v>-8.3189821834633584</v>
      </c>
      <c r="J12">
        <f t="shared" si="3"/>
        <v>171.68101781653664</v>
      </c>
      <c r="K12">
        <f t="shared" si="4"/>
        <v>1953.3484693792614</v>
      </c>
      <c r="L12" t="s">
        <v>52</v>
      </c>
      <c r="N12" t="s">
        <v>2</v>
      </c>
      <c r="O12">
        <v>2006</v>
      </c>
    </row>
    <row r="13" spans="1:16" x14ac:dyDescent="0.25">
      <c r="A13">
        <v>1980</v>
      </c>
      <c r="B13">
        <f t="shared" si="0"/>
        <v>174.0234375</v>
      </c>
      <c r="C13">
        <f t="shared" si="1"/>
        <v>-5.9765625</v>
      </c>
      <c r="D13" s="7"/>
      <c r="E13" s="7"/>
      <c r="F13" s="7"/>
      <c r="G13" s="8" t="s">
        <v>33</v>
      </c>
      <c r="H13" s="8">
        <v>587.33000000000004</v>
      </c>
      <c r="I13" s="1">
        <f t="shared" si="2"/>
        <v>-7.4771125370712106</v>
      </c>
      <c r="J13">
        <f t="shared" si="3"/>
        <v>172.52288746292879</v>
      </c>
      <c r="K13">
        <f t="shared" si="4"/>
        <v>1962.9270751337676</v>
      </c>
      <c r="L13" t="s">
        <v>4</v>
      </c>
      <c r="N13" t="s">
        <v>21</v>
      </c>
      <c r="O13">
        <v>2015</v>
      </c>
    </row>
    <row r="14" spans="1:16" ht="16.5" x14ac:dyDescent="0.25">
      <c r="A14">
        <v>2020</v>
      </c>
      <c r="B14">
        <f>A14*0.087890625</f>
        <v>177.5390625</v>
      </c>
      <c r="C14">
        <f t="shared" si="1"/>
        <v>-2.4609375</v>
      </c>
      <c r="D14" s="7"/>
      <c r="E14" s="7"/>
      <c r="F14" s="7"/>
      <c r="G14" s="8" t="s">
        <v>34</v>
      </c>
      <c r="H14" s="8">
        <v>622.25</v>
      </c>
      <c r="I14" s="1">
        <f t="shared" si="2"/>
        <v>-6.705028036080865</v>
      </c>
      <c r="J14">
        <f t="shared" ref="J14:J20" si="5">I14+180</f>
        <v>173.29497196391912</v>
      </c>
      <c r="K14">
        <f t="shared" ref="K14:K20" si="6">J14/0.087890625</f>
        <v>1971.711681011702</v>
      </c>
      <c r="L14" t="s">
        <v>53</v>
      </c>
    </row>
    <row r="15" spans="1:16" x14ac:dyDescent="0.25">
      <c r="G15" s="8" t="s">
        <v>35</v>
      </c>
      <c r="H15" s="8">
        <v>659.25</v>
      </c>
      <c r="I15" s="1">
        <f t="shared" si="2"/>
        <v>-5.9908023032578832</v>
      </c>
      <c r="J15">
        <f t="shared" si="5"/>
        <v>174.00919769674212</v>
      </c>
      <c r="K15">
        <f t="shared" si="6"/>
        <v>1979.8379826829325</v>
      </c>
      <c r="L15" t="s">
        <v>8</v>
      </c>
    </row>
    <row r="16" spans="1:16" x14ac:dyDescent="0.25">
      <c r="G16" s="8" t="s">
        <v>36</v>
      </c>
      <c r="H16" s="8">
        <v>698.46</v>
      </c>
      <c r="I16" s="1">
        <f t="shared" si="2"/>
        <v>-5.3252439713611857</v>
      </c>
      <c r="J16">
        <f t="shared" si="5"/>
        <v>174.67475602863883</v>
      </c>
      <c r="K16">
        <f t="shared" si="6"/>
        <v>1987.4105574814018</v>
      </c>
      <c r="L16" t="s">
        <v>9</v>
      </c>
    </row>
    <row r="17" spans="7:12" ht="16.5" x14ac:dyDescent="0.25">
      <c r="G17" s="8" t="s">
        <v>37</v>
      </c>
      <c r="H17" s="8">
        <v>739.99</v>
      </c>
      <c r="I17" s="1">
        <f t="shared" si="2"/>
        <v>-4.7015590198782427</v>
      </c>
      <c r="J17">
        <f t="shared" si="5"/>
        <v>175.29844098012177</v>
      </c>
      <c r="K17">
        <f t="shared" si="6"/>
        <v>1994.5067062627188</v>
      </c>
      <c r="L17" t="s">
        <v>17</v>
      </c>
    </row>
    <row r="18" spans="7:12" x14ac:dyDescent="0.25">
      <c r="G18" s="8" t="s">
        <v>38</v>
      </c>
      <c r="H18" s="8">
        <v>783.99</v>
      </c>
      <c r="I18" s="1">
        <f t="shared" si="2"/>
        <v>-4.1138496511294953</v>
      </c>
      <c r="J18">
        <f t="shared" si="5"/>
        <v>175.8861503488705</v>
      </c>
      <c r="K18">
        <f t="shared" si="6"/>
        <v>2001.1935328582599</v>
      </c>
      <c r="L18" t="s">
        <v>12</v>
      </c>
    </row>
    <row r="19" spans="7:12" ht="16.5" x14ac:dyDescent="0.25">
      <c r="G19" s="8" t="s">
        <v>39</v>
      </c>
      <c r="H19" s="8">
        <v>830.61</v>
      </c>
      <c r="I19" s="1">
        <f t="shared" si="2"/>
        <v>-3.5574716496071694</v>
      </c>
      <c r="J19">
        <f t="shared" si="5"/>
        <v>176.44252835039282</v>
      </c>
      <c r="K19">
        <f t="shared" si="6"/>
        <v>2007.5238781200251</v>
      </c>
      <c r="L19" t="s">
        <v>18</v>
      </c>
    </row>
    <row r="20" spans="7:12" x14ac:dyDescent="0.25">
      <c r="G20" s="8" t="s">
        <v>40</v>
      </c>
      <c r="H20" s="8">
        <v>880</v>
      </c>
      <c r="I20" s="1">
        <f t="shared" si="2"/>
        <v>-3.0287114531660926</v>
      </c>
      <c r="J20">
        <f t="shared" si="5"/>
        <v>176.9712885468339</v>
      </c>
      <c r="K20">
        <f t="shared" si="6"/>
        <v>2013.5399941328658</v>
      </c>
      <c r="L20" t="s">
        <v>11</v>
      </c>
    </row>
    <row r="21" spans="7:12" x14ac:dyDescent="0.25">
      <c r="I21" s="8"/>
    </row>
    <row r="22" spans="7:12" x14ac:dyDescent="0.25">
      <c r="I22" s="8"/>
    </row>
    <row r="23" spans="7:12" x14ac:dyDescent="0.25">
      <c r="I23" s="8"/>
    </row>
    <row r="24" spans="7:12" x14ac:dyDescent="0.25">
      <c r="I24" s="8"/>
    </row>
    <row r="25" spans="7:12" x14ac:dyDescent="0.25">
      <c r="I25" s="8"/>
    </row>
    <row r="26" spans="7:12" x14ac:dyDescent="0.25">
      <c r="I26" s="8"/>
    </row>
    <row r="27" spans="7:12" x14ac:dyDescent="0.25">
      <c r="I27" s="8"/>
    </row>
    <row r="28" spans="7:12" x14ac:dyDescent="0.25">
      <c r="I28" s="8"/>
    </row>
    <row r="29" spans="7:12" x14ac:dyDescent="0.25">
      <c r="I29" s="8"/>
    </row>
    <row r="30" spans="7:12" x14ac:dyDescent="0.25">
      <c r="I30" s="8"/>
    </row>
    <row r="31" spans="7:12" x14ac:dyDescent="0.25">
      <c r="I31" s="8"/>
    </row>
    <row r="32" spans="7:12" x14ac:dyDescent="0.25">
      <c r="I32" s="8"/>
    </row>
    <row r="33" spans="9:9" x14ac:dyDescent="0.25">
      <c r="I33" s="8"/>
    </row>
    <row r="34" spans="9:9" x14ac:dyDescent="0.25">
      <c r="I34" s="9"/>
    </row>
  </sheetData>
  <mergeCells count="3">
    <mergeCell ref="A1:C1"/>
    <mergeCell ref="G1:H1"/>
    <mergeCell ref="D2:F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mehdizadeh</dc:creator>
  <cp:lastModifiedBy>Sophia mehdizadeh</cp:lastModifiedBy>
  <dcterms:created xsi:type="dcterms:W3CDTF">2022-04-21T19:49:01Z</dcterms:created>
  <dcterms:modified xsi:type="dcterms:W3CDTF">2022-05-03T18:47:04Z</dcterms:modified>
</cp:coreProperties>
</file>