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cer\Documents\GitHub\Excel Projects\Ecommerce Sales Analysis Dashboard\"/>
    </mc:Choice>
  </mc:AlternateContent>
  <xr:revisionPtr revIDLastSave="0" documentId="13_ncr:1_{72F5D5B9-15C4-4BF5-9924-60CED6817E2B}" xr6:coauthVersionLast="47" xr6:coauthVersionMax="47" xr10:uidLastSave="{00000000-0000-0000-0000-000000000000}"/>
  <bookViews>
    <workbookView xWindow="28680" yWindow="-120" windowWidth="20730" windowHeight="11040" activeTab="1" xr2:uid="{00000000-000D-0000-FFFF-FFFF00000000}"/>
  </bookViews>
  <sheets>
    <sheet name="Data" sheetId="1" r:id="rId1"/>
    <sheet name="Dashboard" sheetId="7" r:id="rId2"/>
    <sheet name="Charts" sheetId="3" r:id="rId3"/>
    <sheet name="KPIs" sheetId="5" r:id="rId4"/>
    <sheet name="KPI YoY" sheetId="6" r:id="rId5"/>
  </sheets>
  <definedNames>
    <definedName name="_xlchart.v1.4" hidden="1">Charts!$D$20:$D$23</definedName>
    <definedName name="_xlchart.v1.5" hidden="1">Charts!$E$19</definedName>
    <definedName name="_xlchart.v1.6" hidden="1">Charts!$E$20:$E$23</definedName>
    <definedName name="_xlchart.v1.7" hidden="1">Charts!$D$20:$D$23</definedName>
    <definedName name="_xlchart.v1.8" hidden="1">Charts!$E$19</definedName>
    <definedName name="_xlchart.v1.9" hidden="1">Charts!$E$20:$E$23</definedName>
    <definedName name="_xlchart.v5.0" hidden="1">Charts!$D$53</definedName>
    <definedName name="_xlchart.v5.1" hidden="1">Charts!$D$54:$D$102</definedName>
    <definedName name="_xlchart.v5.10" hidden="1">Charts!$D$53</definedName>
    <definedName name="_xlchart.v5.11" hidden="1">Charts!$D$54:$D$102</definedName>
    <definedName name="_xlchart.v5.12" hidden="1">Charts!$E$53</definedName>
    <definedName name="_xlchart.v5.13" hidden="1">Charts!$E$54:$E$102</definedName>
    <definedName name="_xlchart.v5.2" hidden="1">Charts!$E$53</definedName>
    <definedName name="_xlchart.v5.3" hidden="1">Charts!$E$54:$E$102</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D55" i="3" l="1"/>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54" i="3"/>
  <c r="D21" i="3"/>
  <c r="D22" i="3"/>
  <c r="D23"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3" i="6"/>
  <c r="I7" i="6"/>
  <c r="I6" i="6"/>
  <c r="I5" i="6"/>
  <c r="I4" i="6"/>
  <c r="N17" i="5"/>
  <c r="K17" i="5"/>
  <c r="H17" i="5"/>
  <c r="E17" i="5"/>
  <c r="B17" i="5"/>
  <c r="E55" i="3"/>
  <c r="E67" i="3"/>
  <c r="E79" i="3"/>
  <c r="E91" i="3"/>
  <c r="E56" i="3"/>
  <c r="E68" i="3"/>
  <c r="E80" i="3"/>
  <c r="E92" i="3"/>
  <c r="E90" i="3"/>
  <c r="E57" i="3"/>
  <c r="E69" i="3"/>
  <c r="E81" i="3"/>
  <c r="E93" i="3"/>
  <c r="E58" i="3"/>
  <c r="E70" i="3"/>
  <c r="E82" i="3"/>
  <c r="E94" i="3"/>
  <c r="E59" i="3"/>
  <c r="E71" i="3"/>
  <c r="E83" i="3"/>
  <c r="E95" i="3"/>
  <c r="E78" i="3"/>
  <c r="E60" i="3"/>
  <c r="E72" i="3"/>
  <c r="E84" i="3"/>
  <c r="E96" i="3"/>
  <c r="E66" i="3"/>
  <c r="E61" i="3"/>
  <c r="E73" i="3"/>
  <c r="E85" i="3"/>
  <c r="E97" i="3"/>
  <c r="E62" i="3"/>
  <c r="E74" i="3"/>
  <c r="E86" i="3"/>
  <c r="E98" i="3"/>
  <c r="E102" i="3"/>
  <c r="E63" i="3"/>
  <c r="E75" i="3"/>
  <c r="E87" i="3"/>
  <c r="E99" i="3"/>
  <c r="E64" i="3"/>
  <c r="E76" i="3"/>
  <c r="E88" i="3"/>
  <c r="E100" i="3"/>
  <c r="E65" i="3"/>
  <c r="E77" i="3"/>
  <c r="E89" i="3"/>
  <c r="E101" i="3"/>
  <c r="E54" i="3"/>
  <c r="E23" i="3"/>
  <c r="E21" i="3"/>
  <c r="E22" i="3"/>
  <c r="E20" i="3"/>
</calcChain>
</file>

<file path=xl/sharedStrings.xml><?xml version="1.0" encoding="utf-8"?>
<sst xmlns="http://schemas.openxmlformats.org/spreadsheetml/2006/main" count="130137" uniqueCount="10961">
  <si>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</si>
  <si>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</si>
  <si>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</si>
  <si>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</si>
  <si>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</si>
  <si>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</si>
  <si>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</si>
  <si>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</si>
  <si>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</si>
  <si>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</si>
  <si>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</si>
  <si>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</si>
  <si>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</si>
  <si>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</si>
  <si>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</si>
  <si>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</si>
  <si>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</si>
  <si>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</si>
  <si>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</si>
  <si>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</si>
  <si>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</si>
  <si>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</si>
  <si>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</si>
  <si>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</si>
  <si>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</si>
  <si>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</si>
  <si>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</si>
  <si>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</si>
  <si>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</si>
  <si>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</si>
  <si>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</si>
  <si>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</si>
  <si>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</si>
  <si>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</si>
  <si>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</si>
  <si>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</si>
  <si>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</si>
  <si>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</si>
  <si>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</si>
  <si>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</si>
  <si>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</si>
  <si>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</si>
  <si>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</si>
  <si>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</si>
  <si>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</si>
  <si>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</si>
  <si>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</si>
  <si>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</si>
  <si>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</si>
  <si>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</si>
  <si>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</si>
  <si>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</si>
  <si>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</si>
  <si>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</si>
  <si>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</si>
  <si>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</si>
  <si>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</si>
  <si>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</si>
  <si>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</si>
  <si>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</si>
  <si>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</si>
  <si>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</si>
  <si>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</si>
  <si>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</si>
  <si>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</si>
  <si>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</si>
  <si>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</si>
  <si>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</si>
  <si>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</si>
  <si>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</si>
  <si>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</si>
  <si>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</si>
  <si>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</si>
  <si>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</si>
  <si>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</si>
  <si>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</si>
  <si>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</si>
  <si>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</si>
  <si>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</si>
  <si>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</si>
  <si>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</si>
  <si>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</si>
  <si>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</si>
  <si>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</si>
  <si>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</si>
  <si>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</si>
  <si>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</si>
  <si>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</si>
  <si>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</si>
  <si>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</si>
  <si>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</si>
  <si>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</si>
  <si>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</si>
  <si>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</si>
  <si>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</si>
  <si>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</si>
  <si>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</si>
  <si>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</si>
  <si>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</si>
  <si>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</si>
  <si>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</si>
  <si>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</si>
  <si>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</si>
  <si>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</si>
  <si>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</si>
  <si>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</si>
  <si>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</si>
  <si>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</si>
  <si>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</si>
  <si>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</si>
  <si>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</si>
  <si>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</si>
  <si>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</si>
  <si>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</si>
  <si>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</si>
  <si>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</si>
  <si>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</si>
  <si>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</si>
  <si>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</si>
  <si>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</si>
  <si>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</si>
  <si>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</si>
  <si>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</si>
  <si>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</si>
  <si>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</si>
  <si>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</si>
  <si>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</si>
  <si>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</si>
  <si>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</si>
  <si>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</si>
  <si>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</si>
  <si>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</si>
  <si>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</si>
  <si>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</si>
  <si>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</si>
  <si>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</si>
  <si>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</si>
  <si>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</si>
  <si>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</si>
  <si>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</si>
  <si>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</si>
  <si>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</si>
  <si>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</si>
  <si>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</si>
  <si>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</si>
  <si>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</si>
  <si>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</si>
  <si>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</si>
  <si>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</si>
  <si>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</si>
  <si>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</si>
  <si>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</si>
  <si>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</si>
  <si>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</si>
  <si>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</si>
  <si>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</si>
  <si>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</si>
  <si>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</si>
  <si>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</si>
  <si>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</si>
  <si>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</si>
  <si>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</si>
  <si>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</si>
  <si>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</si>
  <si>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</si>
  <si>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</si>
  <si>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</si>
  <si>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</si>
  <si>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</si>
  <si>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</si>
  <si>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</si>
  <si>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</si>
  <si>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</si>
  <si>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</si>
  <si>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</si>
  <si>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</si>
  <si>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</si>
  <si>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</si>
  <si>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</si>
  <si>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</si>
  <si>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</si>
  <si>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</si>
  <si>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</si>
  <si>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</si>
  <si>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</si>
  <si>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</si>
  <si>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</si>
  <si>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</si>
  <si>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</si>
  <si>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</si>
  <si>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</si>
  <si>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</si>
  <si>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</si>
  <si>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</si>
  <si>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</si>
  <si>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</si>
  <si>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</si>
  <si>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</si>
  <si>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</si>
  <si>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</si>
  <si>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</si>
  <si>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</si>
  <si>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</si>
  <si>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</si>
  <si>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</si>
  <si>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</si>
  <si>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</si>
  <si>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</si>
  <si>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</si>
  <si>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</si>
  <si>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</si>
  <si>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</si>
  <si>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</si>
  <si>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</si>
  <si>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</si>
  <si>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</si>
  <si>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</si>
  <si>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</si>
  <si>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</si>
  <si>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</si>
  <si>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</si>
  <si>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</si>
  <si>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</si>
  <si>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</si>
  <si>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</si>
  <si>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</si>
  <si>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</si>
  <si>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</si>
  <si>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</si>
  <si>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</si>
  <si>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</si>
  <si>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</si>
  <si>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</si>
  <si>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</si>
  <si>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</si>
  <si>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</si>
  <si>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</si>
  <si>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</si>
  <si>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</si>
  <si>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</si>
  <si>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</si>
  <si>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</si>
  <si>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</si>
  <si>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</si>
  <si>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</si>
  <si>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</si>
  <si>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</si>
  <si>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</si>
  <si>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</si>
  <si>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</si>
  <si>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</si>
  <si>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</si>
  <si>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</si>
  <si>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</si>
  <si>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</si>
  <si>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</si>
  <si>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</si>
  <si>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</si>
  <si>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</si>
  <si>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</si>
  <si>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</si>
  <si>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</si>
  <si>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</si>
  <si>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</si>
  <si>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</si>
  <si>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</si>
  <si>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</si>
  <si>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</si>
  <si>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</si>
  <si>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</si>
  <si>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</si>
  <si>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</si>
  <si>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</si>
  <si>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</si>
  <si>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</si>
  <si>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</si>
  <si>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</si>
  <si>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</si>
  <si>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</si>
  <si>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</si>
  <si>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</si>
  <si>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</si>
  <si>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</si>
  <si>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</si>
  <si>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</si>
  <si>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</si>
  <si>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</si>
  <si>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</si>
  <si>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</si>
  <si>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</si>
  <si>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</si>
  <si>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</si>
  <si>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</si>
  <si>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</si>
  <si>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</si>
  <si>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</si>
  <si>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</si>
  <si>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</si>
  <si>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</si>
  <si>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</si>
  <si>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</si>
  <si>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</si>
  <si>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</si>
  <si>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</si>
  <si>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</si>
  <si>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</si>
  <si>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</si>
  <si>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</si>
  <si>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</si>
  <si>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</si>
  <si>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</si>
  <si>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</si>
  <si>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</si>
  <si>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</si>
  <si>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</si>
  <si>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</si>
  <si>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</si>
  <si>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</si>
  <si>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</si>
  <si>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</si>
  <si>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</si>
  <si>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</si>
  <si>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</si>
  <si>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</si>
  <si>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</si>
  <si>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</si>
  <si>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</si>
  <si>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</si>
  <si>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</si>
  <si>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</si>
  <si>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</si>
  <si>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</si>
  <si>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</si>
  <si>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</si>
  <si>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</si>
  <si>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</si>
  <si>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</si>
  <si>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</si>
  <si>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</si>
  <si>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</si>
  <si>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</si>
  <si>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</si>
  <si>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</si>
  <si>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</si>
  <si>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</si>
  <si>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</si>
  <si>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</si>
  <si>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</si>
  <si>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</si>
  <si>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</si>
  <si>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</si>
  <si>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</si>
  <si>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</si>
  <si>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</si>
  <si>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</si>
  <si>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</si>
  <si>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</si>
  <si>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</si>
  <si>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</si>
  <si>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</si>
  <si>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</si>
  <si>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</si>
  <si>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</si>
  <si>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</si>
  <si>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</si>
  <si>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</si>
  <si>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</si>
  <si>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</si>
  <si>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</si>
  <si>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</si>
  <si>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</si>
  <si>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</si>
  <si>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</si>
  <si>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</si>
  <si>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</si>
  <si>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</si>
  <si>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</si>
  <si>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</si>
  <si>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</si>
  <si>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</si>
  <si>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</si>
  <si>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</si>
  <si>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</si>
  <si>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</si>
  <si>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</si>
  <si>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</si>
  <si>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</si>
  <si>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</si>
  <si>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</si>
  <si>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</si>
  <si>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</si>
  <si>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</si>
  <si>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</si>
  <si>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</si>
  <si>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</si>
  <si>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</si>
  <si>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</si>
  <si>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</si>
  <si>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</si>
  <si>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</si>
  <si>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</si>
  <si>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</si>
  <si>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</si>
  <si>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</si>
  <si>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</si>
  <si>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</si>
  <si>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</si>
  <si>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</si>
  <si>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</si>
  <si>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</si>
  <si>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</si>
  <si>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</si>
  <si>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</si>
  <si>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</si>
  <si>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</si>
  <si>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</si>
  <si>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</si>
  <si>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</si>
  <si>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</si>
  <si>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</si>
  <si>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</si>
  <si>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</si>
  <si>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</si>
  <si>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</si>
  <si>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</si>
  <si>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</si>
  <si>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</si>
  <si>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</si>
  <si>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</si>
  <si>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</si>
  <si>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</si>
  <si>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</si>
  <si>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</si>
  <si>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</si>
  <si>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</si>
  <si>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</si>
  <si>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</si>
  <si>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</si>
  <si>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</si>
  <si>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</si>
  <si>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</si>
  <si>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</si>
  <si>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</si>
  <si>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</si>
  <si>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</si>
  <si>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</si>
  <si>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</si>
  <si>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</si>
  <si>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</si>
  <si>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</si>
  <si>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</si>
  <si>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</si>
  <si>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</si>
  <si>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</si>
  <si>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</si>
  <si>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</si>
  <si>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</si>
  <si>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</si>
  <si>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</si>
  <si>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</si>
  <si>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</si>
  <si>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</si>
  <si>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</si>
  <si>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</si>
  <si>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</si>
  <si>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</si>
  <si>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</si>
  <si>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</si>
  <si>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</si>
  <si>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</si>
  <si>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</si>
  <si>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</si>
  <si>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</si>
  <si>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</si>
  <si>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</si>
  <si>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</si>
  <si>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</si>
  <si>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</si>
  <si>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</si>
  <si>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</si>
  <si>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</si>
  <si>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</si>
  <si>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</si>
  <si>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</si>
  <si>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</si>
  <si>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</si>
  <si>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</si>
  <si>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</si>
  <si>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</si>
  <si>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</si>
  <si>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</si>
  <si>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</si>
  <si>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</si>
  <si>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</si>
  <si>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</si>
  <si>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</si>
  <si>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</si>
  <si>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</si>
  <si>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</si>
  <si>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</si>
  <si>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</si>
  <si>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</si>
  <si>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</si>
  <si>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</si>
  <si>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</si>
  <si>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</si>
  <si>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</si>
  <si>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</si>
  <si>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</si>
  <si>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</si>
  <si>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</si>
  <si>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</si>
  <si>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</si>
  <si>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</si>
  <si>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</si>
  <si>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</si>
  <si>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</si>
  <si>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</si>
  <si>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</si>
  <si>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</si>
  <si>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</si>
  <si>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</si>
  <si>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</si>
  <si>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</si>
  <si>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</si>
  <si>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</si>
  <si>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</si>
  <si>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</si>
  <si>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</si>
  <si>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</si>
  <si>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</si>
  <si>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</si>
  <si>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</si>
  <si>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</si>
  <si>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</si>
  <si>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</si>
  <si>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</si>
  <si>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</si>
  <si>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</si>
  <si>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</si>
  <si>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</si>
  <si>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</si>
  <si>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</si>
  <si>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</si>
  <si>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</si>
  <si>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</si>
  <si>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</si>
  <si>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</si>
  <si>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</si>
  <si>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</si>
  <si>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</si>
  <si>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</si>
  <si>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</si>
  <si>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</si>
  <si>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</si>
  <si>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</si>
  <si>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</si>
  <si>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</si>
  <si>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</si>
  <si>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</si>
  <si>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</si>
  <si>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</si>
  <si>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</si>
  <si>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</si>
  <si>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</si>
  <si>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</si>
  <si>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</si>
  <si>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</si>
  <si>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</si>
  <si>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</si>
  <si>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</si>
  <si>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</si>
  <si>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</si>
  <si>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</si>
  <si>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</si>
  <si>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</si>
  <si>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</si>
  <si>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</si>
  <si>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</si>
  <si>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</si>
  <si>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</si>
  <si>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</si>
  <si>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</si>
  <si>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</si>
  <si>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</si>
  <si>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</si>
  <si>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</si>
  <si>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</si>
  <si>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</si>
  <si>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</si>
  <si>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</si>
  <si>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</si>
  <si>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</si>
  <si>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</si>
  <si>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</si>
  <si>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</si>
  <si>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</si>
  <si>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</si>
  <si>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</si>
  <si>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</si>
  <si>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</si>
  <si>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</si>
  <si>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</si>
  <si>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</si>
  <si>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</si>
  <si>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</si>
  <si>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</si>
  <si>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</si>
  <si>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</si>
  <si>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</si>
  <si>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</si>
  <si>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</si>
  <si>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</si>
  <si>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</si>
  <si>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</si>
  <si>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</si>
  <si>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</si>
  <si>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</si>
  <si>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</si>
  <si>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</si>
  <si>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</si>
  <si>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</si>
  <si>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</si>
  <si>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</si>
  <si>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</si>
  <si>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</si>
  <si>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</si>
  <si>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</si>
  <si>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</si>
  <si>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</si>
  <si>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</si>
  <si>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</si>
  <si>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</si>
  <si>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</si>
  <si>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</si>
  <si>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</si>
  <si>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</si>
  <si>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</si>
  <si>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</si>
  <si>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</si>
  <si>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</si>
  <si>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</si>
  <si>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</si>
  <si>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</si>
  <si>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</si>
  <si>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</si>
  <si>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</si>
  <si>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</si>
  <si>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</si>
  <si>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</si>
  <si>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</si>
  <si>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</si>
  <si>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</si>
  <si>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</si>
  <si>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</si>
  <si>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</si>
  <si>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</si>
  <si>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</si>
  <si>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</si>
  <si>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</si>
  <si>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</si>
  <si>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</si>
  <si>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</si>
  <si>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</si>
  <si>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</si>
  <si>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</si>
  <si>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</si>
  <si>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</si>
  <si>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</si>
  <si>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</si>
  <si>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</si>
  <si>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</si>
  <si>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</si>
  <si>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</si>
  <si>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</si>
  <si>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</si>
  <si>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</si>
  <si>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</si>
  <si>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</si>
  <si>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</si>
  <si>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</si>
  <si>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</si>
  <si>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</si>
  <si>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</si>
  <si>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</si>
  <si>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</si>
  <si>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</si>
  <si>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</si>
  <si>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</si>
  <si>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</si>
  <si>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</si>
  <si>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</si>
  <si>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</si>
  <si>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</si>
  <si>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</si>
  <si>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</si>
  <si>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</si>
  <si>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</si>
  <si>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</si>
  <si>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</si>
  <si>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</si>
  <si>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</si>
  <si>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</si>
  <si>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</si>
  <si>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</si>
  <si>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</si>
  <si>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</si>
  <si>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</si>
  <si>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</si>
  <si>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</si>
  <si>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</si>
  <si>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</si>
  <si>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</si>
  <si>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</si>
  <si>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</si>
  <si>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</si>
  <si>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</si>
  <si>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</si>
  <si>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</si>
  <si>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</si>
  <si>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</si>
  <si>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</si>
  <si>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</si>
  <si>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</si>
  <si>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</si>
  <si>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</si>
  <si>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</si>
  <si>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</si>
  <si>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</si>
  <si>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</si>
  <si>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</si>
  <si>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</si>
  <si>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</si>
  <si>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</si>
  <si>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</si>
  <si>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</si>
  <si>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</si>
  <si>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</si>
  <si>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</si>
  <si>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</si>
  <si>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</si>
  <si>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</si>
  <si>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</si>
  <si>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</si>
  <si>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</si>
  <si>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</si>
  <si>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</si>
  <si>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</si>
  <si>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</si>
  <si>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</si>
  <si>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</si>
  <si>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</si>
  <si>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</si>
  <si>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</si>
  <si>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</si>
  <si>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</si>
  <si>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</si>
  <si>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</si>
  <si>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</si>
  <si>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</si>
  <si>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</si>
  <si>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</si>
  <si>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</si>
  <si>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</si>
  <si>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</si>
  <si>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</si>
  <si>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</si>
  <si>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</si>
  <si>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</si>
  <si>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</si>
  <si>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</si>
  <si>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</si>
  <si>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</si>
  <si>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</si>
  <si>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</si>
  <si>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</si>
  <si>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</si>
  <si>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</si>
  <si>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</si>
  <si>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</si>
  <si>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</si>
  <si>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</si>
  <si>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</si>
  <si>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</si>
  <si>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</si>
  <si>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</si>
  <si>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</si>
  <si>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</si>
  <si>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</si>
  <si>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</si>
  <si>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</si>
  <si>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</si>
  <si>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</si>
  <si>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</si>
  <si>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</si>
  <si>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</si>
  <si>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</si>
  <si>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</si>
  <si>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</si>
  <si>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</si>
  <si>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</si>
  <si>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</si>
  <si>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</si>
  <si>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</si>
  <si>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</si>
  <si>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</si>
  <si>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</si>
  <si>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</si>
  <si>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</si>
  <si>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</si>
  <si>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</si>
  <si>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</si>
  <si>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</si>
  <si>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</si>
  <si>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</si>
  <si>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</si>
  <si>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</si>
  <si>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</si>
  <si>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</si>
  <si>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</si>
  <si>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</si>
  <si>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</si>
  <si>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</si>
  <si>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</si>
  <si>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</si>
  <si>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</si>
  <si>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</si>
  <si>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</si>
  <si>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</si>
  <si>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</si>
  <si>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</si>
  <si>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</si>
  <si>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</si>
  <si>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</si>
  <si>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</si>
  <si>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</si>
  <si>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</si>
  <si>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</si>
  <si>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</si>
  <si>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</si>
  <si>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</si>
  <si>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</si>
  <si>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</si>
  <si>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</si>
  <si>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</si>
  <si>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</si>
  <si>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</si>
  <si>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</si>
  <si>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</si>
  <si>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</si>
  <si>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</si>
  <si>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</si>
  <si>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</si>
  <si>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</si>
  <si>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</si>
  <si>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</si>
  <si>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</si>
  <si>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</si>
  <si>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</si>
  <si>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</si>
  <si>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</si>
  <si>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</si>
  <si>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</si>
  <si>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</si>
  <si>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</si>
  <si>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</si>
  <si>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</si>
  <si>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</si>
  <si>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</si>
  <si>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</si>
  <si>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</si>
  <si>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</si>
  <si>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</si>
  <si>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</si>
  <si>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</si>
  <si>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</si>
  <si>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</si>
  <si>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</si>
  <si>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</si>
  <si>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</si>
  <si>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</si>
  <si>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</si>
  <si>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</si>
  <si>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</si>
  <si>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</si>
  <si>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</si>
  <si>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</si>
  <si>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</si>
  <si>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</si>
  <si>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</si>
  <si>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</si>
  <si>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</si>
  <si>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</si>
  <si>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</si>
  <si>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</si>
  <si>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</si>
  <si>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</si>
  <si>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</si>
  <si>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</si>
  <si>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</si>
  <si>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</si>
  <si>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</si>
  <si>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</si>
  <si>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</si>
  <si>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</si>
  <si>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</si>
  <si>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</si>
  <si>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</si>
  <si>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</si>
  <si>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</si>
  <si>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</si>
  <si>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</si>
  <si>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</si>
  <si>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</si>
  <si>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</si>
  <si>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</si>
  <si>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</si>
  <si>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</si>
  <si>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</si>
  <si>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</si>
  <si>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</si>
  <si>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</si>
  <si>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</si>
  <si>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</si>
  <si>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</si>
  <si>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</si>
  <si>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</si>
  <si>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</si>
  <si>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</si>
  <si>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</si>
  <si>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</si>
  <si>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</si>
  <si>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</si>
  <si>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</si>
  <si>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</si>
  <si>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</si>
  <si>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</si>
  <si>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</si>
  <si>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</si>
  <si>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</si>
  <si>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</si>
  <si>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</si>
  <si>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</si>
  <si>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</si>
  <si>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</si>
  <si>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</si>
  <si>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</si>
  <si>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</si>
  <si>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</si>
  <si>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</si>
  <si>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</si>
  <si>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</si>
  <si>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</si>
  <si>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</si>
  <si>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</si>
  <si>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</si>
  <si>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</si>
  <si>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</si>
  <si>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</si>
  <si>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</si>
  <si>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</si>
  <si>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</si>
  <si>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</si>
  <si>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</si>
  <si>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</si>
  <si>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</si>
  <si>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</si>
  <si>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</si>
  <si>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</si>
  <si>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</si>
  <si>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</si>
  <si>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</si>
  <si>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</si>
  <si>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</si>
  <si>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</si>
  <si>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</si>
  <si>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</si>
  <si>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</si>
  <si>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</si>
  <si>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</si>
  <si>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</si>
  <si>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</si>
  <si>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</si>
  <si>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</si>
  <si>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</si>
  <si>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</si>
  <si>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</si>
  <si>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</si>
  <si>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</si>
  <si>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</si>
  <si>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</si>
  <si>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</si>
  <si>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</si>
  <si>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</si>
  <si>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</si>
  <si>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</si>
  <si>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</si>
  <si>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</si>
  <si>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</si>
  <si>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</si>
  <si>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</si>
  <si>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</si>
  <si>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</si>
  <si>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</si>
  <si>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</si>
  <si>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</si>
  <si>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</si>
  <si>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</si>
  <si>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</si>
  <si>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</si>
  <si>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</si>
  <si>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</si>
  <si>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</si>
  <si>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</si>
  <si>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</si>
  <si>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</si>
  <si>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</si>
  <si>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</si>
  <si>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</si>
  <si>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</si>
  <si>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</si>
  <si>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</si>
  <si>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</si>
  <si>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</si>
  <si>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</si>
  <si>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</si>
  <si>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</si>
  <si>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</si>
  <si>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</si>
  <si>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</si>
  <si>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</si>
  <si>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</si>
  <si>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</si>
  <si>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</si>
  <si>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</si>
  <si>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</si>
  <si>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</si>
  <si>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</si>
  <si>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</si>
  <si>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</si>
  <si>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</si>
  <si>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</si>
  <si>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</si>
  <si>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</si>
  <si>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</si>
  <si>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</si>
  <si>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</si>
  <si>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</si>
  <si>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</si>
  <si>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</si>
  <si>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</si>
  <si>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</si>
  <si>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</si>
  <si>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</si>
  <si>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</si>
  <si>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</si>
  <si>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</si>
  <si>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</si>
  <si>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</si>
  <si>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</si>
  <si>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</si>
  <si>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</si>
  <si>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</si>
  <si>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</si>
  <si>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</si>
  <si>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</si>
  <si>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</si>
  <si>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</si>
  <si>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</si>
  <si>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</si>
  <si>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</si>
  <si>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</si>
  <si>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</si>
  <si>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</si>
  <si>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</si>
  <si>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</si>
  <si>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</si>
  <si>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</si>
  <si>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</si>
  <si>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</si>
  <si>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</si>
  <si>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</si>
  <si>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</si>
  <si>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</si>
  <si>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</si>
  <si>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</si>
  <si>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</si>
  <si>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</si>
  <si>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</si>
  <si>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</si>
  <si>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</si>
  <si>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</si>
  <si>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</si>
  <si>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</si>
  <si>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</si>
  <si>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</si>
  <si>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</si>
  <si>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</si>
  <si>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</si>
  <si>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</si>
  <si>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</si>
  <si>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</si>
  <si>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</si>
  <si>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</si>
  <si>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</si>
  <si>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</si>
  <si>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</si>
  <si>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</si>
  <si>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</si>
  <si>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</si>
  <si>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</si>
  <si>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</si>
  <si>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</si>
  <si>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</si>
  <si>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</si>
  <si>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</si>
  <si>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</si>
  <si>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</si>
  <si>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</si>
  <si>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</si>
  <si>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</si>
  <si>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</si>
  <si>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</si>
  <si>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</si>
  <si>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</si>
  <si>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</si>
  <si>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</si>
  <si>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</si>
  <si>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</si>
  <si>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</si>
  <si>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</si>
  <si>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</si>
  <si>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</si>
  <si>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</si>
  <si>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</si>
  <si>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</si>
  <si>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</si>
  <si>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</si>
  <si>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</si>
  <si>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</si>
  <si>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</si>
  <si>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</si>
  <si>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</si>
  <si>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</si>
  <si>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</si>
  <si>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</si>
  <si>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</si>
  <si>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</si>
  <si>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</si>
  <si>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</si>
  <si>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</si>
  <si>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</si>
  <si>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</si>
  <si>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</si>
  <si>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</si>
  <si>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</si>
  <si>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</si>
  <si>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</si>
  <si>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</si>
  <si>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</si>
  <si>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</si>
  <si>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</si>
  <si>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</si>
  <si>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</si>
  <si>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</si>
  <si>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</si>
  <si>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</si>
  <si>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</si>
  <si>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</si>
  <si>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</si>
  <si>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</si>
  <si>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</si>
  <si>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</si>
  <si>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</si>
  <si>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</si>
  <si>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</si>
  <si>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</si>
  <si>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</si>
  <si>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</si>
  <si>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</si>
  <si>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</si>
  <si>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</si>
  <si>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</si>
  <si>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</si>
  <si>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</si>
  <si>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</si>
  <si>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</si>
  <si>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</si>
  <si>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</si>
  <si>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</si>
  <si>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</si>
  <si>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</si>
  <si>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</si>
  <si>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</si>
  <si>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</si>
  <si>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</si>
  <si>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</si>
  <si>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</si>
  <si>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</si>
  <si>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</si>
  <si>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</si>
  <si>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</si>
  <si>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</si>
  <si>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</si>
  <si>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</si>
  <si>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</si>
  <si>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</si>
  <si>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</si>
  <si>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</si>
  <si>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</si>
  <si>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</si>
  <si>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</si>
  <si>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</si>
  <si>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</si>
  <si>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</si>
  <si>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</si>
  <si>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</si>
  <si>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</si>
  <si>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</si>
  <si>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</si>
  <si>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</si>
  <si>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</si>
  <si>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</si>
  <si>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</si>
  <si>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</si>
  <si>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</si>
  <si>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</si>
  <si>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</si>
  <si>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</si>
  <si>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</si>
  <si>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</si>
  <si>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</si>
  <si>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</si>
  <si>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</si>
  <si>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</si>
  <si>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</si>
  <si>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</si>
  <si>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</si>
  <si>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</si>
  <si>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</si>
  <si>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</si>
  <si>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</si>
  <si>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</si>
  <si>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</si>
  <si>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</si>
  <si>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</si>
  <si>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</si>
  <si>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</si>
  <si>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</si>
  <si>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</si>
  <si>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</si>
  <si>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</si>
  <si>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</si>
  <si>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</si>
  <si>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</si>
  <si>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</si>
  <si>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</si>
  <si>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</si>
  <si>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</si>
  <si>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</si>
  <si>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</si>
  <si>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</si>
  <si>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</si>
  <si>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</si>
  <si>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</si>
  <si>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</si>
  <si>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</si>
  <si>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</si>
  <si>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</si>
  <si>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</si>
  <si>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</si>
  <si>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</si>
  <si>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</si>
  <si>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</si>
  <si>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</si>
  <si>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</si>
  <si>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</si>
  <si>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</si>
  <si>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</si>
  <si>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</si>
  <si>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</si>
  <si>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</si>
  <si>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</si>
  <si>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</si>
  <si>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</si>
  <si>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</si>
  <si>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</si>
  <si>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</si>
  <si>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</si>
  <si>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</si>
  <si>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</si>
  <si>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</si>
  <si>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</si>
  <si>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</si>
  <si>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</si>
  <si>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</si>
  <si>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</si>
  <si>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</si>
  <si>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</si>
  <si>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</si>
  <si>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</si>
  <si>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</si>
  <si>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</si>
  <si>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</si>
  <si>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</si>
  <si>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</si>
  <si>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</si>
  <si>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</si>
  <si>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</si>
  <si>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</si>
  <si>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</si>
  <si>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</si>
  <si>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</si>
  <si>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</si>
  <si>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</si>
  <si>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</si>
  <si>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</si>
  <si>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</si>
  <si>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</si>
  <si>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</si>
  <si>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</si>
  <si>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</si>
  <si>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</si>
  <si>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</si>
  <si>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</si>
  <si>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</si>
  <si>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</si>
  <si>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</si>
  <si>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</si>
  <si>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</si>
  <si>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</si>
  <si>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</si>
  <si>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</si>
  <si>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</si>
  <si>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</si>
  <si>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</si>
  <si>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</si>
  <si>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</si>
  <si>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</si>
  <si>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</si>
  <si>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</si>
  <si>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</si>
  <si>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</si>
  <si>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</si>
  <si>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</si>
  <si>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</si>
  <si>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</si>
  <si>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</si>
  <si>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</si>
  <si>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</si>
  <si>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</si>
  <si>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</si>
  <si>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</si>
  <si>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</si>
  <si>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</si>
  <si>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</si>
  <si>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</si>
  <si>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</si>
  <si>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</si>
  <si>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</si>
  <si>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</si>
  <si>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</si>
  <si>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</si>
  <si>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</si>
  <si>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</si>
  <si>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</si>
  <si>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</si>
  <si>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</si>
  <si>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</si>
  <si>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</si>
  <si>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</si>
  <si>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</si>
  <si>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</si>
  <si>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</si>
  <si>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</si>
  <si>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</si>
  <si>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</si>
  <si>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</si>
  <si>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</si>
  <si>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</si>
  <si>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</si>
  <si>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</si>
  <si>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</si>
  <si>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</si>
  <si>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</si>
  <si>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</si>
  <si>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</si>
  <si>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</si>
  <si>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</si>
  <si>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</si>
  <si>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</si>
  <si>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</si>
  <si>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</si>
  <si>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</si>
  <si>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</si>
  <si>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</si>
  <si>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</si>
  <si>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</si>
  <si>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</si>
  <si>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</si>
  <si>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</si>
  <si>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</si>
  <si>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</si>
  <si>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</si>
  <si>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</si>
  <si>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</si>
  <si>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</si>
  <si>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</si>
  <si>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</si>
  <si>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</si>
  <si>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</si>
  <si>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</si>
  <si>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</si>
  <si>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</si>
  <si>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</si>
  <si>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</si>
  <si>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</si>
  <si>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</si>
  <si>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</si>
  <si>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</si>
  <si>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</si>
  <si>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</si>
  <si>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</si>
  <si>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</si>
  <si>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</si>
  <si>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</si>
  <si>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</si>
  <si>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</si>
  <si>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</si>
  <si>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</si>
  <si>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</si>
  <si>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</si>
  <si>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</si>
  <si>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</si>
  <si>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</si>
  <si>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</si>
  <si>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</si>
  <si>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</si>
  <si>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</si>
  <si>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</si>
  <si>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</si>
  <si>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</si>
  <si>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</si>
  <si>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</si>
  <si>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</si>
  <si>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</si>
  <si>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</si>
  <si>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</si>
  <si>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</si>
  <si>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</si>
  <si>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</si>
  <si>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</si>
  <si>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</si>
  <si>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</si>
  <si>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</si>
  <si>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</si>
  <si>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</si>
  <si>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</si>
  <si>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</si>
  <si>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</si>
  <si>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</si>
  <si>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</si>
  <si>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</si>
  <si>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</si>
  <si>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</si>
  <si>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</si>
  <si>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</si>
  <si>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</si>
  <si>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</si>
  <si>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</si>
  <si>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</si>
  <si>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</si>
  <si>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</si>
  <si>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</si>
  <si>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</si>
  <si>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</si>
  <si>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</si>
  <si>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</si>
  <si>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</si>
  <si>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</si>
  <si>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</si>
  <si>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</si>
  <si>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</si>
  <si>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</si>
  <si>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</si>
  <si>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</si>
  <si>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</si>
  <si>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</si>
  <si>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</si>
  <si>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</si>
  <si>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</si>
  <si>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</si>
  <si>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</si>
  <si>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</si>
  <si>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</si>
  <si>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</si>
  <si>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</si>
  <si>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</si>
  <si>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</si>
  <si>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</si>
  <si>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</si>
  <si>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</si>
  <si>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</si>
  <si>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</si>
  <si>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</si>
  <si>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</si>
  <si>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</si>
  <si>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</si>
  <si>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</si>
  <si>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</si>
  <si>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</si>
  <si>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</si>
  <si>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</si>
  <si>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</si>
  <si>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</si>
  <si>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</si>
  <si>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</si>
  <si>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</si>
  <si>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</si>
  <si>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</si>
  <si>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</si>
  <si>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</si>
  <si>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</si>
  <si>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</si>
  <si>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</si>
  <si>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</si>
  <si>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</si>
  <si>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</si>
  <si>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</si>
  <si>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</si>
  <si>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</si>
  <si>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</si>
  <si>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</si>
  <si>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</si>
  <si>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</si>
  <si>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</si>
  <si>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</si>
  <si>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</si>
  <si>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</si>
  <si>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</si>
  <si>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</si>
  <si>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</si>
  <si>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</si>
  <si>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</si>
  <si>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</si>
  <si>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</si>
  <si>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</si>
  <si>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</si>
  <si>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</si>
  <si>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</si>
  <si>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</si>
  <si>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</si>
  <si>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</si>
  <si>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</si>
  <si>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</si>
  <si>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</si>
  <si>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</si>
  <si>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</si>
  <si>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</si>
  <si>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</si>
  <si>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</si>
  <si>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</si>
  <si>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</si>
  <si>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</si>
  <si>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</si>
  <si>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</si>
  <si>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</si>
  <si>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</si>
  <si>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</si>
  <si>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</si>
  <si>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</si>
  <si>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</si>
  <si>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</si>
  <si>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</si>
  <si>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</si>
  <si>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</si>
  <si>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</si>
  <si>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</si>
  <si>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</si>
  <si>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</si>
  <si>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</si>
  <si>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</si>
  <si>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</si>
  <si>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</si>
  <si>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</si>
  <si>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</si>
  <si>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</si>
  <si>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</si>
  <si>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</si>
  <si>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</si>
  <si>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</si>
  <si>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</si>
  <si>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</si>
  <si>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</si>
  <si>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</si>
  <si>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</si>
  <si>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</si>
  <si>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</si>
  <si>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</si>
  <si>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</si>
  <si>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</si>
  <si>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</si>
  <si>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</si>
  <si>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</si>
  <si>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</si>
  <si>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</si>
  <si>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</si>
  <si>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</si>
  <si>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</si>
  <si>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</si>
  <si>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</si>
  <si>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</si>
  <si>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</si>
  <si>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</si>
  <si>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</si>
  <si>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</si>
  <si>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</si>
  <si>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</si>
  <si>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</si>
  <si>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</si>
  <si>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</si>
  <si>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</si>
  <si>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</si>
  <si>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</si>
  <si>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</si>
  <si>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</si>
  <si>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</si>
  <si>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</si>
  <si>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</si>
  <si>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</si>
  <si>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</si>
  <si>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</si>
  <si>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</si>
  <si>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</si>
  <si>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</si>
  <si>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</si>
  <si>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</si>
  <si>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</si>
  <si>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</si>
  <si>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</si>
  <si>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</si>
  <si>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</si>
  <si>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</si>
  <si>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</si>
  <si>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</si>
  <si>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</si>
  <si>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</si>
  <si>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</si>
  <si>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</si>
  <si>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</si>
  <si>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</si>
  <si>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</si>
  <si>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</si>
  <si>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</si>
  <si>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</si>
  <si>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</si>
  <si>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</si>
  <si>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</si>
  <si>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</si>
  <si>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</si>
  <si>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</si>
  <si>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</si>
  <si>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</si>
  <si>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</si>
  <si>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</si>
  <si>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</si>
  <si>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</si>
  <si>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</si>
  <si>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</si>
  <si>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</si>
  <si>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</si>
  <si>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</si>
  <si>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</si>
  <si>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</si>
  <si>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</si>
  <si>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</si>
  <si>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</si>
  <si>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</si>
  <si>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</si>
  <si>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</si>
  <si>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</si>
  <si>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</si>
  <si>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</si>
  <si>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</si>
  <si>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</si>
  <si>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</si>
  <si>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</si>
  <si>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</si>
  <si>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</si>
  <si>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</si>
  <si>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</si>
  <si>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</si>
  <si>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</si>
  <si>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</si>
  <si>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</si>
  <si>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</si>
  <si>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</si>
  <si>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</si>
  <si>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</si>
  <si>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</si>
  <si>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</si>
  <si>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</si>
  <si>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</si>
  <si>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</si>
  <si>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</si>
  <si>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</si>
  <si>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</si>
  <si>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</si>
  <si>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</si>
  <si>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</si>
  <si>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</si>
  <si>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</si>
  <si>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</si>
  <si>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</si>
  <si>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</si>
  <si>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</si>
  <si>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</si>
  <si>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</si>
  <si>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</si>
  <si>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</si>
  <si>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</si>
  <si>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</si>
  <si>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</si>
  <si>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</si>
  <si>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</si>
  <si>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</si>
  <si>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</si>
  <si>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</si>
  <si>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</si>
  <si>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</si>
  <si>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</si>
  <si>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</si>
  <si>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</si>
  <si>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</si>
  <si>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</si>
  <si>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</si>
  <si>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</si>
  <si>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</si>
  <si>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</si>
  <si>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</si>
  <si>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</si>
  <si>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</si>
  <si>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</si>
  <si>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</si>
  <si>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</si>
  <si>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</si>
  <si>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</si>
  <si>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</si>
  <si>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</si>
  <si>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</si>
  <si>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</si>
  <si>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</si>
  <si>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</si>
  <si>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</si>
  <si>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</si>
  <si>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</si>
  <si>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</si>
  <si>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</si>
  <si>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</si>
  <si>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</si>
  <si>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</si>
  <si>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</si>
  <si>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</si>
  <si>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</si>
  <si>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</si>
  <si>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</si>
  <si>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</si>
  <si>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</si>
  <si>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</si>
  <si>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</si>
  <si>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</si>
  <si>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</si>
  <si>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</si>
  <si>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</si>
  <si>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</si>
  <si>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</si>
  <si>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</si>
  <si>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</si>
  <si>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</si>
  <si>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</si>
  <si>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</si>
  <si>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</si>
  <si>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</si>
  <si>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</si>
  <si>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</si>
  <si>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</si>
  <si>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</si>
  <si>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</si>
  <si>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</si>
  <si>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</si>
  <si>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</si>
  <si>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</si>
  <si>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</si>
  <si>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</si>
  <si>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</si>
  <si>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</si>
  <si>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</si>
  <si>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</si>
  <si>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</si>
  <si>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</si>
  <si>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</si>
  <si>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</si>
  <si>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</si>
  <si>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</si>
  <si>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</si>
  <si>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</si>
  <si>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</si>
  <si>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</si>
  <si>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</si>
  <si>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</si>
  <si>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</si>
  <si>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</si>
  <si>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</si>
  <si>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</si>
  <si>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</si>
  <si>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</si>
  <si>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</si>
  <si>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</si>
  <si>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</si>
  <si>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</si>
  <si>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</si>
  <si>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</si>
  <si>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</si>
  <si>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</si>
  <si>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</si>
  <si>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</si>
  <si>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</si>
  <si>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</si>
  <si>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</si>
  <si>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</si>
  <si>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</si>
  <si>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</si>
  <si>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</si>
  <si>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</si>
  <si>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</si>
  <si>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</si>
  <si>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</si>
  <si>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</si>
  <si>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</si>
  <si>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</si>
  <si>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</si>
  <si>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</si>
  <si>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</si>
  <si>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</si>
  <si>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</si>
  <si>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</si>
  <si>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</si>
  <si>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</si>
  <si>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</si>
  <si>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</si>
  <si>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</si>
  <si>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</si>
  <si>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</si>
  <si>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</si>
  <si>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</si>
  <si>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</si>
  <si>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</si>
  <si>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</si>
  <si>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</si>
  <si>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</si>
  <si>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</si>
  <si>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</si>
  <si>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</si>
  <si>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</si>
  <si>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</si>
  <si>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</si>
  <si>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</si>
  <si>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</si>
  <si>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</si>
  <si>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</si>
  <si>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</si>
  <si>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</si>
  <si>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</si>
  <si>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</si>
  <si>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</si>
  <si>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</si>
  <si>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</si>
  <si>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</si>
  <si>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</si>
  <si>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</si>
  <si>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</si>
  <si>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</si>
  <si>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</si>
  <si>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</si>
  <si>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</si>
  <si>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</si>
  <si>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</si>
  <si>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</si>
  <si>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</si>
  <si>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</si>
  <si>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</si>
  <si>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</si>
  <si>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</si>
  <si>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</si>
  <si>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</si>
  <si>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</si>
  <si>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</si>
  <si>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</si>
  <si>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</si>
  <si>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</si>
  <si>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</si>
  <si>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</si>
  <si>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</si>
  <si>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</si>
  <si>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</si>
  <si>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</si>
  <si>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</si>
  <si>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</si>
  <si>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</si>
  <si>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</si>
  <si>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</si>
  <si>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</si>
  <si>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</si>
  <si>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</si>
  <si>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</si>
  <si>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</si>
  <si>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</si>
  <si>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</si>
  <si>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</si>
  <si>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</si>
  <si>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</si>
  <si>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</si>
  <si>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</si>
  <si>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</si>
  <si>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</si>
  <si>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</si>
  <si>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</si>
  <si>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</si>
  <si>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</si>
  <si>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</si>
  <si>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</si>
  <si>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</si>
  <si>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</si>
  <si>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</si>
  <si>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</si>
  <si>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</si>
  <si>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</si>
  <si>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</si>
  <si>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</si>
  <si>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</si>
  <si>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</si>
  <si>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</si>
  <si>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</si>
  <si>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</si>
  <si>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</si>
  <si>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</si>
  <si>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</si>
  <si>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</si>
  <si>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</si>
  <si>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</si>
  <si>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</si>
  <si>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</si>
  <si>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</si>
  <si>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</si>
  <si>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</si>
  <si>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</si>
  <si>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</si>
  <si>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</si>
  <si>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</si>
  <si>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</si>
  <si>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</si>
  <si>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</si>
  <si>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</si>
  <si>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</si>
  <si>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</si>
  <si>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</si>
  <si>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</si>
  <si>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</si>
  <si>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</si>
  <si>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</si>
  <si>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</si>
  <si>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</si>
  <si>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</si>
  <si>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</si>
  <si>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</si>
  <si>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</si>
  <si>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</si>
  <si>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</si>
  <si>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</si>
  <si>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</si>
  <si>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</si>
  <si>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</si>
  <si>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</si>
  <si>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</si>
  <si>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</si>
  <si>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</si>
  <si>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</si>
  <si>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</si>
  <si>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</si>
  <si>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</si>
  <si>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</si>
  <si>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</si>
  <si>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</si>
  <si>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</si>
  <si>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</si>
  <si>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</si>
  <si>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</si>
  <si>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</si>
  <si>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</si>
  <si>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</si>
  <si>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</si>
  <si>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</si>
  <si>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</si>
  <si>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</si>
  <si>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</si>
  <si>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</si>
  <si>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</si>
  <si>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</si>
  <si>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</si>
  <si>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</si>
  <si>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</si>
  <si>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</si>
  <si>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</si>
  <si>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</si>
  <si>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</si>
  <si>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</si>
  <si>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</si>
  <si>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</si>
  <si>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</si>
  <si>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</si>
  <si>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</si>
  <si>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</si>
  <si>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</si>
  <si>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</si>
  <si>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</si>
  <si>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</si>
  <si>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</si>
  <si>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</si>
  <si>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</si>
  <si>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</si>
  <si>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</si>
  <si>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</si>
  <si>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</si>
  <si>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</si>
  <si>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</si>
  <si>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</si>
  <si>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</si>
  <si>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</si>
  <si>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</si>
  <si>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</si>
  <si>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</si>
  <si>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</si>
  <si>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</si>
  <si>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</si>
  <si>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</si>
  <si>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</si>
  <si>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</si>
  <si>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</si>
  <si>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</si>
  <si>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</si>
  <si>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</si>
  <si>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</si>
  <si>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</si>
  <si>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</si>
  <si>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</si>
  <si>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</si>
  <si>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</si>
  <si>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</si>
  <si>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</si>
  <si>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</si>
  <si>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</si>
  <si>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</si>
  <si>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</si>
  <si>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</si>
  <si>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</si>
  <si>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</si>
  <si>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</si>
  <si>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</si>
  <si>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</si>
  <si>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</si>
  <si>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</si>
  <si>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</si>
  <si>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</si>
  <si>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</si>
  <si>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</si>
  <si>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</si>
  <si>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</si>
  <si>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</si>
  <si>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</si>
  <si>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</si>
  <si>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</si>
  <si>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</si>
  <si>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</si>
  <si>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</si>
  <si>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</si>
  <si>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</si>
  <si>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</si>
  <si>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</si>
  <si>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</si>
  <si>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</si>
  <si>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</si>
  <si>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</si>
  <si>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</si>
  <si>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</si>
  <si>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</si>
  <si>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</si>
  <si>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</si>
  <si>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</si>
  <si>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</si>
  <si>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</si>
  <si>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</si>
  <si>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</si>
  <si>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</si>
  <si>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</si>
  <si>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</si>
  <si>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</si>
  <si>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</si>
  <si>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</si>
  <si>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</si>
  <si>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</si>
  <si>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</si>
  <si>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</si>
  <si>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</si>
  <si>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</si>
  <si>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</si>
  <si>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</si>
  <si>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</si>
  <si>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</si>
  <si>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</si>
  <si>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</si>
  <si>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</si>
  <si>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</si>
  <si>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</si>
  <si>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</si>
  <si>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</si>
  <si>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</si>
  <si>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</si>
  <si>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</si>
  <si>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</si>
  <si>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</si>
  <si>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</si>
  <si>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</si>
  <si>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</si>
  <si>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</si>
  <si>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</si>
  <si>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</si>
  <si>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</si>
  <si>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</si>
  <si>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</si>
  <si>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</si>
  <si>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</si>
  <si>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</si>
  <si>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</si>
  <si>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</si>
  <si>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</si>
  <si>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</si>
  <si>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</si>
  <si>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</si>
  <si>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</si>
  <si>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</si>
  <si>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</si>
  <si>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</si>
  <si>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</si>
  <si>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</si>
  <si>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</si>
  <si>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</si>
  <si>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</si>
  <si>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</si>
  <si>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</si>
  <si>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</si>
  <si>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</si>
  <si>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</si>
  <si>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</si>
  <si>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</si>
  <si>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</si>
  <si>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</si>
  <si>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</si>
  <si>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</si>
  <si>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</si>
  <si>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</si>
  <si>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</si>
  <si>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</si>
  <si>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</si>
  <si>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</si>
  <si>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</si>
  <si>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</si>
  <si>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</si>
  <si>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</si>
  <si>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</si>
  <si>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</si>
  <si>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</si>
  <si>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</si>
  <si>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</si>
  <si>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</si>
  <si>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</si>
  <si>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</si>
  <si>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</si>
  <si>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</si>
  <si>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</si>
  <si>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</si>
  <si>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</si>
  <si>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</si>
  <si>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</si>
  <si>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</si>
  <si>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</si>
  <si>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</si>
  <si>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</si>
  <si>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</si>
  <si>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</si>
  <si>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</si>
  <si>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</si>
  <si>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</si>
  <si>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</si>
  <si>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</si>
  <si>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</si>
  <si>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</si>
  <si>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</si>
  <si>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</si>
  <si>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</si>
  <si>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</si>
  <si>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</si>
  <si>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</si>
  <si>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</si>
  <si>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</si>
  <si>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</si>
  <si>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</si>
  <si>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</si>
  <si>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</si>
  <si>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</si>
  <si>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</si>
  <si>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</si>
  <si>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</si>
  <si>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</si>
  <si>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</si>
  <si>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</si>
  <si>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</si>
  <si>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</si>
  <si>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</si>
  <si>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</si>
  <si>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</si>
  <si>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</si>
  <si>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</si>
  <si>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</si>
  <si>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</si>
  <si>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</si>
  <si>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</si>
  <si>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</si>
  <si>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</si>
  <si>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</si>
  <si>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</si>
  <si>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</si>
  <si>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</si>
  <si>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</si>
  <si>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</si>
  <si>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</si>
  <si>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</si>
  <si>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</si>
  <si>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</si>
  <si>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</si>
  <si>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</si>
  <si>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</si>
  <si>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</si>
  <si>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</si>
  <si>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</si>
  <si>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</si>
  <si>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</si>
  <si>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</si>
  <si>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</si>
  <si>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</si>
  <si>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</si>
  <si>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</si>
  <si>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</si>
  <si>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</si>
  <si>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</si>
  <si>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</si>
  <si>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</si>
  <si>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</si>
  <si>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</si>
  <si>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</si>
  <si>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</si>
  <si>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</si>
  <si>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</si>
  <si>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</si>
  <si>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</si>
  <si>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</si>
  <si>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</si>
  <si>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</si>
  <si>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</si>
  <si>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</si>
  <si>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</si>
  <si>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</si>
  <si>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</si>
  <si>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</si>
  <si>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</si>
  <si>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</si>
  <si>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</si>
  <si>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</si>
  <si>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</si>
  <si>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</si>
  <si>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</si>
  <si>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</si>
  <si>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</si>
  <si>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</si>
  <si>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</si>
  <si>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</si>
  <si>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</si>
  <si>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</si>
  <si>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</si>
  <si>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</si>
  <si>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</si>
  <si>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</si>
  <si>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</si>
  <si>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</si>
  <si>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</si>
  <si>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</si>
  <si>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</si>
  <si>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</si>
  <si>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</si>
  <si>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</si>
  <si>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</si>
  <si>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</si>
  <si>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</si>
  <si>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</si>
  <si>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</si>
  <si>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</si>
  <si>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</si>
  <si>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</si>
  <si>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</si>
  <si>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</si>
  <si>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</si>
  <si>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</si>
  <si>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</si>
  <si>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</si>
  <si>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</si>
  <si>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</si>
  <si>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</si>
  <si>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</si>
  <si>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</si>
  <si>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</si>
  <si>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</si>
  <si>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</si>
  <si>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</si>
  <si>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</si>
  <si>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</si>
  <si>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</si>
  <si>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</si>
  <si>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</si>
  <si>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</si>
  <si>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</si>
  <si>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</si>
  <si>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</si>
  <si>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</si>
  <si>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</si>
  <si>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</si>
  <si>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</si>
  <si>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</si>
  <si>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</si>
  <si>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</si>
  <si>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</si>
  <si>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</si>
  <si>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</si>
  <si>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</si>
  <si>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</si>
  <si>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</si>
  <si>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</si>
  <si>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</si>
  <si>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</si>
  <si>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</si>
  <si>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</si>
  <si>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</si>
  <si>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</si>
  <si>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</si>
  <si>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</si>
  <si>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</si>
  <si>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</si>
  <si>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</si>
  <si>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</si>
  <si>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</si>
  <si>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</si>
  <si>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</si>
  <si>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</si>
  <si>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</si>
  <si>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</si>
  <si>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</si>
  <si>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</si>
  <si>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</si>
  <si>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</si>
  <si>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</si>
  <si>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</si>
  <si>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</si>
  <si>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</si>
  <si>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</si>
  <si>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</si>
  <si>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</si>
  <si>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</si>
  <si>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</si>
  <si>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</si>
  <si>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</si>
  <si>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</si>
  <si>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</si>
  <si>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</si>
  <si>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</si>
  <si>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</si>
  <si>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</si>
  <si>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</si>
  <si>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</si>
  <si>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</si>
  <si>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</si>
  <si>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</si>
  <si>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</si>
  <si>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</si>
  <si>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</si>
  <si>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</si>
  <si>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</si>
  <si>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</si>
  <si>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</si>
  <si>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</si>
  <si>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</si>
  <si>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</si>
  <si>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</si>
  <si>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</si>
  <si>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</si>
  <si>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</si>
  <si>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</si>
  <si>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</si>
  <si>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</si>
  <si>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</si>
  <si>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</si>
  <si>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</si>
  <si>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</si>
  <si>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</si>
  <si>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</si>
  <si>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</si>
  <si>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</si>
  <si>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</si>
  <si>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</si>
  <si>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</si>
  <si>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</si>
  <si>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</si>
  <si>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</si>
  <si>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</si>
  <si>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</si>
  <si>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</si>
  <si>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</si>
  <si>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</si>
  <si>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</si>
  <si>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</si>
  <si>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</si>
  <si>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</si>
  <si>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</si>
  <si>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</si>
  <si>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</si>
  <si>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</si>
  <si>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</si>
  <si>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</si>
  <si>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</si>
  <si>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</si>
  <si>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</si>
  <si>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</si>
  <si>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</si>
  <si>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</si>
  <si>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</si>
  <si>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</si>
  <si>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</si>
  <si>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</si>
  <si>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</si>
  <si>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</si>
  <si>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</si>
  <si>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</si>
  <si>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</si>
  <si>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</si>
  <si>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</si>
  <si>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</si>
  <si>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</si>
  <si>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</si>
  <si>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</si>
  <si>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</si>
  <si>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</si>
  <si>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</si>
  <si>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</si>
  <si>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</si>
  <si>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</si>
  <si>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</si>
  <si>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</si>
  <si>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</si>
  <si>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</si>
  <si>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</si>
  <si>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</si>
  <si>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</si>
  <si>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</si>
  <si>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</si>
  <si>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</si>
  <si>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</si>
  <si>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</si>
  <si>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</si>
  <si>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</si>
  <si>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</si>
  <si>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</si>
  <si>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</si>
  <si>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</si>
  <si>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</si>
  <si>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</si>
  <si>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</si>
  <si>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</si>
  <si>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</si>
  <si>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</si>
  <si>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</si>
  <si>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</si>
  <si>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</si>
  <si>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</si>
  <si>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</si>
  <si>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</si>
  <si>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</si>
  <si>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</si>
  <si>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</si>
  <si>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</si>
  <si>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</si>
  <si>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</si>
  <si>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</si>
  <si>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</si>
  <si>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</si>
  <si>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</si>
  <si>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</si>
  <si>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</si>
  <si>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</si>
  <si>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</si>
  <si>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</si>
  <si>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</si>
  <si>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</si>
  <si>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</si>
  <si>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</si>
  <si>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</si>
  <si>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</si>
  <si>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</si>
  <si>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</si>
  <si>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</si>
  <si>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</si>
  <si>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</si>
  <si>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</si>
  <si>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</si>
  <si>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</si>
  <si>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</si>
  <si>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</si>
  <si>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</si>
  <si>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</si>
  <si>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</si>
  <si>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</si>
  <si>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</si>
  <si>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</si>
  <si>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</si>
  <si>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</si>
  <si>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</si>
  <si>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</si>
  <si>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</si>
  <si>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</si>
  <si>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</si>
  <si>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</si>
  <si>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</si>
  <si>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</si>
  <si>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</si>
  <si>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</si>
  <si>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</si>
  <si>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</si>
  <si>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</si>
  <si>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</si>
  <si>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</si>
  <si>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</si>
  <si>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</si>
  <si>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</si>
  <si>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</si>
  <si>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</si>
  <si>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</si>
  <si>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</si>
  <si>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</si>
  <si>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</si>
  <si>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</si>
  <si>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</si>
  <si>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</si>
  <si>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</si>
  <si>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</si>
  <si>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</si>
  <si>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</si>
  <si>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</si>
  <si>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</si>
  <si>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</si>
  <si>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</si>
  <si>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</si>
  <si>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</si>
  <si>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</si>
  <si>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</si>
  <si>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</si>
  <si>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</si>
  <si>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</si>
  <si>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</si>
  <si>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</si>
  <si>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</si>
  <si>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</si>
  <si>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</si>
  <si>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</si>
  <si>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</si>
  <si>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</si>
  <si>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</si>
  <si>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</si>
  <si>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</si>
  <si>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</si>
  <si>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</si>
  <si>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</si>
  <si>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</si>
  <si>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</si>
  <si>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</si>
  <si>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</si>
  <si>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</si>
  <si>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</si>
  <si>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</si>
  <si>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</si>
  <si>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</si>
  <si>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</si>
  <si>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</si>
  <si>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</si>
  <si>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</si>
  <si>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</si>
  <si>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</si>
  <si>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</si>
  <si>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</si>
  <si>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</si>
  <si>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</si>
  <si>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</si>
  <si>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</si>
  <si>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</si>
  <si>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</si>
  <si>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</si>
  <si>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</si>
  <si>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</si>
  <si>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</si>
  <si>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</si>
  <si>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</si>
  <si>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</si>
  <si>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</si>
  <si>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</si>
  <si>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</si>
  <si>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</si>
  <si>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</si>
  <si>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</si>
  <si>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</si>
  <si>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</si>
  <si>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</si>
  <si>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</si>
  <si>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</si>
  <si>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</si>
  <si>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</si>
  <si>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</si>
  <si>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</si>
  <si>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</si>
  <si>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</si>
  <si>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</si>
  <si>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</si>
  <si>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</si>
  <si>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</si>
  <si>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</si>
  <si>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</si>
  <si>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</si>
  <si>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</si>
  <si>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</si>
  <si>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</si>
  <si>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</si>
  <si>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</si>
  <si>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</si>
  <si>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</si>
  <si>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</si>
  <si>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</si>
  <si>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</si>
  <si>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</si>
  <si>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</si>
  <si>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</si>
  <si>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</si>
  <si>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</si>
  <si>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</si>
  <si>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</si>
  <si>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</si>
  <si>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</si>
  <si>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</si>
  <si>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</si>
  <si>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</si>
  <si>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</si>
  <si>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</si>
  <si>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</si>
  <si>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</si>
  <si>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</si>
  <si>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</si>
  <si>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</si>
  <si>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</si>
  <si>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</si>
  <si>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</si>
  <si>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</si>
  <si>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</si>
  <si>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</si>
  <si>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</si>
  <si>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</si>
  <si>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</si>
  <si>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</si>
  <si>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</si>
  <si>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</si>
  <si>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</si>
  <si>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</si>
  <si>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</si>
  <si>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</si>
  <si>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</si>
  <si>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</si>
  <si>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</si>
  <si>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</si>
  <si>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</si>
  <si>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</si>
  <si>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</si>
  <si>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</si>
  <si>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</si>
  <si>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</si>
  <si>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</si>
  <si>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</si>
  <si>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</si>
  <si>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</si>
  <si>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</si>
  <si>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</si>
  <si>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</si>
  <si>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</si>
  <si>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</si>
  <si>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</si>
  <si>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</si>
  <si>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</si>
  <si>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</si>
  <si>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</si>
  <si>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</si>
  <si>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</si>
  <si>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</si>
  <si>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</si>
  <si>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</si>
  <si>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</si>
  <si>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</si>
  <si>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</si>
  <si>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</si>
  <si>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</si>
  <si>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</si>
  <si>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</si>
  <si>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</si>
  <si>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</si>
  <si>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</si>
  <si>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</si>
  <si>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</si>
  <si>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</si>
  <si>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</si>
  <si>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</si>
  <si>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</si>
  <si>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</si>
  <si>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</si>
  <si>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</si>
  <si>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</si>
  <si>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</si>
  <si>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</si>
  <si>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</si>
  <si>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</si>
  <si>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</si>
  <si>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</si>
  <si>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</si>
  <si>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</si>
  <si>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</si>
  <si>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</si>
  <si>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</si>
  <si>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</si>
  <si>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</si>
  <si>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</si>
  <si>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</si>
  <si>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</si>
  <si>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</si>
  <si>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</si>
  <si>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</si>
  <si>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</si>
  <si>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</si>
  <si>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</si>
  <si>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</si>
  <si>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</si>
  <si>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</si>
  <si>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</si>
  <si>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</si>
  <si>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</si>
  <si>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</si>
  <si>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</si>
  <si>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</si>
  <si>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</si>
  <si>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</si>
  <si>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</si>
  <si>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</si>
  <si>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</si>
  <si>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</si>
  <si>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</si>
  <si>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</si>
  <si>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</si>
  <si>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</si>
  <si>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</si>
  <si>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</si>
  <si>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</si>
  <si>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</si>
  <si>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</si>
  <si>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</si>
  <si>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</si>
  <si>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</si>
  <si>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</si>
  <si>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</si>
  <si>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</si>
  <si>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</si>
  <si>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</si>
  <si>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</si>
  <si>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</si>
  <si>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</si>
  <si>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</si>
  <si>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</si>
  <si>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</si>
  <si>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</si>
  <si>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</si>
  <si>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</si>
  <si>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</si>
  <si>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</si>
  <si>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</si>
  <si>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</si>
  <si>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</si>
  <si>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</si>
  <si>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</si>
  <si>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</si>
  <si>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</si>
  <si>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</si>
  <si>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</si>
  <si>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</si>
  <si>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</si>
  <si>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</si>
  <si>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</si>
  <si>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</si>
  <si>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</si>
  <si>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</si>
  <si>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</si>
  <si>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</si>
  <si>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</si>
  <si>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</si>
  <si>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</si>
  <si>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</si>
  <si>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</si>
  <si>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</si>
  <si>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</si>
  <si>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</si>
  <si>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</si>
  <si>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</si>
  <si>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</si>
  <si>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</si>
  <si>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</si>
  <si>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</si>
  <si>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</si>
  <si>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</si>
  <si>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</si>
  <si>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</si>
  <si>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</si>
  <si>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</si>
  <si>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</si>
  <si>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</si>
  <si>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</si>
  <si>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</si>
  <si>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</si>
  <si>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</si>
  <si>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</si>
  <si>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</si>
  <si>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</si>
  <si>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</si>
  <si>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</si>
  <si>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</si>
  <si>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</si>
  <si>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</si>
  <si>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</si>
  <si>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</si>
  <si>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</si>
  <si>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</si>
  <si>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</si>
  <si>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</si>
  <si>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</si>
  <si>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</si>
  <si>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</si>
  <si>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</si>
  <si>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</si>
  <si>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</si>
  <si>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</si>
  <si>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</si>
  <si>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</si>
  <si>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</si>
  <si>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</si>
  <si>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</si>
  <si>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</si>
  <si>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</si>
  <si>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</si>
  <si>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</si>
  <si>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</si>
  <si>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</si>
  <si>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</si>
  <si>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</si>
  <si>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</si>
  <si>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</si>
  <si>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</si>
  <si>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</si>
  <si>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</si>
  <si>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</si>
  <si>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</si>
  <si>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</si>
  <si>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</si>
  <si>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</si>
  <si>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</si>
  <si>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</si>
  <si>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</si>
  <si>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</si>
  <si>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</si>
  <si>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</si>
  <si>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</si>
  <si>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</si>
  <si>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</si>
  <si>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</si>
  <si>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</si>
  <si>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</si>
  <si>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</si>
  <si>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</si>
  <si>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</si>
  <si>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</si>
  <si>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</si>
  <si>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</si>
  <si>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</si>
  <si>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</si>
  <si>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</si>
  <si>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</si>
  <si>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</si>
  <si>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</si>
  <si>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</si>
  <si>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</si>
  <si>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</si>
  <si>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</si>
  <si>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</si>
  <si>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</si>
  <si>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</si>
  <si>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</si>
  <si>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</si>
  <si>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</si>
  <si>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</si>
  <si>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</si>
  <si>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</si>
  <si>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</si>
  <si>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</si>
  <si>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</si>
  <si>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</si>
  <si>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</si>
  <si>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</si>
  <si>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</si>
  <si>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</si>
  <si>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</si>
  <si>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</si>
  <si>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</si>
  <si>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</si>
  <si>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</si>
  <si>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</si>
  <si>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</si>
  <si>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</si>
  <si>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</si>
  <si>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</si>
  <si>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</si>
  <si>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</si>
  <si>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</si>
  <si>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</si>
  <si>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</si>
  <si>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</si>
  <si>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</si>
  <si>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</si>
  <si>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</si>
  <si>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</si>
  <si>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</si>
  <si>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</si>
  <si>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</si>
  <si>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</si>
  <si>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</si>
  <si>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</si>
  <si>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</si>
  <si>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</si>
  <si>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</si>
  <si>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</si>
  <si>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</si>
  <si>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</si>
  <si>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</si>
  <si>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</si>
  <si>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</si>
  <si>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</si>
  <si>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</si>
  <si>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</si>
  <si>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</si>
  <si>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</si>
  <si>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</si>
  <si>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</si>
  <si>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</si>
  <si>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</si>
  <si>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</si>
  <si>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</si>
  <si>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</si>
  <si>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</si>
  <si>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</si>
  <si>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</si>
  <si>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</si>
  <si>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</si>
  <si>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</si>
  <si>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</si>
  <si>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</si>
  <si>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</si>
  <si>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</si>
  <si>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</si>
  <si>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</si>
  <si>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</si>
  <si>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</si>
  <si>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</si>
  <si>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</si>
  <si>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</si>
  <si>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</si>
  <si>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</si>
  <si>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</si>
  <si>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</si>
  <si>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</si>
  <si>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</si>
  <si>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</si>
  <si>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</si>
  <si>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</si>
  <si>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</si>
  <si>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</si>
  <si>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</si>
  <si>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</si>
  <si>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</si>
  <si>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</si>
  <si>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</si>
  <si>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</si>
  <si>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</si>
  <si>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</si>
  <si>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</si>
  <si>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</si>
  <si>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</si>
  <si>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</si>
  <si>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</si>
  <si>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</si>
  <si>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</si>
  <si>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</si>
  <si>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</si>
  <si>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</si>
  <si>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</si>
  <si>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</si>
  <si>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</si>
  <si>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</si>
  <si>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</si>
  <si>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</si>
  <si>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</si>
  <si>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</si>
  <si>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</si>
  <si>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</si>
  <si>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</si>
  <si>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</si>
  <si>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</si>
  <si>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</si>
  <si>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</si>
  <si>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</si>
  <si>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</si>
  <si>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</si>
  <si>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</si>
  <si>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</si>
  <si>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</si>
  <si>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</si>
  <si>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</si>
  <si>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</si>
  <si>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</si>
  <si>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</si>
  <si>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</si>
  <si>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</si>
  <si>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</si>
  <si>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</si>
  <si>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</si>
  <si>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</si>
  <si>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</si>
  <si>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</si>
  <si>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</si>
  <si>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</si>
  <si>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</si>
  <si>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</si>
  <si>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</si>
  <si>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</si>
  <si>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</si>
  <si>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</si>
  <si>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</si>
  <si>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</si>
  <si>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</si>
  <si>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</si>
  <si>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</si>
  <si>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</si>
  <si>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</si>
  <si>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</si>
  <si>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</si>
  <si>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</si>
  <si>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</si>
  <si>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</si>
  <si>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</si>
  <si>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</si>
  <si>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</si>
  <si>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</si>
  <si>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</si>
  <si>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</si>
  <si>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</si>
  <si>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</si>
  <si>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</si>
  <si>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</si>
  <si>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</si>
  <si>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</si>
  <si>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</si>
  <si>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</si>
  <si>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</si>
  <si>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</si>
  <si>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</si>
  <si>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</si>
  <si>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</si>
  <si>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</si>
  <si>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</si>
  <si>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</si>
  <si>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</si>
  <si>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</si>
  <si>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</si>
  <si>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</si>
  <si>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</si>
  <si>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</si>
  <si>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</si>
  <si>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</si>
  <si>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</si>
  <si>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</si>
  <si>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</si>
  <si>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</si>
  <si>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</si>
  <si>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</si>
  <si>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</si>
  <si>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</si>
  <si>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</si>
  <si>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</si>
  <si>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</si>
  <si>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</si>
  <si>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</si>
  <si>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</si>
  <si>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</si>
  <si>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</si>
  <si>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</si>
  <si>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</si>
  <si>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</si>
  <si>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</si>
  <si>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</si>
  <si>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</si>
  <si>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</si>
  <si>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</si>
  <si>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</si>
  <si>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</si>
  <si>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</si>
  <si>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</si>
  <si>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</si>
  <si>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</si>
  <si>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</si>
  <si>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</si>
  <si>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</si>
  <si>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</si>
  <si>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</si>
  <si>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</si>
  <si>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</si>
  <si>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</si>
  <si>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</si>
  <si>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</si>
  <si>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</si>
  <si>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</si>
  <si>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</si>
  <si>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</si>
  <si>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</si>
  <si>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</si>
  <si>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</si>
  <si>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</si>
  <si>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</si>
  <si>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</si>
  <si>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</si>
  <si>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</si>
  <si>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</si>
  <si>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</si>
  <si>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</si>
  <si>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</si>
  <si>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</si>
  <si>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</si>
  <si>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</si>
  <si>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</si>
  <si>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</si>
  <si>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</si>
  <si>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</si>
  <si>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</si>
  <si>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</si>
  <si>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</si>
  <si>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</si>
  <si>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</si>
  <si>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</si>
  <si>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</si>
  <si>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</si>
  <si>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</si>
  <si>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</si>
  <si>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</si>
  <si>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</si>
  <si>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</si>
  <si>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</si>
  <si>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</si>
  <si>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</si>
  <si>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</si>
  <si>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</si>
  <si>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</si>
  <si>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</si>
  <si>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</si>
  <si>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</si>
  <si>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</si>
  <si>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</si>
  <si>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</si>
  <si>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</si>
  <si>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</si>
  <si>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</si>
  <si>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</si>
  <si>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</si>
  <si>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</si>
  <si>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</si>
  <si>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</si>
  <si>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</si>
  <si>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</si>
  <si>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</si>
  <si>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</si>
  <si>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</si>
  <si>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</si>
  <si>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</si>
  <si>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</si>
  <si>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</si>
  <si>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</si>
  <si>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</si>
  <si>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</si>
  <si>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</si>
  <si>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</si>
  <si>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</si>
  <si>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</si>
  <si>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</si>
  <si>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</si>
  <si>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</si>
  <si>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</si>
  <si>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</si>
  <si>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</si>
  <si>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</si>
  <si>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</si>
  <si>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</si>
  <si>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</si>
  <si>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</si>
  <si>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</si>
  <si>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</si>
  <si>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</si>
  <si>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</si>
  <si>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</si>
  <si>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</si>
  <si>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</si>
  <si>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</si>
  <si>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</si>
  <si>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</si>
  <si>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</si>
  <si>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</si>
  <si>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</si>
  <si>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</si>
  <si>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</si>
  <si>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</si>
  <si>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</si>
  <si>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</si>
  <si>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</si>
  <si>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</si>
  <si>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</si>
  <si>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</si>
  <si>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</si>
  <si>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</si>
  <si>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</si>
  <si>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</si>
  <si>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</si>
  <si>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</si>
  <si>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</si>
  <si>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</si>
  <si>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</si>
  <si>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</si>
  <si>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</si>
  <si>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</si>
  <si>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</si>
  <si>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</si>
  <si>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</si>
  <si>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</si>
  <si>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</si>
  <si>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</si>
  <si>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</si>
  <si>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</si>
  <si>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</si>
  <si>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</si>
  <si>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</si>
  <si>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</si>
  <si>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</si>
  <si>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</si>
  <si>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</si>
  <si>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</si>
  <si>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</si>
  <si>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</si>
  <si>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</si>
  <si>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</si>
  <si>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</si>
  <si>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</si>
  <si>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</si>
  <si>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</si>
  <si>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</si>
  <si>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</si>
  <si>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</si>
  <si>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</si>
  <si>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</si>
  <si>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</si>
  <si>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</si>
  <si>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</si>
  <si>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</si>
  <si>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</si>
  <si>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</si>
  <si>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</si>
  <si>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</si>
  <si>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</si>
  <si>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</si>
  <si>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</si>
  <si>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</si>
  <si>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</si>
  <si>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</si>
  <si>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</si>
  <si>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</si>
  <si>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</si>
  <si>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</si>
  <si>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</si>
  <si>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</si>
  <si>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</si>
  <si>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</si>
  <si>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</si>
  <si>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</si>
  <si>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</si>
  <si>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</si>
  <si>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</si>
  <si>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</si>
  <si>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</si>
  <si>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</si>
  <si>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</si>
  <si>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</si>
  <si>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</si>
  <si>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</si>
  <si>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</si>
  <si>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</si>
  <si>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</si>
  <si>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</si>
  <si>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</si>
  <si>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</si>
  <si>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</si>
  <si>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</si>
  <si>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</si>
  <si>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</si>
  <si>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</si>
  <si>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</si>
  <si>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</si>
  <si>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</si>
  <si>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</si>
  <si>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</si>
  <si>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</si>
  <si>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</si>
  <si>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</si>
  <si>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</si>
  <si>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</si>
  <si>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</si>
  <si>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</si>
  <si>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</si>
  <si>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</si>
  <si>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</si>
  <si>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</si>
  <si>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</si>
  <si>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</si>
  <si>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</si>
  <si>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</si>
  <si>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</si>
  <si>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</si>
  <si>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</si>
  <si>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</si>
  <si>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</si>
  <si>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</si>
  <si>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</si>
  <si>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</si>
  <si>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</si>
  <si>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</si>
  <si>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</si>
  <si>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</si>
  <si>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</si>
  <si>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</si>
  <si>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</si>
  <si>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</si>
  <si>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</si>
  <si>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</si>
  <si>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</si>
  <si>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</si>
  <si>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</si>
  <si>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</si>
  <si>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</si>
  <si>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</si>
  <si>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</si>
  <si>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</si>
  <si>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</si>
  <si>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</si>
  <si>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</si>
  <si>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</si>
  <si>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</si>
  <si>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</si>
  <si>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</si>
  <si>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</si>
  <si>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</si>
  <si>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</si>
  <si>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</si>
  <si>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</si>
  <si>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</si>
  <si>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</si>
  <si>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</si>
  <si>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</si>
  <si>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</si>
  <si>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</si>
  <si>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</si>
  <si>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</si>
  <si>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</si>
  <si>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</si>
  <si>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</si>
  <si>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</si>
  <si>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</si>
  <si>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</si>
  <si>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</si>
  <si>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</si>
  <si>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</si>
  <si>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</si>
  <si>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</si>
  <si>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</si>
  <si>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</si>
  <si>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</si>
  <si>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</si>
  <si>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</si>
  <si>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</si>
  <si>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</si>
  <si>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</si>
  <si>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</si>
  <si>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</si>
  <si>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</si>
  <si>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</si>
  <si>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</si>
  <si>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</si>
  <si>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</si>
  <si>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</si>
  <si>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</si>
  <si>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</si>
  <si>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</si>
  <si>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</si>
  <si>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</si>
  <si>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</si>
  <si>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</si>
  <si>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</si>
  <si>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</si>
  <si>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</si>
  <si>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</si>
  <si>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</si>
  <si>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</si>
  <si>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</si>
  <si>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</si>
  <si>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</si>
  <si>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</si>
  <si>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</si>
  <si>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</si>
  <si>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</si>
  <si>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</si>
  <si>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</si>
  <si>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</si>
  <si>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</si>
  <si>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</si>
  <si>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</si>
  <si>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</si>
  <si>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</si>
  <si>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</si>
  <si>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</si>
  <si>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</si>
  <si>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</si>
  <si>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</si>
  <si>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</si>
  <si>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</si>
  <si>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</si>
  <si>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</si>
  <si>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</si>
  <si>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</si>
  <si>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</si>
  <si>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</si>
  <si>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</si>
  <si>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</si>
  <si>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</si>
  <si>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</si>
  <si>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</si>
  <si>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</si>
  <si>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</si>
  <si>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</si>
  <si>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</si>
  <si>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</si>
  <si>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</si>
  <si>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</si>
  <si>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</si>
  <si>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</si>
  <si>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</si>
  <si>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</si>
  <si>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</si>
  <si>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</si>
  <si>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</si>
  <si>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</si>
  <si>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</si>
  <si>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</si>
  <si>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</si>
  <si>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</si>
  <si>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</si>
  <si>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</si>
  <si>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</si>
  <si>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</si>
  <si>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</si>
  <si>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</si>
  <si>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</si>
  <si>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</si>
  <si>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</si>
  <si>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</si>
  <si>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</si>
  <si>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</si>
  <si>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</si>
  <si>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</si>
  <si>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</si>
  <si>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</si>
  <si>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</si>
  <si>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</si>
  <si>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</si>
  <si>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</si>
  <si>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</si>
  <si>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</si>
  <si>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</si>
  <si>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</si>
  <si>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</si>
  <si>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</si>
  <si>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</si>
  <si>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</si>
  <si>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</si>
  <si>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</si>
  <si>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</si>
  <si>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</si>
  <si>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</si>
  <si>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</si>
  <si>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</si>
  <si>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</si>
  <si>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</si>
  <si>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</si>
  <si>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</si>
  <si>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</si>
  <si>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</si>
  <si>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</si>
  <si>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</si>
  <si>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</si>
  <si>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</si>
  <si>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</si>
  <si>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</si>
  <si>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</si>
  <si>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</si>
  <si>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</si>
  <si>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</si>
  <si>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</si>
  <si>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</si>
  <si>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</si>
  <si>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</si>
  <si>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</si>
  <si>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</si>
  <si>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</si>
  <si>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</si>
  <si>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</si>
  <si>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</si>
  <si>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</si>
  <si>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</si>
  <si>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</si>
  <si>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</si>
  <si>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</si>
  <si>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</si>
  <si>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</si>
  <si>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</si>
  <si>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</si>
  <si>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</si>
  <si>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</si>
  <si>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</si>
  <si>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</si>
  <si>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</si>
  <si>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</si>
  <si>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</si>
  <si>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</si>
  <si>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</si>
  <si>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</si>
  <si>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</si>
  <si>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</si>
  <si>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</si>
  <si>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</si>
  <si>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</si>
  <si>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</si>
  <si>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</si>
  <si>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</si>
  <si>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</si>
  <si>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</si>
  <si>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</si>
  <si>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</si>
  <si>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</si>
  <si>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</si>
  <si>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</si>
  <si>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</si>
  <si>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</si>
  <si>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</si>
  <si>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</si>
  <si>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</si>
  <si>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</si>
  <si>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</si>
  <si>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</si>
  <si>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</si>
  <si>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</si>
  <si>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</si>
  <si>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</si>
  <si>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</si>
  <si>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</si>
  <si>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</si>
  <si>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</si>
  <si>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</si>
  <si>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</si>
  <si>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</si>
  <si>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</si>
  <si>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</si>
  <si>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</si>
  <si>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</si>
  <si>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</si>
  <si>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</si>
  <si>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</si>
  <si>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</si>
  <si>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</si>
  <si>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</si>
  <si>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</si>
  <si>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</si>
  <si>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</si>
  <si>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</si>
  <si>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</si>
  <si>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</si>
  <si>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</si>
  <si>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</si>
  <si>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</si>
  <si>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</si>
  <si>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</si>
  <si>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</si>
  <si>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</si>
  <si>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</si>
  <si>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</si>
  <si>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</si>
  <si>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</si>
  <si>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</si>
  <si>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</si>
  <si>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</si>
  <si>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</si>
  <si>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</si>
  <si>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</si>
  <si>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</si>
  <si>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</si>
  <si>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</si>
  <si>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</si>
  <si>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</si>
  <si>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</si>
  <si>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</si>
  <si>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</si>
  <si>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</si>
  <si>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</si>
  <si>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</si>
  <si>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</si>
  <si>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</si>
  <si>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</si>
  <si>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</si>
  <si>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</si>
  <si>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</si>
  <si>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</si>
  <si>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</si>
  <si>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</si>
  <si>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</si>
  <si>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</si>
  <si>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</si>
  <si>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</si>
  <si>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</si>
  <si>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</si>
  <si>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</si>
  <si>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</si>
  <si>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</si>
  <si>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</si>
  <si>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</si>
  <si>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</si>
  <si>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</si>
  <si>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</si>
  <si>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</si>
  <si>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</si>
  <si>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</si>
  <si>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</si>
  <si>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</si>
  <si>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</si>
  <si>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</si>
  <si>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</si>
  <si>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</si>
  <si>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</si>
  <si>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</si>
  <si>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</si>
  <si>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</si>
  <si>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</si>
  <si>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</si>
  <si>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</si>
  <si>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</si>
  <si>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</si>
  <si>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</si>
  <si>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</si>
  <si>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</si>
  <si>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</si>
  <si>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</si>
  <si>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</si>
  <si>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</si>
  <si>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</si>
  <si>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</si>
  <si>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</si>
  <si>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</si>
  <si>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</si>
  <si>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</si>
  <si>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</si>
  <si>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</si>
  <si>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</si>
  <si>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</si>
  <si>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</si>
  <si>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</si>
  <si>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</si>
  <si>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</si>
  <si>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</si>
  <si>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</si>
  <si>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</si>
  <si>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</si>
  <si>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</si>
  <si>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</si>
  <si>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</si>
  <si>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</si>
  <si>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</si>
  <si>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</si>
  <si>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</si>
  <si>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</si>
  <si>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</si>
  <si>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</si>
  <si>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</si>
  <si>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</si>
  <si>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</si>
  <si>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</si>
  <si>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</si>
  <si>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</si>
  <si>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</si>
  <si>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</si>
  <si>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</si>
  <si>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</si>
  <si>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</si>
  <si>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</si>
  <si>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</si>
  <si>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</si>
  <si>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</si>
  <si>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</si>
  <si>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</si>
  <si>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</si>
  <si>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</si>
  <si>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</si>
  <si>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</si>
  <si>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</si>
  <si>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</si>
  <si>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</si>
  <si>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</si>
  <si>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</si>
  <si>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</si>
  <si>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</si>
  <si>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</si>
  <si>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</si>
  <si>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</si>
  <si>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</si>
  <si>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</si>
  <si>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</si>
  <si>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</si>
  <si>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</si>
  <si>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</si>
  <si>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</si>
  <si>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</si>
  <si>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</si>
  <si>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</si>
  <si>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</si>
  <si>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</si>
  <si>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</si>
  <si>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</si>
  <si>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</si>
  <si>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</si>
  <si>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</si>
  <si>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</si>
  <si>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</si>
  <si>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</si>
  <si>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</si>
  <si>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</si>
  <si>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</si>
  <si>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</si>
  <si>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</si>
  <si>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</si>
  <si>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</si>
  <si>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</si>
  <si>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</si>
  <si>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</si>
  <si>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</si>
  <si>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</si>
  <si>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</si>
  <si>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</si>
  <si>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</si>
  <si>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</si>
  <si>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</si>
  <si>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</si>
  <si>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</si>
  <si>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</si>
  <si>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</si>
  <si>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</si>
  <si>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</si>
  <si>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</si>
  <si>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</si>
  <si>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</si>
  <si>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</si>
  <si>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</si>
  <si>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</si>
  <si>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</si>
  <si>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</si>
  <si>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</si>
  <si>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</si>
  <si>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</si>
  <si>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</si>
  <si>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</si>
  <si>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</si>
  <si>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</si>
  <si>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</si>
  <si>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</si>
  <si>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</si>
  <si>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</si>
  <si>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</si>
  <si>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</si>
  <si>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</si>
  <si>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</si>
  <si>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</si>
  <si>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</si>
  <si>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</si>
  <si>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</si>
  <si>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</si>
  <si>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</si>
  <si>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</si>
  <si>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</si>
  <si>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</si>
  <si>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</si>
  <si>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</si>
  <si>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</si>
  <si>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</si>
  <si>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</si>
  <si>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</si>
  <si>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</si>
  <si>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</si>
  <si>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</si>
  <si>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</si>
  <si>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</si>
  <si>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</si>
  <si>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</si>
  <si>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</si>
  <si>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</si>
  <si>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</si>
  <si>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</si>
  <si>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</si>
  <si>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</si>
  <si>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</si>
  <si>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</si>
  <si>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</si>
  <si>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</si>
  <si>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</si>
  <si>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</si>
  <si>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</si>
  <si>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</si>
  <si>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</si>
  <si>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</si>
  <si>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</si>
  <si>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</si>
  <si>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</si>
  <si>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</si>
  <si>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</si>
  <si>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</si>
  <si>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</si>
  <si>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</si>
  <si>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</si>
  <si>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</si>
  <si>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</si>
  <si>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</si>
  <si>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</si>
  <si>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</si>
  <si>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</si>
  <si>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</si>
  <si>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</si>
  <si>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</si>
  <si>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</si>
  <si>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</si>
  <si>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</si>
  <si>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</si>
  <si>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</si>
  <si>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</si>
  <si>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</si>
  <si>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</si>
  <si>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</si>
  <si>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</si>
  <si>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</si>
  <si>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</si>
  <si>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</si>
  <si>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</si>
  <si>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</si>
  <si>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</si>
  <si>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</si>
  <si>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</si>
  <si>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</si>
  <si>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</si>
  <si>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</si>
  <si>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</si>
  <si>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</si>
  <si>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</si>
  <si>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</si>
  <si>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</si>
  <si>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</si>
  <si>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</si>
  <si>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</si>
  <si>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</si>
  <si>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</si>
  <si>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</si>
  <si>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</si>
  <si>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</si>
  <si>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</si>
  <si>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</si>
  <si>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</si>
  <si>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</si>
  <si>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</si>
  <si>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</si>
  <si>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</si>
  <si>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</si>
  <si>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</si>
  <si>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</si>
  <si>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</si>
  <si>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</si>
  <si>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</si>
  <si>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</si>
  <si>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</si>
  <si>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</si>
  <si>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</si>
  <si>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</si>
  <si>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</si>
  <si>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</si>
  <si>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</si>
  <si>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</si>
  <si>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</si>
  <si>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</si>
  <si>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</si>
  <si>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</si>
  <si>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</si>
  <si>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</si>
  <si>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</si>
  <si>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</si>
  <si>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</si>
  <si>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</si>
  <si>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</si>
  <si>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</si>
  <si>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</si>
  <si>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</si>
  <si>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</si>
  <si>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</si>
  <si>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</si>
  <si>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</si>
  <si>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</si>
  <si>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</si>
  <si>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</si>
  <si>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</si>
  <si>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</si>
  <si>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</si>
  <si>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</si>
  <si>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</si>
  <si>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</si>
  <si>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</si>
  <si>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</si>
  <si>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</si>
  <si>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</si>
  <si>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</si>
  <si>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</si>
  <si>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</si>
  <si>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</si>
  <si>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</si>
  <si>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</si>
  <si>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</si>
  <si>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</si>
  <si>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</si>
  <si>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</si>
  <si>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</si>
  <si>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</si>
  <si>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</si>
  <si>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</si>
  <si>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</si>
  <si>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</si>
  <si>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</si>
  <si>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</si>
  <si>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</si>
  <si>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</si>
  <si>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</si>
  <si>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</si>
  <si>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</si>
  <si>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</si>
  <si>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</si>
  <si>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</si>
  <si>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</si>
  <si>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</si>
  <si>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</si>
  <si>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</si>
  <si>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</si>
  <si>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</si>
  <si>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</si>
  <si>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</si>
  <si>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</si>
  <si>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</si>
  <si>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</si>
  <si>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</si>
  <si>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</si>
  <si>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</si>
  <si>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</si>
  <si>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</si>
  <si>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</si>
  <si>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</si>
  <si>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</si>
  <si>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</si>
  <si>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</si>
  <si>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</si>
  <si>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</si>
  <si>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</si>
  <si>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</si>
  <si>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</si>
  <si>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</si>
  <si>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</si>
  <si>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</si>
  <si>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</si>
  <si>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</si>
  <si>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</si>
  <si>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</si>
  <si>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</si>
  <si>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</si>
  <si>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</si>
  <si>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</si>
  <si>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</si>
  <si>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</si>
  <si>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</si>
  <si>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</si>
  <si>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</si>
  <si>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</si>
  <si>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</si>
  <si>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</si>
  <si>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</si>
  <si>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</si>
  <si>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</si>
  <si>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</si>
  <si>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</si>
  <si>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</si>
  <si>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</si>
  <si>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</si>
  <si>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</si>
  <si>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</si>
  <si>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</si>
  <si>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</si>
  <si>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</si>
  <si>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</si>
  <si>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</si>
  <si>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</si>
  <si>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</si>
  <si>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</si>
  <si>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</si>
  <si>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</si>
  <si>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</si>
  <si>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</si>
  <si>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</si>
  <si>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</si>
  <si>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</si>
  <si>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</si>
  <si>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</si>
  <si>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</si>
  <si>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</si>
  <si>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</si>
  <si>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</si>
  <si>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</si>
  <si>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</si>
  <si>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</si>
  <si>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</si>
  <si>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</si>
  <si>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</si>
  <si>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</si>
  <si>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</si>
  <si>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</si>
  <si>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</si>
  <si>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</si>
  <si>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</si>
  <si>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</si>
  <si>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</si>
  <si>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</si>
  <si>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</si>
  <si>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</si>
  <si>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</si>
  <si>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</si>
  <si>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</si>
  <si>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</si>
  <si>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</si>
  <si>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</si>
  <si>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</si>
  <si>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</si>
  <si>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</si>
  <si>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</si>
  <si>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</si>
  <si>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</si>
  <si>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</si>
  <si>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</si>
  <si>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</si>
  <si>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</si>
  <si>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</si>
  <si>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</si>
  <si>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</si>
  <si>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</si>
  <si>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</si>
  <si>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</si>
  <si>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</si>
  <si>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</si>
  <si>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</si>
  <si>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</si>
  <si>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</si>
  <si>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</si>
  <si>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</si>
  <si>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</si>
  <si>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</si>
  <si>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</si>
  <si>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</si>
  <si>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</si>
  <si>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</si>
  <si>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</si>
  <si>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</si>
  <si>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</si>
  <si>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</si>
  <si>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</si>
  <si>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</si>
  <si>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</si>
  <si>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</si>
  <si>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</si>
  <si>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</si>
  <si>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</si>
  <si>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</si>
  <si>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</si>
  <si>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</si>
  <si>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</si>
  <si>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</si>
  <si>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</si>
  <si>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</si>
  <si>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</si>
  <si>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</si>
  <si>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</si>
  <si>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</si>
  <si>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</si>
  <si>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</si>
  <si>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</si>
  <si>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</si>
  <si>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</si>
  <si>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</si>
  <si>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</si>
  <si>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</si>
  <si>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</si>
  <si>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</si>
  <si>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</si>
  <si>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</si>
  <si>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</si>
  <si>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</si>
  <si>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</si>
  <si>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</si>
  <si>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</si>
  <si>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</si>
  <si>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</si>
  <si>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</si>
  <si>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</si>
  <si>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</si>
  <si>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</si>
  <si>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</si>
  <si>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</si>
  <si>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</si>
  <si>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</si>
  <si>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</si>
  <si>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</si>
  <si>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</si>
  <si>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</si>
  <si>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</si>
  <si>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</si>
  <si>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</si>
  <si>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</si>
  <si>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</si>
  <si>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</si>
  <si>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</si>
  <si>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</si>
  <si>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</si>
  <si>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</si>
  <si>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</si>
  <si>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</si>
  <si>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</si>
  <si>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</si>
  <si>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</si>
  <si>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</si>
  <si>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</si>
  <si>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</si>
  <si>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</si>
  <si>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</si>
  <si>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</si>
  <si>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</si>
  <si>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</si>
  <si>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</si>
  <si>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</si>
  <si>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</si>
  <si>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</si>
  <si>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</si>
  <si>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</si>
  <si>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</si>
  <si>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</si>
  <si>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</si>
  <si>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</si>
  <si>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</si>
  <si>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</si>
  <si>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</si>
  <si>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</si>
  <si>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</si>
  <si>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</si>
  <si>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</si>
  <si>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</si>
  <si>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</si>
  <si>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</si>
  <si>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</si>
  <si>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</si>
  <si>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</si>
  <si>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</si>
  <si>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</si>
  <si>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</si>
  <si>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</si>
  <si>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</si>
  <si>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</si>
  <si>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</si>
  <si>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</si>
  <si>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</si>
  <si>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</si>
  <si>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</si>
  <si>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</si>
  <si>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</si>
  <si>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</si>
  <si>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</si>
  <si>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</si>
  <si>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</si>
  <si>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</si>
  <si>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</si>
  <si>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</si>
  <si>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</si>
  <si>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</si>
  <si>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</si>
  <si>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</si>
  <si>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</si>
  <si>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</si>
  <si>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</si>
  <si>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</si>
  <si>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</si>
  <si>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</si>
  <si>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</si>
  <si>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</si>
  <si>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</si>
  <si>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</si>
  <si>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</si>
  <si>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</si>
  <si>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</si>
  <si>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</si>
  <si>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</si>
  <si>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</si>
  <si>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</si>
  <si>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</si>
  <si>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</si>
  <si>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</si>
  <si>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</si>
  <si>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</si>
  <si>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</si>
  <si>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</si>
  <si>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</si>
  <si>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</si>
  <si>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</si>
  <si>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</si>
  <si>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</si>
  <si>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</si>
  <si>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</si>
  <si>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</si>
  <si>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</si>
  <si>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</si>
  <si>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</si>
  <si>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</si>
  <si>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</si>
  <si>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</si>
  <si>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</si>
  <si>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</si>
  <si>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</si>
  <si>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</si>
  <si>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</si>
  <si>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</si>
  <si>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</si>
  <si>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</si>
  <si>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</si>
  <si>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</si>
  <si>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</si>
  <si>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</si>
  <si>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</si>
  <si>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</si>
  <si>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</si>
  <si>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</si>
  <si>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</si>
  <si>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</si>
  <si>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</si>
  <si>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</si>
  <si>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</si>
  <si>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</si>
  <si>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</si>
  <si>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</si>
  <si>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</si>
  <si>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</si>
  <si>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</si>
  <si>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</si>
  <si>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</si>
  <si>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</si>
  <si>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</si>
  <si>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</si>
  <si>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</si>
  <si>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</si>
  <si>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</si>
  <si>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</si>
  <si>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</si>
  <si>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</si>
  <si>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</si>
  <si>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</si>
  <si>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</si>
  <si>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</si>
  <si>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</si>
  <si>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</si>
  <si>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</si>
  <si>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</si>
  <si>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</si>
  <si>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</si>
  <si>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</si>
  <si>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</si>
  <si>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</si>
  <si>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</si>
  <si>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</si>
  <si>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</si>
  <si>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</si>
  <si>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</si>
  <si>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</si>
  <si>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</si>
  <si>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</si>
  <si>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</si>
  <si>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</si>
  <si>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</si>
  <si>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</si>
  <si>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</si>
  <si>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</si>
  <si>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</si>
  <si>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</si>
  <si>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</si>
  <si>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</si>
  <si>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</si>
  <si>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</si>
  <si>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</si>
  <si>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</si>
  <si>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</si>
  <si>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</si>
  <si>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</si>
  <si>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</si>
  <si>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</si>
  <si>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</si>
  <si>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</si>
  <si>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</si>
  <si>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</si>
  <si>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</si>
  <si>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</si>
  <si>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</si>
  <si>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</si>
  <si>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</si>
  <si>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</si>
  <si>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</si>
  <si>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</si>
  <si>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</si>
  <si>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</si>
  <si>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</si>
  <si>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</si>
  <si>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</si>
  <si>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</si>
  <si>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</si>
  <si>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</si>
  <si>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</si>
  <si>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</si>
  <si>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</si>
  <si>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</si>
  <si>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</si>
  <si>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</si>
  <si>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</si>
  <si>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</si>
  <si>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</si>
  <si>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</si>
  <si>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</si>
  <si>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</si>
  <si>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</si>
  <si>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</si>
  <si>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</si>
  <si>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</si>
  <si>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</si>
  <si>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</si>
  <si>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</si>
  <si>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</si>
  <si>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</si>
  <si>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</si>
  <si>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</si>
  <si>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</si>
  <si>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</si>
  <si>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</si>
  <si>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</si>
  <si>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</si>
  <si>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</si>
  <si>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</si>
  <si>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</si>
  <si>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</si>
  <si>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</si>
  <si>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</si>
  <si>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</si>
  <si>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</si>
  <si>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</si>
  <si>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</si>
  <si>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</si>
  <si>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</si>
  <si>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</si>
  <si>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</si>
  <si>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</si>
  <si>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</si>
  <si>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</si>
  <si>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</si>
  <si>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</si>
  <si>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</si>
  <si>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</si>
  <si>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</si>
  <si>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</si>
  <si>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</si>
  <si>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</si>
  <si>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</si>
  <si>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</si>
  <si>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</si>
  <si>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</si>
  <si>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</si>
  <si>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</si>
  <si>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</si>
  <si>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</si>
  <si>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</si>
  <si>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</si>
  <si>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</si>
  <si>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</si>
  <si>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</si>
  <si>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</si>
  <si>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</si>
  <si>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</si>
  <si>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</si>
  <si>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</si>
  <si>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</si>
  <si>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</si>
  <si>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</si>
  <si>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</si>
  <si>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</si>
  <si>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</si>
  <si>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</si>
  <si>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</si>
  <si>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</si>
  <si>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</si>
  <si>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</si>
  <si>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</si>
  <si>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</si>
  <si>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</si>
  <si>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</si>
  <si>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</si>
  <si>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</si>
  <si>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</si>
  <si>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</si>
  <si>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</si>
  <si>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</si>
  <si>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</si>
  <si>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</si>
  <si>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</si>
  <si>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</si>
  <si>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</si>
  <si>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</si>
  <si>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</si>
  <si>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</si>
  <si>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</si>
  <si>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</si>
  <si>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</si>
  <si>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</si>
  <si>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</si>
  <si>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</si>
  <si>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</si>
  <si>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</si>
  <si>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</si>
  <si>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</si>
  <si>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</si>
  <si>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</si>
  <si>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</si>
  <si>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</si>
  <si>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</si>
  <si>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</si>
  <si>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</si>
  <si>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</si>
  <si>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</si>
  <si>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</si>
  <si>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</si>
  <si>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</si>
  <si>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</si>
  <si>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</si>
  <si>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</si>
  <si>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</si>
  <si>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</si>
  <si>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</si>
  <si>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</si>
  <si>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</si>
  <si>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</si>
  <si>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</si>
  <si>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</si>
  <si>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</si>
  <si>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</si>
  <si>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</si>
  <si>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</si>
  <si>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</si>
  <si>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</si>
  <si>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</si>
  <si>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</si>
  <si>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</si>
  <si>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</si>
  <si>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</si>
  <si>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</si>
  <si>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</si>
  <si>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</si>
  <si>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</si>
  <si>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</si>
  <si>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</si>
  <si>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</si>
  <si>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</si>
  <si>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</si>
  <si>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</si>
  <si>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</si>
  <si>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</si>
  <si>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</si>
  <si>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</si>
  <si>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</si>
  <si>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</si>
  <si>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</si>
  <si>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</si>
  <si>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</si>
  <si>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</si>
  <si>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</si>
  <si>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</si>
  <si>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</si>
  <si>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</si>
  <si>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</si>
  <si>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</si>
  <si>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</si>
  <si>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</si>
  <si>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</si>
  <si>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</si>
  <si>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</si>
  <si>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</si>
  <si>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</si>
  <si>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</si>
  <si>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</si>
  <si>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</si>
  <si>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</si>
  <si>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</si>
  <si>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</si>
  <si>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</si>
  <si>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</si>
  <si>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</si>
  <si>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</si>
  <si>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</si>
  <si>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</si>
  <si>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</si>
  <si>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</si>
  <si>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</si>
  <si>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</si>
  <si>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</si>
  <si>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</si>
  <si>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</si>
  <si>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</si>
  <si>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</si>
  <si>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</si>
  <si>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</si>
  <si>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</si>
  <si>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</si>
  <si>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</si>
  <si>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</si>
  <si>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</si>
  <si>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</si>
  <si>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</si>
  <si>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</si>
  <si>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</si>
  <si>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</si>
  <si>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</si>
  <si>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</si>
  <si>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</si>
  <si>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</si>
  <si>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</si>
  <si>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</si>
  <si>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</si>
  <si>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</si>
  <si>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</si>
  <si>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</si>
  <si>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</si>
  <si>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</si>
  <si>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</si>
  <si>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</si>
  <si>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</si>
  <si>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</si>
  <si>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</si>
  <si>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</si>
  <si>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</si>
  <si>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</si>
  <si>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</si>
  <si>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</si>
  <si>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</si>
  <si>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</si>
  <si>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</si>
  <si>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</si>
  <si>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</si>
  <si>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</si>
  <si>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</si>
  <si>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</si>
  <si>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</si>
  <si>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</si>
  <si>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</si>
  <si>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</si>
  <si>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</si>
  <si>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</si>
  <si>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</si>
  <si>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</si>
  <si>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</si>
  <si>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</si>
  <si>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</si>
  <si>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</si>
  <si>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</si>
  <si>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</si>
  <si>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</si>
  <si>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</si>
  <si>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</si>
  <si>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</si>
  <si>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</si>
  <si>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</si>
  <si>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</si>
  <si>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</si>
  <si>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</si>
  <si>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</si>
  <si>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</si>
  <si>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</si>
  <si>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</si>
  <si>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</si>
  <si>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</si>
  <si>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</si>
  <si>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</si>
  <si>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</si>
  <si>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</si>
  <si>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</si>
  <si>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</si>
  <si>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</si>
  <si>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</si>
  <si>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</si>
  <si>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</si>
  <si>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</si>
  <si>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</si>
  <si>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</si>
  <si>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</si>
  <si>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</si>
  <si>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</si>
  <si>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</si>
  <si>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</si>
  <si>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</si>
  <si>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</si>
  <si>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</si>
  <si>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</si>
  <si>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</si>
  <si>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</si>
  <si>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</si>
  <si>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</si>
  <si>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</si>
  <si>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</si>
  <si>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</si>
  <si>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</si>
  <si>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</si>
  <si>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</si>
  <si>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</si>
  <si>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</si>
  <si>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</si>
  <si>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</si>
  <si>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</si>
  <si>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</si>
  <si>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</si>
  <si>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</si>
  <si>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</si>
  <si>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</si>
  <si>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</si>
  <si>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</si>
  <si>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</si>
  <si>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</si>
  <si>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</si>
  <si>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</si>
  <si>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</si>
  <si>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</si>
  <si>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</si>
  <si>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</si>
  <si>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</si>
  <si>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</si>
  <si>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</si>
  <si>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</si>
  <si>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</si>
  <si>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</si>
  <si>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</si>
  <si>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</si>
  <si>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</si>
  <si>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</si>
  <si>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</si>
  <si>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</si>
  <si>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</si>
  <si>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</si>
  <si>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</si>
  <si>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</si>
  <si>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</si>
  <si>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</si>
  <si>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</si>
  <si>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</si>
  <si>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</si>
  <si>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</si>
  <si>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</si>
  <si>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</si>
  <si>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</si>
  <si>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</si>
  <si>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</si>
  <si>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</si>
  <si>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</si>
  <si>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</si>
  <si>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</si>
  <si>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</si>
  <si>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</si>
  <si>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</si>
  <si>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</si>
  <si>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</si>
  <si>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</si>
  <si>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</si>
  <si>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</si>
  <si>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</si>
  <si>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</si>
  <si>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</si>
  <si>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</si>
  <si>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</si>
  <si>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</si>
  <si>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</si>
  <si>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</si>
  <si>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</si>
  <si>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</si>
  <si>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</si>
  <si>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</si>
  <si>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</si>
  <si>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</si>
  <si>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</si>
  <si>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</si>
  <si>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</si>
  <si>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</si>
  <si>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</si>
  <si>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</si>
  <si>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</si>
  <si>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</si>
  <si>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</si>
  <si>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</si>
  <si>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</si>
  <si>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</si>
  <si>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</si>
  <si>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</si>
  <si>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</si>
  <si>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</si>
  <si>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</si>
  <si>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</si>
  <si>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</si>
  <si>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</si>
  <si>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</si>
  <si>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</si>
  <si>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</si>
  <si>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</si>
  <si>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</si>
  <si>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</si>
  <si>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</si>
  <si>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</si>
  <si>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</si>
  <si>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</si>
  <si>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</si>
  <si>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</si>
  <si>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</si>
  <si>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</si>
  <si>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</si>
  <si>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</si>
  <si>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</si>
  <si>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</si>
  <si>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</si>
  <si>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</si>
  <si>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</si>
  <si>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</si>
  <si>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</si>
  <si>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</si>
  <si>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</si>
  <si>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</si>
  <si>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</si>
  <si>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</si>
  <si>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</si>
  <si>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</si>
  <si>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</si>
  <si>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</si>
  <si>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</si>
  <si>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</si>
  <si>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</si>
  <si>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</si>
  <si>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</si>
  <si>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</si>
  <si>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</si>
  <si>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</si>
  <si>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</si>
  <si>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</si>
  <si>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</si>
  <si>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</si>
  <si>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</si>
  <si>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</si>
  <si>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</si>
  <si>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</si>
  <si>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</si>
  <si>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</si>
  <si>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</si>
  <si>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</si>
  <si>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</si>
  <si>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</si>
  <si>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</si>
  <si>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</si>
  <si>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</si>
  <si>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</si>
  <si>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</si>
  <si>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</si>
  <si>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</si>
  <si>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</si>
  <si>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</si>
  <si>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</si>
  <si>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</si>
  <si>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</si>
  <si>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</si>
  <si>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</si>
  <si>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</si>
  <si>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</si>
  <si>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</si>
  <si>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</si>
  <si>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</si>
  <si>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</si>
  <si>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</si>
  <si>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</si>
  <si>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</si>
  <si>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</si>
  <si>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</si>
  <si>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</si>
  <si>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</si>
  <si>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</si>
  <si>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</si>
  <si>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</si>
  <si>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</si>
  <si>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</si>
  <si>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</si>
  <si>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</si>
  <si>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</si>
  <si>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</si>
  <si>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</si>
  <si>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</si>
  <si>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</si>
  <si>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</si>
  <si>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</si>
  <si>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</si>
  <si>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</si>
  <si>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</si>
  <si>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</si>
  <si>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</si>
  <si>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</si>
  <si>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</si>
  <si>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</si>
  <si>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</si>
  <si>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</si>
  <si>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</si>
  <si>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</si>
  <si>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</si>
  <si>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</si>
  <si>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</si>
  <si>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</si>
  <si>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</si>
  <si>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</si>
  <si>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</si>
  <si>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</si>
  <si>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</si>
  <si>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</si>
  <si>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</si>
  <si>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</si>
  <si>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</si>
  <si>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</si>
  <si>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</si>
  <si>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</si>
  <si>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</si>
  <si>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</si>
  <si>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</si>
  <si>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</si>
  <si>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</si>
  <si>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</si>
  <si>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</si>
  <si>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</si>
  <si>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</si>
  <si>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</si>
  <si>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</si>
  <si>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</si>
  <si>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</si>
  <si>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</si>
  <si>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</si>
  <si>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</si>
  <si>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</si>
  <si>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</si>
  <si>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</si>
  <si>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</si>
  <si>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</si>
  <si>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</si>
  <si>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</si>
  <si>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</si>
  <si>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</si>
  <si>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</si>
  <si>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</si>
  <si>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</si>
  <si>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</si>
  <si>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</si>
  <si>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</si>
  <si>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</si>
  <si>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</si>
  <si>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</si>
  <si>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</si>
  <si>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</si>
  <si>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</si>
  <si>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</si>
  <si>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</si>
  <si>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</si>
  <si>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</si>
  <si>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</si>
  <si>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</si>
  <si>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</si>
  <si>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</si>
  <si>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</si>
  <si>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</si>
  <si>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</si>
  <si>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</si>
  <si>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</si>
  <si>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</si>
  <si>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</si>
  <si>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</si>
  <si>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</si>
  <si>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</si>
  <si>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</si>
  <si>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</si>
  <si>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</si>
  <si>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</si>
  <si>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</si>
  <si>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</si>
  <si>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</si>
  <si>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</si>
  <si>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</si>
  <si>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</si>
  <si>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</si>
  <si>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</si>
  <si>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</si>
  <si>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</si>
  <si>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</si>
  <si>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</si>
  <si>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</si>
  <si>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</si>
  <si>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</si>
  <si>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</si>
  <si>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</si>
  <si>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</si>
  <si>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</si>
  <si>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</si>
  <si>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</si>
  <si>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</si>
  <si>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</si>
  <si>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</si>
  <si>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</si>
  <si>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</si>
  <si>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</si>
  <si>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</si>
  <si>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</si>
  <si>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</si>
  <si>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</si>
  <si>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</si>
  <si>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</si>
  <si>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</si>
  <si>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</si>
  <si>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</si>
  <si>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</si>
  <si>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</si>
  <si>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</si>
  <si>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</si>
  <si>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</si>
  <si>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</si>
  <si>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</si>
  <si>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</si>
  <si>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</si>
  <si>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</si>
  <si>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</si>
  <si>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</si>
  <si>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</si>
  <si>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</si>
  <si>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</si>
  <si>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</si>
  <si>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</si>
  <si>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</si>
  <si>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</si>
  <si>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</si>
  <si>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</si>
  <si>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</si>
  <si>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</si>
  <si>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</si>
  <si>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</si>
  <si>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</si>
  <si>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</si>
  <si>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</si>
  <si>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</si>
  <si>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</si>
  <si>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</si>
  <si>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</si>
  <si>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</si>
  <si>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</si>
  <si>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</si>
  <si>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</si>
  <si>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</si>
  <si>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</si>
  <si>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</si>
  <si>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</si>
  <si>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</si>
  <si>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</si>
  <si>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</si>
  <si>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</si>
  <si>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</si>
  <si>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</si>
  <si>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</si>
  <si>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</si>
  <si>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</si>
  <si>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</si>
  <si>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</si>
  <si>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</si>
  <si>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</si>
  <si>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</si>
  <si>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</si>
  <si>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</si>
  <si>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</si>
  <si>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</si>
  <si>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</si>
  <si>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</si>
  <si>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</si>
  <si>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</si>
  <si>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</si>
  <si>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</si>
  <si>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</si>
  <si>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</si>
  <si>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</si>
  <si>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</si>
  <si>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</si>
  <si>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</si>
  <si>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</si>
  <si>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</si>
  <si>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</si>
  <si>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</si>
  <si>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</si>
  <si>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</si>
  <si>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</si>
  <si>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</si>
  <si>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</si>
  <si>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</si>
  <si>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</si>
  <si>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</si>
  <si>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</si>
  <si>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</si>
  <si>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</si>
  <si>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</si>
  <si>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</si>
  <si>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</si>
  <si>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</si>
  <si>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</si>
  <si>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</si>
  <si>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</si>
  <si>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</si>
  <si>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</si>
  <si>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</si>
  <si>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</si>
  <si>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</si>
  <si>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</si>
  <si>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</si>
  <si>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</si>
  <si>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</si>
  <si>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</si>
  <si>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</si>
  <si>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</si>
  <si>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</si>
  <si>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</si>
  <si>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</si>
  <si>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</si>
  <si>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</si>
  <si>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</si>
  <si>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</si>
  <si>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</si>
  <si>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</si>
  <si>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</si>
  <si>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</si>
  <si>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</si>
  <si>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</si>
  <si>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</si>
  <si>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</si>
  <si>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</si>
  <si>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</si>
  <si>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</si>
  <si>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</si>
  <si>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</si>
  <si>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</si>
  <si>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</si>
  <si>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</si>
  <si>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</si>
  <si>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</si>
  <si>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</si>
  <si>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</si>
  <si>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</si>
  <si>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</si>
  <si>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</si>
  <si>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</si>
  <si>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</si>
  <si>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</si>
  <si>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</si>
  <si>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</si>
  <si>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</si>
  <si>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</si>
  <si>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</si>
  <si>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</si>
  <si>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</si>
  <si>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</si>
  <si>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</si>
  <si>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</si>
  <si>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</si>
  <si>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</si>
  <si>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</si>
  <si>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</si>
  <si>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</si>
  <si>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</si>
  <si>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</si>
  <si>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</si>
  <si>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</si>
  <si>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</si>
  <si>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</si>
  <si>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</si>
  <si>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</si>
  <si>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</si>
  <si>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</si>
  <si>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</si>
  <si>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</si>
  <si>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</si>
  <si>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</si>
  <si>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</si>
  <si>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</si>
  <si>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</si>
  <si>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</si>
  <si>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</si>
  <si>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</si>
  <si>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</si>
  <si>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</si>
  <si>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</si>
  <si>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</si>
  <si>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</si>
  <si>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</si>
  <si>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</si>
  <si>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</si>
  <si>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</si>
  <si>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</si>
  <si>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</si>
  <si>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</si>
  <si>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</si>
  <si>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</si>
  <si>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</si>
  <si>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</si>
  <si>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</si>
  <si>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</si>
  <si>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</si>
  <si>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</si>
  <si>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</si>
  <si>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</si>
  <si>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</si>
  <si>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</si>
  <si>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</si>
  <si>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</si>
  <si>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</si>
  <si>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</si>
  <si>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</si>
  <si>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</si>
  <si>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</si>
  <si>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</si>
  <si>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</si>
  <si>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</si>
  <si>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</si>
  <si>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</si>
  <si>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</si>
  <si>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</si>
  <si>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</si>
  <si>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</si>
  <si>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</si>
  <si>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</si>
  <si>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</si>
  <si>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</si>
  <si>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</si>
  <si>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</si>
  <si>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</si>
  <si>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</si>
  <si>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</si>
  <si>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</si>
  <si>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</si>
  <si>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</si>
  <si>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</si>
  <si>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</si>
  <si>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</si>
  <si>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</si>
  <si>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</si>
  <si>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</si>
  <si>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</si>
  <si>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</si>
  <si>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</si>
  <si>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</si>
  <si>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</si>
  <si>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</si>
  <si>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</si>
  <si>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</si>
  <si>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</si>
  <si>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</si>
  <si>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</si>
  <si>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</si>
  <si>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</si>
  <si>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</si>
  <si>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</si>
  <si>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</si>
  <si>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</si>
  <si>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</si>
  <si>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</si>
  <si>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</si>
  <si>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</si>
  <si>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</si>
  <si>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</si>
  <si>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</si>
  <si>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</si>
  <si>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</si>
  <si>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</si>
  <si>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</si>
  <si>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</si>
  <si>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</si>
  <si>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</si>
  <si>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</si>
  <si>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</si>
  <si>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</si>
  <si>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</si>
  <si>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</si>
  <si>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</si>
  <si>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</si>
  <si>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</si>
  <si>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</si>
  <si>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</si>
  <si>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</si>
  <si>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</si>
  <si>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</si>
  <si>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</si>
  <si>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</si>
  <si>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</si>
  <si>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</si>
  <si>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</si>
  <si>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</si>
  <si>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</si>
  <si>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</si>
  <si>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</si>
  <si>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</si>
  <si>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</si>
  <si>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</si>
  <si>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</si>
  <si>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</si>
  <si>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</si>
  <si>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</si>
  <si>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</si>
  <si>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</si>
  <si>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</si>
  <si>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</si>
  <si>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</si>
  <si>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</si>
  <si>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</si>
  <si>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</si>
  <si>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</si>
  <si>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</si>
  <si>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</si>
  <si>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</si>
  <si>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</si>
  <si>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</si>
  <si>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</si>
  <si>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</si>
  <si>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</si>
  <si>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</si>
  <si>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</si>
  <si>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</si>
  <si>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</si>
  <si>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</si>
  <si>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</si>
  <si>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</si>
  <si>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</si>
  <si>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</si>
  <si>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</si>
  <si>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</si>
  <si>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</si>
  <si>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</si>
  <si>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</si>
  <si>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</si>
  <si>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</si>
  <si>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</si>
  <si>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</si>
  <si>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</si>
  <si>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</si>
  <si>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</si>
  <si>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</si>
  <si>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</si>
  <si>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</si>
  <si>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</si>
  <si>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</si>
  <si>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</si>
  <si>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</si>
  <si>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</si>
  <si>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</si>
  <si>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</si>
  <si>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</si>
  <si>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</si>
  <si>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</si>
  <si>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</si>
  <si>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</si>
  <si>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</si>
  <si>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</si>
  <si>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</si>
  <si>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</si>
  <si>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</si>
  <si>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</si>
  <si>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</si>
  <si>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</si>
  <si>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</si>
  <si>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</si>
  <si>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</si>
  <si>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</si>
  <si>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</si>
  <si>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</si>
  <si>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</si>
  <si>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</si>
  <si>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</si>
  <si>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</si>
  <si>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</si>
  <si>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</si>
  <si>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</si>
  <si>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</si>
  <si>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</si>
  <si>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</si>
  <si>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</si>
  <si>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</si>
  <si>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</si>
  <si>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</si>
  <si>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</si>
  <si>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</si>
  <si>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</si>
  <si>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</si>
  <si>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</si>
  <si>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</si>
  <si>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</si>
  <si>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</si>
  <si>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</si>
  <si>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</si>
  <si>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</si>
  <si>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</si>
  <si>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</si>
  <si>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</si>
  <si>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</si>
  <si>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</si>
  <si>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</si>
  <si>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</si>
  <si>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</si>
  <si>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</si>
  <si>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</si>
  <si>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</si>
  <si>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</si>
  <si>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</si>
  <si>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</si>
  <si>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</si>
  <si>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</si>
  <si>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</si>
  <si>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</si>
  <si>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</si>
  <si>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</si>
  <si>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</si>
  <si>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</si>
  <si>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</si>
  <si>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</si>
  <si>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</si>
  <si>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</si>
  <si>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</si>
  <si>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</si>
  <si>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</si>
  <si>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</si>
  <si>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</si>
  <si>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</si>
  <si>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</si>
  <si>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</si>
  <si>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</si>
  <si>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</si>
  <si>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</si>
  <si>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</si>
  <si>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</si>
  <si>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</si>
  <si>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</si>
  <si>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</si>
  <si>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</si>
  <si>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</si>
  <si>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</si>
  <si>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</si>
  <si>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</si>
  <si>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</si>
  <si>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</si>
  <si>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</si>
  <si>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</si>
  <si>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</si>
  <si>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</si>
  <si>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</si>
  <si>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</si>
  <si>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</si>
  <si>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</si>
  <si>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</si>
  <si>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</si>
  <si>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</si>
  <si>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</si>
  <si>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</si>
  <si>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</si>
  <si>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</si>
  <si>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</si>
  <si>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</si>
  <si>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</si>
  <si>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</si>
  <si>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</si>
  <si>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</si>
  <si>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</si>
  <si>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</si>
  <si>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</si>
  <si>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</si>
  <si>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</si>
  <si>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</si>
  <si>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</si>
  <si>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</si>
  <si>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</si>
  <si>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</si>
  <si>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</si>
  <si>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</si>
  <si>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</si>
  <si>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</si>
  <si>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</si>
  <si>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</si>
  <si>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</si>
  <si>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</si>
  <si>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</si>
  <si>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</si>
  <si>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</si>
  <si>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</si>
  <si>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</si>
  <si>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</si>
  <si>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</si>
  <si>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</si>
  <si>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</si>
  <si>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</si>
  <si>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</si>
  <si>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</si>
  <si>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</si>
  <si>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</si>
  <si>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</si>
  <si>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</si>
  <si>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</si>
  <si>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</si>
  <si>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</si>
  <si>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</si>
  <si>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</si>
  <si>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</si>
  <si>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</si>
  <si>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</si>
  <si>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</si>
  <si>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</si>
  <si>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</si>
  <si>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</si>
  <si>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</si>
  <si>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</si>
  <si>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</si>
  <si>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</si>
  <si>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</si>
  <si>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</si>
  <si>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</si>
  <si>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</si>
  <si>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</si>
  <si>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</si>
  <si>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</si>
  <si>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</si>
  <si>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</si>
  <si>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</si>
  <si>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</si>
  <si>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</si>
  <si>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</si>
  <si>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</si>
  <si>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</si>
  <si>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</si>
  <si>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</si>
  <si>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</si>
  <si>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</si>
  <si>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</si>
  <si>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</si>
  <si>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</si>
  <si>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</si>
  <si>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</si>
  <si>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</si>
  <si>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</si>
  <si>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</si>
  <si>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</si>
  <si>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</si>
  <si>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</si>
  <si>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</si>
  <si>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</si>
  <si>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</si>
  <si>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</si>
  <si>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</si>
  <si>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</si>
  <si>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</si>
  <si>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</si>
  <si>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</si>
  <si>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</si>
  <si>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</si>
  <si>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</si>
  <si>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</si>
  <si>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</si>
  <si>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</si>
  <si>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</si>
  <si>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</si>
  <si>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</si>
  <si>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</si>
  <si>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</si>
  <si>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</si>
  <si>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</si>
  <si>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</si>
  <si>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</si>
  <si>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</si>
  <si>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</si>
  <si>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</si>
  <si>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</si>
  <si>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</si>
  <si>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</si>
  <si>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</si>
  <si>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</si>
  <si>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</si>
  <si>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</si>
  <si>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</si>
  <si>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</si>
  <si>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</si>
  <si>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</si>
  <si>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</si>
  <si>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</si>
  <si>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</si>
  <si>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</si>
  <si>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</si>
  <si>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</si>
  <si>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</si>
  <si>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</si>
  <si>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</si>
  <si>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</si>
  <si>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</si>
  <si>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</si>
  <si>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</si>
  <si>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</si>
  <si>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</si>
  <si>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</si>
  <si>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</si>
  <si>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</si>
  <si>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</si>
  <si>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</si>
  <si>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</si>
  <si>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</si>
  <si>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</si>
  <si>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</si>
  <si>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</si>
  <si>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</si>
  <si>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</si>
  <si>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</si>
  <si>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</si>
  <si>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</si>
  <si>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</si>
  <si>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</si>
  <si>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</si>
  <si>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</si>
  <si>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</si>
  <si>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</si>
  <si>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</si>
  <si>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</si>
  <si>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</si>
  <si>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</si>
  <si>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</si>
  <si>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</si>
  <si>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</si>
  <si>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</si>
  <si>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</si>
  <si>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</si>
  <si>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</si>
  <si>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</si>
  <si>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</si>
  <si>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</si>
  <si>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</si>
  <si>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</si>
  <si>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</si>
  <si>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</si>
  <si>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</si>
  <si>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</si>
  <si>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</si>
  <si>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</si>
  <si>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</si>
  <si>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</si>
  <si>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</si>
  <si>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</si>
  <si>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</si>
  <si>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</si>
  <si>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</si>
  <si>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</si>
  <si>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</si>
  <si>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</si>
  <si>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</si>
  <si>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</si>
  <si>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</si>
  <si>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</si>
  <si>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</si>
  <si>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</si>
  <si>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</si>
  <si>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</si>
  <si>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</si>
  <si>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</si>
  <si>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</si>
  <si>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</si>
  <si>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</si>
  <si>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</si>
  <si>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</si>
  <si>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</si>
  <si>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</si>
  <si>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</si>
  <si>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</si>
  <si>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</si>
  <si>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</si>
  <si>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</si>
  <si>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</si>
  <si>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</si>
  <si>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</si>
  <si>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</si>
  <si>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</si>
  <si>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</si>
  <si>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</si>
  <si>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</si>
  <si>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</si>
  <si>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</si>
  <si>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</si>
  <si>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</si>
  <si>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</si>
  <si>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</si>
  <si>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</si>
  <si>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</si>
  <si>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</si>
  <si>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</si>
  <si>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</si>
  <si>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</si>
  <si>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</si>
  <si>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</si>
  <si>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</si>
  <si>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</si>
  <si>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</si>
  <si>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</si>
  <si>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</si>
  <si>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</si>
  <si>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</si>
  <si>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</si>
  <si>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</si>
  <si>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</si>
  <si>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</si>
  <si>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</si>
  <si>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</si>
  <si>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</si>
  <si>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</si>
  <si>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</si>
  <si>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</si>
  <si>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</si>
  <si>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</si>
  <si>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</si>
  <si>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</si>
  <si>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</si>
  <si>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</si>
  <si>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</si>
  <si>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</si>
  <si>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</si>
  <si>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</si>
  <si>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</si>
  <si>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</si>
  <si>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</si>
  <si>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</si>
  <si>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</si>
  <si>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</si>
  <si>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</si>
  <si>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</si>
  <si>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</si>
  <si>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</si>
  <si>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</si>
  <si>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</si>
  <si>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</si>
  <si>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</si>
  <si>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</si>
  <si>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</si>
  <si>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</si>
  <si>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</si>
  <si>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</si>
  <si>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</si>
  <si>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</si>
  <si>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</si>
  <si>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</si>
  <si>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</si>
  <si>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</si>
  <si>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</si>
  <si>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</si>
  <si>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</si>
  <si>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</si>
  <si>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</si>
  <si>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</si>
  <si>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</si>
  <si>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</si>
  <si>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</si>
  <si>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</si>
  <si>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</si>
  <si>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</si>
  <si>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</si>
  <si>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</si>
  <si>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</si>
  <si>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</si>
  <si>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</si>
  <si>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</si>
  <si>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</si>
  <si>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</si>
  <si>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</si>
  <si>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</si>
  <si>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</si>
  <si>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</si>
  <si>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</si>
  <si>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</si>
  <si>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</si>
  <si>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</si>
  <si>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</si>
  <si>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</si>
  <si>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</si>
  <si>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</si>
  <si>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</si>
  <si>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</si>
  <si>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</si>
  <si>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</si>
  <si>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</si>
  <si>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</si>
  <si>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</si>
  <si>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</si>
  <si>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</si>
  <si>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</si>
  <si>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</si>
  <si>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</si>
  <si>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</si>
  <si>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</si>
  <si>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</si>
  <si>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</si>
  <si>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</si>
  <si>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</si>
  <si>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</si>
  <si>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</si>
  <si>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</si>
  <si>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</si>
  <si>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</si>
  <si>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</si>
  <si>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</si>
  <si>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</si>
  <si>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</si>
  <si>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</si>
  <si>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</si>
  <si>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</si>
  <si>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</si>
  <si>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</si>
  <si>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</si>
  <si>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</si>
  <si>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</si>
  <si>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</si>
  <si>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</si>
  <si>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</si>
  <si>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</si>
  <si>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</si>
  <si>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</si>
  <si>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</si>
  <si>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</si>
  <si>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</si>
  <si>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</si>
  <si>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</si>
  <si>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</si>
  <si>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</si>
  <si>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</si>
  <si>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</si>
  <si>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</si>
  <si>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</si>
  <si>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</si>
  <si>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</si>
  <si>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</si>
  <si>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</si>
  <si>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</si>
  <si>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</si>
  <si>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</si>
  <si>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</si>
  <si>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</si>
  <si>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</si>
  <si>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</si>
  <si>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</si>
  <si>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</si>
  <si>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</si>
  <si>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</si>
  <si>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</si>
  <si>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</si>
  <si>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</si>
  <si>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</si>
  <si>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</si>
  <si>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</si>
  <si>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</si>
  <si>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</si>
  <si>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</si>
  <si>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</si>
  <si>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</si>
  <si>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</si>
  <si>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</si>
  <si>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</si>
  <si>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</si>
  <si>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</si>
  <si>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</si>
  <si>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</si>
  <si>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</si>
  <si>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</si>
  <si>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</si>
  <si>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</si>
  <si>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</si>
  <si>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</si>
  <si>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</si>
  <si>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</si>
  <si>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</si>
  <si>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</si>
  <si>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</si>
  <si>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</si>
  <si>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</si>
  <si>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</si>
  <si>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</si>
  <si>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</si>
  <si>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</si>
  <si>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</si>
  <si>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</si>
  <si>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</si>
  <si>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</si>
  <si>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</si>
  <si>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</si>
  <si>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</si>
  <si>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</si>
  <si>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</si>
  <si>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</si>
  <si>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</si>
  <si>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</si>
  <si>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</si>
  <si>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</si>
  <si>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</si>
  <si>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</si>
  <si>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</si>
  <si>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</si>
  <si>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</si>
  <si>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</si>
  <si>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</si>
  <si>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</si>
  <si>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</si>
  <si>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</si>
  <si>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</si>
  <si>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</si>
  <si>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</si>
  <si>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</si>
  <si>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</si>
  <si>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</si>
  <si>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</si>
  <si>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</si>
  <si>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</si>
  <si>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</si>
  <si>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</si>
  <si>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</si>
  <si>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</si>
  <si>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</si>
  <si>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</si>
  <si>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</si>
  <si>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</si>
  <si>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</si>
  <si>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</si>
  <si>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</si>
  <si>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</si>
  <si>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</si>
  <si>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</si>
  <si>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</si>
  <si>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</si>
  <si>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</si>
  <si>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</si>
  <si>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</si>
  <si>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</si>
  <si>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</si>
  <si>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</si>
  <si>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</si>
  <si>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</si>
  <si>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</si>
  <si>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</si>
  <si>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</si>
  <si>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</si>
  <si>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</si>
  <si>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</si>
  <si>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</si>
  <si>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</si>
  <si>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</si>
  <si>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</si>
  <si>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</si>
  <si>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</si>
  <si>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</si>
  <si>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</si>
  <si>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</si>
  <si>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</si>
  <si>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</si>
  <si>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</si>
  <si>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</si>
  <si>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</si>
  <si>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</si>
  <si>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</si>
  <si>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</si>
  <si>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</si>
  <si>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</si>
  <si>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</si>
  <si>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</si>
  <si>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</si>
  <si>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</si>
  <si>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</si>
  <si>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</si>
  <si>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</si>
  <si>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</si>
  <si>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</si>
  <si>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</si>
  <si>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</si>
  <si>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</si>
  <si>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</si>
  <si>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</si>
  <si>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</si>
  <si>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</si>
  <si>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</si>
  <si>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</si>
  <si>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</si>
  <si>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</si>
  <si>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</si>
  <si>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</si>
  <si>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</si>
  <si>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</si>
  <si>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</si>
  <si>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</si>
  <si>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</si>
  <si>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</si>
  <si>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</si>
  <si>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</si>
  <si>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</si>
  <si>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</si>
  <si>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</si>
  <si>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</si>
  <si>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</si>
  <si>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</si>
  <si>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</si>
  <si>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</si>
  <si>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</si>
  <si>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</si>
  <si>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</si>
  <si>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</si>
  <si>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</si>
  <si>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</si>
  <si>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</si>
  <si>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</si>
  <si>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</si>
  <si>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</si>
  <si>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</si>
  <si>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</si>
  <si>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</si>
  <si>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</si>
  <si>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</si>
  <si>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</si>
  <si>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</si>
  <si>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</si>
  <si>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</si>
  <si>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</si>
  <si>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</si>
  <si>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</si>
  <si>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</si>
  <si>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</si>
  <si>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</si>
  <si>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</si>
  <si>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</si>
  <si>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</si>
  <si>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</si>
  <si>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</si>
  <si>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</si>
  <si>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</si>
  <si>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</si>
  <si>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</si>
  <si>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</si>
  <si>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</si>
  <si>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</si>
  <si>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</si>
  <si>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</si>
  <si>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</si>
  <si>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</si>
  <si>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</si>
  <si>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</si>
  <si>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</si>
  <si>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</si>
  <si>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</si>
  <si>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</si>
  <si>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</si>
  <si>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</si>
  <si>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</si>
  <si>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</si>
  <si>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</si>
  <si>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</si>
  <si>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</si>
  <si>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</si>
  <si>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</si>
  <si>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</si>
  <si>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</si>
  <si>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</si>
  <si>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</si>
  <si>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</si>
  <si>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</si>
  <si>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</si>
  <si>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</si>
  <si>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</si>
  <si>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</si>
  <si>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</si>
  <si>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</si>
  <si>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</si>
  <si>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</si>
  <si>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</si>
  <si>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</si>
  <si>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</si>
  <si>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</si>
  <si>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</si>
  <si>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</si>
  <si>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</si>
  <si>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</si>
  <si>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</si>
  <si>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</si>
  <si>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</si>
  <si>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</si>
  <si>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</si>
  <si>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</si>
  <si>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</si>
  <si>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</si>
  <si>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</si>
  <si>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</si>
  <si>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</si>
  <si>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</si>
  <si>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</si>
  <si>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</si>
  <si>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</si>
  <si>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</si>
  <si>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</si>
  <si>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</si>
  <si>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</si>
  <si>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</si>
  <si>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</si>
  <si>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</si>
  <si>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</si>
  <si>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</si>
  <si>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</si>
  <si>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</si>
  <si>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</si>
  <si>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</si>
  <si>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</si>
  <si>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</si>
  <si>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</si>
  <si>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</si>
  <si>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</si>
  <si>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</si>
  <si>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</si>
  <si>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</si>
  <si>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</si>
  <si>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</si>
  <si>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</si>
  <si>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</si>
  <si>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</si>
  <si>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</si>
  <si>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</si>
  <si>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</si>
  <si>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</si>
  <si>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</si>
  <si>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</si>
  <si>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</si>
  <si>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</si>
  <si>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</si>
  <si>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</si>
  <si>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</si>
  <si>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</si>
  <si>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</si>
  <si>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</si>
  <si>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</si>
  <si>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</si>
  <si>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</si>
  <si>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</si>
  <si>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</si>
  <si>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</si>
  <si>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</si>
  <si>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</si>
  <si>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</si>
  <si>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</si>
  <si>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</si>
  <si>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</si>
  <si>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</si>
  <si>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</si>
  <si>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</si>
  <si>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</si>
  <si>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</si>
  <si>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</si>
  <si>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</si>
  <si>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</si>
  <si>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</si>
  <si>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</si>
  <si>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</si>
  <si>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</si>
  <si>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</si>
  <si>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</si>
  <si>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</si>
  <si>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</si>
  <si>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</si>
  <si>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</si>
  <si>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</si>
  <si>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</si>
  <si>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</si>
  <si>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</si>
  <si>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</si>
  <si>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</si>
  <si>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</si>
  <si>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</si>
  <si>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</si>
  <si>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</si>
  <si>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</si>
  <si>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</si>
  <si>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</si>
  <si>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</si>
  <si>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</si>
  <si>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</si>
  <si>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</si>
  <si>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</si>
  <si>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</si>
  <si>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</si>
  <si>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</si>
  <si>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</si>
  <si>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</si>
  <si>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</si>
  <si>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</si>
  <si>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</si>
  <si>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</si>
  <si>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</si>
  <si>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</si>
  <si>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</si>
  <si>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</si>
  <si>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</si>
  <si>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</si>
  <si>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</si>
  <si>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</si>
  <si>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</si>
  <si>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</si>
  <si>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</si>
  <si>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</si>
  <si>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</si>
  <si>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</si>
  <si>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</si>
  <si>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</si>
  <si>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</si>
  <si>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</si>
  <si>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</si>
  <si>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</si>
  <si>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</si>
  <si>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</si>
  <si>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</si>
  <si>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</si>
  <si>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</si>
  <si>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</si>
  <si>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</si>
  <si>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</si>
  <si>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</si>
  <si>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</si>
  <si>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</si>
  <si>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</si>
  <si>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</si>
  <si>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</si>
  <si>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</si>
  <si>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</si>
  <si>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</si>
  <si>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</si>
  <si>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</si>
  <si>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</si>
  <si>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</si>
  <si>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</si>
  <si>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</si>
  <si>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</si>
  <si>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</si>
  <si>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</si>
  <si>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</si>
  <si>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</si>
  <si>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</si>
  <si>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</si>
  <si>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</si>
  <si>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</si>
  <si>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</si>
  <si>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</si>
  <si>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</si>
  <si>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</si>
  <si>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</si>
  <si>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</si>
  <si>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</si>
  <si>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</si>
  <si>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</si>
  <si>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</si>
  <si>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</si>
  <si>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</si>
  <si>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</si>
  <si>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</si>
  <si>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</si>
  <si>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</si>
  <si>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</si>
  <si>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</si>
  <si>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</si>
  <si>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</si>
  <si>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</si>
  <si>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</si>
  <si>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</si>
  <si>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</si>
  <si>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</si>
  <si>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</si>
  <si>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</si>
  <si>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</si>
  <si>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</si>
  <si>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</si>
  <si>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</si>
  <si>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</si>
  <si>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</si>
  <si>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</si>
  <si>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</si>
  <si>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</si>
  <si>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</si>
  <si>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</si>
  <si>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</si>
  <si>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</si>
  <si>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</si>
  <si>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</si>
  <si>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</si>
  <si>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</si>
  <si>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</si>
  <si>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</si>
  <si>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</si>
  <si>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</si>
  <si>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</si>
  <si>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</si>
  <si>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</si>
  <si>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</si>
  <si>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</si>
  <si>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</si>
  <si>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</si>
  <si>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</si>
  <si>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</si>
  <si>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</si>
  <si>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</si>
  <si>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</si>
  <si>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</si>
  <si>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</si>
  <si>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</si>
  <si>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</si>
  <si>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</si>
  <si>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</si>
  <si>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</si>
  <si>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</si>
  <si>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</si>
  <si>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</si>
  <si>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</si>
  <si>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</si>
  <si>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</si>
  <si>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</si>
  <si>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</si>
  <si>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</si>
  <si>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</si>
  <si>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</si>
  <si>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</si>
  <si>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</si>
  <si>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</si>
  <si>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</si>
  <si>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</si>
  <si>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</si>
  <si>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</si>
  <si>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</si>
  <si>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</si>
  <si>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</si>
  <si>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</si>
  <si>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</si>
  <si>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</si>
  <si>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</si>
  <si>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</si>
  <si>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</si>
  <si>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</si>
  <si>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</si>
  <si>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</si>
  <si>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</si>
  <si>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</si>
  <si>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</si>
  <si>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</si>
  <si>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</si>
  <si>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</si>
  <si>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</si>
  <si>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</si>
  <si>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</si>
  <si>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</si>
  <si>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</si>
  <si>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</si>
  <si>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</si>
  <si>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</si>
  <si>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</si>
  <si>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</si>
  <si>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</si>
  <si>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</si>
  <si>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</si>
  <si>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</si>
  <si>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</si>
  <si>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</si>
  <si>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</si>
  <si>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</si>
  <si>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</si>
  <si>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</si>
  <si>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</si>
  <si>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</si>
  <si>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</si>
  <si>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</si>
  <si>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</si>
  <si>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</si>
  <si>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</si>
  <si>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</si>
  <si>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</si>
  <si>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</si>
  <si>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</si>
  <si>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</si>
  <si>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</si>
  <si>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</si>
  <si>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</si>
  <si>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</si>
  <si>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</si>
  <si>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</si>
  <si>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</si>
  <si>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</si>
  <si>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</si>
  <si>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</si>
  <si>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</si>
  <si>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</si>
  <si>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</si>
  <si>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</si>
  <si>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</si>
  <si>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</si>
  <si>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</si>
  <si>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</si>
  <si>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</si>
  <si>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</si>
  <si>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</si>
  <si>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</si>
  <si>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</si>
  <si>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</si>
  <si>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</si>
  <si>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</si>
  <si>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</si>
  <si>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</si>
  <si>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</si>
  <si>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</si>
  <si>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</si>
  <si>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</si>
  <si>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</si>
  <si>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</si>
  <si>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</si>
  <si>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</si>
  <si>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</si>
  <si>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</si>
  <si>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</si>
  <si>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</si>
  <si>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</si>
  <si>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</si>
  <si>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</si>
  <si>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</si>
  <si>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</si>
  <si>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</si>
  <si>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</si>
  <si>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</si>
  <si>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</si>
  <si>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</si>
  <si>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</si>
  <si>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</si>
  <si>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</si>
  <si>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</si>
  <si>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</si>
  <si>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</si>
  <si>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</si>
  <si>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</si>
  <si>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</si>
  <si>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</si>
  <si>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</si>
  <si>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</si>
  <si>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</si>
  <si>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</si>
  <si>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</si>
  <si>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</si>
  <si>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</si>
  <si>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</si>
  <si>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</si>
  <si>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</si>
  <si>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</si>
  <si>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</si>
  <si>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</si>
  <si>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</si>
  <si>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</si>
  <si>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</si>
  <si>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</si>
  <si>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</si>
  <si>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</si>
  <si>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</si>
  <si>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</si>
  <si>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</si>
  <si>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</si>
  <si>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</si>
  <si>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</si>
  <si>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</si>
  <si>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</si>
  <si>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</si>
  <si>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</si>
  <si>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</si>
  <si>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</si>
  <si>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</si>
  <si>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</si>
  <si>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</si>
  <si>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</si>
  <si>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</si>
  <si>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</si>
  <si>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</si>
  <si>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</si>
  <si>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</si>
  <si>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</si>
  <si>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</si>
  <si>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</si>
  <si>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</si>
  <si>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</si>
  <si>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</si>
  <si>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</si>
  <si>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</si>
  <si>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</si>
  <si>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</si>
  <si>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</si>
  <si>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</si>
  <si>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</si>
  <si>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</si>
  <si>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</si>
  <si>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</si>
  <si>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</si>
  <si>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</si>
  <si>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</si>
  <si>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</si>
  <si>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</si>
  <si>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</si>
  <si>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</si>
  <si>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</si>
  <si>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</si>
  <si>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</si>
  <si>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</si>
  <si>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</si>
  <si>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</si>
  <si>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</si>
  <si>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</si>
  <si>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</si>
  <si>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</si>
  <si>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</si>
  <si>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</si>
  <si>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</si>
  <si>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</si>
  <si>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</si>
  <si>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</si>
  <si>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</si>
  <si>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</si>
  <si>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</si>
  <si>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</si>
  <si>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</si>
  <si>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</si>
  <si>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</si>
  <si>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</si>
  <si>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</si>
  <si>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</si>
  <si>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</si>
  <si>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</si>
  <si>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</si>
  <si>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</si>
  <si>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</si>
  <si>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</si>
  <si>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</si>
  <si>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</si>
  <si>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</si>
  <si>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</si>
  <si>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</si>
  <si>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</si>
  <si>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</si>
  <si>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</si>
  <si>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</si>
  <si>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</si>
  <si>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</si>
  <si>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</si>
  <si>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</si>
  <si>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</si>
  <si>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</si>
  <si>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</si>
  <si>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</si>
  <si>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</si>
  <si>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</si>
  <si>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</si>
  <si>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</si>
  <si>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</si>
  <si>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</si>
  <si>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</si>
  <si>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</si>
  <si>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</si>
  <si>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</si>
  <si>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</si>
  <si>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</si>
  <si>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</si>
  <si>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</si>
  <si>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</si>
  <si>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</si>
  <si>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</si>
  <si>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</si>
  <si>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</si>
  <si>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</si>
  <si>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</si>
  <si>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</si>
  <si>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</si>
  <si>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</si>
  <si>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</si>
  <si>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</si>
  <si>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</si>
  <si>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</si>
  <si>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</si>
  <si>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</si>
  <si>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</si>
  <si>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</si>
  <si>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</si>
  <si>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</si>
  <si>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</si>
  <si>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</si>
  <si>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</si>
  <si>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</si>
  <si>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</si>
  <si>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</si>
  <si>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</si>
  <si>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</si>
  <si>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</si>
  <si>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</si>
  <si>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</si>
  <si>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</si>
  <si>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</si>
  <si>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</si>
  <si>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</si>
  <si>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</si>
  <si>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</si>
  <si>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</si>
  <si>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</si>
  <si>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</si>
  <si>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</si>
  <si>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</si>
  <si>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</si>
  <si>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</si>
  <si>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</si>
  <si>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</si>
  <si>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</si>
  <si>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</si>
  <si>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</si>
  <si>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</si>
  <si>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</si>
  <si>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</si>
  <si>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</si>
  <si>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</si>
  <si>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</si>
  <si>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</si>
  <si>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</si>
  <si>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</si>
  <si>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</si>
  <si>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</si>
  <si>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</si>
  <si>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</si>
  <si>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</si>
  <si>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</si>
  <si>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</si>
  <si>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</si>
  <si>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</si>
  <si>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</si>
  <si>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</si>
  <si>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</si>
  <si>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</si>
  <si>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</si>
  <si>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</si>
  <si>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</si>
  <si>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</si>
  <si>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</si>
  <si>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</si>
  <si>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</si>
  <si>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</si>
  <si>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</si>
  <si>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</si>
  <si>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</si>
  <si>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</si>
  <si>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</si>
  <si>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</si>
  <si>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</si>
  <si>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</si>
  <si>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</si>
  <si>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</si>
  <si>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</si>
  <si>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</si>
  <si>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</si>
  <si>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</si>
  <si>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</si>
  <si>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</si>
  <si>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</si>
  <si>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</si>
  <si>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</si>
  <si>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</si>
  <si>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</si>
  <si>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</si>
  <si>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</si>
  <si>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</si>
  <si>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</si>
  <si>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</si>
  <si>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</si>
  <si>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</si>
  <si>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</si>
  <si>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</si>
  <si>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</si>
  <si>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</si>
  <si>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</si>
  <si>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</si>
  <si>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</si>
  <si>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</si>
  <si>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</si>
  <si>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</si>
  <si>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</si>
  <si>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</si>
  <si>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</si>
  <si>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</si>
  <si>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</si>
  <si>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</si>
  <si>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</si>
  <si>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</si>
  <si>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</si>
  <si>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</si>
  <si>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</si>
  <si>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</si>
  <si>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</si>
  <si>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</si>
  <si>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</si>
  <si>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</si>
  <si>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</si>
  <si>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</si>
  <si>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</si>
  <si>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</si>
  <si>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</si>
  <si>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</si>
  <si>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</si>
  <si>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</si>
  <si>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</si>
  <si>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</si>
  <si>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</si>
  <si>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</si>
  <si>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</si>
  <si>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</si>
  <si>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</si>
  <si>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</si>
  <si>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</si>
  <si>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</si>
  <si>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</si>
  <si>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</si>
  <si>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</si>
  <si>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</si>
  <si>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</si>
  <si>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</si>
  <si>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</si>
  <si>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</si>
  <si>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</si>
  <si>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</si>
  <si>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</si>
  <si>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</si>
  <si>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</si>
  <si>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</si>
  <si>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</si>
  <si>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</si>
  <si>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</si>
  <si>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</si>
  <si>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</si>
  <si>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</si>
  <si>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</si>
  <si>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</si>
  <si>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</si>
  <si>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</si>
  <si>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</si>
  <si>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</si>
  <si>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</si>
  <si>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</si>
  <si>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</si>
  <si>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</si>
  <si>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</si>
  <si>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</si>
  <si>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</si>
  <si>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</si>
  <si>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</si>
  <si>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</si>
  <si>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</si>
  <si>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</si>
  <si>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</si>
  <si>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</si>
  <si>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</si>
  <si>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</si>
  <si>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</si>
  <si>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</si>
  <si>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</si>
  <si>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</si>
  <si>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</si>
  <si>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</si>
  <si>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</si>
  <si>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</si>
  <si>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</si>
  <si>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</si>
  <si>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</si>
  <si>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</si>
  <si>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</si>
  <si>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</si>
  <si>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</si>
  <si>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</si>
  <si>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</si>
  <si>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</si>
  <si>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</si>
  <si>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</si>
  <si>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</si>
  <si>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</si>
  <si>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</si>
  <si>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</si>
  <si>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</si>
  <si>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</si>
  <si>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</si>
  <si>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</si>
  <si>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</si>
  <si>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</si>
  <si>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</si>
  <si>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</si>
  <si>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</si>
  <si>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</si>
  <si>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</si>
  <si>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</si>
  <si>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</si>
  <si>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</si>
  <si>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</si>
  <si>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</si>
  <si>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</si>
  <si>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</si>
  <si>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</si>
  <si>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</si>
  <si>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</si>
  <si>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</si>
  <si>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</si>
  <si>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</si>
  <si>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</si>
  <si>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</si>
  <si>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</si>
  <si>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</si>
  <si>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</si>
  <si>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</si>
  <si>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</si>
  <si>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</si>
  <si>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</si>
  <si>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</si>
  <si>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</si>
  <si>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</si>
  <si>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</si>
  <si>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</si>
  <si>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</si>
  <si>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</si>
  <si>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</si>
  <si>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</si>
  <si>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</si>
  <si>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</si>
  <si>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</si>
  <si>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</si>
  <si>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</si>
  <si>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</si>
  <si>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</si>
  <si>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</si>
  <si>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</si>
  <si>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</si>
  <si>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</si>
  <si>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</si>
  <si>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</si>
  <si>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</si>
  <si>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</si>
  <si>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</si>
  <si>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</si>
  <si>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</si>
  <si>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</si>
  <si>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</si>
  <si>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</si>
  <si>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</si>
  <si>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</si>
  <si>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</si>
  <si>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</si>
  <si>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</si>
  <si>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</si>
  <si>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</si>
  <si>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</si>
  <si>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</si>
  <si>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</si>
  <si>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</si>
  <si>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</si>
  <si>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</si>
  <si>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</si>
  <si>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</si>
  <si>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</si>
  <si>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</si>
  <si>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</si>
  <si>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</si>
  <si>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</si>
  <si>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</si>
  <si>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</si>
  <si>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</si>
  <si>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</si>
  <si>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</si>
  <si>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</si>
  <si>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</si>
  <si>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</si>
  <si>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</si>
  <si>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</si>
  <si>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</si>
  <si>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</si>
  <si>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</si>
  <si>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</si>
  <si>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</si>
  <si>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</si>
  <si>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</si>
  <si>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</si>
  <si>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</si>
  <si>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</si>
  <si>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</si>
  <si>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</si>
  <si>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</si>
  <si>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</si>
  <si>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</si>
  <si>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</si>
  <si>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</si>
  <si>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</si>
  <si>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</si>
  <si>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</si>
  <si>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</si>
  <si>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</si>
  <si>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</si>
  <si>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</si>
  <si>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</si>
  <si>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</si>
  <si>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</si>
  <si>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</si>
  <si>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</si>
  <si>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</si>
  <si>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</si>
  <si>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</si>
  <si>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</si>
  <si>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</si>
  <si>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</si>
  <si>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</si>
  <si>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</si>
  <si>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</si>
  <si>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</si>
  <si>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</si>
  <si>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</si>
  <si>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</si>
  <si>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</si>
  <si>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</si>
  <si>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</si>
  <si>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</si>
  <si>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</si>
  <si>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</si>
  <si>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</si>
  <si>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</si>
  <si>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</si>
  <si>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</si>
  <si>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</si>
  <si>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</si>
  <si>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</si>
  <si>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</si>
  <si>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</si>
  <si>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</si>
  <si>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</si>
  <si>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</si>
  <si>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</si>
  <si>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</si>
  <si>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</si>
  <si>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</si>
  <si>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</si>
  <si>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</si>
  <si>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</si>
  <si>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</si>
  <si>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</si>
  <si>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</si>
  <si>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</si>
  <si>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</si>
  <si>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</si>
  <si>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</si>
  <si>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</si>
  <si>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</si>
  <si>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</si>
  <si>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</si>
  <si>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</si>
  <si>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</si>
  <si>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</si>
  <si>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</si>
  <si>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</si>
  <si>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</si>
  <si>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</si>
  <si>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</si>
  <si>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</si>
  <si>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</si>
  <si>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</si>
  <si>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</si>
  <si>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</si>
  <si>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</si>
  <si>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</si>
  <si>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</si>
  <si>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</si>
  <si>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</si>
  <si>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</si>
  <si>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</si>
  <si>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</si>
  <si>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</si>
  <si>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</si>
  <si>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</si>
  <si>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</si>
  <si>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</si>
  <si>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</si>
  <si>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</si>
  <si>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</si>
  <si>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</si>
  <si>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</si>
  <si>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</si>
  <si>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</si>
  <si>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</si>
  <si>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</si>
  <si>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</si>
  <si>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</si>
  <si>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</si>
  <si>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</si>
  <si>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</si>
  <si>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</si>
  <si>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</si>
  <si>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</si>
  <si>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</si>
  <si>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</si>
  <si>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</si>
  <si>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</si>
  <si>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</si>
  <si>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</si>
  <si>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</si>
  <si>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</si>
  <si>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</si>
  <si>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</si>
  <si>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</si>
  <si>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</si>
  <si>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</si>
  <si>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</si>
  <si>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</si>
  <si>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</si>
  <si>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</si>
  <si>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</si>
  <si>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</si>
  <si>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</si>
  <si>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</si>
  <si>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</si>
  <si>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</si>
  <si>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</si>
  <si>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</si>
  <si>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</si>
  <si>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</si>
  <si>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</si>
  <si>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</si>
  <si>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</si>
  <si>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</si>
  <si>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</si>
  <si>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</si>
  <si>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</si>
  <si>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</si>
  <si>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</si>
  <si>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</si>
  <si>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</si>
  <si>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</si>
  <si>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</si>
  <si>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</si>
  <si>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</si>
  <si>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</si>
  <si>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</si>
  <si>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</si>
  <si>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</si>
  <si>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</si>
  <si>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</si>
  <si>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</si>
  <si>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</si>
  <si>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</si>
  <si>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</si>
  <si>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</si>
  <si>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</si>
  <si>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</si>
  <si>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</si>
  <si>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</si>
  <si>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</si>
  <si>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</si>
  <si>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</si>
  <si>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</si>
  <si>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</si>
  <si>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</si>
  <si>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</si>
  <si>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</si>
  <si>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</si>
  <si>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</si>
  <si>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</si>
  <si>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</si>
  <si>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</si>
  <si>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</si>
  <si>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</si>
  <si>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</si>
  <si>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</si>
  <si>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</si>
  <si>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</si>
  <si>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</si>
  <si>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</si>
  <si>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</si>
  <si>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</si>
  <si>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</si>
  <si>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</si>
  <si>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</si>
  <si>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</si>
  <si>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</si>
  <si>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</si>
  <si>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</si>
  <si>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</si>
  <si>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</si>
  <si>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</si>
  <si>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</si>
  <si>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</si>
  <si>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</si>
  <si>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</si>
  <si>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</si>
  <si>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</si>
  <si>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</si>
  <si>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</si>
  <si>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</si>
  <si>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</si>
  <si>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</si>
  <si>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</si>
  <si>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</si>
  <si>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</si>
  <si>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</si>
  <si>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</si>
  <si>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</si>
  <si>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</si>
  <si>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</si>
  <si>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</si>
  <si>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</si>
  <si>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</si>
  <si>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</si>
  <si>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</si>
  <si>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</si>
  <si>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</si>
  <si>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</si>
  <si>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</si>
  <si>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</si>
  <si>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</si>
  <si>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</si>
  <si>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</si>
  <si>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</si>
  <si>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</si>
  <si>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</si>
  <si>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</si>
  <si>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</si>
  <si>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</si>
  <si>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</si>
  <si>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</si>
  <si>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</si>
  <si>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</si>
  <si>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</si>
  <si>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</si>
  <si>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</si>
  <si>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</si>
  <si>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</si>
  <si>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</si>
  <si>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</si>
  <si>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</si>
  <si>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</si>
  <si>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</si>
  <si>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</si>
  <si>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</si>
  <si>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</si>
  <si>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</si>
  <si>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</si>
  <si>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</si>
  <si>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</si>
  <si>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</si>
  <si>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</si>
  <si>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</si>
  <si>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</si>
  <si>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</si>
  <si>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</si>
  <si>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</si>
  <si>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</si>
  <si>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</si>
  <si>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</si>
  <si>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</si>
  <si>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</si>
  <si>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</si>
  <si>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</si>
  <si>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</si>
  <si>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</si>
  <si>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</si>
  <si>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</si>
  <si>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</si>
  <si>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</si>
  <si>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</si>
  <si>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</si>
  <si>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</si>
  <si>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</si>
  <si>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</si>
  <si>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</si>
  <si>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</si>
  <si>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</si>
  <si>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</si>
  <si>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</si>
  <si>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</si>
  <si>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</si>
  <si>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</si>
  <si>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</si>
  <si>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</si>
  <si>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</si>
  <si>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</si>
  <si>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</si>
  <si>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</si>
  <si>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</si>
  <si>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</si>
  <si>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</si>
  <si>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</si>
  <si>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</si>
  <si>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</si>
  <si>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</si>
  <si>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</si>
  <si>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</si>
  <si>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</si>
  <si>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</si>
  <si>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</si>
  <si>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</si>
  <si>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</si>
  <si>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</si>
  <si>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</si>
  <si>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</si>
  <si>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</si>
  <si>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</si>
  <si>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</si>
  <si>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</si>
  <si>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</si>
  <si>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</si>
  <si>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</si>
  <si>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</si>
  <si>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</si>
  <si>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</si>
  <si>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</si>
  <si>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</si>
  <si>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</si>
  <si>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</si>
  <si>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</si>
  <si>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</si>
  <si>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</si>
  <si>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</si>
  <si>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</si>
  <si>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</si>
  <si>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</si>
  <si>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</si>
  <si>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</si>
  <si>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</si>
  <si>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</si>
  <si>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</si>
  <si>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</si>
  <si>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</si>
  <si>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</si>
  <si>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</si>
  <si>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</si>
  <si>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</si>
  <si>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</si>
  <si>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</si>
  <si>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</si>
  <si>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</si>
  <si>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</si>
  <si>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</si>
  <si>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</si>
  <si>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</si>
  <si>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</si>
  <si>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</si>
  <si>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</si>
  <si>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</si>
  <si>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</si>
  <si>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</si>
  <si>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</si>
  <si>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</si>
  <si>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</si>
  <si>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</si>
  <si>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</si>
  <si>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</si>
  <si>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</si>
  <si>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</si>
  <si>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</si>
  <si>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</si>
  <si>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</si>
  <si>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</si>
  <si>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</si>
  <si>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</si>
  <si>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</si>
  <si>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</si>
  <si>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</si>
  <si>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</si>
  <si>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</si>
  <si>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</si>
  <si>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</si>
  <si>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</si>
  <si>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</si>
  <si>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</si>
  <si>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</si>
  <si>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</si>
  <si>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</si>
  <si>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</si>
  <si>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</si>
  <si>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</si>
  <si>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</si>
  <si>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</si>
  <si>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</si>
  <si>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</si>
  <si>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</si>
  <si>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</si>
  <si>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</si>
  <si>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</si>
  <si>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</si>
  <si>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</si>
  <si>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</si>
  <si>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</si>
  <si>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</si>
  <si>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</si>
  <si>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</si>
  <si>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</si>
  <si>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</si>
  <si>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</si>
  <si>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</si>
  <si>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</si>
  <si>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</si>
  <si>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</si>
  <si>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</si>
  <si>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</si>
  <si>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</si>
  <si>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</si>
  <si>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</si>
  <si>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</si>
  <si>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</si>
  <si>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</si>
  <si>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</si>
  <si>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</si>
  <si>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</si>
  <si>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</si>
  <si>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</si>
  <si>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</si>
  <si>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</si>
  <si>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</si>
  <si>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</si>
  <si>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</si>
  <si>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</si>
  <si>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</si>
  <si>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</si>
  <si>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</si>
  <si>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</si>
  <si>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</si>
  <si>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</si>
  <si>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</si>
  <si>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</si>
  <si>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</si>
  <si>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</si>
  <si>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</si>
  <si>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</si>
  <si>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</si>
  <si>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</si>
  <si>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</si>
  <si>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</si>
  <si>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</si>
  <si>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</si>
  <si>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</si>
  <si>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</si>
  <si>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</si>
  <si>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</si>
  <si>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</si>
  <si>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</si>
  <si>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</si>
  <si>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</si>
  <si>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</si>
  <si>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</si>
  <si>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</si>
  <si>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</si>
  <si>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</si>
  <si>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</si>
  <si>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</si>
  <si>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</si>
  <si>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</si>
  <si>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</si>
  <si>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</si>
  <si>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</si>
  <si>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</si>
  <si>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</si>
  <si>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</si>
  <si>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</si>
  <si>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</si>
  <si>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</si>
  <si>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</si>
  <si>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</si>
  <si>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</si>
  <si>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</si>
  <si>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</si>
  <si>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</si>
  <si>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</si>
  <si>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</si>
  <si>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</si>
  <si>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</si>
  <si>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</si>
  <si>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</si>
  <si>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</si>
  <si>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</si>
  <si>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</si>
  <si>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</si>
  <si>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</si>
  <si>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</si>
  <si>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</si>
  <si>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</si>
  <si>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</si>
  <si>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</si>
  <si>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</si>
  <si>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</si>
  <si>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</si>
  <si>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</si>
  <si>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</si>
  <si>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</si>
  <si>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</si>
  <si>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</si>
  <si>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</si>
  <si>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</si>
  <si>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</si>
  <si>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</si>
  <si>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</si>
  <si>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</si>
  <si>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</si>
  <si>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</si>
  <si>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</si>
  <si>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</si>
  <si>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</si>
  <si>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</si>
  <si>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</si>
  <si>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</si>
  <si>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</si>
  <si>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</si>
  <si>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</si>
  <si>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</si>
  <si>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</si>
  <si>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</si>
  <si>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</si>
  <si>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</si>
  <si>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</si>
  <si>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</si>
  <si>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</si>
  <si>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</si>
  <si>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</si>
  <si>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</si>
  <si>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</si>
  <si>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</si>
  <si>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</si>
  <si>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</si>
  <si>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</si>
  <si>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</si>
  <si>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</si>
  <si>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</si>
  <si>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</si>
  <si>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</si>
  <si>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</si>
  <si>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</si>
  <si>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</si>
  <si>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</si>
  <si>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</si>
  <si>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</si>
  <si>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</si>
  <si>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</si>
  <si>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</si>
  <si>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</si>
  <si>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</si>
  <si>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</si>
  <si>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</si>
  <si>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</si>
  <si>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</si>
  <si>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</si>
  <si>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</si>
  <si>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</si>
  <si>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</si>
  <si>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</si>
  <si>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</si>
  <si>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</si>
  <si>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</si>
  <si>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</si>
  <si>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</si>
  <si>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</si>
  <si>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</si>
  <si>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</si>
  <si>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</si>
  <si>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</si>
  <si>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</si>
  <si>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</si>
  <si>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</si>
  <si>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</si>
  <si>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</si>
  <si>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</si>
  <si>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</si>
  <si>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</si>
  <si>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</si>
  <si>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</si>
  <si>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</si>
  <si>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</si>
  <si>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</si>
  <si>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</si>
  <si>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</si>
  <si>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</si>
  <si>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</si>
  <si>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</si>
  <si>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</si>
  <si>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</si>
  <si>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</si>
  <si>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</si>
  <si>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</si>
  <si>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</si>
  <si>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</si>
  <si>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</si>
  <si>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</si>
  <si>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</si>
  <si>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</si>
  <si>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</si>
  <si>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</si>
  <si>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</si>
  <si>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</si>
  <si>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</si>
  <si>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</si>
  <si>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</si>
  <si>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</si>
  <si>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</si>
  <si>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</si>
  <si>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</si>
  <si>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</si>
  <si>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</si>
  <si>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</si>
  <si>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</si>
  <si>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</si>
  <si>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</si>
  <si>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</si>
  <si>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</si>
  <si>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</si>
  <si>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</si>
  <si>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</si>
  <si>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</si>
  <si>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</si>
  <si>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</si>
  <si>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</si>
  <si>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</si>
  <si>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</si>
  <si>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</si>
  <si>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</si>
  <si>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</si>
  <si>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</si>
  <si>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</si>
  <si>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</si>
  <si>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</si>
  <si>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</si>
  <si>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</si>
  <si>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</si>
  <si>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</si>
  <si>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</si>
  <si>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</si>
  <si>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</si>
  <si>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</si>
  <si>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</si>
  <si>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</si>
  <si>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</si>
  <si>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</si>
  <si>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</si>
  <si>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</si>
  <si>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</si>
  <si>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</si>
  <si>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</si>
  <si>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</si>
  <si>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</si>
  <si>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</si>
  <si>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</si>
  <si>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</si>
  <si>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</si>
  <si>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</si>
  <si>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</si>
  <si>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</si>
  <si>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</si>
  <si>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</si>
  <si>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</si>
  <si>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</si>
  <si>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</si>
  <si>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</si>
  <si>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</si>
  <si>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</si>
  <si>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</si>
  <si>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</si>
  <si>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</si>
  <si>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</si>
  <si>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</si>
  <si>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</si>
  <si>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</si>
  <si>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</si>
  <si>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</si>
  <si>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</si>
  <si>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</si>
  <si>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</si>
  <si>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</si>
  <si>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</si>
  <si>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</si>
  <si>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</si>
  <si>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</si>
  <si>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</si>
  <si>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</si>
  <si>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</si>
  <si>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</si>
  <si>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</si>
  <si>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</si>
  <si>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</si>
  <si>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</si>
  <si>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</si>
  <si>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</si>
  <si>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</si>
  <si>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</si>
  <si>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</si>
  <si>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</si>
  <si>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</si>
  <si>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</si>
  <si>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</si>
  <si>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</si>
  <si>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</si>
  <si>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</si>
  <si>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</si>
  <si>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</si>
  <si>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</si>
  <si>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</si>
  <si>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</si>
  <si>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</si>
  <si>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</si>
  <si>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</si>
  <si>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</si>
  <si>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</si>
  <si>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</si>
  <si>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</si>
  <si>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</si>
  <si>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</si>
  <si>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</si>
  <si>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</si>
  <si>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</si>
  <si>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</si>
  <si>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</si>
  <si>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</si>
  <si>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</si>
  <si>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</si>
  <si>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</si>
  <si>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</si>
  <si>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</si>
  <si>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</si>
  <si>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</si>
  <si>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</si>
  <si>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</si>
  <si>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</si>
  <si>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</si>
  <si>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</si>
  <si>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</si>
  <si>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</si>
  <si>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</si>
  <si>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</si>
  <si>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</si>
  <si>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</si>
  <si>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</si>
  <si>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</si>
  <si>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</si>
  <si>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</si>
  <si>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</si>
  <si>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</si>
  <si>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</si>
  <si>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</si>
  <si>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</si>
  <si>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</si>
  <si>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</si>
  <si>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</si>
  <si>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</si>
  <si>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</si>
  <si>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</si>
  <si>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</si>
  <si>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</si>
  <si>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</si>
  <si>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</si>
  <si>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</si>
  <si>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</si>
  <si>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</si>
  <si>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</si>
  <si>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</si>
  <si>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</si>
  <si>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</si>
  <si>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</si>
  <si>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</si>
  <si>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</si>
  <si>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</si>
  <si>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</si>
  <si>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</si>
  <si>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</si>
  <si>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</si>
  <si>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</si>
  <si>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</si>
  <si>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</si>
  <si>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</si>
  <si>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</si>
  <si>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</si>
  <si>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</si>
  <si>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</si>
  <si>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</si>
  <si>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</si>
  <si>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</si>
  <si>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</si>
  <si>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</si>
  <si>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</si>
  <si>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</si>
  <si>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</si>
  <si>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</si>
  <si>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</si>
  <si>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</si>
  <si>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</si>
  <si>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</si>
  <si>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</si>
  <si>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</si>
  <si>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</si>
  <si>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</si>
  <si>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</si>
  <si>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</si>
  <si>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</si>
  <si>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</si>
  <si>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</si>
  <si>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</si>
  <si>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</si>
  <si>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</si>
  <si>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</si>
  <si>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</si>
  <si>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</si>
  <si>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</si>
  <si>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</si>
  <si>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</si>
  <si>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</si>
  <si>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</si>
  <si>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</si>
  <si>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</si>
  <si>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</si>
  <si>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</si>
  <si>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</si>
  <si>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</si>
  <si>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</si>
  <si>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</si>
  <si>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</si>
  <si>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</si>
  <si>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</si>
  <si>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</si>
  <si>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</si>
  <si>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</si>
  <si>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</si>
  <si>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</si>
  <si>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</si>
  <si>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</si>
  <si>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</si>
  <si>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</si>
  <si>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</si>
  <si>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</si>
  <si>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</si>
  <si>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</si>
  <si>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</si>
  <si>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</si>
  <si>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</si>
  <si>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</si>
  <si>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</si>
  <si>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</si>
  <si>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</si>
  <si>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</si>
  <si>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</si>
  <si>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</si>
  <si>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</si>
  <si>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</si>
  <si>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</si>
  <si>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</si>
  <si>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</si>
  <si>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</si>
  <si>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</si>
  <si>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</si>
  <si>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</si>
  <si>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</si>
  <si>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</si>
  <si>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</si>
  <si>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</si>
  <si>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</si>
  <si>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</si>
  <si>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</si>
  <si>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</si>
  <si>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</si>
  <si>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</si>
  <si>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</si>
  <si>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</si>
  <si>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</si>
  <si>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</si>
  <si>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</si>
  <si>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</si>
  <si>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</si>
  <si>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</si>
  <si>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</si>
  <si>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</si>
  <si>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</si>
  <si>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</si>
  <si>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</si>
  <si>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</si>
  <si>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</si>
  <si>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</si>
  <si>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</si>
  <si>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</si>
  <si>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</si>
  <si>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</si>
  <si>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</si>
  <si>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</si>
  <si>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</si>
  <si>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</si>
  <si>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</si>
  <si>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</si>
  <si>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</si>
  <si>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</si>
  <si>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</si>
  <si>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</si>
  <si>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</si>
  <si>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</si>
  <si>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</si>
  <si>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</si>
  <si>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</si>
  <si>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</si>
  <si>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</si>
  <si>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</si>
  <si>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</si>
  <si>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</si>
  <si>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</si>
  <si>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</si>
  <si>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</si>
  <si>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</si>
  <si>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</si>
  <si>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</si>
  <si>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</si>
  <si>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</si>
  <si>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</si>
  <si>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</si>
  <si>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</si>
  <si>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</si>
  <si>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</si>
  <si>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</si>
  <si>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</si>
  <si>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</si>
  <si>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</si>
  <si>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</si>
  <si>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</si>
  <si>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</si>
  <si>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</si>
  <si>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</si>
  <si>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</si>
  <si>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</si>
  <si>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</si>
  <si>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</si>
  <si>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</si>
  <si>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</si>
  <si>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</si>
  <si>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</si>
  <si>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</si>
  <si>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</si>
  <si>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</si>
  <si>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</si>
  <si>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</si>
  <si>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</si>
  <si>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</si>
  <si>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</si>
  <si>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</si>
  <si>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</si>
  <si>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</si>
  <si>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</si>
  <si>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</si>
  <si>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</si>
  <si>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</si>
  <si>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</si>
  <si>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</si>
  <si>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</si>
  <si>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</si>
  <si>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</si>
  <si>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</si>
  <si>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</si>
  <si>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</si>
  <si>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</si>
  <si>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</si>
  <si>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</si>
  <si>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</si>
  <si>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</si>
  <si>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</si>
  <si>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</si>
  <si>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</si>
  <si>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</si>
  <si>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</si>
  <si>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</si>
  <si>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</si>
  <si>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</si>
  <si>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</si>
  <si>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</si>
  <si>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</si>
  <si>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</si>
  <si>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</si>
  <si>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</si>
  <si>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</si>
  <si>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</si>
  <si>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</si>
  <si>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</si>
  <si>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</si>
  <si>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</si>
  <si>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</si>
  <si>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</si>
  <si>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</si>
  <si>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</si>
  <si>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</si>
  <si>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</si>
  <si>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</si>
  <si>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</si>
  <si>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</si>
  <si>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</si>
  <si>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</si>
  <si>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</si>
  <si>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</si>
  <si>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</si>
  <si>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</si>
  <si>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</si>
  <si>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</si>
  <si>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</si>
  <si>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</si>
  <si>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</si>
  <si>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</si>
  <si>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</si>
  <si>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</si>
  <si>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</si>
  <si>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</si>
  <si>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</si>
  <si>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</si>
  <si>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</si>
  <si>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</si>
  <si>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</si>
  <si>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</si>
  <si>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</si>
  <si>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</si>
  <si>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</si>
  <si>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</si>
  <si>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</si>
  <si>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</si>
  <si>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</si>
  <si>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</si>
  <si>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</si>
  <si>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</si>
  <si>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</si>
  <si>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</si>
  <si>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</si>
  <si>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</si>
  <si>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</si>
  <si>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</si>
  <si>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</si>
  <si>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</si>
  <si>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</si>
  <si>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</si>
  <si>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</si>
  <si>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</si>
  <si>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</si>
  <si>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</si>
  <si>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</si>
  <si>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</si>
  <si>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</si>
  <si>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</si>
  <si>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</si>
  <si>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</si>
  <si>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</si>
  <si>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</si>
  <si>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</si>
  <si>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</si>
  <si>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</si>
  <si>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</si>
  <si>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</si>
  <si>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</si>
  <si>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</si>
  <si>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</si>
  <si>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</si>
  <si>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</si>
  <si>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</si>
  <si>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</si>
  <si>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</si>
  <si>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</si>
  <si>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</si>
  <si>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</si>
  <si>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</si>
  <si>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</si>
  <si>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</si>
  <si>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</si>
  <si>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</si>
  <si>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</si>
  <si>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</si>
  <si>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</si>
  <si>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</si>
  <si>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</si>
  <si>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</si>
  <si>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</si>
  <si>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</si>
  <si>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</si>
  <si>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</si>
  <si>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</si>
  <si>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</si>
  <si>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</si>
  <si>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</si>
  <si>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</si>
  <si>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</si>
  <si>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</si>
  <si>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</si>
  <si>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</si>
  <si>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</si>
  <si>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</si>
  <si>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</si>
  <si>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</si>
  <si>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</si>
  <si>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</si>
  <si>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</si>
  <si>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</si>
  <si>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</si>
  <si>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</si>
  <si>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</si>
  <si>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</si>
  <si>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</si>
  <si>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</si>
  <si>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</si>
  <si>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</si>
  <si>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</si>
  <si>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</si>
  <si>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</si>
  <si>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</si>
  <si>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</si>
  <si>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</si>
  <si>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</si>
  <si>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</si>
  <si>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</si>
  <si>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</si>
  <si>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</si>
  <si>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</si>
  <si>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</si>
  <si>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</si>
  <si>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</si>
  <si>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</si>
  <si>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</si>
  <si>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</si>
  <si>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</si>
  <si>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</si>
  <si>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</si>
  <si>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</si>
  <si>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</si>
  <si>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</si>
  <si>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</si>
  <si>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</si>
  <si>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</si>
  <si>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</si>
  <si>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</si>
  <si>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</si>
  <si>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</si>
  <si>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</si>
  <si>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</si>
  <si>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</si>
  <si>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</si>
  <si>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</si>
  <si>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</si>
  <si>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</si>
  <si>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</si>
  <si>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</si>
  <si>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</si>
  <si>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</si>
  <si>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</si>
  <si>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</si>
  <si>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</si>
  <si>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</si>
  <si>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</si>
  <si>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</si>
  <si>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</si>
  <si>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</si>
  <si>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</si>
  <si>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</si>
  <si>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</si>
  <si>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</si>
  <si>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</si>
  <si>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</si>
  <si>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</si>
  <si>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</si>
  <si>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</si>
  <si>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</si>
  <si>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</si>
  <si>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</si>
  <si>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</si>
  <si>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</si>
  <si>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</si>
  <si>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</si>
  <si>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</si>
  <si>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</si>
  <si>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</si>
  <si>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</si>
  <si>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</si>
  <si>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</si>
  <si>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</si>
  <si>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</si>
  <si>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</si>
  <si>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</si>
  <si>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</si>
  <si>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</si>
  <si>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</si>
  <si>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</si>
  <si>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</si>
  <si>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</si>
  <si>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</si>
  <si>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</si>
  <si>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</si>
  <si>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</si>
  <si>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</si>
  <si>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</si>
  <si>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</si>
  <si>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</si>
  <si>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</si>
  <si>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</si>
  <si>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</si>
  <si>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</si>
  <si>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</si>
  <si>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</si>
  <si>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</si>
  <si>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</si>
  <si>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</si>
  <si>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</si>
  <si>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</si>
  <si>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</si>
  <si>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</si>
  <si>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</si>
  <si>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</si>
  <si>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</si>
  <si>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</si>
  <si>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</si>
  <si>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</si>
  <si>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</si>
  <si>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</si>
  <si>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</si>
  <si>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</si>
  <si>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</si>
  <si>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</si>
  <si>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</si>
  <si>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</si>
  <si>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</si>
  <si>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</si>
  <si>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</si>
  <si>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</si>
  <si>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</si>
  <si>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</si>
  <si>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</si>
  <si>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</si>
  <si>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</si>
  <si>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</si>
  <si>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</si>
  <si>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</si>
  <si>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</si>
  <si>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</si>
  <si>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</si>
  <si>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</si>
  <si>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</si>
  <si>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</si>
  <si>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</si>
  <si>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</si>
  <si>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</si>
  <si>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</si>
  <si>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</si>
  <si>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</si>
  <si>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</si>
  <si>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</si>
  <si>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</si>
  <si>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</si>
  <si>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</si>
  <si>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</si>
  <si>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</si>
  <si>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</si>
  <si>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</si>
  <si>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</si>
  <si>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</si>
  <si>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</si>
  <si>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</si>
  <si>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</si>
  <si>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</si>
  <si>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</si>
  <si>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</si>
  <si>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</si>
  <si>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</si>
  <si>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</si>
  <si>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</si>
  <si>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</si>
  <si>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</si>
  <si>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</si>
  <si>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</si>
  <si>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</si>
  <si>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</si>
  <si>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</si>
  <si>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</si>
  <si>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</si>
  <si>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</si>
  <si>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</si>
  <si>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</si>
  <si>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</si>
  <si>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</si>
  <si>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</si>
  <si>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</si>
  <si>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</si>
  <si>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</si>
  <si>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</si>
  <si>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</si>
  <si>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</si>
  <si>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</si>
  <si>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</si>
  <si>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</si>
  <si>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</si>
  <si>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</si>
  <si>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</si>
  <si>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</si>
  <si>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</si>
  <si>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</si>
  <si>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</si>
  <si>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</si>
  <si>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</si>
  <si>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</si>
  <si>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</si>
  <si>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</si>
  <si>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</si>
  <si>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</si>
  <si>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</si>
  <si>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</si>
  <si>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</si>
  <si>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</si>
  <si>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</si>
  <si>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</si>
  <si>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</si>
  <si>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</si>
  <si>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</si>
  <si>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</si>
  <si>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</si>
  <si>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</si>
  <si>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</si>
  <si>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</si>
  <si>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</si>
  <si>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</si>
  <si>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</si>
  <si>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</si>
  <si>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</si>
  <si>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</si>
  <si>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</si>
  <si>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</si>
  <si>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</si>
  <si>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</si>
  <si>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</si>
  <si>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</si>
  <si>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</si>
  <si>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</si>
  <si>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</si>
  <si>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</si>
  <si>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</si>
  <si>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</si>
  <si>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</si>
  <si>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</si>
  <si>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</si>
  <si>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</si>
  <si>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</si>
  <si>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</si>
  <si>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</si>
  <si>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</si>
  <si>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</si>
  <si>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</si>
  <si>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</si>
  <si>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</si>
  <si>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</si>
  <si>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</si>
  <si>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</si>
  <si>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</si>
  <si>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</si>
  <si>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</si>
  <si>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</si>
  <si>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</si>
  <si>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</si>
  <si>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</si>
  <si>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</si>
  <si>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</si>
  <si>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</si>
  <si>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</si>
  <si>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</si>
  <si>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</si>
  <si>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</si>
  <si>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</si>
  <si>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</si>
  <si>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</si>
  <si>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</si>
  <si>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</si>
  <si>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</si>
  <si>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</si>
  <si>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</si>
  <si>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</si>
  <si>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</si>
  <si>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</si>
  <si>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</si>
  <si>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</si>
  <si>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</si>
  <si>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</si>
  <si>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</si>
  <si>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</si>
  <si>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</si>
  <si>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</si>
  <si>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</si>
  <si>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</si>
  <si>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</si>
  <si>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</si>
  <si>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</si>
  <si>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</si>
  <si>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</si>
  <si>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</si>
  <si>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</si>
  <si>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</si>
  <si>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</si>
  <si>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</si>
  <si>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</si>
  <si>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</si>
  <si>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</si>
  <si>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</si>
  <si>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</si>
  <si>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</si>
  <si>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</si>
  <si>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</si>
  <si>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</si>
  <si>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</si>
  <si>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</si>
  <si>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</si>
  <si>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</si>
  <si>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</si>
  <si>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</si>
  <si>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</si>
  <si>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</si>
  <si>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</si>
  <si>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</si>
  <si>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</si>
  <si>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</si>
  <si>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</si>
  <si>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</si>
  <si>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</si>
  <si>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</si>
  <si>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</si>
  <si>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</si>
  <si>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</si>
  <si>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</si>
  <si>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</si>
  <si>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</si>
  <si>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</si>
  <si>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</si>
  <si>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</si>
  <si>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</si>
  <si>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</si>
  <si>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</si>
  <si>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</si>
  <si>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</si>
  <si>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</si>
  <si>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</si>
  <si>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</si>
  <si>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</si>
  <si>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</si>
  <si>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</si>
  <si>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</si>
  <si>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</si>
  <si>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</si>
  <si>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</si>
  <si>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</si>
  <si>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</si>
  <si>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</si>
  <si>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</si>
  <si>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</si>
  <si>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</si>
  <si>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</si>
  <si>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</si>
  <si>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</si>
  <si>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</si>
  <si>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</si>
  <si>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</si>
  <si>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</si>
  <si>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</si>
  <si>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</si>
  <si>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</si>
  <si>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</si>
  <si>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</si>
  <si>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</si>
  <si>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</si>
  <si>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</si>
  <si>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</si>
  <si>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</si>
  <si>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</si>
  <si>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</si>
  <si>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</si>
  <si>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</si>
  <si>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</si>
  <si>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</si>
  <si>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</si>
  <si>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</si>
  <si>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</si>
  <si>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</si>
  <si>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</si>
  <si>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</si>
  <si>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</si>
  <si>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</si>
  <si>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</si>
  <si>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</si>
  <si>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</si>
  <si>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</si>
  <si>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</si>
  <si>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</si>
  <si>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</si>
  <si>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</si>
  <si>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</si>
  <si>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</si>
  <si>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</si>
  <si>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</si>
  <si>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</si>
  <si>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</si>
  <si>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</si>
  <si>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</si>
  <si>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</si>
  <si>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</si>
  <si>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</si>
  <si>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</si>
  <si>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</si>
  <si>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</si>
  <si>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</si>
  <si>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</si>
  <si>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</si>
  <si>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</si>
  <si>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</si>
  <si>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</si>
  <si>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</si>
  <si>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</si>
  <si>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</si>
  <si>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</si>
  <si>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</si>
  <si>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</si>
  <si>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</si>
  <si>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</si>
  <si>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</si>
  <si>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</si>
  <si>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</si>
  <si>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</si>
  <si>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</si>
  <si>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</si>
  <si>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</si>
  <si>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</si>
  <si>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</si>
  <si>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</si>
  <si>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</si>
  <si>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</si>
  <si>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</si>
  <si>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</si>
  <si>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</si>
  <si>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</si>
  <si>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</si>
  <si>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</si>
  <si>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</si>
  <si>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</si>
  <si>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</si>
  <si>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</si>
  <si>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</si>
  <si>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</si>
  <si>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</si>
  <si>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</si>
  <si>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</si>
  <si>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</si>
  <si>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</si>
  <si>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</si>
  <si>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</si>
  <si>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</si>
  <si>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</si>
  <si>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</si>
  <si>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</si>
  <si>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</si>
  <si>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</si>
  <si>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</si>
  <si>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</si>
  <si>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</si>
  <si>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</si>
  <si>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</si>
  <si>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</si>
  <si>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</si>
  <si>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</si>
  <si>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</si>
  <si>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</si>
  <si>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</si>
  <si>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</si>
  <si>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</si>
  <si>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</si>
  <si>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</si>
  <si>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</si>
  <si>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</si>
  <si>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</si>
  <si>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</si>
  <si>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</si>
  <si>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</si>
  <si>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</si>
  <si>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</si>
  <si>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</si>
  <si>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</si>
  <si>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</si>
  <si>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</si>
  <si>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</si>
  <si>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</si>
  <si>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</si>
  <si>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</si>
  <si>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</si>
  <si>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</si>
  <si>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</si>
  <si>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</si>
  <si>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</si>
  <si>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</si>
  <si>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</si>
  <si>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</si>
  <si>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</si>
  <si>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</si>
  <si>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</si>
  <si>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</si>
  <si>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</si>
  <si>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</si>
  <si>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</si>
  <si>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</si>
  <si>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</si>
  <si>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</si>
  <si>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</si>
  <si>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</si>
  <si>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</si>
  <si>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</si>
  <si>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</si>
  <si>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</si>
  <si>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</si>
  <si>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</si>
  <si>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</si>
  <si>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</si>
  <si>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</si>
  <si>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</si>
  <si>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</si>
  <si>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</si>
  <si>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</si>
  <si>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</si>
  <si>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</si>
  <si>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</si>
  <si>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</si>
  <si>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</si>
  <si>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</si>
  <si>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</si>
  <si>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</si>
  <si>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</si>
  <si>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</si>
  <si>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</si>
  <si>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</si>
  <si>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</si>
  <si>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</si>
  <si>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</si>
  <si>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</si>
  <si>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</si>
  <si>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</si>
  <si>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</si>
  <si>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</si>
  <si>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</si>
  <si>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</si>
  <si>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</si>
  <si>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</si>
  <si>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</si>
  <si>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</si>
  <si>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</si>
  <si>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</si>
  <si>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</si>
  <si>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</si>
  <si>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</si>
  <si>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</si>
  <si>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</si>
  <si>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</si>
  <si>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</si>
  <si>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</si>
  <si>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</si>
  <si>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</si>
  <si>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</si>
  <si>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</si>
  <si>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</si>
  <si>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</si>
  <si>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</si>
  <si>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</si>
  <si>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</si>
  <si>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</si>
  <si>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</si>
  <si>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</si>
  <si>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</si>
  <si>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</si>
  <si>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</si>
  <si>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</si>
  <si>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</si>
  <si>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</si>
  <si>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</si>
  <si>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</si>
  <si>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</si>
  <si>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</si>
  <si>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</si>
  <si>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</si>
  <si>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</si>
  <si>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</si>
  <si>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</si>
  <si>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</si>
  <si>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</si>
  <si>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</si>
  <si>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</si>
  <si>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</si>
  <si>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</si>
  <si>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</si>
  <si>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</si>
  <si>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</si>
  <si>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</si>
  <si>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</si>
  <si>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</si>
  <si>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</si>
  <si>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</si>
  <si>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</si>
  <si>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</si>
  <si>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</si>
  <si>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</si>
  <si>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</si>
  <si>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</si>
  <si>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</si>
  <si>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</si>
  <si>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</si>
  <si>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</si>
  <si>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</si>
  <si>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</si>
  <si>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</si>
  <si>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</si>
  <si>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</si>
  <si>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</si>
  <si>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</si>
  <si>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</si>
  <si>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</si>
  <si>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</si>
  <si>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</si>
  <si>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</si>
  <si>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</si>
  <si>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</si>
  <si>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</si>
  <si>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</si>
  <si>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</si>
  <si>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</si>
  <si>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</si>
  <si>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</si>
  <si>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</si>
  <si>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</si>
  <si>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</si>
  <si>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</si>
  <si>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</si>
  <si>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</si>
  <si>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</si>
  <si>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</si>
  <si>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</si>
  <si>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</si>
  <si>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</si>
  <si>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</si>
  <si>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</si>
  <si>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</si>
  <si>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</si>
  <si>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</si>
  <si>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</si>
  <si>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</si>
  <si>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</si>
  <si>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</si>
  <si>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</si>
  <si>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</si>
  <si>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</si>
  <si>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</si>
  <si>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</si>
  <si>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</si>
  <si>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</si>
  <si>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</si>
  <si>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</si>
  <si>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</si>
  <si>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</si>
  <si>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</si>
  <si>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</si>
  <si>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</si>
  <si>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</si>
  <si>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</si>
  <si>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</si>
  <si>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</si>
  <si>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</si>
  <si>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</si>
  <si>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</si>
  <si>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</si>
  <si>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</si>
  <si>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</si>
  <si>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</si>
  <si>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</si>
  <si>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</si>
  <si>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</si>
  <si>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</si>
  <si>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</si>
  <si>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</si>
  <si>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</si>
  <si>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</si>
  <si>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</si>
  <si>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</si>
  <si>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</si>
  <si>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</si>
  <si>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</si>
  <si>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</si>
  <si>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</si>
  <si>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</si>
  <si>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</si>
  <si>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</si>
  <si>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</si>
  <si>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</si>
  <si>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</si>
  <si>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</si>
  <si>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</si>
  <si>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</si>
  <si>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</si>
  <si>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</si>
  <si>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</si>
  <si>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</si>
  <si>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</si>
  <si>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</si>
  <si>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</si>
  <si>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</si>
  <si>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</si>
  <si>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</si>
  <si>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</si>
  <si>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</si>
  <si>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</si>
  <si>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</si>
  <si>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</si>
  <si>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</si>
  <si>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</si>
  <si>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</si>
  <si>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</si>
  <si>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</si>
  <si>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</si>
  <si>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</si>
  <si>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</si>
  <si>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</si>
  <si>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</si>
  <si>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</si>
  <si>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</si>
  <si>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</si>
  <si>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</si>
  <si>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</si>
  <si>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</si>
  <si>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</si>
  <si>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</si>
  <si>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</si>
  <si>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</si>
  <si>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</si>
  <si>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</si>
  <si>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</si>
  <si>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</si>
  <si>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</si>
  <si>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</si>
  <si>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</si>
  <si>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</si>
  <si>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</si>
  <si>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</si>
  <si>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</si>
  <si>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</si>
  <si>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</si>
  <si>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</si>
  <si>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</si>
  <si>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</si>
  <si>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</si>
  <si>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</si>
  <si>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</si>
  <si>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</si>
  <si>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</si>
  <si>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</si>
  <si>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</si>
  <si>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</si>
  <si>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</si>
  <si>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</si>
  <si>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</si>
  <si>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</si>
  <si>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</si>
  <si>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</si>
  <si>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</si>
  <si>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</si>
  <si>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</si>
  <si>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</si>
  <si>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</si>
  <si>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</si>
  <si>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</si>
  <si>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</si>
  <si>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</si>
  <si>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</si>
  <si>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</si>
  <si>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</si>
  <si>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</si>
  <si>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</si>
  <si>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</si>
  <si>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</si>
  <si>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</si>
  <si>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</si>
  <si>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</si>
  <si>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</si>
  <si>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</si>
  <si>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</si>
  <si>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</si>
  <si>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</si>
  <si>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</si>
  <si>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</si>
  <si>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</si>
  <si>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</si>
  <si>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</si>
  <si>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</si>
  <si>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</si>
  <si>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</si>
  <si>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</si>
  <si>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</si>
  <si>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</si>
  <si>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</si>
  <si>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</si>
  <si>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</si>
  <si>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</si>
  <si>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</si>
  <si>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</si>
  <si>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</si>
  <si>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</si>
  <si>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</si>
  <si>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</si>
  <si>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</si>
  <si>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</si>
  <si>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</si>
  <si>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</si>
  <si>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</si>
  <si>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</si>
  <si>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</si>
  <si>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</si>
  <si>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</si>
  <si>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</si>
  <si>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</si>
  <si>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</si>
  <si>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</si>
  <si>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</si>
  <si>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</si>
  <si>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</si>
  <si>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</si>
  <si>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</si>
  <si>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</si>
  <si>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</si>
  <si>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</si>
  <si>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</si>
  <si>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</si>
  <si>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</si>
  <si>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</si>
  <si>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</si>
  <si>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</si>
  <si>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</si>
  <si>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</si>
  <si>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</si>
  <si>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</si>
  <si>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</si>
  <si>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</si>
  <si>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</si>
  <si>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</si>
  <si>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</si>
  <si>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</si>
  <si>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</si>
  <si>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</si>
  <si>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</si>
  <si>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</si>
  <si>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</si>
  <si>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</si>
  <si>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</si>
  <si>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</si>
  <si>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</si>
  <si>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</si>
  <si>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</si>
  <si>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</si>
  <si>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</si>
  <si>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</si>
  <si>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</si>
  <si>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</si>
  <si>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</si>
  <si>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</si>
  <si>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</si>
  <si>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</si>
  <si>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</si>
  <si>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</si>
  <si>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</si>
  <si>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</si>
  <si>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</si>
  <si>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</si>
  <si>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</si>
  <si>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</si>
  <si>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</si>
  <si>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</si>
  <si>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</si>
  <si>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</si>
  <si>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</si>
  <si>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</si>
  <si>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</si>
  <si>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</si>
  <si>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</si>
  <si>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</si>
  <si>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</si>
  <si>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</si>
  <si>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</si>
  <si>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</si>
  <si>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</si>
  <si>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</si>
  <si>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</si>
  <si>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</si>
  <si>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</si>
  <si>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</si>
  <si>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</si>
  <si>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</si>
  <si>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</si>
  <si>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</si>
  <si>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</si>
  <si>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</si>
  <si>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</si>
  <si>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</si>
  <si>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</si>
  <si>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</si>
  <si>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</si>
  <si>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</si>
  <si>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</si>
  <si>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</si>
  <si>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</si>
  <si>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</si>
  <si>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</si>
  <si>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</si>
  <si>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</si>
  <si>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</si>
  <si>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</si>
  <si>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</si>
  <si>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</si>
  <si>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</si>
  <si>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</si>
  <si>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</si>
  <si>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</si>
  <si>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</si>
  <si>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</si>
  <si>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</si>
  <si>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</si>
  <si>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</si>
  <si>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</si>
  <si>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</si>
  <si>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</si>
  <si>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</si>
  <si>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</si>
  <si>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</si>
  <si>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</si>
  <si>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</si>
  <si>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</si>
  <si>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</si>
  <si>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</si>
  <si>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</si>
  <si>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</si>
  <si>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</si>
  <si>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</si>
  <si>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</si>
  <si>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</si>
  <si>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</si>
  <si>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</si>
  <si>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</si>
  <si>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</si>
  <si>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</si>
  <si>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</si>
  <si>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</si>
  <si>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</si>
  <si>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</si>
  <si>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</si>
  <si>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</si>
  <si>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</si>
  <si>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</si>
  <si>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</si>
  <si>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</si>
  <si>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</si>
  <si>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</si>
  <si>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</si>
  <si>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</si>
  <si>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</si>
  <si>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</si>
  <si>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</si>
  <si>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</si>
  <si>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</si>
  <si>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</si>
  <si>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</si>
  <si>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</si>
  <si>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</si>
  <si>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</si>
  <si>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</si>
  <si>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</si>
  <si>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</si>
  <si>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</si>
  <si>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</si>
  <si>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</si>
  <si>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</si>
  <si>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</si>
  <si>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</si>
  <si>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</si>
  <si>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</si>
  <si>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</si>
  <si>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</si>
  <si>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</si>
  <si>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</si>
  <si>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</si>
  <si>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</si>
  <si>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</si>
  <si>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</si>
  <si>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</si>
  <si>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</si>
  <si>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</si>
  <si>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</si>
  <si>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</si>
  <si>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</si>
  <si>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</si>
  <si>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</si>
  <si>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</si>
  <si>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</si>
  <si>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</si>
  <si>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</si>
  <si>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</si>
  <si>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</si>
  <si>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</si>
  <si>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</si>
  <si>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</si>
  <si>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</si>
  <si>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</si>
  <si>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</si>
  <si>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</si>
  <si>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</si>
  <si>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</si>
  <si>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</si>
  <si>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</si>
  <si>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</si>
  <si>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</si>
  <si>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</si>
  <si>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</si>
  <si>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</si>
  <si>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</si>
  <si>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</si>
  <si>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</si>
  <si>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</si>
  <si>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</si>
  <si>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</si>
  <si>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</si>
  <si>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</si>
  <si>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</si>
  <si>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</si>
  <si>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</si>
  <si>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</si>
  <si>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</si>
  <si>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</si>
  <si>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</si>
  <si>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</si>
  <si>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</si>
  <si>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</si>
  <si>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</si>
  <si>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</si>
  <si>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</si>
  <si>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</si>
  <si>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</si>
  <si>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</si>
  <si>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</si>
  <si>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</si>
  <si>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</si>
  <si>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</si>
  <si>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</si>
  <si>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</si>
  <si>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</si>
  <si>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</si>
  <si>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</si>
  <si>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</si>
  <si>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</si>
  <si>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</si>
  <si>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</si>
  <si>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</si>
  <si>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</si>
  <si>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</si>
  <si>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</si>
  <si>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</si>
  <si>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</si>
  <si>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</si>
  <si>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</si>
  <si>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</si>
  <si>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</si>
  <si>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</si>
  <si>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</si>
  <si>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</si>
  <si>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</si>
  <si>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</si>
  <si>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</si>
  <si>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</si>
  <si>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</si>
  <si>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</si>
  <si>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</si>
  <si>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</si>
  <si>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</si>
  <si>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</si>
  <si>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</si>
  <si>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</si>
  <si>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</si>
  <si>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</si>
  <si>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</si>
  <si>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</si>
  <si>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</si>
  <si>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</si>
  <si>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</si>
  <si>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</si>
  <si>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</si>
  <si>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</si>
  <si>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</si>
  <si>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</si>
  <si>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</si>
  <si>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</si>
  <si>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</si>
  <si>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</si>
  <si>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</si>
  <si>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</si>
  <si>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</si>
  <si>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</si>
  <si>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</si>
  <si>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</si>
  <si>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</si>
  <si>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</si>
  <si>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</si>
  <si>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</si>
  <si>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</si>
  <si>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</si>
  <si>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</si>
  <si>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</si>
  <si>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</si>
  <si>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</si>
  <si>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</si>
  <si>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</si>
  <si>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</si>
  <si>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</si>
  <si>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</si>
  <si>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</si>
  <si>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</si>
  <si>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</si>
  <si>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</si>
  <si>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</si>
  <si>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</si>
  <si>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</si>
  <si>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</si>
  <si>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</si>
  <si>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</si>
  <si>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</si>
  <si>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</si>
  <si>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</si>
  <si>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</si>
  <si>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</si>
  <si>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</si>
  <si>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</si>
  <si>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</si>
  <si>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</si>
  <si>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</si>
  <si>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</si>
  <si>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</si>
  <si>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</si>
  <si>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</si>
  <si>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</si>
  <si>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</si>
  <si>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</si>
  <si>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</si>
  <si>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</si>
  <si>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</si>
  <si>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</si>
  <si>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</si>
  <si>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</si>
  <si>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</si>
  <si>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</si>
  <si>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</si>
  <si>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</si>
  <si>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</si>
  <si>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</si>
  <si>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</si>
  <si>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</si>
  <si>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</si>
  <si>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</si>
  <si>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</si>
  <si>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</si>
  <si>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</si>
  <si>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</si>
  <si>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</si>
  <si>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</si>
  <si>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</si>
  <si>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</si>
  <si>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</si>
  <si>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</si>
  <si>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</si>
  <si>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</si>
  <si>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</si>
  <si>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</si>
  <si>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</si>
  <si>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</si>
  <si>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</si>
  <si>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</si>
  <si>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</si>
  <si>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</si>
  <si>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</si>
  <si>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</si>
  <si>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</si>
  <si>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</si>
  <si>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</si>
  <si>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</si>
  <si>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</si>
  <si>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</si>
  <si>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</si>
  <si>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</si>
  <si>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</si>
  <si>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</si>
  <si>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</si>
  <si>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</si>
  <si>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</si>
  <si>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</si>
  <si>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</si>
  <si>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</si>
  <si>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</si>
  <si>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</si>
  <si>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</si>
  <si>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</si>
  <si>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</si>
  <si>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</si>
  <si>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</si>
  <si>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</si>
  <si>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</si>
  <si>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</si>
  <si>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</si>
  <si>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</si>
  <si>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</si>
  <si>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</si>
  <si>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</si>
  <si>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</si>
  <si>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</si>
  <si>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</si>
  <si>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</si>
  <si>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</si>
  <si>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</si>
  <si>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</si>
  <si>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</si>
  <si>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</si>
  <si>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</si>
  <si>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</si>
  <si>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</si>
  <si>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</si>
  <si>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</si>
  <si>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</si>
  <si>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</si>
  <si>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</si>
  <si>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</si>
  <si>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</si>
  <si>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</si>
  <si>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</si>
  <si>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</si>
  <si>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</si>
  <si>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</si>
  <si>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</si>
  <si>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</si>
  <si>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</si>
  <si>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</si>
  <si>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</si>
  <si>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</si>
  <si>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</si>
  <si>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</si>
  <si>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</si>
  <si>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</si>
  <si>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</si>
  <si>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</si>
  <si>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</si>
  <si>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</si>
  <si>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</si>
  <si>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</si>
  <si>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</si>
  <si>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</si>
  <si>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</si>
  <si>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</si>
  <si>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</si>
  <si>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</si>
  <si>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</si>
  <si>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</si>
  <si>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</si>
  <si>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</si>
  <si>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</si>
  <si>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</si>
  <si>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</si>
  <si>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</si>
  <si>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</si>
  <si>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</si>
  <si>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</si>
  <si>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</si>
  <si>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</si>
  <si>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</si>
  <si>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</si>
  <si>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</si>
  <si>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</si>
  <si>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</si>
  <si>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</si>
  <si>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</si>
  <si>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</si>
  <si>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</si>
  <si>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</si>
  <si>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</si>
  <si>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</si>
  <si>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</si>
  <si>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</si>
  <si>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</si>
  <si>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</si>
  <si>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</si>
  <si>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</si>
  <si>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</si>
  <si>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</si>
  <si>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</si>
  <si>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</si>
  <si>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</si>
  <si>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</si>
  <si>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</si>
  <si>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</si>
  <si>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</si>
  <si>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</si>
  <si>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</si>
  <si>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</si>
  <si>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</si>
  <si>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</si>
  <si>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</si>
  <si>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</si>
  <si>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</si>
  <si>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</si>
  <si>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</si>
  <si>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</si>
  <si>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</si>
  <si>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</si>
  <si>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</si>
  <si>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</si>
  <si>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</si>
  <si>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</si>
  <si>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</si>
  <si>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</si>
  <si>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</si>
  <si>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</si>
  <si>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</si>
  <si>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</si>
  <si>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</si>
  <si>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</si>
  <si>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</si>
  <si>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</si>
  <si>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</si>
  <si>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</si>
  <si>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</si>
  <si>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</si>
  <si>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</si>
  <si>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</si>
  <si>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</si>
  <si>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</si>
  <si>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</si>
  <si>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</si>
  <si>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</si>
  <si>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</si>
  <si>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</si>
  <si>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</si>
  <si>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</si>
  <si>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</si>
  <si>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</si>
  <si>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</si>
  <si>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</si>
  <si>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</si>
  <si>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</si>
  <si>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</si>
  <si>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</si>
  <si>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</si>
  <si>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</si>
  <si>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</si>
  <si>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</si>
  <si>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</si>
  <si>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</si>
  <si>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</si>
  <si>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</si>
  <si>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</si>
  <si>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</si>
  <si>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</si>
  <si>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</si>
  <si>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</si>
  <si>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</si>
  <si>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</si>
  <si>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</si>
  <si>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</si>
  <si>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</si>
  <si>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</si>
  <si>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</si>
  <si>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</si>
  <si>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</si>
  <si>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</si>
  <si>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</si>
  <si>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</si>
  <si>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</si>
  <si>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</si>
  <si>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</si>
  <si>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</si>
  <si>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</si>
  <si>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</si>
  <si>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</si>
  <si>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</si>
  <si>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</si>
  <si>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</si>
  <si>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</si>
  <si>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</si>
  <si>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</si>
  <si>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</si>
  <si>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</si>
  <si>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</si>
  <si>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</si>
  <si>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</si>
  <si>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</si>
  <si>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</si>
  <si>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</si>
  <si>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</si>
  <si>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</si>
  <si>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</si>
  <si>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</si>
  <si>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</si>
  <si>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</si>
  <si>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</si>
  <si>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</si>
  <si>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</si>
  <si>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</si>
  <si>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</si>
  <si>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</si>
  <si>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</si>
  <si>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</si>
  <si>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</si>
  <si>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</si>
  <si>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</si>
  <si>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</si>
  <si>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</si>
  <si>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</si>
  <si>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</si>
  <si>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</si>
  <si>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</si>
  <si>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</si>
  <si>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</si>
  <si>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</si>
  <si>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</si>
  <si>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</si>
  <si>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</si>
  <si>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</si>
  <si>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</si>
  <si>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</si>
  <si>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</si>
  <si>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</si>
  <si>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</si>
  <si>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</si>
  <si>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</si>
  <si>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</si>
  <si>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</si>
  <si>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</si>
  <si>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</si>
  <si>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</si>
  <si>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</si>
  <si>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</si>
  <si>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</si>
  <si>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</si>
  <si>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</si>
  <si>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</si>
  <si>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</si>
  <si>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</si>
  <si>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</si>
  <si>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</si>
  <si>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</si>
  <si>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</si>
  <si>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</si>
  <si>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</si>
  <si>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</si>
  <si>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</si>
  <si>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</si>
  <si>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</si>
  <si>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</si>
  <si>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</si>
  <si>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</si>
  <si>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</si>
  <si>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</si>
  <si>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</si>
  <si>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</si>
  <si>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</si>
  <si>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</si>
  <si>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</si>
  <si>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</si>
  <si>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</si>
  <si>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</si>
  <si>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</si>
  <si>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</si>
  <si>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</si>
  <si>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</si>
  <si>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</si>
  <si>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</si>
  <si>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</si>
  <si>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</si>
  <si>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</si>
  <si>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</si>
  <si>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</si>
  <si>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</si>
  <si>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</si>
  <si>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</si>
  <si>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</si>
  <si>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</si>
  <si>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</si>
  <si>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</si>
  <si>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</si>
  <si>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</si>
  <si>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</si>
  <si>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</si>
  <si>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</si>
  <si>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</si>
  <si>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</si>
  <si>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</si>
  <si>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</si>
  <si>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</si>
  <si>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</si>
  <si>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</si>
  <si>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</si>
  <si>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</si>
  <si>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</si>
  <si>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</si>
  <si>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</si>
  <si>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</si>
  <si>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</si>
  <si>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</si>
  <si>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</si>
  <si>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</si>
  <si>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</si>
  <si>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</si>
  <si>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</si>
  <si>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</si>
  <si>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</si>
  <si>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</si>
  <si>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</si>
  <si>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</si>
  <si>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</si>
  <si>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</si>
  <si>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</si>
  <si>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</si>
  <si>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</si>
  <si>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</si>
  <si>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</si>
  <si>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</si>
  <si>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</si>
  <si>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</si>
  <si>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</si>
  <si>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</si>
  <si>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</si>
  <si>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</si>
  <si>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</si>
  <si>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</si>
  <si>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</si>
  <si>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</si>
  <si>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</si>
  <si>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</si>
  <si>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</si>
  <si>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</si>
  <si>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</si>
  <si>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</si>
  <si>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</si>
  <si>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</si>
  <si>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</si>
  <si>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</si>
  <si>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</si>
  <si>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</si>
  <si>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</si>
  <si>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</si>
  <si>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</si>
  <si>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</si>
  <si>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</si>
  <si>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</si>
  <si>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</si>
  <si>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</si>
  <si>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</si>
  <si>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</si>
  <si>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</si>
  <si>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</si>
  <si>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</si>
  <si>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</si>
  <si>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</si>
  <si>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</si>
  <si>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</si>
  <si>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</si>
  <si>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</si>
  <si>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</si>
  <si>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</si>
  <si>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</si>
  <si>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</si>
  <si>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</si>
  <si>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</si>
  <si>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</si>
  <si>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</si>
  <si>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</si>
  <si>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</si>
  <si>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</si>
  <si>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</si>
  <si>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</si>
  <si>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</si>
  <si>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</si>
  <si>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</si>
  <si>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</si>
  <si>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</si>
  <si>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</si>
  <si>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</si>
  <si>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</si>
  <si>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</si>
  <si>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</si>
  <si>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</si>
  <si>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</si>
  <si>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</si>
  <si>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</si>
  <si>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</si>
  <si>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</si>
  <si>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</si>
  <si>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</si>
  <si>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</si>
  <si>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</si>
  <si>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</si>
  <si>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</si>
  <si>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</si>
  <si>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</si>
  <si>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</si>
  <si>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</si>
  <si>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</si>
  <si>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</si>
  <si>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</si>
  <si>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</si>
  <si>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</si>
  <si>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</si>
  <si>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</si>
  <si>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</si>
  <si>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</si>
  <si>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</si>
  <si>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</si>
  <si>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</si>
  <si>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</si>
  <si>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</si>
  <si>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</si>
  <si>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</si>
  <si>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</si>
  <si>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</si>
  <si>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</si>
  <si>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</si>
  <si>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</si>
  <si>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</si>
  <si>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</si>
  <si>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</si>
  <si>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</si>
  <si>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</si>
  <si>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</si>
  <si>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</si>
  <si>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</si>
  <si>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</si>
  <si>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</si>
  <si>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</si>
  <si>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</si>
  <si>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</si>
  <si>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</si>
  <si>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</si>
  <si>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</si>
  <si>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</si>
  <si>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</si>
  <si>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</si>
  <si>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</si>
  <si>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</si>
  <si>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</si>
  <si>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</si>
  <si>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</si>
  <si>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</si>
  <si>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</si>
  <si>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</si>
  <si>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</si>
  <si>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</si>
  <si>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</si>
  <si>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</si>
  <si>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</si>
  <si>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</si>
  <si>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</si>
  <si>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</si>
  <si>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</si>
  <si>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</si>
  <si>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</si>
  <si>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</si>
  <si>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</si>
  <si>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</si>
  <si>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</si>
  <si>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</si>
  <si>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</si>
  <si>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</si>
  <si>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</si>
  <si>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</si>
  <si>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</si>
  <si>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</si>
  <si>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</si>
  <si>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</si>
  <si>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</si>
  <si>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</si>
  <si>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</si>
  <si>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</si>
  <si>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</si>
  <si>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</si>
  <si>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</si>
  <si>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</si>
  <si>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</si>
  <si>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</si>
  <si>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</si>
  <si>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</si>
  <si>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</si>
  <si>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</si>
  <si>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</si>
  <si>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</si>
  <si>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</si>
  <si>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</si>
  <si>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</si>
  <si>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</si>
  <si>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</si>
  <si>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</si>
  <si>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</si>
  <si>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</si>
  <si>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</si>
  <si>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</si>
  <si>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</si>
  <si>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</si>
  <si>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</si>
  <si>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</si>
  <si>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</si>
  <si>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</si>
  <si>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</si>
  <si>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</si>
  <si>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</si>
  <si>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</si>
  <si>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</si>
  <si>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</si>
  <si>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</si>
  <si>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</si>
  <si>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</si>
  <si>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</si>
  <si>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</si>
  <si>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</si>
  <si>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</si>
  <si>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</si>
  <si>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</si>
  <si>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</si>
  <si>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</si>
  <si>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</si>
  <si>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</si>
  <si>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</si>
  <si>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</si>
  <si>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</si>
  <si>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</si>
  <si>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</si>
  <si>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</si>
  <si>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</si>
  <si>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</si>
  <si>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</si>
  <si>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</si>
  <si>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</si>
  <si>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</si>
  <si>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</si>
  <si>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</si>
  <si>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</si>
  <si>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</si>
  <si>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</si>
  <si>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</si>
  <si>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</si>
  <si>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</si>
  <si>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</si>
  <si>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</si>
  <si>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</si>
  <si>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</si>
  <si>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</si>
  <si>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</si>
  <si>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</si>
  <si>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</si>
  <si>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</si>
  <si>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</si>
  <si>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</si>
  <si>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</si>
  <si>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</si>
  <si>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</si>
  <si>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</si>
  <si>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</si>
  <si>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</si>
  <si>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</si>
  <si>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</si>
  <si>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</si>
  <si>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</si>
  <si>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</si>
  <si>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</si>
  <si>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</si>
  <si>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</si>
  <si>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</si>
  <si>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</si>
  <si>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</si>
  <si>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</si>
  <si>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</si>
  <si>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</si>
  <si>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</si>
  <si>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</si>
  <si>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</si>
  <si>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</si>
  <si>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</si>
  <si>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</si>
  <si>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</si>
  <si>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</si>
  <si>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</si>
  <si>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</si>
  <si>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</si>
  <si>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</si>
  <si>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</si>
  <si>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</si>
  <si>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</si>
  <si>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</si>
  <si>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</si>
  <si>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</si>
  <si>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</si>
  <si>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</si>
  <si>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</si>
  <si>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</si>
  <si>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</si>
  <si>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</si>
  <si>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</si>
  <si>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</si>
  <si>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</si>
  <si>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</si>
  <si>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</si>
  <si>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</si>
  <si>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</si>
  <si>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</si>
  <si>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</si>
  <si>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</si>
  <si>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</si>
  <si>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</si>
  <si>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</si>
  <si>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</si>
  <si>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</si>
  <si>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</si>
  <si>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</si>
  <si>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</si>
  <si>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</si>
  <si>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</si>
  <si>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</si>
  <si>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</si>
  <si>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</si>
  <si>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</si>
  <si>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</si>
  <si>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</si>
  <si>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</si>
  <si>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</si>
  <si>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</si>
  <si>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</si>
  <si>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</si>
  <si>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</si>
  <si>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</si>
  <si>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</si>
  <si>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</si>
  <si>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</si>
  <si>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</si>
  <si>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</si>
  <si>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</si>
  <si>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</si>
  <si>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</si>
  <si>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</si>
  <si>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</si>
  <si>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</si>
  <si>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</si>
  <si>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</si>
  <si>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</si>
  <si>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</si>
  <si>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</si>
  <si>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</si>
  <si>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</si>
  <si>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</si>
  <si>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</si>
  <si>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</si>
  <si>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</si>
  <si>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</si>
  <si>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</si>
  <si>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</si>
  <si>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</si>
  <si>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</si>
  <si>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</si>
  <si>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</si>
  <si>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</si>
  <si>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</si>
  <si>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</si>
  <si>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</si>
  <si>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</si>
  <si>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</si>
  <si>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</si>
  <si>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</si>
  <si>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</si>
  <si>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</si>
  <si>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</si>
  <si>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</si>
  <si>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</si>
  <si>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</si>
  <si>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</si>
  <si>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</si>
  <si>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</si>
  <si>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</si>
  <si>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</si>
  <si>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</si>
  <si>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</si>
  <si>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</si>
  <si>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</si>
  <si>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</si>
  <si>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</si>
  <si>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</si>
  <si>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</si>
  <si>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</si>
  <si>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</si>
  <si>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</si>
  <si>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</si>
  <si>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</si>
  <si>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</si>
  <si>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</si>
  <si>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</si>
  <si>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</si>
  <si>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</si>
  <si>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</si>
  <si>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</si>
  <si>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</si>
  <si>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</si>
  <si>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</si>
  <si>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</si>
  <si>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</si>
  <si>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</si>
  <si>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</si>
  <si>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</si>
  <si>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</si>
  <si>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</si>
  <si>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</si>
  <si>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</si>
  <si>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</si>
  <si>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</si>
  <si>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</si>
  <si>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</si>
  <si>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</si>
  <si>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</si>
  <si>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</si>
  <si>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</si>
  <si>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</si>
  <si>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</si>
  <si>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</si>
  <si>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</si>
  <si>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</si>
  <si>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</si>
  <si>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</si>
  <si>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</si>
  <si>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</si>
  <si>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</si>
  <si>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</si>
  <si>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</si>
  <si>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</si>
  <si>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</si>
  <si>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</si>
  <si>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</si>
  <si>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</si>
  <si>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</si>
  <si>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</si>
  <si>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</si>
  <si>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</si>
  <si>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</si>
  <si>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</si>
  <si>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</si>
  <si>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</si>
  <si>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</si>
  <si>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</si>
  <si>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</si>
  <si>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</si>
  <si>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</si>
  <si>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</si>
  <si>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</si>
  <si>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</si>
  <si>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</si>
  <si>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</si>
  <si>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</si>
  <si>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</si>
  <si>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</si>
  <si>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</si>
  <si>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</si>
  <si>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</si>
  <si>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</si>
  <si>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</si>
  <si>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</si>
  <si>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</si>
  <si>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</si>
  <si>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</si>
  <si>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</si>
  <si>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</si>
  <si>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</si>
  <si>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</si>
  <si>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</si>
  <si>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</si>
  <si>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</si>
  <si>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</si>
  <si>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</si>
  <si>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</si>
  <si>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</si>
  <si>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</si>
  <si>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</si>
  <si>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</si>
  <si>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</si>
  <si>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</si>
  <si>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</si>
  <si>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</si>
  <si>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</si>
  <si>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</si>
  <si>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</si>
  <si>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</si>
  <si>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</si>
  <si>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</si>
  <si>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</si>
  <si>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</si>
  <si>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</si>
  <si>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</si>
  <si>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</si>
  <si>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</si>
  <si>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</si>
  <si>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</si>
  <si>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</si>
  <si>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</si>
  <si>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</si>
  <si>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</si>
  <si>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</si>
  <si>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</si>
  <si>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</si>
  <si>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</si>
  <si>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</si>
  <si>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</si>
  <si>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</si>
  <si>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</si>
  <si>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</si>
  <si>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</si>
  <si>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</si>
  <si>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</si>
  <si>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</si>
  <si>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</si>
  <si>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</si>
  <si>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</si>
  <si>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</si>
  <si>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</si>
  <si>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</si>
  <si>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</si>
  <si>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</si>
  <si>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</si>
  <si>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</si>
  <si>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</si>
  <si>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</si>
  <si>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</si>
  <si>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</si>
  <si>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</si>
  <si>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</si>
  <si>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</si>
  <si>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</si>
  <si>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</si>
  <si>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</si>
  <si>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</si>
  <si>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</si>
  <si>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</si>
  <si>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</si>
  <si>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</si>
  <si>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</si>
  <si>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</si>
  <si>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</si>
  <si>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</si>
  <si>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</si>
  <si>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</si>
  <si>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</si>
  <si>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</si>
  <si>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</si>
  <si>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</si>
  <si>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</si>
  <si>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</si>
  <si>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</si>
  <si>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</si>
  <si>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</si>
  <si>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</si>
  <si>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</si>
  <si>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</si>
  <si>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</si>
  <si>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</si>
  <si>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</si>
  <si>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</si>
  <si>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</si>
  <si>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</si>
  <si>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</si>
  <si>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</si>
  <si>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</si>
  <si>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</si>
  <si>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</si>
  <si>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</si>
  <si>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</si>
  <si>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</si>
  <si>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</si>
  <si>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</si>
  <si>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</si>
  <si>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</si>
  <si>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</si>
  <si>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</si>
  <si>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</si>
  <si>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</si>
  <si>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</si>
  <si>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</si>
  <si>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</si>
  <si>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</si>
  <si>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</si>
  <si>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</si>
  <si>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</si>
  <si>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</si>
  <si>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</si>
  <si>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</si>
  <si>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</si>
  <si>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</si>
  <si>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</si>
  <si>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</si>
  <si>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</si>
  <si>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</si>
  <si>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</si>
  <si>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</si>
  <si>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</si>
  <si>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</si>
  <si>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</si>
  <si>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</si>
  <si>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</si>
  <si>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</si>
  <si>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</si>
  <si>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</si>
  <si>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</si>
  <si>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</si>
  <si>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</si>
  <si>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</si>
  <si>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</si>
  <si>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</si>
  <si>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</si>
  <si>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</si>
  <si>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</si>
  <si>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</si>
  <si>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</si>
  <si>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</si>
  <si>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</si>
  <si>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</si>
  <si>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</si>
  <si>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</si>
  <si>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</si>
  <si>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</si>
  <si>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</si>
  <si>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</si>
  <si>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</si>
  <si>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</si>
  <si>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</si>
  <si>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</si>
  <si>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</si>
  <si>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</si>
  <si>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</si>
  <si>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</si>
  <si>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</si>
  <si>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</si>
  <si>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</si>
  <si>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</si>
  <si>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</si>
  <si>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</si>
  <si>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</si>
  <si>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</si>
  <si>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</si>
  <si>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</si>
  <si>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</si>
  <si>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</si>
  <si>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</si>
  <si>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</si>
  <si>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</si>
  <si>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</si>
  <si>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</si>
  <si>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</si>
  <si>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</si>
  <si>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</si>
  <si>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</si>
  <si>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</si>
  <si>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</si>
  <si>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</si>
  <si>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</si>
  <si>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</si>
  <si>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</si>
  <si>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</si>
  <si>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</si>
  <si>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</si>
  <si>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</si>
  <si>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</si>
  <si>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</si>
  <si>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</si>
  <si>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</si>
  <si>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</si>
  <si>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</si>
  <si>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</si>
  <si>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</si>
  <si>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</si>
  <si>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</si>
  <si>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</si>
  <si>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</si>
  <si>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</si>
  <si>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</si>
  <si>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</si>
  <si>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</si>
  <si>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</si>
  <si>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</si>
  <si>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</si>
  <si>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</si>
  <si>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</si>
  <si>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</si>
  <si>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</si>
  <si>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</si>
  <si>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</si>
  <si>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</si>
  <si>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</si>
  <si>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</si>
  <si>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</si>
  <si>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</si>
  <si>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</si>
  <si>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</si>
  <si>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</si>
  <si>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</si>
  <si>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</si>
  <si>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</si>
  <si>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</si>
  <si>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</si>
  <si>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</si>
  <si>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</si>
  <si>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</si>
  <si>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</si>
  <si>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</si>
  <si>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</si>
  <si>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</si>
  <si>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</si>
  <si>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</si>
  <si>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</si>
  <si>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</si>
  <si>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</si>
  <si>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</si>
  <si>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</si>
  <si>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</si>
  <si>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</si>
  <si>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</si>
  <si>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</si>
  <si>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</si>
  <si>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</si>
  <si>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</si>
  <si>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</si>
  <si>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</si>
  <si>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</si>
  <si>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</si>
  <si>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</si>
  <si>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</si>
  <si>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</si>
  <si>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</si>
  <si>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</si>
  <si>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</si>
  <si>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</si>
  <si>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</si>
  <si>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</si>
  <si>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</si>
  <si>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</si>
  <si>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</si>
  <si>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</si>
  <si>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</si>
  <si>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</si>
  <si>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</si>
  <si>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</si>
  <si>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</si>
  <si>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</si>
  <si>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</si>
  <si>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</si>
  <si>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</si>
  <si>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</si>
  <si>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</si>
  <si>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</si>
  <si>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</si>
  <si>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</si>
  <si>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</si>
  <si>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</si>
  <si>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</si>
  <si>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</si>
  <si>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</si>
  <si>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</si>
  <si>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</si>
  <si>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</si>
  <si>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</si>
  <si>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</si>
  <si>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</si>
  <si>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</si>
  <si>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</si>
  <si>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</si>
  <si>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</si>
  <si>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</si>
  <si>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</si>
  <si>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</si>
  <si>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</si>
  <si>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</si>
  <si>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</si>
  <si>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</si>
  <si>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</si>
  <si>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</si>
  <si>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</si>
  <si>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</si>
  <si>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</si>
  <si>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</si>
  <si>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</si>
  <si>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</si>
  <si>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</si>
  <si>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</si>
  <si>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</si>
  <si>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</si>
  <si>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</si>
  <si>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</si>
  <si>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</si>
  <si>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</si>
  <si>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</si>
  <si>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</si>
  <si>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</si>
  <si>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</si>
  <si>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</si>
  <si>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</si>
  <si>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</si>
  <si>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</si>
  <si>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</si>
  <si>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</si>
  <si>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</si>
  <si>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</si>
  <si>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</si>
  <si>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</si>
  <si>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</si>
  <si>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</si>
  <si>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</si>
  <si>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</si>
  <si>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</si>
  <si>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</si>
  <si>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</si>
  <si>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</si>
  <si>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</si>
  <si>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</si>
  <si>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</si>
  <si>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</si>
  <si>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</si>
  <si>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</si>
  <si>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</si>
  <si>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</si>
  <si>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</si>
  <si>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</si>
  <si>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</si>
  <si>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</si>
  <si>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</si>
  <si>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</si>
  <si>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</si>
  <si>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</si>
  <si>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</si>
  <si>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</si>
  <si>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</si>
  <si>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</si>
  <si>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</si>
  <si>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</si>
  <si>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</si>
  <si>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</si>
  <si>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</si>
  <si>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</si>
  <si>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</si>
  <si>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</si>
  <si>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</si>
  <si>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</si>
  <si>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</si>
  <si>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</si>
  <si>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</si>
  <si>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</si>
  <si>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</si>
  <si>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</si>
  <si>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</si>
  <si>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</si>
  <si>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</si>
  <si>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</si>
  <si>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</si>
  <si>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</si>
  <si>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</si>
  <si>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</si>
  <si>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</si>
  <si>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</si>
  <si>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</si>
  <si>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</si>
  <si>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</si>
  <si>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</si>
  <si>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</si>
  <si>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</si>
  <si>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</si>
  <si>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</si>
  <si>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</si>
  <si>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</si>
  <si>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</si>
  <si>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</si>
  <si>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</si>
  <si>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</si>
  <si>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</si>
  <si>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</si>
  <si>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</si>
  <si>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</si>
  <si>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</si>
  <si>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</si>
  <si>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</si>
  <si>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</si>
  <si>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</si>
  <si>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</si>
  <si>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</si>
  <si>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</si>
  <si>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</si>
  <si>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</si>
  <si>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</si>
  <si>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</si>
  <si>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</si>
  <si>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</si>
  <si>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</si>
  <si>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</si>
  <si>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</si>
  <si>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</si>
  <si>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</si>
  <si>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</si>
  <si>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</si>
  <si>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</si>
  <si>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</si>
  <si>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</si>
  <si>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</si>
  <si>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</si>
  <si>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</si>
  <si>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</si>
  <si>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</si>
  <si>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</si>
  <si>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</si>
  <si>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</si>
  <si>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</si>
  <si>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</si>
  <si>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</si>
  <si>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</si>
  <si>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</si>
  <si>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</si>
  <si>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</si>
  <si>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</si>
  <si>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</si>
  <si>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</si>
  <si>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</si>
  <si>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</si>
  <si>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</si>
  <si>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</si>
  <si>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</si>
  <si>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</si>
  <si>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</si>
  <si>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</si>
  <si>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</si>
  <si>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</si>
  <si>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</si>
  <si>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</si>
  <si>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</si>
  <si>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</si>
  <si>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</si>
  <si>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</si>
  <si>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</si>
  <si>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</si>
  <si>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</si>
  <si>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</si>
  <si>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</si>
  <si>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</si>
  <si>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</si>
  <si>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</si>
  <si>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</si>
  <si>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</si>
  <si>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</si>
  <si>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</si>
  <si>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</si>
  <si>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</si>
  <si>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</si>
  <si>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</si>
  <si>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</si>
  <si>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</si>
  <si>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</si>
  <si>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</si>
  <si>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</si>
  <si>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</si>
  <si>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</si>
  <si>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</si>
  <si>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</si>
  <si>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</si>
  <si>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</si>
  <si>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</si>
  <si>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</si>
  <si>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</si>
  <si>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</si>
  <si>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</si>
  <si>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</si>
  <si>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</si>
  <si>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</si>
  <si>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</si>
  <si>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</si>
  <si>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</si>
  <si>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</si>
  <si>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</si>
  <si>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</si>
  <si>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</si>
  <si>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</si>
  <si>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</si>
  <si>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</si>
  <si>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</si>
  <si>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</si>
  <si>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</si>
  <si>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</si>
  <si>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</si>
  <si>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</si>
  <si>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</si>
  <si>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</si>
  <si>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</si>
  <si>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</si>
  <si>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</si>
  <si>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</si>
  <si>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</si>
  <si>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</si>
  <si>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</si>
  <si>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</si>
  <si>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</si>
  <si>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</si>
  <si>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</si>
  <si>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</si>
  <si>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</si>
  <si>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</si>
  <si>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</si>
  <si>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</si>
  <si>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</si>
  <si>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</si>
  <si>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</si>
  <si>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</si>
  <si>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</si>
  <si>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</si>
  <si>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</si>
  <si>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</si>
  <si>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</si>
  <si>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</si>
  <si>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</si>
  <si>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</si>
  <si>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</si>
  <si>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</si>
  <si>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</si>
  <si>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</si>
  <si>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</si>
  <si>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</si>
  <si>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</si>
  <si>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</si>
  <si>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</si>
  <si>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</si>
  <si>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</si>
  <si>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</si>
  <si>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</si>
  <si>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</si>
  <si>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</si>
  <si>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</si>
  <si>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</si>
  <si>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</si>
  <si>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</si>
  <si>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</si>
  <si>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</si>
  <si>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</si>
  <si>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</si>
  <si>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</si>
  <si>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</si>
  <si>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</si>
  <si>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</si>
  <si>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</si>
  <si>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</si>
  <si>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</si>
  <si>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</si>
  <si>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</si>
  <si>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</si>
  <si>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</si>
  <si>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</si>
  <si>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</si>
  <si>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</si>
  <si>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</si>
  <si>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</si>
  <si>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</si>
  <si>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</si>
  <si>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</si>
  <si>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</si>
  <si>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</si>
  <si>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</si>
  <si>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</si>
  <si>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</si>
  <si>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</si>
  <si>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</si>
  <si>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</si>
  <si>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</si>
  <si>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</si>
  <si>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</si>
  <si>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</si>
  <si>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</si>
  <si>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</si>
  <si>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</si>
  <si>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</si>
  <si>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</si>
  <si>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</si>
  <si>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</si>
  <si>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</si>
  <si>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</si>
  <si>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</si>
  <si>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</si>
  <si>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</si>
  <si>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</si>
  <si>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</si>
  <si>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</si>
  <si>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</si>
  <si>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</si>
  <si>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</si>
  <si>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</si>
  <si>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</si>
  <si>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</si>
  <si>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</si>
  <si>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</si>
  <si>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</si>
  <si>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</si>
  <si>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</si>
  <si>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</si>
  <si>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</si>
  <si>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</si>
  <si>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</si>
  <si>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</si>
  <si>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</si>
  <si>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</si>
  <si>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</si>
  <si>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</si>
  <si>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</si>
  <si>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</si>
  <si>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</si>
  <si>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</si>
  <si>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</si>
  <si>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</si>
  <si>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</si>
  <si>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</si>
  <si>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</si>
  <si>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</si>
  <si>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</si>
  <si>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</si>
  <si>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</si>
  <si>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</si>
  <si>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</si>
  <si>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</si>
  <si>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</si>
  <si>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</si>
  <si>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</si>
  <si>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</si>
  <si>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</si>
  <si>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</si>
  <si>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</si>
  <si>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</si>
  <si>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</si>
  <si>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</si>
  <si>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</si>
  <si>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</si>
  <si>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</si>
  <si>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</si>
  <si>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</si>
  <si>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</si>
  <si>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</si>
  <si>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</si>
  <si>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</si>
  <si>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</si>
  <si>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</si>
  <si>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</si>
  <si>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</si>
  <si>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</si>
  <si>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</si>
  <si>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</si>
  <si>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</si>
  <si>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</si>
  <si>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</si>
  <si>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</si>
  <si>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</si>
  <si>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</si>
  <si>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</si>
  <si>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</si>
  <si>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</si>
  <si>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</si>
  <si>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</si>
  <si>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</si>
  <si>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</si>
  <si>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</si>
  <si>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</si>
  <si>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</si>
  <si>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</si>
  <si>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</si>
  <si>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</si>
  <si>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</si>
  <si>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</si>
  <si>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</si>
  <si>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</si>
  <si>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</si>
  <si>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</si>
  <si>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</si>
  <si>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</si>
  <si>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</si>
  <si>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</si>
  <si>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</si>
  <si>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</si>
  <si>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</si>
  <si>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</si>
  <si>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</si>
  <si>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</si>
  <si>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</si>
  <si>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</si>
  <si>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</si>
  <si>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</si>
  <si>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</si>
  <si>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</si>
  <si>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</si>
  <si>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</si>
  <si>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</si>
  <si>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</si>
  <si>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</si>
  <si>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</si>
  <si>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</si>
  <si>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</si>
  <si>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</si>
  <si>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</si>
  <si>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</si>
  <si>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</si>
  <si>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</si>
  <si>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</si>
  <si>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</si>
  <si>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</si>
  <si>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</si>
  <si>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</si>
  <si>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</si>
  <si>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</si>
  <si>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</si>
  <si>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</si>
  <si>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</si>
  <si>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</si>
  <si>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</si>
  <si>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</si>
  <si>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</si>
  <si>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</si>
  <si>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</si>
  <si>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</si>
  <si>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</si>
  <si>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</si>
  <si>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</si>
  <si>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</si>
  <si>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</si>
  <si>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</si>
  <si>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</si>
  <si>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</si>
  <si>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</si>
  <si>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</si>
  <si>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</si>
  <si>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</si>
  <si>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</si>
  <si>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</si>
  <si>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</si>
  <si>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</si>
  <si>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</si>
  <si>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</si>
  <si>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</si>
  <si>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</si>
  <si>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</si>
  <si>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</si>
  <si>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</si>
  <si>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</si>
  <si>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</si>
  <si>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</si>
  <si>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</si>
  <si>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</si>
  <si>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</si>
  <si>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</si>
  <si>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</si>
  <si>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</si>
  <si>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</si>
  <si>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</si>
  <si>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</si>
  <si>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</si>
  <si>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</si>
  <si>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</si>
  <si>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</si>
  <si>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</si>
  <si>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</si>
  <si>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</si>
  <si>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</si>
  <si>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</si>
  <si>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</si>
  <si>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</si>
  <si>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</si>
  <si>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</si>
  <si>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</si>
  <si>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</si>
  <si>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</si>
  <si>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</si>
  <si>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</si>
  <si>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</si>
  <si>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</si>
  <si>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</si>
  <si>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</si>
  <si>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</si>
  <si>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</si>
  <si>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</si>
  <si>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</si>
  <si>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</si>
  <si>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</si>
  <si>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</si>
  <si>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</si>
  <si>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</si>
  <si>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</si>
  <si>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</si>
  <si>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</si>
  <si>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</si>
  <si>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</si>
  <si>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</si>
  <si>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</si>
  <si>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</si>
  <si>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</si>
  <si>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</si>
  <si>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</si>
  <si>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</si>
  <si>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</si>
  <si>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</si>
  <si>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</si>
  <si>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</si>
  <si>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</si>
  <si>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</si>
  <si>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</si>
  <si>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</si>
  <si>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</si>
  <si>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</si>
  <si>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</si>
  <si>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</si>
  <si>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</si>
  <si>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</si>
  <si>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</si>
  <si>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</si>
  <si>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</si>
  <si>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</si>
  <si>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</si>
  <si>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</si>
  <si>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</si>
  <si>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</si>
  <si>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</si>
  <si>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</si>
  <si>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</si>
  <si>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</si>
  <si>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</si>
  <si>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</si>
  <si>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</si>
  <si>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</si>
  <si>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</si>
  <si>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</si>
  <si>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</si>
  <si>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</si>
  <si>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</si>
  <si>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</si>
  <si>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</si>
  <si>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</si>
  <si>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</si>
  <si>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</si>
  <si>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</si>
  <si>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</si>
  <si>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</si>
  <si>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</si>
  <si>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</si>
  <si>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</si>
  <si>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</si>
  <si>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</si>
  <si>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</si>
  <si>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</si>
  <si>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</si>
  <si>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</si>
  <si>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</si>
  <si>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</si>
  <si>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</si>
  <si>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</si>
  <si>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</si>
  <si>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</si>
  <si>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</si>
  <si>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</si>
  <si>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</si>
  <si>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</si>
  <si>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</si>
  <si>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</si>
  <si>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</si>
  <si>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</si>
  <si>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</si>
  <si>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</si>
  <si>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</si>
  <si>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</si>
  <si>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</si>
  <si>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</si>
  <si>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</si>
  <si>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</si>
  <si>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</si>
  <si>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</si>
  <si>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</si>
  <si>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</si>
  <si>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</si>
  <si>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</si>
  <si>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</si>
  <si>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</si>
  <si>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</si>
  <si>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</si>
  <si>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</si>
  <si>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</si>
  <si>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</si>
  <si>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</si>
  <si>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</si>
  <si>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</si>
  <si>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</si>
  <si>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</si>
  <si>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</si>
  <si>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</si>
  <si>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</si>
  <si>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</si>
  <si>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</si>
  <si>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</si>
  <si>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</si>
  <si>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</si>
  <si>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</si>
  <si>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</si>
  <si>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</si>
  <si>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</si>
  <si>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</si>
  <si>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</si>
  <si>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</si>
  <si>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</si>
  <si>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</si>
  <si>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</si>
  <si>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</si>
  <si>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</si>
  <si>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</si>
  <si>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</si>
  <si>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</si>
  <si>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</si>
  <si>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</si>
  <si>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</si>
  <si>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</si>
  <si>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</si>
  <si>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</si>
  <si>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</si>
  <si>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</si>
  <si>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</si>
  <si>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</si>
  <si>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</si>
  <si>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</si>
  <si>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</si>
  <si>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</si>
  <si>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</si>
  <si>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</si>
  <si>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</si>
  <si>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</si>
  <si>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</si>
  <si>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</si>
  <si>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</si>
  <si>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</si>
  <si>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</si>
  <si>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</si>
  <si>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</si>
  <si>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</si>
  <si>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</si>
  <si>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</si>
  <si>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</si>
  <si>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</si>
  <si>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</si>
  <si>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</si>
  <si>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</si>
  <si>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</si>
  <si>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</si>
  <si>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</si>
  <si>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</si>
  <si>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</si>
  <si>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</si>
  <si>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</si>
  <si>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</si>
  <si>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</si>
  <si>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</si>
  <si>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</si>
  <si>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</si>
  <si>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</si>
  <si>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</si>
  <si>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</si>
  <si>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Catgeory</t>
  </si>
  <si>
    <t>Sum of Quantity</t>
  </si>
  <si>
    <t>Count of Order ID</t>
  </si>
  <si>
    <t>Sum of Profit Margin</t>
  </si>
  <si>
    <t>sales_yoy</t>
  </si>
  <si>
    <t>profit_yoy</t>
  </si>
  <si>
    <t>quantity_yoy</t>
  </si>
  <si>
    <t>order_yoy</t>
  </si>
  <si>
    <t>profitmargin_yoy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</si>
</sst>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164" formatCode="[Green]\▲0.00%;[Red]\ \▼0.00%"/>
    <numFmt numFmtId="165" formatCode="\$\ 0.00,&quot;K&quot;"/>
    <numFmt numFmtId="166" formatCode="_-[$$-409]* #,##0.00_ ;_-[$$-409]* \-#,##0.00\ ;_-[$$-409]* &quot;-&quot;??_ ;_-@_ "/>
    <numFmt numFmtId="167" formatCode="0.000"/>
    <numFmt numFmtId="168" formatCode="&quot;#&quot;\ 0"/>
    <numFmt numFmtId="169" formatCode="0.0000000"/>
    <numFmt numFmtId="170" formatCode="0.00000000"/>
  </numFmts>
  <fonts count="7" x14ac:knownFonts="1">
    <font>
      <sz val="11"/>
      <color theme="1"/>
      <name val="Calibri"/>
      <scheme val="minor"/>
    </font>
    <font>
      <sz val="11"/>
      <color theme="1"/>
      <name val="Calibri"/>
      <family val="2"/>
      <scheme val="minor"/>
    </font>
    <font>
      <sz val="11"/>
      <color theme="1"/>
      <name val="Calibri"/>
      <scheme val="minor"/>
    </font>
    <font>
      <sz val="12"/>
      <name val="Calibri"/>
      <family val="2"/>
    </font>
    <font>
      <sz val="11"/>
      <name val="Calibri"/>
      <family val="2"/>
      <scheme val="minor"/>
    </font>
    <font>
      <sz val="11"/>
      <name val="Calibri"/>
      <family val="2"/>
    </font>
    <font>
      <sz val="10"/>
      <color theme="9" tint="-0.249977111117893"/>
      <name val="Calibri"/>
      <family val="2"/>
      <scheme val="maj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3" fillId="0" borderId="0" xfId="0" applyFont="1"/>
    <xf numFmtId="0" fontId="4" fillId="0" borderId="0" xfId="0" applyFont="1"/>
    <xf numFmtId="1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166" fontId="0" fillId="0" borderId="0" xfId="1" applyNumberFormat="1" applyFont="1"/>
    <xf numFmtId="168" fontId="0" fillId="0" borderId="0" xfId="0" applyNumberFormat="1"/>
    <xf numFmtId="10" fontId="0" fillId="0" borderId="0" xfId="2" applyNumberFormat="1" applyFont="1"/>
    <xf numFmtId="169" fontId="0" fillId="0" borderId="0" xfId="0" applyNumberFormat="1"/>
    <xf numFmtId="170" fontId="0" fillId="0" borderId="0" xfId="0" applyNumberFormat="1"/>
    <xf numFmtId="164" fontId="6" fillId="0" borderId="0" xfId="0" applyNumberFormat="1" applyFont="1"/>
  </cellXfs>
  <cellStyles count="3">
    <cellStyle name="Currency" xfId="1" builtinId="4"/>
    <cellStyle name="Normal" xfId="0" builtinId="0"/>
    <cellStyle name="Percent" xfId="2" builtinId="5"/>
  </cellStyles>
  <dxfs count="56">
    <dxf>
      <numFmt numFmtId="167" formatCode="0.000"/>
    </dxf>
    <dxf>
      <numFmt numFmtId="167" formatCode="0.000"/>
    </dxf>
    <dxf>
      <numFmt numFmtId="170" formatCode="0.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69" formatCode="0.0000000"/>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ont>
        <strike val="0"/>
        <outline val="0"/>
        <shadow val="0"/>
        <u val="none"/>
        <vertAlign val="baseline"/>
        <color auto="1"/>
        <name val="Calibri"/>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55"/>
      <tableStyleElement type="firstRowStripe" dxfId="54"/>
      <tableStyleElement type="secondRowStripe" dxfId="53"/>
    </tableStyle>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75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55172413793108E-2"/>
          <c:y val="0.13444790998869097"/>
          <c:w val="0.87442922374429222"/>
          <c:h val="0.75120169403685488"/>
        </c:manualLayout>
      </c:layout>
      <c:lineChart>
        <c:grouping val="standard"/>
        <c:varyColors val="0"/>
        <c:ser>
          <c:idx val="0"/>
          <c:order val="0"/>
          <c:tx>
            <c:strRef>
              <c:f>KPIs!$B$3</c:f>
              <c:strCache>
                <c:ptCount val="1"/>
                <c:pt idx="0">
                  <c:v>Total</c:v>
                </c:pt>
              </c:strCache>
            </c:strRef>
          </c:tx>
          <c:spPr>
            <a:ln w="31750" cap="rnd">
              <a:gradFill>
                <a:gsLst>
                  <a:gs pos="0">
                    <a:schemeClr val="accent1">
                      <a:lumMod val="75000"/>
                    </a:schemeClr>
                  </a:gs>
                  <a:gs pos="100000">
                    <a:schemeClr val="bg1"/>
                  </a:gs>
                </a:gsLst>
                <a:lin ang="5400000" scaled="1"/>
              </a:gra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2D-4328-A65F-8DE993A7BFE4}"/>
            </c:ext>
          </c:extLst>
        </c:ser>
        <c:dLbls>
          <c:showLegendKey val="0"/>
          <c:showVal val="0"/>
          <c:showCatName val="0"/>
          <c:showSerName val="0"/>
          <c:showPercent val="0"/>
          <c:showBubbleSize val="0"/>
        </c:dLbls>
        <c:smooth val="0"/>
        <c:axId val="707709583"/>
        <c:axId val="707706223"/>
      </c:lineChart>
      <c:catAx>
        <c:axId val="707709583"/>
        <c:scaling>
          <c:orientation val="minMax"/>
        </c:scaling>
        <c:delete val="1"/>
        <c:axPos val="b"/>
        <c:numFmt formatCode="General" sourceLinked="1"/>
        <c:majorTickMark val="none"/>
        <c:minorTickMark val="none"/>
        <c:tickLblPos val="nextTo"/>
        <c:crossAx val="707706223"/>
        <c:crosses val="autoZero"/>
        <c:auto val="1"/>
        <c:lblAlgn val="ctr"/>
        <c:lblOffset val="100"/>
        <c:noMultiLvlLbl val="0"/>
      </c:catAx>
      <c:valAx>
        <c:axId val="707706223"/>
        <c:scaling>
          <c:orientation val="minMax"/>
        </c:scaling>
        <c:delete val="1"/>
        <c:axPos val="l"/>
        <c:numFmt formatCode="General" sourceLinked="1"/>
        <c:majorTickMark val="none"/>
        <c:minorTickMark val="none"/>
        <c:tickLblPos val="nextTo"/>
        <c:crossAx val="70770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75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802867383512544E-2"/>
          <c:y val="0.13136288998357964"/>
          <c:w val="0.86559139784946237"/>
          <c:h val="0.86863711001642041"/>
        </c:manualLayout>
      </c:layout>
      <c:lineChart>
        <c:grouping val="standard"/>
        <c:varyColors val="0"/>
        <c:ser>
          <c:idx val="0"/>
          <c:order val="0"/>
          <c:tx>
            <c:strRef>
              <c:f>KPIs!$E$3</c:f>
              <c:strCache>
                <c:ptCount val="1"/>
                <c:pt idx="0">
                  <c:v>Total</c:v>
                </c:pt>
              </c:strCache>
            </c:strRef>
          </c:tx>
          <c:spPr>
            <a:ln w="31750" cap="rnd">
              <a:gradFill>
                <a:gsLst>
                  <a:gs pos="0">
                    <a:schemeClr val="accent1">
                      <a:lumMod val="75000"/>
                    </a:schemeClr>
                  </a:gs>
                  <a:gs pos="100000">
                    <a:schemeClr val="bg1"/>
                  </a:gs>
                </a:gsLst>
                <a:lin ang="5400000" scaled="1"/>
              </a:gra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7C7-4BD3-ADA3-0A9AF8CC37AB}"/>
            </c:ext>
          </c:extLst>
        </c:ser>
        <c:dLbls>
          <c:showLegendKey val="0"/>
          <c:showVal val="0"/>
          <c:showCatName val="0"/>
          <c:showSerName val="0"/>
          <c:showPercent val="0"/>
          <c:showBubbleSize val="0"/>
        </c:dLbls>
        <c:smooth val="0"/>
        <c:axId val="707710543"/>
        <c:axId val="707711503"/>
      </c:lineChart>
      <c:catAx>
        <c:axId val="707710543"/>
        <c:scaling>
          <c:orientation val="minMax"/>
        </c:scaling>
        <c:delete val="1"/>
        <c:axPos val="b"/>
        <c:numFmt formatCode="General" sourceLinked="1"/>
        <c:majorTickMark val="none"/>
        <c:minorTickMark val="none"/>
        <c:tickLblPos val="nextTo"/>
        <c:crossAx val="707711503"/>
        <c:crosses val="autoZero"/>
        <c:auto val="1"/>
        <c:lblAlgn val="ctr"/>
        <c:lblOffset val="100"/>
        <c:noMultiLvlLbl val="0"/>
      </c:catAx>
      <c:valAx>
        <c:axId val="707711503"/>
        <c:scaling>
          <c:orientation val="minMax"/>
        </c:scaling>
        <c:delete val="1"/>
        <c:axPos val="l"/>
        <c:numFmt formatCode="General" sourceLinked="1"/>
        <c:majorTickMark val="none"/>
        <c:minorTickMark val="none"/>
        <c:tickLblPos val="nextTo"/>
        <c:crossAx val="707710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75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972939026186112E-3"/>
          <c:y val="2.2791108457414389E-2"/>
          <c:w val="0.92039800995024879"/>
          <c:h val="0.7883599842982737"/>
        </c:manualLayout>
      </c:layout>
      <c:lineChart>
        <c:grouping val="standard"/>
        <c:varyColors val="0"/>
        <c:ser>
          <c:idx val="0"/>
          <c:order val="0"/>
          <c:tx>
            <c:strRef>
              <c:f>KPIs!$H$3</c:f>
              <c:strCache>
                <c:ptCount val="1"/>
                <c:pt idx="0">
                  <c:v>Total</c:v>
                </c:pt>
              </c:strCache>
            </c:strRef>
          </c:tx>
          <c:spPr>
            <a:ln w="31750" cap="rnd">
              <a:gradFill>
                <a:gsLst>
                  <a:gs pos="0">
                    <a:schemeClr val="accent1">
                      <a:lumMod val="75000"/>
                    </a:schemeClr>
                  </a:gs>
                  <a:gs pos="100000">
                    <a:schemeClr val="bg1"/>
                  </a:gs>
                </a:gsLst>
                <a:lin ang="5400000" scaled="1"/>
              </a:gra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437-42C5-A3C0-A9A5F475F222}"/>
            </c:ext>
          </c:extLst>
        </c:ser>
        <c:dLbls>
          <c:showLegendKey val="0"/>
          <c:showVal val="0"/>
          <c:showCatName val="0"/>
          <c:showSerName val="0"/>
          <c:showPercent val="0"/>
          <c:showBubbleSize val="0"/>
        </c:dLbls>
        <c:smooth val="0"/>
        <c:axId val="707705263"/>
        <c:axId val="707705743"/>
      </c:lineChart>
      <c:catAx>
        <c:axId val="707705263"/>
        <c:scaling>
          <c:orientation val="minMax"/>
        </c:scaling>
        <c:delete val="1"/>
        <c:axPos val="b"/>
        <c:numFmt formatCode="General" sourceLinked="1"/>
        <c:majorTickMark val="none"/>
        <c:minorTickMark val="none"/>
        <c:tickLblPos val="nextTo"/>
        <c:crossAx val="707705743"/>
        <c:crosses val="autoZero"/>
        <c:auto val="1"/>
        <c:lblAlgn val="ctr"/>
        <c:lblOffset val="100"/>
        <c:noMultiLvlLbl val="0"/>
      </c:catAx>
      <c:valAx>
        <c:axId val="707705743"/>
        <c:scaling>
          <c:orientation val="minMax"/>
        </c:scaling>
        <c:delete val="1"/>
        <c:axPos val="l"/>
        <c:numFmt formatCode="General" sourceLinked="1"/>
        <c:majorTickMark val="none"/>
        <c:minorTickMark val="none"/>
        <c:tickLblPos val="nextTo"/>
        <c:crossAx val="707705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75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627450980392163E-2"/>
          <c:y val="0.1163466066183813"/>
          <c:w val="0.87254901960784315"/>
          <c:h val="0.7905761080869137"/>
        </c:manualLayout>
      </c:layout>
      <c:lineChart>
        <c:grouping val="standard"/>
        <c:varyColors val="0"/>
        <c:ser>
          <c:idx val="0"/>
          <c:order val="0"/>
          <c:tx>
            <c:strRef>
              <c:f>KPIs!$K$3</c:f>
              <c:strCache>
                <c:ptCount val="1"/>
                <c:pt idx="0">
                  <c:v>Total</c:v>
                </c:pt>
              </c:strCache>
            </c:strRef>
          </c:tx>
          <c:spPr>
            <a:ln w="31750" cap="rnd">
              <a:gradFill>
                <a:gsLst>
                  <a:gs pos="0">
                    <a:schemeClr val="accent1">
                      <a:lumMod val="75000"/>
                    </a:schemeClr>
                  </a:gs>
                  <a:gs pos="100000">
                    <a:schemeClr val="bg1"/>
                  </a:gs>
                </a:gsLst>
                <a:lin ang="5400000" scaled="1"/>
              </a:gra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FFE-42B0-BDB8-E96A695E4ADE}"/>
            </c:ext>
          </c:extLst>
        </c:ser>
        <c:dLbls>
          <c:showLegendKey val="0"/>
          <c:showVal val="0"/>
          <c:showCatName val="0"/>
          <c:showSerName val="0"/>
          <c:showPercent val="0"/>
          <c:showBubbleSize val="0"/>
        </c:dLbls>
        <c:smooth val="0"/>
        <c:axId val="1264144335"/>
        <c:axId val="1264158735"/>
      </c:lineChart>
      <c:catAx>
        <c:axId val="1264144335"/>
        <c:scaling>
          <c:orientation val="minMax"/>
        </c:scaling>
        <c:delete val="1"/>
        <c:axPos val="b"/>
        <c:numFmt formatCode="General" sourceLinked="1"/>
        <c:majorTickMark val="none"/>
        <c:minorTickMark val="none"/>
        <c:tickLblPos val="nextTo"/>
        <c:crossAx val="1264158735"/>
        <c:crosses val="autoZero"/>
        <c:auto val="1"/>
        <c:lblAlgn val="ctr"/>
        <c:lblOffset val="100"/>
        <c:noMultiLvlLbl val="0"/>
      </c:catAx>
      <c:valAx>
        <c:axId val="1264158735"/>
        <c:scaling>
          <c:orientation val="minMax"/>
        </c:scaling>
        <c:delete val="1"/>
        <c:axPos val="l"/>
        <c:numFmt formatCode="General" sourceLinked="1"/>
        <c:majorTickMark val="none"/>
        <c:minorTickMark val="none"/>
        <c:tickLblPos val="nextTo"/>
        <c:crossAx val="1264144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gradFill>
              <a:gsLst>
                <a:gs pos="0">
                  <a:schemeClr val="accent1">
                    <a:lumMod val="75000"/>
                  </a:schemeClr>
                </a:gs>
                <a:gs pos="100000">
                  <a:schemeClr val="bg1"/>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069028919964345E-2"/>
          <c:y val="0.16213044124201459"/>
          <c:w val="0.90694134931246806"/>
          <c:h val="0.82031832877393684"/>
        </c:manualLayout>
      </c:layout>
      <c:lineChart>
        <c:grouping val="standard"/>
        <c:varyColors val="0"/>
        <c:ser>
          <c:idx val="0"/>
          <c:order val="0"/>
          <c:tx>
            <c:strRef>
              <c:f>KPIs!$N$3</c:f>
              <c:strCache>
                <c:ptCount val="1"/>
                <c:pt idx="0">
                  <c:v>Total</c:v>
                </c:pt>
              </c:strCache>
            </c:strRef>
          </c:tx>
          <c:spPr>
            <a:ln w="31750" cap="rnd">
              <a:gradFill>
                <a:gsLst>
                  <a:gs pos="0">
                    <a:schemeClr val="accent1">
                      <a:lumMod val="75000"/>
                    </a:schemeClr>
                  </a:gs>
                  <a:gs pos="100000">
                    <a:schemeClr val="bg1"/>
                  </a:gs>
                </a:gsLst>
                <a:lin ang="5400000" scaled="1"/>
              </a:gra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C0-4483-A7F8-74AE734B09F7}"/>
            </c:ext>
          </c:extLst>
        </c:ser>
        <c:dLbls>
          <c:showLegendKey val="0"/>
          <c:showVal val="0"/>
          <c:showCatName val="0"/>
          <c:showSerName val="0"/>
          <c:showPercent val="0"/>
          <c:showBubbleSize val="0"/>
        </c:dLbls>
        <c:smooth val="0"/>
        <c:axId val="1264168815"/>
        <c:axId val="1264152975"/>
      </c:lineChart>
      <c:catAx>
        <c:axId val="1264168815"/>
        <c:scaling>
          <c:orientation val="minMax"/>
        </c:scaling>
        <c:delete val="1"/>
        <c:axPos val="b"/>
        <c:numFmt formatCode="General" sourceLinked="1"/>
        <c:majorTickMark val="none"/>
        <c:minorTickMark val="none"/>
        <c:tickLblPos val="nextTo"/>
        <c:crossAx val="1264152975"/>
        <c:crosses val="autoZero"/>
        <c:auto val="1"/>
        <c:lblAlgn val="ctr"/>
        <c:lblOffset val="100"/>
        <c:noMultiLvlLbl val="0"/>
      </c:catAx>
      <c:valAx>
        <c:axId val="1264152975"/>
        <c:scaling>
          <c:orientation val="minMax"/>
        </c:scaling>
        <c:delete val="1"/>
        <c:axPos val="l"/>
        <c:numFmt formatCode="0.0000000" sourceLinked="1"/>
        <c:majorTickMark val="none"/>
        <c:minorTickMark val="none"/>
        <c:tickLblPos val="nextTo"/>
        <c:crossAx val="1264168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6022803600841"/>
          <c:y val="0.20147792383662172"/>
          <c:w val="0.66115270496336009"/>
          <c:h val="0.49132096835175143"/>
        </c:manualLayout>
      </c:layout>
      <c:areaChart>
        <c:grouping val="standard"/>
        <c:varyColors val="0"/>
        <c:ser>
          <c:idx val="1"/>
          <c:order val="1"/>
          <c:tx>
            <c:strRef>
              <c:f>Charts!$C$3</c:f>
              <c:strCache>
                <c:ptCount val="1"/>
                <c:pt idx="0">
                  <c:v>Sum of Profit</c:v>
                </c:pt>
              </c:strCache>
            </c:strRef>
          </c:tx>
          <c:spPr>
            <a:solidFill>
              <a:schemeClr val="bg2">
                <a:lumMod val="95000"/>
              </a:schemeClr>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D33-4BE5-82CC-3F9D7783422B}"/>
            </c:ext>
          </c:extLst>
        </c:ser>
        <c:dLbls>
          <c:showLegendKey val="0"/>
          <c:showVal val="0"/>
          <c:showCatName val="0"/>
          <c:showSerName val="0"/>
          <c:showPercent val="0"/>
          <c:showBubbleSize val="0"/>
        </c:dLbls>
        <c:axId val="707683183"/>
        <c:axId val="707689903"/>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D33-4BE5-82CC-3F9D7783422B}"/>
            </c:ext>
          </c:extLst>
        </c:ser>
        <c:dLbls>
          <c:showLegendKey val="0"/>
          <c:showVal val="0"/>
          <c:showCatName val="0"/>
          <c:showSerName val="0"/>
          <c:showPercent val="0"/>
          <c:showBubbleSize val="0"/>
        </c:dLbls>
        <c:gapWidth val="60"/>
        <c:overlap val="-27"/>
        <c:axId val="707696143"/>
        <c:axId val="707687503"/>
      </c:barChart>
      <c:catAx>
        <c:axId val="70769614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687503"/>
        <c:crosses val="autoZero"/>
        <c:auto val="1"/>
        <c:lblAlgn val="ctr"/>
        <c:lblOffset val="100"/>
        <c:noMultiLvlLbl val="0"/>
      </c:catAx>
      <c:valAx>
        <c:axId val="707687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sz="800">
                    <a:solidFill>
                      <a:schemeClr val="bg1"/>
                    </a:solidFill>
                  </a:rPr>
                  <a:t>SALES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707696143"/>
        <c:crosses val="autoZero"/>
        <c:crossBetween val="between"/>
      </c:valAx>
      <c:valAx>
        <c:axId val="707689903"/>
        <c:scaling>
          <c:orientation val="minMax"/>
        </c:scaling>
        <c:delete val="0"/>
        <c:axPos val="r"/>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sz="800">
                    <a:solidFill>
                      <a:schemeClr val="bg1"/>
                    </a:solidFill>
                  </a:rPr>
                  <a:t>PROFIT</a:t>
                </a:r>
              </a:p>
            </c:rich>
          </c:tx>
          <c:layout>
            <c:manualLayout>
              <c:xMode val="edge"/>
              <c:yMode val="edge"/>
              <c:x val="0.92366750753817017"/>
              <c:y val="0.2901553474569569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707683183"/>
        <c:crosses val="max"/>
        <c:crossBetween val="between"/>
      </c:valAx>
      <c:catAx>
        <c:axId val="707683183"/>
        <c:scaling>
          <c:orientation val="minMax"/>
        </c:scaling>
        <c:delete val="1"/>
        <c:axPos val="b"/>
        <c:numFmt formatCode="General" sourceLinked="1"/>
        <c:majorTickMark val="out"/>
        <c:minorTickMark val="none"/>
        <c:tickLblPos val="nextTo"/>
        <c:crossAx val="7076899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lumMod val="75000"/>
            </a:schemeClr>
          </a:solidFill>
          <a:ln w="19050">
            <a:solidFill>
              <a:schemeClr val="lt1"/>
            </a:solidFill>
          </a:ln>
          <a:effectLst/>
        </c:spPr>
      </c:pivotFmt>
    </c:pivotFmts>
    <c:plotArea>
      <c:layout>
        <c:manualLayout>
          <c:layoutTarget val="inner"/>
          <c:xMode val="edge"/>
          <c:yMode val="edge"/>
          <c:x val="0.28579968429213254"/>
          <c:y val="0.15776863349786951"/>
          <c:w val="0.51181737514127457"/>
          <c:h val="0.83326003716511099"/>
        </c:manualLayout>
      </c:layout>
      <c:doughnutChart>
        <c:varyColors val="1"/>
        <c:ser>
          <c:idx val="0"/>
          <c:order val="0"/>
          <c:tx>
            <c:strRef>
              <c:f>Charts!$B$35</c:f>
              <c:strCache>
                <c:ptCount val="1"/>
                <c:pt idx="0">
                  <c:v>Total</c:v>
                </c:pt>
              </c:strCache>
            </c:strRef>
          </c:tx>
          <c:explosion val="1"/>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BB3D-4A00-9C11-AF6B47ECD705}"/>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3-BB3D-4A00-9C11-AF6B47ECD70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BB3D-4A00-9C11-AF6B47ECD7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Charts!$A$36:$A$39</c:f>
              <c:strCache>
                <c:ptCount val="3"/>
                <c:pt idx="0">
                  <c:v>Furniture</c:v>
                </c:pt>
                <c:pt idx="1">
                  <c:v>Office Supplies</c:v>
                </c:pt>
                <c:pt idx="2">
                  <c:v>Technology</c:v>
                </c:pt>
              </c:strCache>
            </c:strRef>
          </c:cat>
          <c:val>
            <c:numRef>
              <c:f>Charts!$B$36:$B$39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B3D-4A00-9C11-AF6B47ECD705}"/>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numFmt formatCode="\$\ 0.00,\ &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007638970501822"/>
                  <c:h val="0.22195555555555554"/>
                </c:manualLayout>
              </c15:layout>
            </c:ext>
          </c:extLst>
        </c:dLbl>
      </c:pivotFmt>
    </c:pivotFmts>
    <c:plotArea>
      <c:layout/>
      <c:barChart>
        <c:barDir val="bar"/>
        <c:grouping val="clustered"/>
        <c:varyColors val="0"/>
        <c:ser>
          <c:idx val="0"/>
          <c:order val="0"/>
          <c:tx>
            <c:strRef>
              <c:f>Charts!$O$3</c:f>
              <c:strCache>
                <c:ptCount val="1"/>
                <c:pt idx="0">
                  <c:v>Total</c:v>
                </c:pt>
              </c:strCache>
            </c:strRef>
          </c:tx>
          <c:spPr>
            <a:solidFill>
              <a:schemeClr val="bg1"/>
            </a:solidFill>
            <a:ln>
              <a:noFill/>
            </a:ln>
            <a:effectLst/>
          </c:spPr>
          <c:invertIfNegative val="0"/>
          <c:dPt>
            <c:idx val="2"/>
            <c:invertIfNegative val="0"/>
            <c:bubble3D val="0"/>
            <c:spPr>
              <a:solidFill>
                <a:schemeClr val="bg1"/>
              </a:solidFill>
              <a:ln>
                <a:noFill/>
              </a:ln>
              <a:effectLst/>
            </c:spPr>
            <c:extLst>
              <c:ext xmlns:c16="http://schemas.microsoft.com/office/drawing/2014/chart" uri="{C3380CC4-5D6E-409C-BE32-E72D297353CC}">
                <c16:uniqueId val="{00000001-ABE3-49BB-ABA4-97A6202FAD47}"/>
              </c:ext>
            </c:extLst>
          </c:dPt>
          <c:dLbls>
            <c:dLbl>
              <c:idx val="2"/>
              <c:dLblPos val="inEnd"/>
              <c:showLegendKey val="0"/>
              <c:showVal val="1"/>
              <c:showCatName val="0"/>
              <c:showSerName val="0"/>
              <c:showPercent val="0"/>
              <c:showBubbleSize val="0"/>
              <c:extLst>
                <c:ext xmlns:c15="http://schemas.microsoft.com/office/drawing/2012/chart" uri="{CE6537A1-D6FC-4f65-9D91-7224C49458BB}">
                  <c15:layout>
                    <c:manualLayout>
                      <c:w val="0.25007638970501822"/>
                      <c:h val="0.22195555555555554"/>
                    </c:manualLayout>
                  </c15:layout>
                </c:ext>
                <c:ext xmlns:c16="http://schemas.microsoft.com/office/drawing/2014/chart" uri="{C3380CC4-5D6E-409C-BE32-E72D297353CC}">
                  <c16:uniqueId val="{00000001-ABE3-49BB-ABA4-97A6202FAD47}"/>
                </c:ext>
              </c:extLst>
            </c:dLbl>
            <c:numFmt formatCode="\$\ 0.00,\ &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Charts!$N$4:$N$9</c:f>
              <c:strCache>
                <c:ptCount val="5"/>
                <c:pt idx="0">
                  <c:v>Binders</c:v>
                </c:pt>
                <c:pt idx="1">
                  <c:v>Tables</c:v>
                </c:pt>
                <c:pt idx="2">
                  <c:v>Storage</c:v>
                </c:pt>
                <c:pt idx="3">
                  <c:v>Chairs</c:v>
                </c:pt>
                <c:pt idx="4">
                  <c:v>Phones</c:v>
                </c:pt>
              </c:strCache>
            </c:strRef>
          </c:cat>
          <c:val>
            <c:numRef>
              <c:f>Charts!$O$4:$O$9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BE3-49BB-ABA4-97A6202FAD47}"/>
            </c:ext>
          </c:extLst>
        </c:ser>
        <c:dLbls>
          <c:dLblPos val="outEnd"/>
          <c:showLegendKey val="0"/>
          <c:showVal val="1"/>
          <c:showCatName val="0"/>
          <c:showSerName val="0"/>
          <c:showPercent val="0"/>
          <c:showBubbleSize val="0"/>
        </c:dLbls>
        <c:gapWidth val="100"/>
        <c:axId val="707672623"/>
        <c:axId val="707687983"/>
      </c:barChart>
      <c:catAx>
        <c:axId val="70767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7687983"/>
        <c:crosses val="autoZero"/>
        <c:auto val="1"/>
        <c:lblAlgn val="ctr"/>
        <c:lblOffset val="100"/>
        <c:noMultiLvlLbl val="0"/>
      </c:catAx>
      <c:valAx>
        <c:axId val="707687983"/>
        <c:scaling>
          <c:orientation val="minMax"/>
        </c:scaling>
        <c:delete val="1"/>
        <c:axPos val="b"/>
        <c:numFmt formatCode="General" sourceLinked="1"/>
        <c:majorTickMark val="none"/>
        <c:minorTickMark val="none"/>
        <c:tickLblPos val="nextTo"/>
        <c:crossAx val="7076726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2"/>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B1B-4DD2-9CD3-FD284F233CD2}"/>
            </c:ext>
          </c:extLst>
        </c:ser>
        <c:dLbls>
          <c:showLegendKey val="0"/>
          <c:showVal val="0"/>
          <c:showCatName val="0"/>
          <c:showSerName val="0"/>
          <c:showPercent val="0"/>
          <c:showBubbleSize val="0"/>
        </c:dLbls>
        <c:axId val="707683183"/>
        <c:axId val="707689903"/>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B1B-4DD2-9CD3-FD284F233CD2}"/>
            </c:ext>
          </c:extLst>
        </c:ser>
        <c:dLbls>
          <c:showLegendKey val="0"/>
          <c:showVal val="0"/>
          <c:showCatName val="0"/>
          <c:showSerName val="0"/>
          <c:showPercent val="0"/>
          <c:showBubbleSize val="0"/>
        </c:dLbls>
        <c:gapWidth val="219"/>
        <c:overlap val="-27"/>
        <c:axId val="707696143"/>
        <c:axId val="707687503"/>
      </c:barChart>
      <c:catAx>
        <c:axId val="70769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7503"/>
        <c:crosses val="autoZero"/>
        <c:auto val="1"/>
        <c:lblAlgn val="ctr"/>
        <c:lblOffset val="100"/>
        <c:noMultiLvlLbl val="0"/>
      </c:catAx>
      <c:valAx>
        <c:axId val="7076875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6143"/>
        <c:crosses val="autoZero"/>
        <c:crossBetween val="between"/>
      </c:valAx>
      <c:valAx>
        <c:axId val="70768990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3183"/>
        <c:crosses val="max"/>
        <c:crossBetween val="between"/>
      </c:valAx>
      <c:catAx>
        <c:axId val="707683183"/>
        <c:scaling>
          <c:orientation val="minMax"/>
        </c:scaling>
        <c:delete val="1"/>
        <c:axPos val="b"/>
        <c:numFmt formatCode="General" sourceLinked="1"/>
        <c:majorTickMark val="out"/>
        <c:minorTickMark val="none"/>
        <c:tickLblPos val="nextTo"/>
        <c:crossAx val="7076899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Charts!$B$35</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EC-4293-BA13-2AE0572196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EC-4293-BA13-2AE0572196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EC-4293-BA13-2AE0572196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Charts!$A$36:$A$39</c:f>
              <c:strCache>
                <c:ptCount val="3"/>
                <c:pt idx="0">
                  <c:v>Furniture</c:v>
                </c:pt>
                <c:pt idx="1">
                  <c:v>Office Supplies</c:v>
                </c:pt>
                <c:pt idx="2">
                  <c:v>Technology</c:v>
                </c:pt>
              </c:strCache>
            </c:strRef>
          </c:cat>
          <c:val>
            <c:numRef>
              <c:f>Charts!$B$36:$B$39</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11D-4B32-8143-69A0C8742C4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Analysis.xlsx]Charts!PivotTable8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Charts!$O$3</c:f>
              <c:strCache>
                <c:ptCount val="1"/>
                <c:pt idx="0">
                  <c:v>Total</c:v>
                </c:pt>
              </c:strCache>
            </c:strRef>
          </c:tx>
          <c:spPr>
            <a:solidFill>
              <a:schemeClr val="accent1"/>
            </a:solidFill>
            <a:ln>
              <a:noFill/>
            </a:ln>
            <a:effectLst/>
          </c:spPr>
          <c:invertIfNegative val="0"/>
          <c:cat>
            <c:strRef>
              <c:f>Charts!$N$4:$N$9</c:f>
              <c:strCache>
                <c:ptCount val="5"/>
                <c:pt idx="0">
                  <c:v>Binders</c:v>
                </c:pt>
                <c:pt idx="1">
                  <c:v>Tables</c:v>
                </c:pt>
                <c:pt idx="2">
                  <c:v>Storage</c:v>
                </c:pt>
                <c:pt idx="3">
                  <c:v>Chairs</c:v>
                </c:pt>
                <c:pt idx="4">
                  <c:v>Phones</c:v>
                </c:pt>
              </c:strCache>
            </c:strRef>
          </c:cat>
          <c:val>
            <c:numRef>
              <c:f>Charts!$O$4:$O$9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D11-44B1-AC8A-7145DAE10ABF}"/>
            </c:ext>
          </c:extLst>
        </c:ser>
        <c:dLbls>
          <c:showLegendKey val="0"/>
          <c:showVal val="0"/>
          <c:showCatName val="0"/>
          <c:showSerName val="0"/>
          <c:showPercent val="0"/>
          <c:showBubbleSize val="0"/>
        </c:dLbls>
        <c:gapWidth val="182"/>
        <c:axId val="707672623"/>
        <c:axId val="707687983"/>
      </c:barChart>
      <c:catAx>
        <c:axId val="70767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7983"/>
        <c:crosses val="autoZero"/>
        <c:auto val="1"/>
        <c:lblAlgn val="ctr"/>
        <c:lblOffset val="100"/>
        <c:noMultiLvlLbl val="0"/>
      </c:catAx>
      <c:valAx>
        <c:axId val="707687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7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4879830596314509"/>
          <c:w val="0.87442922374429222"/>
          <c:h val="0.75120169403685488"/>
        </c:manualLayout>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A5B-4A0D-8017-4293B93F7AD7}"/>
            </c:ext>
          </c:extLst>
        </c:ser>
        <c:dLbls>
          <c:showLegendKey val="0"/>
          <c:showVal val="0"/>
          <c:showCatName val="0"/>
          <c:showSerName val="0"/>
          <c:showPercent val="0"/>
          <c:showBubbleSize val="0"/>
        </c:dLbls>
        <c:smooth val="0"/>
        <c:axId val="707709583"/>
        <c:axId val="707706223"/>
      </c:lineChart>
      <c:catAx>
        <c:axId val="707709583"/>
        <c:scaling>
          <c:orientation val="minMax"/>
        </c:scaling>
        <c:delete val="1"/>
        <c:axPos val="b"/>
        <c:numFmt formatCode="General" sourceLinked="1"/>
        <c:majorTickMark val="none"/>
        <c:minorTickMark val="none"/>
        <c:tickLblPos val="nextTo"/>
        <c:crossAx val="707706223"/>
        <c:crosses val="autoZero"/>
        <c:auto val="1"/>
        <c:lblAlgn val="ctr"/>
        <c:lblOffset val="100"/>
        <c:noMultiLvlLbl val="0"/>
      </c:catAx>
      <c:valAx>
        <c:axId val="707706223"/>
        <c:scaling>
          <c:orientation val="minMax"/>
        </c:scaling>
        <c:delete val="1"/>
        <c:axPos val="l"/>
        <c:numFmt formatCode="General" sourceLinked="1"/>
        <c:majorTickMark val="none"/>
        <c:minorTickMark val="none"/>
        <c:tickLblPos val="nextTo"/>
        <c:crossAx val="70770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5A-4966-8AEF-FB407C9494A6}"/>
            </c:ext>
          </c:extLst>
        </c:ser>
        <c:dLbls>
          <c:showLegendKey val="0"/>
          <c:showVal val="0"/>
          <c:showCatName val="0"/>
          <c:showSerName val="0"/>
          <c:showPercent val="0"/>
          <c:showBubbleSize val="0"/>
        </c:dLbls>
        <c:smooth val="0"/>
        <c:axId val="707710543"/>
        <c:axId val="707711503"/>
      </c:lineChart>
      <c:catAx>
        <c:axId val="707710543"/>
        <c:scaling>
          <c:orientation val="minMax"/>
        </c:scaling>
        <c:delete val="1"/>
        <c:axPos val="b"/>
        <c:numFmt formatCode="General" sourceLinked="1"/>
        <c:majorTickMark val="none"/>
        <c:minorTickMark val="none"/>
        <c:tickLblPos val="nextTo"/>
        <c:crossAx val="707711503"/>
        <c:crosses val="autoZero"/>
        <c:auto val="1"/>
        <c:lblAlgn val="ctr"/>
        <c:lblOffset val="100"/>
        <c:noMultiLvlLbl val="0"/>
      </c:catAx>
      <c:valAx>
        <c:axId val="707711503"/>
        <c:scaling>
          <c:orientation val="minMax"/>
        </c:scaling>
        <c:delete val="1"/>
        <c:axPos val="l"/>
        <c:numFmt formatCode="General" sourceLinked="1"/>
        <c:majorTickMark val="none"/>
        <c:minorTickMark val="none"/>
        <c:tickLblPos val="nextTo"/>
        <c:crossAx val="707710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040-47E3-B4EC-40B85158D549}"/>
            </c:ext>
          </c:extLst>
        </c:ser>
        <c:dLbls>
          <c:showLegendKey val="0"/>
          <c:showVal val="0"/>
          <c:showCatName val="0"/>
          <c:showSerName val="0"/>
          <c:showPercent val="0"/>
          <c:showBubbleSize val="0"/>
        </c:dLbls>
        <c:smooth val="0"/>
        <c:axId val="707705263"/>
        <c:axId val="707705743"/>
      </c:lineChart>
      <c:catAx>
        <c:axId val="707705263"/>
        <c:scaling>
          <c:orientation val="minMax"/>
        </c:scaling>
        <c:delete val="1"/>
        <c:axPos val="b"/>
        <c:numFmt formatCode="General" sourceLinked="1"/>
        <c:majorTickMark val="none"/>
        <c:minorTickMark val="none"/>
        <c:tickLblPos val="nextTo"/>
        <c:crossAx val="707705743"/>
        <c:crosses val="autoZero"/>
        <c:auto val="1"/>
        <c:lblAlgn val="ctr"/>
        <c:lblOffset val="100"/>
        <c:noMultiLvlLbl val="0"/>
      </c:catAx>
      <c:valAx>
        <c:axId val="707705743"/>
        <c:scaling>
          <c:orientation val="minMax"/>
        </c:scaling>
        <c:delete val="1"/>
        <c:axPos val="l"/>
        <c:numFmt formatCode="General" sourceLinked="1"/>
        <c:majorTickMark val="none"/>
        <c:minorTickMark val="none"/>
        <c:tickLblPos val="nextTo"/>
        <c:crossAx val="707705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7FB-424D-9F1F-3F120085789E}"/>
            </c:ext>
          </c:extLst>
        </c:ser>
        <c:dLbls>
          <c:showLegendKey val="0"/>
          <c:showVal val="0"/>
          <c:showCatName val="0"/>
          <c:showSerName val="0"/>
          <c:showPercent val="0"/>
          <c:showBubbleSize val="0"/>
        </c:dLbls>
        <c:smooth val="0"/>
        <c:axId val="1264144335"/>
        <c:axId val="1264158735"/>
      </c:lineChart>
      <c:catAx>
        <c:axId val="1264144335"/>
        <c:scaling>
          <c:orientation val="minMax"/>
        </c:scaling>
        <c:delete val="1"/>
        <c:axPos val="b"/>
        <c:numFmt formatCode="General" sourceLinked="1"/>
        <c:majorTickMark val="none"/>
        <c:minorTickMark val="none"/>
        <c:tickLblPos val="nextTo"/>
        <c:crossAx val="1264158735"/>
        <c:crosses val="autoZero"/>
        <c:auto val="1"/>
        <c:lblAlgn val="ctr"/>
        <c:lblOffset val="100"/>
        <c:noMultiLvlLbl val="0"/>
      </c:catAx>
      <c:valAx>
        <c:axId val="1264158735"/>
        <c:scaling>
          <c:orientation val="minMax"/>
        </c:scaling>
        <c:delete val="1"/>
        <c:axPos val="l"/>
        <c:numFmt formatCode="General" sourceLinked="1"/>
        <c:majorTickMark val="none"/>
        <c:minorTickMark val="none"/>
        <c:tickLblPos val="nextTo"/>
        <c:crossAx val="1264144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42142259690063E-2"/>
          <c:y val="0.19918829215148498"/>
          <c:w val="0.87549518958687045"/>
          <c:h val="0.72036874495207537"/>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7C-4288-AA87-15C94C920D33}"/>
            </c:ext>
          </c:extLst>
        </c:ser>
        <c:dLbls>
          <c:showLegendKey val="0"/>
          <c:showVal val="0"/>
          <c:showCatName val="0"/>
          <c:showSerName val="0"/>
          <c:showPercent val="0"/>
          <c:showBubbleSize val="0"/>
        </c:dLbls>
        <c:smooth val="0"/>
        <c:axId val="1264168815"/>
        <c:axId val="1264152975"/>
      </c:lineChart>
      <c:catAx>
        <c:axId val="1264168815"/>
        <c:scaling>
          <c:orientation val="minMax"/>
        </c:scaling>
        <c:delete val="1"/>
        <c:axPos val="b"/>
        <c:numFmt formatCode="General" sourceLinked="1"/>
        <c:majorTickMark val="none"/>
        <c:minorTickMark val="none"/>
        <c:tickLblPos val="nextTo"/>
        <c:crossAx val="1264152975"/>
        <c:crosses val="autoZero"/>
        <c:auto val="1"/>
        <c:lblAlgn val="ctr"/>
        <c:lblOffset val="100"/>
        <c:noMultiLvlLbl val="0"/>
      </c:catAx>
      <c:valAx>
        <c:axId val="1264152975"/>
        <c:scaling>
          <c:orientation val="minMax"/>
        </c:scaling>
        <c:delete val="1"/>
        <c:axPos val="l"/>
        <c:numFmt formatCode="0.0000000" sourceLinked="1"/>
        <c:majorTickMark val="none"/>
        <c:minorTickMark val="none"/>
        <c:tickLblPos val="nextTo"/>
        <c:crossAx val="1264168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2AD63432-3432-4AD9-8453-F4109665E45A}">
          <cx:tx>
            <cx:txData>
              <cx:f>_xlchart.v1.5</cx:f>
              <cx:v>Profit</cx:v>
            </cx:txData>
          </cx:tx>
          <cx:spPr>
            <a:gradFill>
              <a:gsLst>
                <a:gs pos="0">
                  <a:schemeClr val="accent1">
                    <a:lumMod val="75000"/>
                  </a:schemeClr>
                </a:gs>
                <a:gs pos="100000">
                  <a:schemeClr val="bg1"/>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4872949-08E8-4B49-B0D3-54247FE571B1}">
          <cx:tx>
            <cx:txData>
              <cx:f>_xlchart.v5.2</cx:f>
              <cx:v>Sales</cx:v>
            </cx:txData>
          </cx:tx>
          <cx:dataId val="0"/>
          <cx:layoutPr>
            <cx:geography cultureLanguage="en-US" cultureRegion="IN" attribution="Powered by Bing">
              <cx:geoCache provider="{E9337A44-BEBE-4D9F-B70C-5C5E7DAFC167}">
                <cx:binary>1H3ZcttG1+2ruHx9oKBn9Fd//qqAFDVZsi3ZTuIbFC0pmNGYp6c/CyJlSzAt6avo1CkyKbNMsImN
Xr2ntXe3/+e6/891crsu3/RpklX/ue5/fxvUdf6f336rroPbdF0dpOF1aSrzT31wbdLfzD//hNe3
v92U6y7M/N+oTfhv18G6rG/7t//7P/g1/9a8M9frOjTZx+a2HC5vqyapqyeu7bz0Zn2ThtkyrOoy
vK7J72//SNbf1un67ZvbrA7r4dOQ3/7+9tGX3r75bf5TP932TQLJ6uYGYxk9UFJySql6+yYxmb/9
3HLkgcNtxqhN9eZ1f9OLdYqBL5DkTo71zU15W1V4krv3BwMfiY3P3719c22arJ5my8fE/f72cxbW
tzdvrup1fVu9fRNWZrH5wsJMsn++unvY3x7P9//+z+wDPP7skweQzOfquUs/IfLnYACRfz85/x4R
Tg8w35JKIjbz7jwGhtjqQAjCubDtXcC8QKDdwHwfOAPmz7/3EpizdVatsWpeTVOcA+5wRbVS9t2L
PMZFOwfMsYljsy1uUKjNvTcK87w8u2G5HzdD5QyLfw/V5d6WvTH/vFmYpEm/ha9pzZwDbXPlEMYf
g6PUgU0k1ZI5G53B9Yfg/Ldi7YZq96/MgFsu9hK4P8pwNNlrYsUPqGaUOoRvIJk5IELIATyT0FLI
e317CNkLBNqN0veBM2D++LqXwHy67V/VzJEDDi3hDiG7zZw+YIgKYAW3cQHc00NYnhVnNyjbYTNI
Pv21l5As1kn4jymzVzVt6oAKLqUmeicuhOgDSRRVhJNdYcHLZNoNzsOxM4QWf+wnQibLbq/r8Lqp
75fvK0Ru5EAoQQRjCM2m1yxCUIi1mQODR8X9TTehweJl0vwCnIeD5+h82kt0/ijj1w7e+AEcP2Kz
XwTVmh5wpokQwtlAN0PoJRLthufHyBk2f1zuJTYXt92bv00Z36/gV1AbJDxMUz7lmncvNovdxIHE
FSHvAwV5f++N9rxEot3Y/Bg5w+ZiP1MeBNSmXN+Y+/n599gwBNTaEcLmW2xmJo3Y4kAg4GYSoD0M
A14iym5QfoycgbJ4v5cKs7xN1t26vL2fn1cARR/YtqMkvc809U8Kw6UjOSPbZGdmzF4i0W5sfoyc
YbM83EtszsPrIPTX2ethw+FoFFcaOegmCpuxN45ADGBrpRHH3b1mxuwlEu3G5sfIGTbnJ3uJzQq2
LLx5xYSTOgdCT8wZ27iZeXjmIAZwFOPU2X5hZtJeINBuZL4PnAGz2k/Gc/Kap7dldTu8otrYB4Rp
Wwu2zTrpzKTxA6kcAaJ9ozV6xt+8TKbd8DwcO0Po4nQvVefo1pT+qyaf9EByZC5c7yYFHHbAOWeK
29vweaY6LxBoNzbfB86AOdrPtPN9eeub1/Q2DKGzA1/P5FYvHqsNoTZqBQ6iND5jo5+XZDcg9+Nm
eLzfz2TmfF0OyTq7eT1DNgXMgipEZo+RUPJA2QSEp96ynTMNeYkkuxH5MXKGyflyL43Xyc06eMUM
BgEZOH9b0XtabBaQEQLXIjRTjj0Lk58VZDce22EzME72FIzsJly/KuuvD6bIlzv3RAv0YFZ2BkGG
8PieDJiD8rxAv4DlfuAcmIv91JIkCTMTVq9nuThCMCgJUvmthZpZMEcfEA5PI5xtfRPXH2b8Jy+Q
6BfQfB85x2Y/A+Rzk9WvqjQc1UuQykQjwNrFkBEb3D8XhMqp7vkQlBeIshuT7wNnkJx/2k91Md0r
ZpJo0bAVl0Lx3XhodjBVACSxt9dnSf7JM9LshmQzaobHyX4GwmdYpM11/IoZJENXDFXUkeJHXfKR
YxEH1FFKMbLN7meO5SUS7cblx8gZNmd/76WuvDNNWL2y17cPNLIQW8r7/P2x19cE5RnioBlg29I0
M2MvEmk3Og+GzuB5t5+q8z5OECC/ag8gOHyHcRi03cSYhmrZEymmEJfdvR47mZdItBucHyNn2Lw/
20vVOV+H2e395Px7op+LA4aSPxf3RP+sRUbqA0pQFoMz2uAyU5tnxdmNynbYDJLzwz2FpKrW10FT
3db1a0bL9ADNFmC8wObfvchji6bQvGQLRG3OjHg5X79Qnl9h82j4HKP9NGnnIboxKlOvX1F1JFRH
g+tH0X8XPpofEA2bhga0+5tuqskvkuUX2Px4jDku+5lknodVNf2f5+H9JP17ozZ1nFOUL7+nkcgj
HwVqyGUECv7oSd8gNwueXyjUryB68ERzkK7208ABIdOUr4kQOpmlAkHDdxdjpmYZBNKK0G00Nwul
J4Sek+jX8GxGzrHZz9r/xe23cl3Fr2nX0GOGHj+m1KYp1p4VyrQ+QKA99WbubmR6iUS7sfkxcobN
xX4GBhe37fo1y8sMjbFCYlsGyvt3r5+IZgnDJhAQOBtoEDE8pGqel+dXuGyeY47Kl720ZlMx9nid
5lUQvmbLDGcH0kEHmb5vzZzRzgjXBFSKogS9cTqzqODFYv0Ko0dPNYfqeG+hOr/tw+tXrNYwfsAp
rBvhW/M2w4nY8oAgF9W285P6dG+el+bX8NyPnWNzvp/YmLIO3izWpUGZ4BXdDwNVwFAs+27kZhmp
QpHAgY2TcovfLHi7eLFcv0BqNn6O1mKP0Vqu49dNgRSaMiSDprCNQ5oF2gjusNVj2oLzg5R75JDu
5vp5qZ5C6n70HKflXuJ0GWDf6ZuT6nVbBjioAupQLbbdmnoWOEy+iSBmmPZC3b1gEx/i9FKpduP0
ePQMp8uTvcTpfRC+ok9CYZRjZwCqb7sDO/QN4gpD5+B2Y+gMn+ek2Y3LZtQMj/f7GSl8uM2yakja
9avuiAIujsaGqG2i8/N2G3XgMMeZ9utu9AZ69VBvXirVbnwej57h9OGPvdSbK9P8v4ka0KZmo/OJ
3u8pnEV1zoQkegex5XOD1CxqeLlcu7Gaj5+hdbWfUcPmqe497GZl/3t6Dv1SnKGmgHRog8Uswpui
BspscKtyVm14qTxPYXT/NHOE9iNeuH7y+IqHCD365n97ZIdGOY6h+YD98DcPCVRQQDiGADty7lsN
ZzjNTtX4tVi7gZoNf/Qk+3Fkxye4IxxJcvuKlTrkRQ4H6WZvuZ05LYfTVBhnONMD1Pd9OeKhL3qR
SLvxeDB0pjWf9rPq8LleB/ee+t/bs4mWQ50O3M62uj0jTO+OGVBoPaBy5nWek2M3HJtRMyQ+f9rL
eODLbZmil+31wIBzsZWg+G8WAWBrtMSRN1qC2rl7zUoKL5BkNxzfB84Q+bKniITY2PGqUfTUN0Wo
o1Hx2cz8PPt0DqYQW6CFenN9lt18eYFEv4Dm+8g5NvsZPf+5Bmmd+fWrbvAAh0MInL3zi2jsboMH
9ubc1+pmrOjLZNqNz8OxM4T+3FOEbqv6zUsW7H95hhpUhFNghP0dd69ZyIz0RoLTBmm9rafOVOjP
l4r1C5weD59DtZ91oD/D6tpkVfiam6Ww0QPeRTC55QNmfCga3BUOthHYDLKJ0eYwvUSkX0D0Y+gc
nv9PDNuvT8T7flrgcl2vD++OGXxwKN7TV++eHmcfzoZuaZdNMPcoYbgPLU5ufn9LORKV74cXTj+x
HbdpzJnlHZvo+fu423VV//7WkvJAK8bQmo0ECO0/NmK6Dvrx+1tE3pOjQ4SOGiAO0nHg57KJ4f79
LQhWhg1yyJi2Z7NUEw+CIdjLxSiIP01Qctc4W+f74Y4fTDJgJ9/32dj+/U3WpB9MmNUVTlbE8sk3
X5uknO6I7XgaloAqsO7YTYnr1+tLuAx8m/yfhERlRrpY3DrEqxt9SHOeW8nCzttw/CJEk8drbpWi
WmXFUA18WdNeBP3CMp79zc9KnlkLQ/tYnepADM0y1lZWHHc6TarzRKS5Nbgm7kX+TcR11Jsl5iqJ
2MJXipNb1ZuhuUyCXiVrxxG5d81SVsgLX4ZFztyUhBVE4bko0/cBsesuW/qJKOPcNZ1I03dEDQVE
9tOUDGc0ZVn0j1W1BmMeQLpjkmApH80R6q+Ua5TRJ2IP04UV8XCOFEnDJpCBc+t1JouK4zrlCT9O
eFuV6nis/DrsFmOY4/ilxPZC6q2evj1BMvD4/lNfC8NZJIhD0b6vp+sPMBoj5lTSluFNRGIWh4va
MMECV2tqFdGq7Du/rJdlUPs8cC1ujXn2oeNsqOiC8FF27LSWQVbFrjEFK8kFOP8C154WEkv4oYwK
TYUMG3EQseFAlGlZPpaxD0KLBiWzbqRVtjZd+qPyVbFKHF4z283KWsqvsbC9Gqbnu7o9j810X65x
ACISKYrWufl982YwyljMufEHrDnptnaeVH8F3KOZ73ZR2ITvMw/HqtZuEBikW+7Tt4d1nj22wqFk
2IWsuUC6pqZpeQCNL9rQsvuA3VgqUQVbiM6WYg1FsuoTM4YquQgtYsg5i4uhuYor2x4DFxFbgkl5
WhLkIo8lERQRF/bVTn1qSGVmANQytKMhzrxrT4+ZKI9MkafecGh5aaWHo8Epe6Dy9C1/fni0jUh0
aKNBfmJS7ccPH6jAS6LBLm+47KDlq4HIkcQrUXZNxQ9Dx+Pya9lg1gu3kkiGvxp7aEt92IbGzrtn
FgKZWTI1ZQNgMyZFxd5KnHr5WBpfj5HQeW19QxOHSq3jvg4mhUh7E+AI16aL+MgXYVoNNHd7TRmk
EqEdNFdpLqNhkVmkzK50GqRltiyEKell2oZZ9e3pOZvs6QN7qxA329igg31ROJQL2jKzJU3nOaVd
jP23vqxLLAK7iW1Mlt13TFhuX7LWusppXExKU3dmegtzv3lushCBPxIDpA/KFFraCOOx0VTM1i3m
JyvarM2/KmFEJBa5jXMOCtfzGq3LBRmVBQPjDRsdThqOa83dos6J5+BS39VMFqumY88vKz63Jdgx
BpcoNCEURXvY3cdIxn1cpV5g8q95CSyLQ1bFDj+nJGDDGauaoShc7bXJ+CUN+mFQbhOUXREsYHY6
eekXo2cdlymPxi+l1VTywgnl5KZ63qaJPoobkZphaSqm29gdWiXay7yM4vHLmMi4i107SSbTGerE
8mockqYDfMgGnET5xUn7vvZcJqIBb9Vo+7WzzEXFqpVUTY9Rce+HcHPF3e2141tD5zqmj/ATBi4M
kodWNnmoOhdpvO4rmRX5Srclaa84M2P9rixjr3STJC1purB8L+2PfQ4T/3fmZB7/0totsdJD5fjw
dm2RGTjKp1fo3JBg9hU2VYCs5Uri6IvZ0mDekPlE58nXkaRV6bs9tVVeuZ2JTHLCmqLDcn36jnOd
oNOWNUrgPdBho3+6Y1XaVdClrPubjc20GLuGT0pIKxXDhci2EPKrF7ERi7CjTV3554qAOCifcWHT
gXePlILh0GmqYD5xpAfliNUer7uRtU1haZl+SXmW1sytTSOsW1MExSDOgrjKyGHpKRN+aCvHHzs3
D4TxD32npq1xsc2rS1q3pn5xlniOvOpZmTiDW3VEtpe1Y9nhohBjb86wiOzAjWzuhbnLPUlIdmoH
NtahaQP4uBMvimsskbhFW9/76ZDsfHBZXLK+PXp64snMgjvYCWBPHCO9OywLkenjJ46lF2RdUanP
bZPZCKVEWVKEUu04rVsOV8+PA9L1WLZ9rBne/PouvrJkPi1p1kQd9a68Xk5LmhbhmJbHYU4ZVmhU
jJVNVkXS5lV4NIohhtZ5XTpFdmRwUminIgXU6JlHmrsBAuinBhPwQ5zxn4yHU9CqHippvmWJsKD2
EeIyYNUOdg0UmScQ0VZ+g8P+0khkELvM05KIY8eKLBiEIkAcOcW0Q4BRWTgm7Rnv49ykz6y2+dzD
E0z0FsUJMhS+S8pZ5N2zLst1NrJvlUflNGF1lSfNh2KswzxbdMVQQDhLpS2umaGYjJYTj4N11eW5
d1LpMon8RTqO9nCWBkWGmcy0LWGyGmFbyaVMtT+mC8r0ZJeoFQ3TMhth1bCyQq8DmE/P/GPtEbDX
Ekez29gWhBVLcBLYfC0FBZIDq70IqnjyHmPaweXnlciaj4PlNBz7qp+K/HbdD0fAbcpNU2vX4/up
vs9BIdrNBRbd5Lt6Pygi1zZxKIxbVjhh67+7Hyzi1PCCPjJk4vyu0Pgw1GOdB0Vtw+jCi3w46SxG
6EOXKk4UO8yqQuGRn74hnTlpByGlgzgEDhrGCFXq2QopWJaOJsroZ6cOGNxEnfuTLtUWayYvdOeS
UNkZoGZe0E/eCm5/8o5lXmB9WwFBXkR6MX1kihgt4YmOFD8Ou2RS6WLojLzwih7fCgM2aevgp7Ja
xZYq2Sp3ypZViwHLFEvvmUebpVR4NI3jsCma9TGjHAH0Y/DqPiYqaczwmfnt5HTrsoCVHJMxNNe1
7cQ0c4faFOMXRbNJLVPLENiWXqaJPxyOqSS1v9LMarrPCPtLTEenIoYVztoRjjELLQ1rybskx6Wq
QQRwHNK8gybUCPFww7D2bPwNSSvBVKQ+x1TUtQqseiGSJoLuB5pG+NtmfiavPnXUv3wB49h2icMl
kboIB3m8/VPuQLqRy0EW1qc2VQaObpMv0MDp23iBVD3ws2dsDp1FVtMtOZqNqY0IC61b80zWjgxi
8rxXn6qGYIXUA7anhUcwOZgfHuXciEOvs0xfuTJhAyY8ab0MlhL+G7PUlX1Sf1Cycrxo5dXcgV+D
b2kvS1SCEcykFnxY3WeIubaw+UWXYSr7xMlg9uEQJjj8uJ+AsKKQ4E0PkW4vbZMaSCLiGGFWLOsp
8X96trmeeQY8/BTPwN/hdBUY33mqiPi6sny7Hz4FwSATz62bmOULr7O96ELSkZfDYRGUMndcTamO
Arcsi7A4tZOG9cLNYWSts9JPLX7upYFii6IzvX9th4l93HkNl8tYZSa54VEylpepkSn+oY6RJN17
3hK7H5dOlGmRLwq4rapZdZ1w2ouyCLzeuDK1U/KO2SXRyywrNVlEfd2Unmt6pxgjN8jakvcLv49b
KEM7lt2QuL0lIh6tNCUNv5JJPXB/Yfek6ZqjXHcB8eA2PL8+qQMFh7BQY9KNI3gCLMX8pI8Hr3GL
Ko/kqtXKZ0uRWv34qZOGhl8anvjekvGaksWAhN8MrvTrSi91SLt44YvEP8ZGxHpZGLsbzzyd2fYR
6UhAV75VOYF9mMcm5Z8H0fqx9Vkbu+8/9XXP6nOrqjPrEsGPam5EKWX5eVStnxk3N4YE1Ufdj0l8
5IWgi1aj4U5qXB0bRoOFKseqcL6RNHKym4Dmpu2XWCpDcaubuuvsRZx0FYmOay8rhLNEYiUSeeSl
ViwvNFFWHB+1MqdVEtwGTsZqzHJPmFPy85GZFkt6JGWVBx9B1dbSPswynufqpNFeGCTvMtHHhX8Y
tX7dte864flhuPJ42jXi0ssoK05kxAPfWWGtSBa7eTvaiFCTygk77foWl0W9DLxyjIaTzq+sIDzq
whSB0yLWHYeBbfOwEX8Zq5GiOsHi6Cxv0TFE4OSiyZFAaLcemNPL9wlVCm/15kMrDBNcQysgx+1G
U/Hi29gUmrankSxznx6T3rKUWgyRiBt11GcRSRNX8HYK8WxhhXgcnwk4lXXvDWCpF5EItPDfD13e
5epD5FlRl6xUzCyan8TNoJ32vYyYCLVbaD2RPKqsRRB/Ub7nWeMZ50mFmbKGAib7HFa7CMSZxbxS
Je9IWIQk+RBFXeR4h10EQ+AfmhC9wuUCJmsSaWitxKaHth8MYbG08zgqnWVW25bI/qI+zXC/NEq0
/tz4TlEsShALmFnqNCE8yILIYPoRyI/o2y0KPaWnPKjw9Is8IBmTqyjophljSR3jzVRBDWeeqsnk
87b2HbXQXW2wAMYMofNRrcsU38s3jxrUYsT0FREOdVDwJZWHuyUBmQICEk7wkJwHVPxJkn6a54zr
COSc1VgloLCy2An4bVEgNy9WZRgiaVh0DhlUsQidQDQWEORN0Xypo6wJM8yXFYzmKGhGTvpzJ1KT
yCGQzscriZWFOzBcKr55Vj8tMFlaE/JisPBZotNpatqW4KtwsU7RQYYW9Q084/Z5ypKx4hsYzACf
iT438ioW3NNswTsNRs3NVUAwF9vV442Vxk+qyJoezquHu8losGrKxTZd02IU099YJeJzZoeldbWd
amvz9ftJ3nwP1AuNzxXNUwhAMitov8WhzMPyKMzYgIcu6Ih/H8n1KfND+wpxv2+0KzZAmbGtsdQQ
8Delf5IRPXjCJXHQDvK9ThuDWWppmuArNAdpWS7AG3mtdmN7mPI3P8WxHdBR5dvFN72ZQZNDg2DX
Ns8U0BB0wyI3mezI8dA4U1Jgb6DdLA/pxQnmR/IQIw6FSqaH7+UQYJ36pJxuE/BA4sPBFLYKPo9W
yJv6FE/KpundLKSxGRpIiYecfoWEZYVxKMAyrK6qDibRNxNqjd2Iv5iEGa4OLVsgDD0ZUQbs8yPf
BkVoH3ZhY6DT+i5KzasO+IatosU3Iv0My6cSSL7w8GWLvO19heLA9IO0nd546zt4SzJ7Uod0FJP8
WSP9oPvcJH7ih6vMd7DYg4IRnx3H1aBIfcY2ayWMKl2ro+2U66gtIU4fshg/Ag9gcPMoD2P4+ZYU
o7Q/I3KLnHaZF1adhQu78j3cXEQB/hWDZZ3kIIsT5CngwABT0Jwo40/q3MC/4rN4aGTkrGIEi/1w
ynSV9Oa45sZO00WieZK2rlf54GGJJg2+H9RFhTcEjSK5SIsGfw53KYqwOwLurUBxJLlo49pDJN+V
Ee5OAt+0X2Tm9cjBvGGc1n6nYcqjVc8KCgvjlEHSOIdJChebHvZW5unqRGi4qv5vW/YR7I2fGBPH
x1t+PqqToIxWTZCAurkeeIUTyI/zKMB0HLE7nSmMk2DCKq+LvfELCxzT1Z8L1gWdPK43j95rv8IU
sbwfYzxR7HeVOJSjTWDl6pJP00eQHWEykSZPS3xDSDtV3GEGSEOn563DkOKtxALH94sQ3LLlhskI
oh5Ns3GmXbBvg0zPWU5KfEMOZKJjWtFUoCg3fOFIRFJ6qyYrSo+e+F4x4jfGDZfpgWECDVsIHoOA
9kgMFidNQQNkizoBxybO0lhO+lTzLkRVw4+dGqaSSW+Az6sGWJpoBZJmmrwmZBPrRRsnRnEjSjIf
w3GKIp7y7w7hmWeddl5VluGFZtHE+poG7u5cxR6T9UeO7HnwDnsvsoZgJbtcJNUSLBxyPFeBz5Rf
uc8IUkg4Qz1lrhYf8VQySye3kQpvWm4lLQkW32Ymo9qA2mehHbL2tBtF6qmP8dh01lWJYBoE2ZgX
Wn6FvUUKbHX5iBmIuD09g5dnFoz/NmlNQsSriKx1arr8q9RDUJBvvE9kciFlkQ/eilNT1dY/XUii
3juER2OJcKsEBQVr4SRElV9AhHRx/cn2i8j3F54YWNBfdgqxTXGj27At6N+V54BlOyrjpk31wqJj
FX8ZeUO5cRt4hx68FSEGMaVSQjekwSpPI00XLT60VOuqDqW+frl9kg2WRR6BcV9gc+kwPdaduUmS
drJ/evAna4Lof1LesEqnb2R35RAvotNngtgWvjH4w/RFj4FoSw9BQk3FojDxcqiyj2jRuxjrgeSH
ERR10kqdTle2SxYxJSyRRs8wLm0KDJM5tfxF2Q8lUy6hpe18aALld8bt7AzlCD6MnqYnXZFNWu5b
48RsV0j58cYRltUnxWhjfXMbBZ0L0CWT5GAUMHR7I1FquLQCS8W62mRsWRiNKnajLG/4x3hjsOIN
Z15gWzRWg5UUEyNSlbLkfJn6aWE8NyhkY101ocjxzHWHsmh7GlJ/CuMC3uMeqk0msZo7hbNMDD/i
eqKZlDynU912mXX9tCaVN9I4dEVQZWl6GEQJtHG1mRDQT5PRi3GEHn6XV8SKzgLKEuU8w+HOEnrQ
krAPWMEUxk2Sn9isoEZRBjQZvQqMkZBa+X4PbegMzGxh8UmDkhYcYuC2YTHJ/kx2B77gQVlluj2O
pMFZQdNZ2rj/rGRQNr2xukqBdd2YxgjlDEiBPACa9PStZpwptMkG54R7gX3Fn3LipR6U/DonLhwP
oeT9GrHj3phFkXucv8cR7NPq1jKYQG3CCAgbXnJAtjWOT8sy58CwOwH/T1sb0V+AdU4fy+K1jKIS
EflXOKQPZiwUZIrHqwonih+OBqHzc/P88w3RTQTiQDqagifXc5IvKG2SpLZ3WfQZHIUfw+OfqCGG
mdtq9tMPSCYW7wew6I6dyhC2wLEODsXJdXNOvk8i7md1Ii+3FqMLxqn+NEg2CLHqeeW0qyj3xvJj
07EhWqZNNtlzVsI0WNXI4Y+ekejxSodESKWmc8GY0gIb6+d1xkHbVqcGVlwmG6XqENdBx/sm9mDX
Q6cNAUHAm4kd1AzOAaGFFUyCRDkrmnHRFsjsVyJlRthuD9MyLGDqC3wd+uGRi3BgyCcX3aZAmG/M
7NMPManDg1mF/Cj8TcdloB+Fg4Cb0W/dMPZhOYr4WGVWGYuFSlPFvsoyDp5dMT/fCqywA54brejI
ieaamXo0HRpf+scbz9kKJPN4bFqkeHv6qchjwhS/jg4NnOJKp1Yp/Att89JVZteBF/W5vrYjsKrb
VUBlPEU2JUun7Kdz2ixd2CkvqXJVmaDG5CaInKpFzbJefY46Gzr7jFybFpEHEw7KDVNwd34sTmdy
cDj2Y0W1bVTqVBhUR+VI7aA6pKKfuiQaHDjTmH+qMUOhfWEqHxSldlNvRNLl1sKvSXoGp4fWIH9h
4hwEyjvKkcLbH1JP+L45HuBihbnw+jAm/bDwKMj+v6uiSJFNlBHlWXGYJs1I64VtbFmlS6cUYKze
sZ4YJj/oTYU3lojp2XsvS0nRn8d+0Gq08jStDAmohQgtJMeI11WYLhMryrFEtn5eWRgWuPHGOyPQ
dWBz5Z012ETs8d1sdkFKYQGRYU3etGuphbjQUAfhdkYbTDciFdmoC1YlE5FvbUKEHKUN4GbnDhlD
N67qlIxuVpU6C5cyV0nUuPfMQQHvE7jbeOAuEEGttcP8joUz+UJVtCBoEKLHkh7mjsEt0xjBeXtq
o34V+oukT3FEzxFo8SRKPjNEj5pdyKHWPD+JpG1NOXXVlqArh006o7uhYsUyiJsU7CWIDAWy3o2C
2jHewmqM39mpW2AjoKAfdKFz1R36BfbSFp/EoNvRfAJtP9U4EUrZVF6YugIX/ynMQdr6S6xztDms
grIgJFqkBLHbPwMyuMo5FbLv6Fci+qF2LsA+efnHTOsopodRVlk2Ekqcd9jXC7SYoRJ2mJkB2C67
no7l4NoWEvx2gQiHCGcx8MHr3sW6qqvRRTGpC5GUaqdEpTwM7OqI20ndfZN2Gg/B0uOIWzM3VVla
/pWBwLAa19kUYbeRbIFqli/fOSnMX7TKgkTSBsHoXbgC/ngKt4asnmz3Zmkkd0FVppIYmU+p0amT
u21py5SgeOMbBTFoHFO3i61Wf4ItNM5VnmkrWaWh8IUb+H53JYZQRMsh7LyjkLfsOLTZeJKWfXsM
QsBcqlLSRa9FcKHCOrFBvbblJw+L+pj7wlQutC/4FpV58pdvh2bZa+IhpUtYfYScEcwMzcSZk9tf
TQx1zLpcvpNdmC8VDwKga1vlKlI9P4xM2Lwfo6S2DxHc1ofOYLMEK1am10HeXFHC87OSW/5Z2lb1
oajA5KJBxj9uTaOXge6cjyoPClTl8vAmrApvmQS57w48y5bC08WpM9J0NXgZ+gKyXHD8tDNkCx5l
atXhJ08cpDXfyt40R6haejeFjpOjuCfJ6A46Eqsgss1VzkFxuwmYjsq1mPE/d/3orBMrE8iIm/RT
59Dw0Ka1fcptHYSusSz2joPtWpV1hY1LkfI+goML0UdVM31DUDFBWkByctnSKAhX+ZBZh6RK68uq
5cjbYQqW1dA3p6wqh9gVaecsPKW9wPkrbKkeTtCT0lxXlEfk0DR5jWwhTIPBbXHU861TC5UuLc8q
T1ONBpUlJ3X0sW9ZjHQjNWeiqkmx8JzArO2oyt/1OKL4rJJkWqGemKrqftud9ogKz20Vtycgka3T
MGYBXTqwfjek61jmjqNDAmSfufV3lxfdbWFZ/YKGZFxXVWQoekxytDWOY4WVGyR54qKTq2yW+djF
/als/MJ3bZKHFwNRMMTITBZtxxJ2ir74JD8t+6Jc0f9L3pnt2I1zWfqJVNBMCmj0haQzxuwYPNwQ
DttJShQlihIlUk9f69iuv2znn87O6psGGvBNOOIcTRz2XvtbW9rGV1mnXAnB9CVb/afQMnabRpg+
y2TnGgpd2JTcqYXUmR+SXUrm/laL1Lz32iG0CQE88Km0ElSMrEjDM10GNkk/glUYyiTu+sOAfLuM
QzU/uKiXD5Pws6zkPPPnUfjxnXFaxeXorKtYZHRbtjg/1OAppCtMPCe2KnV0vS/iSXRVvy3tx1bp
rUStRL2g2/dYar1EDwW0+JOODa2sCdk5bfr040Rzd91CNl+g3qcWB2VzyWwwIrGz/DqnwdCUXSSL
jyZATF1ThDltmbXTeJ+vudxjoc/zqmg2cpyjQdyjyg7aZxXmOR56fVisiw6tXvKPJmHPK9LN521U
Gz2MOvVlOyr+xeOGHMRMrN0hmvKPsykyVpp0ROFT8rkMxbKc8kLqw4hwLio5mYrnop+L18Tp5Kk1
bHhdtmX7YjHA64UM8U0K1OQQYqeoRzfOjwjTgjJb++U6MJP8sIVDf0i6iIEYgyp7K3yYYi9zWJHC
tqGQVTKZHwnqG5We+vYgM2uewZwlOP8lPkdhn+zbPJneQ94a74temGPku+JRKbNd8akdd45gyUU2
qZrbPg3ns7Hpet9PzDwZStNPiVywOMSjX25TrzB5IA3dRclsr5wh66lZXTJA/qD9geUqrZFlgvyE
elCctsCwa8aEedhiKp4pyubvx43OT9jw+RGTjdxsUTCDQMibfVew7BqF4iipZlV0Nd18n2C8m36/
8WC4l1Cy77kb9FiBFQr3Zm3H93q2KUeOum3XpkjtFTADiSRbDU882QqFNVu5XUIkPUYonVWL3tI7
uvAEArcJPgcsBht37bN0a4rKK4ecoCYWyjC9llmykHkX4h2A3Vx2hWbXa6D5PcSK7jZIff/SzeYj
PsOhlzbRy6QQwbSWtLeuaIGFZjpqzsWg4w82YHatOrGGN4C/7HMTL8t4EHGXpFUhInKVssHQfRGq
vjgrQXWNcmi6lQvKxjUtNkXKdpuLpVQJ62+HAGXzKx+MBPc6D9fZXI/FgnpJ5Ey0nvp0VHeJS4MH
0heNrnJnxLAThTZvWt4saofKqRdXqpFDUwemz0BqMhYFB7JM0/bG095YcbiEHmFdjA5v2pO4a8PK
5VkitTVdFRFELlWmLFtuIDq0U5XYiD+tZBt8NYRdfg2MkEX1GiFEvJqRz84vWYMkymAdMXrOcgRO
vAdodlzmnJyz2IV9+7QlnsVL6d0YFvYcY7ELTzSFsH4YO9+bWixTZh+LgMsWTBbvClOagPFOVkFa
uMcmAUdVxiLtHgYfBdthRb7WViEZ4/B6LVrXV7GBHH5DOiynNfCWrR4gEJ3beG4qGFbleQ68m9q7
zgd5sSW4/X3oVA25Q8kLt6fjTN3Nc9rSufZ5m3cxdOppwHygqBJWNvKx2qWR7cS1FChylqqHWlpt
sxv7MlEe9RNiW3nsmzQbdnzN1hvZQG2sW9e4Y8LxToI6p6EgUJZaE50kNxpVPZsRX8Yrisj5HM+3
QVY4UqmWpVNJUplA0YL09RLpwHxeCoQmidE+PgwDi5IdX0Rs4wohnAiGCiVuwIlrSUT+xgfpQBCY
WeqbrsJKOuMPhjBo0OcKi9BI853QnS4zPkau2ElFIiJ2OnZDlt1EwZLbZ9REFTu2I00/8mX5sG2C
P3OhP/BCZ22JNEE9rkAkdowycwixeYRYJHKDKhLZrjofd7cmaex+Eaao9Kg3XRJAVrpUKlOPpu/y
2pjcl5Y2KdbXZVafZs62PRk6VMO4Yzco1NGwity0jvWGzSa9LyaRPBIgZaZuFkgmGA8YMOB0mvVz
NGj5oMd+oruJEH49Df3waMdp5jvr+MJOEF85KQPlipMa2rGO+7Hby5FlAG/CaFfMYriSLAtuYunS
q1ij9jfwCTXgAmlRHccMfT8ssYfNxXFXwv/ZqToslnHa6SgfbkGUrvNJm5WVxbSGrholb6s0nxZd
FpFiIMCAyNrTlOPidh5a8ePG8GY4hvLxeGhRpqoNJuVabl6aW+zy2PybXHZ10yK+wCmwN9h1mr0l
RV7ZXouXtuHRBwhYbg/2pTgMYaH2RJP2PmhDUy0qF+/CXj13LdhAjsRtT2LWvh/WeB7KLBmG90nI
zNnGCXMlM66lVQON8cx0jIvmIYTixi0VkvDkrkVacl7WqPkkRUI+SMajdzJK1usFBdA60+NwSqC8
vkDDjuVlTXO6TNpwvMkZSxC3YnG8DML0UyovSbrv1WXXdvH0Oiw0aHZd3qCeCE12yE991jdDNZnG
zSjZbAM0N7K2UZV0WEfKPGja7KbTU/wqhJhlGXc4h7LtiKCVxPdWUJEwJoTX2UnlNiY1UvilM4i1
JD8rPcxvNbI2UUmdJOEHbLyrKYuArssxmGVez7oNjs2Yxc+X8vs+2hZpy8YH+i7LXPtqF6qxPSDz
3A+WASoaWJZcowJmrrQHm1EajpDm2k1Wv8p4dk01Qa1bymbp3Kd59pgrmJTI06yGGPh5QfFnKVHY
WnZ9uyRnaL0c5FHjNgTzAIm/oPPvwvaKiPkq9cjfygDhyFx3bAyyXTAqEHvhtmQv89R174leXCWn
ZKq7MBjDW7uS6BFFKloArkEMV+bzKrrDiqDqjNWvX3duFKJFKFcg9AQMEQy3iVijoLLswmZ6FWZ6
Z/QC5wPADgyiKhVKtKlc9hzkw1goWbUSQZrZXdLYpWJ+bGLE1EnPtnf9ZHt5Fw/ROtXIKpjEklbk
w6YrE1ne+UMQxm2f3uU2YbSU0dgkHzuAxEFfLQF1Lduj7iRdeCPFkA9FhWzbpbq0m1CTrQg23MzX
AmUg2pUWLGbq637xTMkrTxkknWqySMD0fbdAtUpKB0izsHtj9di841ymA69XTBVUI+ASSnpTLm4c
8nnPEav1JytsoP6Yxskt2U4AI1L9LhtRsnpkYYwSxkGDN5r72vg0CNv71mqJ55AGoI5sC7YdUvoC
/B6X/0UFBQlxH6e293WhhcveZSaLxeM3zTPQF91+7oqLwhhHzOkr+C8vFXCU3S/lBMzDjXzmKQtd
fgBpv2G+jdFUNO+tXkUgyp5CgAuQ2bJ2zbFFYDmeX6yAoECvZwSU7jZsi9CnleWTHeVhQ5EITwtb
Xju0rwm1/aLqrJut768Si8vbymYArDBVYEcSxR6TOdNNvsuBLjfJObR29ANwnmZGjIPcgY97rWmL
9TiYh1oC5rmJwUQhdNcFVkxfNAiiaHpoZqK81xAzFwiSTQUyyXZruuO9S5tup1eAKwW0g36g1xtC
P7pjQZczFJMWVmhbRulYpDvityQ9oHymXjS13XMASGUu4wGmuDK1mDs7QBvqc9hLRFlgV4WRuyGf
ClEvBriHK7d4RA1vy63/ysiei4Yv9+BRlyPk1OZ6CFlSyTi3N23kvdrpRIF5WgrUU3XQPbaFW8lp
RAhHyqTXPi1dv8r+YOYQMKCjeu1hGlrkZ72FTGJpTRUrc+yjtp6Tzb+ZmmB1CBCCbocIFBkia3WW
HUyezqpmirrXYGPO6zLi6xi9obKRWb2iKfcngzeumnJqF6QG/RYsyEZMG4kdwgkzHa3I5PKZB+6i
uCCijvtqk4Lv4R9bWLBXNqJgXOKx6CsWpsOwS304HaNpIO+7pUshWBIW86GCoNhkyFCJn24VzUNb
x2Fm53cgCEAfAAUFrFYBjRgXBEhRDDwH4tYtR+atynREHH7jULdy5ZpIsiMy784BnwaYG2wGNBqI
mlYgIGJvp5r2WYHKTjCLA6hjPBjieFAmQNSOo+7GtrIQzF431P0xNljxYINwwHVuep9H2t17POw6
LRgtdi0QhS8BGCCIh63m1wGW4ekDkstVPJBWmUvUlcTNERFMfjYpyZpXLJGJPyRL2r4Z1oTdgDbk
n7mJcOfpujlQX8xCGdm2xpW6Cddn6jJ7v5pO4BJgr0ORlagBqylRsK/IrHgTQT4kddEO6ymCaNHU
KxCTt2uSwt+YySk99mnbgvIz2ePI+LCf4z58l5spKgsCnE+YboNnY9p8CV+Wv4XXM27q2E4LzGZd
D8tE0SzFcuK5AeQ19RuoSs5Wh9MtugthgGy40j3x8R6FFpQr8Z74Zqr5kixYegM4YJpy1gSUXsKn
EUFB76ebxGp7zeNooXWYcU324An00+rIDHh37nGVKKqTD6kRlJcKAfjdGFwi3ommtC8RU/umzCUr
QHXIsRE1NvQWABPkkvtNQQEot1zrfCcXcGp1Eqpmt40On+EZqDTQF0rXS6L/WCfR72I2uWqdM/+e
YLVYrtzcG11340LfTJmZLQ6XZSMSggYqkIqHm6Rj8RUVnSSgbZhXpYlYcRUEIn71XSPPLtDTPZC3
tgJKFX8E0257oNWk8FWTTa2pyJo2vrarb6eyM3RmOysa2mH9NUl31Uaxz/ZzvmYvARPa3UK5kgnE
gEH5stMqet8UAAdKBZ7hdgCoEe7ImnkkBUUMn8vIwkztVNSKJ5k5s1bYNxHVIT6vRWJGerlv+d2a
rJChk3hgt7RTybsRsAIvF9u9TyY1vDPzMJRoyADtEWAieCO+YMh35j0P1pAjtnJBFSDyuDEWcP4E
3eVDz21wMi0mdW0aSe5mOw/nORvh/jFEXkMXIMeAhfQFinFDMAx4/qrjLdm5NJzeLMbHJ4nXGMRV
u9D1Eq2FCgRKD4mHTBM9Tono83orAgROqincoc/ipXsDF29TG4hbtcFQT6sxyewO4Ut01ftBALFb
o3eCefeuYHNU6smGsHRmcqdox/4AnRvWaZbOzxTh/iFKWfQ6AOR+F+IjWRk43DiYQN7BhUVvHGrl
B73MmHXUfgTnO99rG3pW0nkII8yD7b7ggUREE6XqgP3A9EgzpqSmBIwHPn29jrF520LsqKlDojLC
67yVTkTDS0C79LEVSaqqFKr+Ses+Av0PYFEmySdvof6bndTQg8wrNiiplhqlZPja3iGjHZR+Y9Jp
SLO7uRUjVvkJjfuA+JgRvmzU2p1v1YhaA+p2w13qQaT4wxrDvRPXyRC6WZxCK1S7ncBD+/mZNW7N
PmV9OshjO1A1pxVLTTgHNV2ydDVYvCSgENTagBm0RdTkYQ1+LdoQNtLQN5WRuQndyXoHFbPMY5ft
07Rf6Ye872csKqOWneuwjmUizGrEeSj314HPOQcXkgJVAtWLMB5wkodHG5MGNHiagagUevgSjoEn
U43aLni33aRXLwVQl4ZLQDeaswuLjTE4ogzCW76F48OS0BkpTJO43JiXga5saWvUMynyPpjIGtfe
tu0w2aGeVrwNNtqFOrHT+GrltkS+xLfoxlfrkCIkKzctsDIcGeybbVFBsb5cSZrzsOgOgruFjG9t
wLc4KxtGJX4HpJzk7iqYJyTMV62fWJdXLiwoWfa/L8/9XNBF1RDAwuVlNRcnL7wdF8P/jwV9SGV0
DgHbf1GDvrjKlm9IRpL1BnXdiYjUgqBaQhfAL9C0KNH9zQn8XFS/nADq2jDvogsEqoQoCv18Ak3m
4UrjDfksv52A+gZKKFl0GHHBgLrYt0rp9/4J998qj9/6AHwaNIwgXMy//Pi/8RbjSw+D6X9dPvWv
v/raLOG/f3oaFP799k/winczTMMf869/9dP34ujfz+7SQ+GnH/7UzuEvGja8+TLZbv6LX/7UzeGn
dhY/dnOAZgFi4V8mjT+1cwA4OZiPn//Vp/XSI+HbZ763coC+9B+gENAUFx070DTh0vD7WyuHIML7
DuHjAhICO0sB5BKP8XsvBzTTBRmD9yXlqBsBnrg4D1GzvbRzSNAbAj0FChAcIKUIvuSftHP4atj7
oc58eYMJvTTlgakM3SNQC/95KIVK6BAQdnCFzXFsiz3aSFBv35mlSHtzbkNFoOfLglLRHsgE03h2
nRSdQnVSweFO5jIbfKr5+RKmyeSmD5CYQfZByMfDFpFWZ5rpYGU7O3aQtMma5jrj64LwZMP/MnsE
AohjPSM6X8eNl9wq68R1tChstNChKQlKQYO1gmgFxeqManmCukGydo3HDsyW8H3cm4vvNp8hnT3C
RQhH9Y6mfCUPVDgrirummXcrIk3U6hRFLbnKbI9yTmcNbIsl8QG7OBSGker/waz5v5kQP82zv5p+
/w/OGjzjAovmX0+bf/sigq9dUL598vvkISFaDsFFd+GHLlPg+8S59EDJEBzTkAKqAZqCKfpfEyf7
D4yvCC2mSQKzaZZgun2fOHjdZQ7kDsQ2Zg16L4TJP5o4mBc/zJsUoD2+CIwK+vZeulr/Mm/SIHd8
hBR6lH0mqmTLWRnn/OWHm/J90f2x2crP63z27SCY6WDUcJ0gb3+enPOwBMDu6Xa0EjKBIxOSCLKA
xZfpvPv9oX6G1L4dKsVtIWDygE/9CoYNijnQoMl2dAtKtg2i66sY0mEJ3VUh3G/mo4pMcHBblpZY
IYa/OfyfoB8KEBCrIEyuoNOiX9sLxN1GsxUY4LHt16dYkbcUmc3vrxCD4ucndjlEVsSkCPHcALb/
fDONCbwNWTQes2h9clnyMhUR2jzEERKpbfzy+4NhH/7z4VK8IAo0VkpoCnzq58MlfExzV0zTMQVQ
f+ZSRboaikChDsPUuVvS5xSeWqTUfJyBtyZDC0KgKzYE3dIoU08Da0oScwA1oqXyZFdSqGoZlmKs
XNdxZNxT0fYo7EUa5L0AfQ0A9xS3KnmN2/XAgQ780aeQX8uLcvGCYFQjkyisqmXQJ7cCnXDqRMgE
TJF3L75l5rrJ+cqRqxAjakgx6imH1PO28QSWKmWSByS12V029/JNngVtuaRGlZbP/NYuPUqlqmD1
QC3aZIQZuG+7bSdJ+Y2FT3qfKPVHSro3Q5N+yjf6ADxDVSvcWmcdug98SeHBUW2+C9C7B5Wydqul
3saDHDOEuX1UI51bvxhRgMppxZ32eVA3xWB2aazsbh3W/NY5VPuLIGfnmCcvJIjYGZzBXMGtrqHP
Ll+SPCieYDZsah+17S3gfP4052lXARKvIPWDoxmgzjqErccNTPGuRaOWm37KKitYGTLq16uMh7nc
rQbWlIqvnhenmbbW7ZuBFE8jQZYtaBZVMW3ItQ7bNrzq0QAj2vcO1ZDntCfBWyEXc9cPEb6HOhc/
DZFcrrBN2iPa5U5lY8ys8FQzccXUaG6GLsx2KGbIvQLYVQLUau/HAbW6dkV7gcXbeL/AUfiCJILW
fhnRakk0sX1vm3CMoB776DpAa52nRozbDtJ7VP51mVdvvblXZrpmhU++lXpTm8gjcMToJnJJflQ9
xsLXeq+de6SGKnkvpMl8KRvLAbck7phOTfEA1017CBJtbr4Wf23n6xiNOG5+LQAPOai0Ev4dXsJ3
3AAv+K8qMJC2/L4h0x4lhkHBOkQgo0T8Q2ulOOFjb92CqEOxsXZ6fdBePrfRxMtgaYNDqvrlap5y
uHZRd0SyzdeHgK3RIQaBf4zQ8Qf4xZyeMj2NVx56IAo+CADulMe+gRENNrFEcTJ8SNjoP0I2D6sO
k+Z64W1wNfM8PiQOcmPewWNWt6qXe8lGUo/hiKNxieILSg5Bcml0xfZMCw+lgrL3VM7Q5igvDjC+
rVeuhVpEBhSX8yIQh2kJGea+Cso4ReafMvAXKpMwnuXdet5iEV07dLHZszYvXoZhAOglG7gsiPiY
sORtEW1+x+c5fNM4Hx7jJflAUL5Hwssf5RCmZQTCukya7QzLi60WJk25pcGMFguLrMGdiyrfWrgt
R/3Qjqyr+3H73HA60VKE0peU8eXEAm53URA+OG/3sxv4sQ2ghg+FXg+bxNdyIK3PJgqIwvK0BnDq
mGFv4yH5OC3dpaUJtKLJ7UfNk6cs0wWERmn6U0+W6d4GOvmIdZueGrWCqIhAlziUQHdCWDyhLNXb
LevkHJcJ0/55iGh3jQVpO0UO8hTE7vdmWCfQYoAqVsqGCsQEmKJQXHPADQIbQKkg3M4l51BsOxX1
t5Oip26Jn6US8AyxqK84NefU0KDetoDVTAb0hjP5hYEKqDYUAwk8EB9BYerX1ibLnU4BDpRZh7mH
JSG/a3zrrhHVd6dcxeaYwEdXD+u2vvvK3IjG4Mhh0XpfdTkmUBn0rv2jaIPubbSO4RMjW/qQbC1E
/g5uU5DTEK5AxCcH0ol5l/cYX5HL3Wf4YoI7OfYdbnNfSUPal0xk/RFS/NBVo+lsFaUurdoUq0dH
x+5gN5Jed0mzjmWit+VOTTQ4wmyfV+NIPuFdbYBflgLPHSXT9kRbSp66CThNnzWgDuLUV2TxzTGW
aQz9vRCw2AzD1eBsdszmLLsD+imPIuD8A812ijf+0HngU9Mi3HOElasGoUj3uEndU0J5VGVAoUBI
zTJ+TEeUHlal3s5eph/ckovb3OTb2wnFR3RnWBuA0Mbc2kjPe6lajDxP2mMqUfXrcgwybJ5/9HKK
S4YuBvucs+mE/XE9LTD4lxcKguRXAGNRs67jbrLf4orvyef/WWr8/2OQHxUxhWP+r4P8H95Z/d9t
Dr9/6nuATyne84f3lRXIkC/Ng3JEuN+DfLzaFL06KEh+KEGXvBm/+h7kJ8l/AI+OQWxTNKKBHw2x
1/cgP8YXIolF+gHHfYgeY9E/CfKTX8JSBKPoOZEgLibI0UkWX37/g3Wj8ehMBtHfnLKeEVq3sLG+
CbGR3gDa1/thBEwCUoiEr1NA2BMRhTl51bNzYBp2nky8VOjyFqHilPcHVKuWKl4wp0tKZfBEtZpq
InTW7IZwLqpItO4u6gP7pTUx1nrBuxdUB+cdeCaY3YRiN1jGhav7mAAmGMGORDw062FGxfA4jCp/
tL11f2Ne+SVqxh3A25diSLPo+wKp6dfAvEUfOMScGv5/E7n7nE3YvLwtqnieL9eF8/5hiPx9yvP1
eEUSQmdETgV145e8KoZq4riU+rQGBjVd3r3ybV0qaHzN3xzplwD9ciT4XyICDQ+9ReJfjSKbzSOQ
mnl3Wtk41XHb+rLwWXCA3Ns8LnGXHrxo2Zt/fHkX4TCMcgwmpI6XjO+HAQU6c1pVP3UnmwtQroE1
bTmhv0JWW5eBuP7nR8vQeYYCPkrRN+iXm8kLiroizO8nwO1wN/ZGbXtos9F6Z7vi6ffH+tV4c7mf
BcFshVUoLP7cocVJ3gklw+Y0CtclVSLYhM0EbYhgIUAFRHjh7qyx0fU6SQTYHZn1rpny6R9f88UD
BIU0hHcKL7a+DOgf7nAXTcQrm7Sn0WJXrx18oTW2BPZU5Hr4OwPJn8cQtqkIzjCKzjsp8r2fD2bG
Auy3yduTjrbtYaBmqucAM1gLjSjVTxfYHCCfpP+Di4QIDXEwz2Gf+7UtC9CjteGoM5zQjAsA0oKn
uSZ2vfSfQjj2+wd7GZI/Kh3gqvGelCKCQwar4J/U7hTl7AhtxppTE40ciKuHAUaHxl9xvybPvz/W
L+vtpRVjmIHSTCF9hGh5+MvDa9WMbqBofHba/LZG9cAIUmVYZqP698f5Ve34ehyoAOjP+nW4xj8/
N5vDSJ4PrjmhhIcahVvRKKEEFIoQAjz5o2gaNQPumEEjbyCg2S5UXOAdi//aDP/NSvfL2Llc6+Xd
3SnmJ8xOaLHz8zksQE3AIc04h2XitY5guy35FvAbhkY654HTrEZN2//Nev71Fv7yONE+DxcOjyr2
UPrLlrbwfBk2RpqToMgaTJurM6o+/la3vTiYRPcTyrCD68vVO07Q7cb65bTmvfsc5fCJftJLAQ0D
3oIjh4P9zBqoGWxrg4ff351/d54wZyI0gDoN+eRXuQb8LlvRVTJAVkzyV+9tikILBBI8IgR9+bGH
sYiUvkWrkl0wrPImXGL4kUEmsZOVQ3pVzAU7OSCatxAFJrLPFzG09SAKsD2/P9c/j1oKx9rlFYUZ
IpI/NRYLgYcPU7c2JwUIByQ9h7G16idYN35/nD/PRDTIxyMj5CJ9kl/3RjTMxU0JpuY0rMP2AAoe
2k4vh+yqm9Ls7yxov/goMTwpWCx4KGHTLSjenfDz8PR0uvhOWiznQKhrTtlSw6Vgqw5TZc9izSvt
Vn8VWUfeB6rnB7Cl89/c2CjMLjPx5+GKnoNQJFE+wYP+c7tpo+GlGmN2JHY1/nQBEGk5Fy7RJ271
9hCg+c5rJlhTNY1VBpyvADMH3NCg/g6+7WoCHHourPX3QHxiW04jkolqBAzVVLFU200nJnYWzRij
m1jC/lic7V6o77abrTMOqtRo8kcyOnmOFc2uFsBXupzUGr/JrMwfYdwN4UWg0bXoU/SzDnUTPAVk
3R48h0sdXIdAroWi7seO+fB1A6ZxMwVgCcvC9ewPRYNMn8E1KljVFs3QHTpKJwgpwooyIRcnDIzc
KZq6jsg7RcGiT2jenTyvSaKhCLNFBYACWPpHt8zpWisY/gSq0q244QlmdpphaYHbonm1Aos3/ILZ
H3wIaFyhXyU+2gMT4NXaFNzuQ5GnhxV9u9DqgLjpM0WqC2pxJO/RB8bQN0PUYrxh9nPIHcj4LzYP
EzzQ+OKIDCdL3m8py2r0feQ35PLZKRtwGh4c5G5s1gnkctMFT8WQ+BvsM93LiH5yd19vL8vXGRqX
CB90Mgp5HjakuycW8Tw5w6ci4DBEd5bduIlW78jX1Qq89pWZN6xQFP2KPvQwO8LxGLoIUk0XQTFv
IAmV0HOaqTJhKJ5S16Rv4UTpgirmYX+fyJhAvEnxPatoxE2OZnn1NJLmFRgWEC9mjOeHAv0PtxJ1
huwR6njyTNFXKy6DGPdWgTd67biK95EZ0o9thvaL6JUyIStljdoe0JAJvrpZGncfQpaDNJAuAlaw
qPmA3B9LE3DSlwhukG6XXMYh6Fh2pmiQySsv6NwAio4QwERq2PY9nP22JGrebqA6ohUZs83ky3la
tgeVBWFYbQpxDpBADWEQFzCVADI2VkHgCHbolqo/ipWHR3QHw+jNZOruDToAXmArZAx5NgRPuZC4
YSFPIdIFXXuWtNsVWyBrZ1J3h3ad435uSXTk6zbsxolllQ8G88Bn0ZxCEK9XK18v7ZI7mC3jKbyJ
kn472zHMjwnJ2BOfyQ6IsPw45r288ThaxVhG7tRGDmjhhi5naJpyCJs2eU8ppp0G2hEOQAwDaZMa
RsStipHzoV9Tb/aFg3icAjKXFe5q/AJu6q4B7nRuI7gg0Wpmv1oxnFHA0aUI4BOE4RTNpxQuC0oN
2iVIgNd+AXEUT//J3pktN25k6/qJ4MAM5OUhwFHUrFJJvkFIqhLmOZEA8un3R7ndx8OO7ej7vnF0
2xJJETmstf4Jdrr03NcB24PrtM5vh0WGG6WcJVZr6GIMYzs7r8+/+YxNt+vY2VeVh939hAi6k828
L0UNn1ojDMu06UP/hJSYi+wBVdW76Oy3bjLGbWHUDqoDl3G9VvbRMMMXZDYJREKnq6J1YeqYTGhN
asc9aSe0NsrObzI/n+PS9Z+USq4gN6QvEhrPNnPX5ZRVNQewe6mRanu98XPHuZboGO6tvBpPBqJp
Blj+uQz6FVTTrQtkTOXlEEnHn71ZdofVatHDNlAH4QGnTnGyWvcyGzbS4IzTDR+orVy43Gq19TdP
u85umatk2kq0eAxTrP6WQsnN4tnnvCgDs/oG+prCPzTnx7X1qB/asYNShq3Zel0GsI+S2g92binD
H0WdD0csS5ZjBsjAm1JFXw+p+QAGND8E87puHY1A63L/eBskQyqL8q6v70YZ6Chgp1VHF5K2vbFL
1LPDSi1Shgt3YeNDaTWDnKOowbHITbgRglQEGObQ+kysv7imzNsJbbr7aVYuXOXOrjE1ks9BpfvY
mnNkUoiciuiiTi5i6ZdY5nmFXV9BNit3TVF6dybWzRcD5/S7LNIZSu0SS6RLp2KeTJiq8PV+dYpl
TDZeY485ApzBODY4Ep2cnrodOUg4HrSqWZgFtQMtQmXcV+sQbOsVsWwbejuzlup1cpvwU2Imi5le
Y9ngYl7wfZm10HvTy41onSAHJu1EPdYs/QH9s7hZjN6/R6W+RkyhAXxkHxzooMVBLJYtN501DT87
lNQQLov11EvnGiGSeS2SYSY5QVhnjDgZKKZNsJ+CStzDRIdzmTBhpvkvMpcxxWA9GbnB9AFK84mH
Kh4hTuqYSxilFeab7seCJco93FemBig24rDt0VH6LAEfz5MNHoPefg4Q5vqhVNsZhci3ch3bOwwD
CXFIrAJD496+5hvMY6dG5qISa68gFJ4M0VxjCG1GCdzDu7SvGD72gXNGwzHCXNXeY+L1VlyHc7uv
THiklR7Dt0nyJ3HQ9JEa59yJ4JENCMQTL9xnqkHt0cwWc/sxSZ/RDDk3kxm2t6ZOKPuF0/qQ2Yyi
2a6l0bqbvFDVviqb4BXZHkOctk+v8FUM2zhJ3Oq4GmL9KWnHz9KZp3vpQtdl3irUGBllw53uinmI
mlZ5N3Ts3R5lTkADYLWnylolu0t213NRV3ed78nbcFyQFvVjJnAXDw81VLfjHDbGRmFCdNX2qGgK
7Cv2qFfr97LpA4iYnei/I1bGBtsvyk/h1TnCwqBrjwZmOduuqIbnYOx+rXnp7dC3wF8YsNlVNCZa
vZmdC7uTGtM4pt1ELRuSohH1WYOittDTFSpGbLfaYssTz5EV2R+zIboYKTZMaDip47ZJ0/U6EFP7
HmB+e9JLAZtNcAf2maP3q7cmsQsOcmeZakRJXXJm9xW3BofAgP4yUm7Ql943aU5NMH74Lr0iqutm
yT4zDAIjmSM2YWPLhjYJl6OeoIrrxevsm3z2pm+o0tS7O+ThazoJaIHNRf8dLyboMtce9nRBHTER
aQ6G764n2y5Euq199X2VVn5jlpD3jFBVFlLRot3kc4ksxa/Tm9Ve0ZlUxDXgr5McvbZakDa6ErAL
a4Vr7KiquMIqa4mxgV5xE5smZKocThmc9qJfDlYyy5M11B0ccfyZOM5WnT6GTmGv0eLZE/zLhWvE
YjrEusR0N0pHbTzllTB3mFny3LgU9sir5KnT+fTR0RvRYWSgNFgjfPZDmP+KWoWlzETJvM6CDulK
YA/LwTed5Hn1bOcNN0bjE9b7fAbJTJ+8RkObbXnZxV3EN6vJ1caevOHXpHPJJVH4OkLt+0ZhnGxl
4mOHVvYPvvOcphqrXc3xmlQJi6p+xlOOWILQeAjUgsonaDS6vXDnasOH6g9Q6pZ4G8DEYdwZQCG0
GsizIT32pnHcNhJL/l5WdtbgXU3cxpQhMYCieMAa2t5N/vxTakfs6eXhnA622JVYSUdl7Z/ssfYg
/iprU3vTDlgtjYDvDNyNWM5msSCz9GpwD+tNd7xwhsZ1b6893sD1Wu1dmS+PvY9NqD0BUheN+jQ6
0wHcrJEhKaS3OYPdLUTq5ZQPa3UQJuMBe1FYq3cDjqmZNN9LCTxPj8+tQyF0cqcW/p/IcZyc5Xg2
5VKcsdnYl/jhAVpBE6epRoM0L7ezD5U1cxf/4OF3GZm1CmlNYENjGcgF0SZ3izVi81QV3S6U4085
GO22M1q9t/y83dS9+HXAHGM3rB3gRsfsQKfmsZjH+8kx3rAv3rVJtlKniJumHk+10b/Otb7Fc+aE
V+W3bkiuOXIZGFW5vPIH/Vn06TPkrweMePcd1XTUFNWbMPMLsMeQMkABbXnmGOkhnWJhWN63tsoH
BLb2OyocCisj5ZDP7GPlww8Vtrkrpu5qyYIZQNX/qJXoNnbNVHvjGXQE6TxN37WjP+Cb4IQKit0H
FbE4q1jT72Y3XpQIQ1iCxXWoStcVwUru7C29Vah7oAujh5DZ2eu/maGannDtENtszB8DJ80OwSzK
aOjV9GLYQ7hdZiUPih7mPKEaPiCFu2zz1Tx5Th68+KPb7PO6x/WCUIHhiCso49G5uLQTgciWfYtg
aostZeluNHklZ6k8fByyennwbF/8MH0IZCejqxjoQJQbQ3NvK3t2rmSI0BbxVaaWu8rGWRU4uC+L
t5WhM66lBfFJx7SWrOhghnG8YarpFkg+isragWRn7aakHjoEzhQYN3C8gzwGiS4uEjGGpj4xAees
FLAjJhtoOS1hWSc+G5B3BWLwEqh3lCI0UnidtrRFKct+Ak9LUL6mF0xjReH2iimqgQqnp8dobe+q
yPVy03PHPYd9sl4bLvQLOw+MLeR037wpMHRQWylW2o4JeXU3j4QzNdalO7GQMf0stD3fFj6kA9Mq
9c5Kh/KUlXPyig0yQ+7UDawHa/SAMr2BTiTVynxvYW941zJTl5ZXSKgNGcD89x6wMw4rA7ePznKG
I7U9L2342EZkLQ069gcpelIroL+affmrX9V2nA+Ufxs36+68QUelpcCWO4Samiv/aGM+FeWjk5yc
zGMoMNLkhxOk8S+k5uv9VOcaqDf94Zj4DphNWak9VOD65etHRFjbDxBA/Mc2KMQegqY+2E7ZvY21
pAdDDcaUIEReP2vKHoNmE6xHN/6jKPky8yFD2IOr5O5rUNxVCzDK0l6Mh5kbVzVmLps8z8TewNUJ
Jflcnnwtm71fe+P3Npf8AXnBK3KO6PuRwcudl1fWSz2ZPHVErnzmeRmOg9csd+VCvauNzDzoctIo
dtZVQobm74IykTx1Hm1ff6F5o0ErehziO3r7aaqCIVblRYSfa6YiDC85DBABbRJzEHHrKq8/lolZ
16x/Uxtn0abdG8O/HP+DgoliqK/EgOvNxqoEumzuDlj8TarRwpSIv84VXKcb+FfeVVtoEDLtMbxK
dHn6WncGNP2dKngCjpbVc4Ve5h6ask+bhCUxny/rkk+jYbq2MWiz7qvp8p1UEygbuVX3PKvlBlk0
XxtDysi1On1tNxZ+F5dRHGJFfR3gYHOLrXUYt22ud5B/9LV00U1vhLq8YFX4j6ktjK3IoPJ0Vcs8
P+jCeGkC86U2+ZWycYdj0Fz+ayv5tiyfTLKI3MT1WvFC21VjKBH3s2G+ZJbnFnEpS7HPR9Z9ZlBe
WwFz1vhr8GQZdvKpLZehUsFqcjQvWixG+8YoEeSb61x9k/ZinYU1JyeVJe1bkpnIopKMrQMlh4fp
TGCTCD6R9VrtWwlD9wjgbTibFb6FqbDpSawHmgP+wsbGYGeToIykAk7mZo8vkn2mbxm+S9gq+aY2
q/I0oaq/VmNrP8wEsFFp8cHtscx+1Lru3vow560XJEsn7MOTo2TkCgUsNMY3vaZRajKRkz2/J1Cm
XHH4vk/eqKLMglPYye6jIdcO+44khO0yJCdT8nSkTNjsC1hpglc0E4tG7CWC8W3a+uu1wwj8uqtV
8jogvfEi7WvrqkLQdIs1c3KCGsEnl3Q+XtxwHO7hUDH8ABYN0S2zCmbcoM5e5zFSwJxNRWUo6Qln
MbFKAk0kHSzlN6BI9PNgsezpdvBgsdGd7iasV16FyzeFG5nxpGkIPoOk4w8W8rIGB8KpooAUulOe
2vA6QmfVByOY8KAIA9q+0M/Uz9CnT45oMJaXsc0X2A0hKBSUtBbXXC6ZbUZZwc3YFf0ZUVlzk81y
ekKOFv7olJt85u0iTsrLKvQRMzeTC4Fjt3rBmm5EwwqADpi8Fr7nIdkanCGBw8aAO666vF1/Gz//
l+jwv8Zz/4GyAI/gD4P6v2kA/l/19v5Wv/1RNgBYxq/8TnJw4SQAwbr/5jL/m+QA/4ENZENIhpBq
8U8Q2t9JDt4vpgmeyuQd10i6aPCjf5EcHPMX20ZaBYLkYwDwH5Ic/o5e+FSofArTJuPhb2KSwups
d3Rc48Ah4BY0uKziSbjj0x++k/8F7vo7eAHUhirxEo5thiCmf8YTtDUOK8Y5xgGPReupRGIXI0UO
b+uZvJp/gCz/QloAu/DJAnMu3A3QUaazf34vngXG0spJLlMuccutp64RYWC0pDk+O7/O/yl5BYby
33AKknEhnptoOTjt/0r3XcqRwQOEuwOckQRLm76VZ8yfoOm22Nl4UShm8WwyBLF35oRkEzk2UXh7
H7+GZt976RR5SkGCnZYG8VuRDwfRLhxtqxjM9wbzRWxi4F6gKxX7WQ/5vvZXpvjJ0pwQFNb3VUlU
WWUM8psl/eYk1NDtiPLLb5JV5jduSnRR7KRAfGuP3C9PR7Ir5Fjf21gX/8RMTT9npctooEuvzWnN
t3NQNdGEUc9BU+Fcg337YZQVznQPj7P+pHJvb7UzF99sZrabBgolU1J6OCtnYMMlMh/MNiHXTPf2
PlQmATtM+7dWhnNEJZ3xKrBkezN0IW7OSO/ezCo1DuB6WIEMxnzoVzRnG/rSxI9Cw24/xpD4Tl/X
C7ZSmq7a7GeGi0Po7szRHl7z0hAzo+qMMW6PooNZ9PgqPNtbR3CZrtgFTcAMaE5Y55GZkSa4MZ26
eZ+GoHstqIG/F6K0H0SKlVk0m6P4UYQkXWxwxA6wCLPXlpKjyJfdoEK4mXiQZu9lVoUe0wS3ujUr
bCMinPjaMzDVdLXiDgCGpAlOSvIBc5GLyVehmVG52Fvc4k39kC05U6ylWB+YgcKJtMzhlVQXtWsX
U+5C5RuXyadf/xjqOttnTfaxDkUXp7jqXsHrYHRoaS+rtyNfTtYk1XVf1fo7cYfGvUMI1ZnxVThu
IPCVOKMo04jLvEhMwCTj0UXEc0xc08Xcshm3zpqXZ7NIpx/p6Mv30lqLaqtT7TdbQ+bixFcwEkTh
f/SyimZrHm6aS2VBBusP0+FaZUB6lRhy2ZRl+k2M1II9l+Te6GhkgbsW8Km5ofdxzYhkDH8TdPKq
MAYXdo9McTI1w+INLDLhh4NfnYRpf8bFj6uV3z8kc2Wf/Wy84/6eLXhTgcvSZvcwNFFkZMJFLCz1
c6kDY+dByr4mB0i/Q0xdI56s997hgXaLiBenVC3lA3A7mJcMH3DFzreTp18Ylzg3toZkaq96vDEC
rbez8OdHJkewWS2hdmvt3jdz/T1wktY+5PjAKHcj8eZZPxo/x3AwUROSRn8ql6LaMG63i41GxB+X
aV16W4ou5mhr1dM6hnO1LkeGOmSPRlnamyazNkSMz+U446SPyek0QsDXRtvHwO5j8eTid5/KiikS
yM38FKwy2wooLindD74HEdKl3Nt4wCyXoqRp9rPSfvCyGC7JItjs2rikhPNoxkBva7gbizHvXZj6
Epv5ctbpgyq9SwZJl6v0xu8HWrC2Hpr5LsVlJXQ2HeP97EokhoIKgcO892p3eG8Rm9UkRgYRfhH2
czHNhrfr8U0MfgRLxoPKJCEZp3IliHJ4LGt8QhH9irF8Be0sH4WqYXqbDcdwWwfeQZlU+0GyMlNO
HDtZN/ME8IfhKZXSrNU8MTKgLfKkg4OKnVAoLYt3sGuDVo/hOArvWgvryc7aFDZVf/nXQeInj5AG
5g/fbnAfoQ3oAB8c58jsjvdltL5iWFq5x240mxNCXLGV9aSZEyMqY7MzQb7qXRdnKAQ3NOT+2MaQ
9PEI6YRk9GaCN+CiiOY6ScSvy8D/6qXRPOqRdCDm/qBOsVJzfb84bvfTRcx55oPk6a7EQ/2qW0Wt
Y2ISqmw7kKp1DM1K3FZe7r9VNTJ7wkYUGV1jUN8bcxnAKSCCgQEZORcZX4asP3E+q54dJkx3VVn4
ZAXpun1M6wwvw5EywuLwKP2JfVvFX/f4f6vAf6oCkTP+oeL5exVInmfb/LkK/PqVfwtBUXvCtiZW
51/StH9XgTDnoMG6/m+u1XBdIEH8XgUGVIH81u9CN5vP8HsVSN43QA2sLGa/MBjD/4TpCjv2zwUM
OmiPz4WQ0zb5PH/zza57xP9L6c9EyDCZ6H1cJ2RdNZvQ81vzCgwuJF4UNoDU074kI6U2v2POioi7
bCCygk25Eu3SRS9tb6uhGMCX2DqElYaPuY+5hU/OYNHk1hR184JblUucYY1DjFjREMyzgecIPLta
HbGMqUd47hozB9CQplqLhq2Uc52JsGvOHo7NJ4oqxbgzp0NcXQYahdNDozD8F2Ns1X5uVXCJtiJ+
yiu6c1GjUa+LhV3heaX9BLDKZsozji1ERzNOApBcxRadVj+zyTVFmw86+aBx/AESsTkPyEpX14T/
4oRkZ5ITaVBTDofDSc1q3yxgQosivTP2RMs4s0774EYIqYpoXE0uRMNAEuJ3q6SzLdW0MS6hilnt
locO4G1X6CHQ+KQ0vDAeIgnCD5WoW9tLmlc5r9bDDMyh9q0siIQaR26KFJc4btYUHslYohYDE1Uv
cnDX50RDd4+GtO+WI8Ml+tRkgIqAnsSc7Bfyl3vCqKxqP9o+6im0R1s/7XprM1rDeSZR6+JWi/mw
iUEysqly9o6QfoNnNAvL2ZazGPd54fZyl42Mt8CvLTcmXnA173sETTZHYL13ZJVEPiAwJoiFDMhz
gDhNfYtn6YZ46KGNzQmbASzY6gPBBpA0UzWFO3ueZ3S6RRthvK3S3WqDAl0MtzrG/PCraL5z801j
Wb8rPXYjopvLABrazVvN5NreiaH29lO7dI9ADNlV6cvqpcWNmumVsuaoM1JJPh3C5NgeYB4AtsaT
nSVbLBbBBvEbuOilrMVS2zSF7rAqnNyyYBC3i9fjB5oMUzRhm3CChrMEm9apS1LUnAuylE0UQ4XR
HvHWt4+yxozW94LkV3bDgI0Oo8v3pFYW5fwoVblPZW8/JVU+HeehDnZ4nAWkszfJ+IgtygdcXeNC
PtAx0c+YnrADoHwFnVPjkrow00h9Zhq1X7mnMvPC10tTsVdMlcGbR9TPsadsXC25H514TPonDICH
mz409Xsl6yQmN2h9hh5THxLNxRwZBoKUTWcA0avOGG9XyH83vUfk1ka2RZFvbAWE6I1IXCxmUN98
BIsbYD8mqxgrfZcUnljUyKR6KN3OjkaNdyp2f3vZ4lA+BInL9Q0CdO+hOIxWCEpi1zauTcyxl1jJ
VXcxlpo82d2ijRGkUJjVT0RB65F+p42WS0SnWlYBVUF+FGbuxkQczQA9uXu4pHrhO2e/QUT7Tq4M
cxaIQkssFApGNE0O2rIKKkmPqbJ/N49IunhbYmWmdfit4/zvrfgPt2LAfOL/uhWJu25+fsj8Y5J/
nI/89mu/q7ytXy4i7gsNlmneb0qP35Xezi8BxghMU9DQWswOuLV+V3rjq4Bi2ObAYKjAtcXn+NfN
6Jq/wFj0vdBBJg6b+D8Tgbhffh5/5CBCEXYArCDsk8Fu/o2p69mrj69drg4tQdexnWFllulGRJ6U
L6tfvoemYgORxb1FfyEi6rFxsyxreQotcDRThk+hAsoyCJC7hl14VuHF/dPwb+wejQNefmC1Bfsa
jis7iTk1l2Ntxn1KBCau7GLXCSOPhI/sAjXMfYfpQcxVhC0iUPrW6rE8SylQLwbMKiqodCPiA8y4
KMeXCzN88gAM+661cXsr3n1QTsAGfry0EKRwUw7HTg0vVph1kfaUg1utZ2wJKHrGgegBCdW7Gnh7
3+teqjb/bFNJ50Y2QRT49r2VcS3bDX8PKaHY7Q79i28VRA9e+uYvCUeDc1i0YEcYKyM4DkN4JJ5D
bpORrwa9GZLFmqBPqAp2aSwb3+er/IJHzJ4XJQva2bj0lfwJfA1IA+t8HONk4KcUPB+oNaAFGSab
gAN2eyiAC3ctuWOx3/v819K9n8MJnIrfLFz6gFzAj9c2kAJBQuOmg76/9aSl79O2uhdrpbbVyFtW
WBddeW7vQA1x7O3UA9A4nV/Gpk6/gSJBu7nMeUXbfK5N3x4Q4+DTmqxlPJcrh6+o0o+kMiy+B/GE
TklunabqohFFMNd+wQOWYUjEmbIjVNvjEyarJQMeH6qGUekdznL6MIcsDgcRazx7wTG0jKevRZLD
6IpXF9ZVF7AOrNW5BzsGBjTRAIQWEiNQrwjm673K+VBpUbpHxxhw9ihwZGsxVD4FQtqc9ZdVJPlZ
KsybfLQ4MNvR3gYqKyLIbri12SwsirEuqj3vhvX8uQjssRjthRsgineGijx7zf8rEm+Bk2I08SxD
fOYUzKO65lsaLcATOwCIgVYqomEcXr6ed40iE9UCy4ocI71LM5YMTjo8+h5nkMkPq5NppZ9sclY1
vh/QBVidYcBSQUOPGqqX6zfkJs7GDzE4tPgg7Dx4e12Z30x8XdQwT6vmyc89+yQIAFBmWiiYEewO
EYwvASa/kU/4DhuOxRSyG7++jAZtZDQb/GhX1u+EbNnbxAz6U2WTmOYmLNqqBBlbG2E9YDzWRTaF
Lp5UQAGO7Dpiumx7OyC4jevB5StFb7qd02y8CkdjAUhA2eX0sJV7qe1tiX04eckOvtko+ZsJuAn+
eh4xMCmvQ5uNiqMaLugqq7blmlZbk33CsCm/V5l387W9UMrrg2lBt11c6s+Jig+fXtgrZs3jdjNR
nlIghv1iOuUWK1W2YRm20dezNWr+fCNpzj7JfhwhLIEG088IQ/UOAzqeHzFVetd2g9iPqVtuIdCI
HYVhFeNu2EVfC+Cywtni97mr8TlfOcaEYn+7sNQOX49ZTrjNS7gv0YJj6lYBfL91uWccvljbYJRQ
DSbLOJAhyenl5e/E2fAIrPIzLfl8sL04Vwx2c+2gNgPQAzcapuYc5Pheeou3D+fi3UBwuoF23ZyT
0i63xFXl0aRN45B67NOWovG8Is/bBT6LDNV6czbgaUS64fjCP/ANu/SQiVqzyRd3L7IKCMlYeDEL
7RnTcT8KpOngaIxAv7dHWFj+CMxzgQGXvDaZdXoOoV0ph2JqcbjNPDojAI5KJvs+c0S411az7jvJ
YdK5SkXMSkkSVnyEeYJ7xhZpD3jT8I8AH7avs8kWC0rby6bFKFhFBhAUr50BbLMkBs+9t9fLADkx
wo0nsU8ti5nF1C8dNRTO4SXGAZi5m8158d3lZgogg7n4seHGzTtfvmtsR8q4rHlJPNHFzm0o4N1F
AlyHHkeg6zFJrYzkzrY05WyLhjhM+s8+4F/XU7Fl0wPg55wnrlHlkKCHj9DEtbYxKKPbPniuYZRu
SyO7M+bpJqB52TgMbU9rvjCmMaqxshiarURglDODnmYxmFcQ6P0r/qJEMSJnc/2tCK2RgEA9FJha
tEtsdYVg6GraT14Kh3cM5664XnE9PeXEMocbPI+xcMC/2J2wb6B2zADO77LU9RnKI8tOg90wLvRl
a0n4BnXlMG41dAEr8vveOHXJ9IbFafsD+ODDzc122qTOUn6GvWNoWmID/7uIjTEfsC5sd/jjLtBa
BgNmWAftOq4LVxlxylUUI6xIrgVCDWNXOc083pQEdQfUzCjGD3LV0nhZUwDJDDSgOieZcCSMl8pC
j73itHjjKd9G0M/QyHhocKg4ZYH/D5DMBXL5S13jXmRAoEsgnOKvni+VINeP7MfpEOTrStBQ9pmX
XC5OEz5NQ+uwrNh1bs5K/0MJ+L9AQX+FZ6inGHihLbcxREct+BdpiYCyvQrZTQdw7cthxx508vJH
MxvlZunKz//73f6KzHy92yViznZJTf+bkEXPZCnT70+HamWBXCoB2BjGlthp87+jsd9Q0H9oAhB+
Xuxv/i1++9tsDEHSnwdjv/3Cv+p/Yf6CwBqKRkglz9P7XQDu/wK98/Lcgkv2OuLw/1/7O794pg/P
z3UoAfg994+1vwNYCmDgo8i8SMr/k7EYoOqf9wgEX2jsjo8IXJg2fcBfoERsQqRqgjw8mX29XBnF
2FHi2eXD4njlD2xGNPJh6QbovC9GJmSklzeOUw+vBU1AR5U4GndE7IEZZd2q7lwSKp9LbSfuVZ8v
y0cm8yI9ksjRJ1HSwNyLeqzBdxM2p9tkqQKYm3K+n4bOgd7M7YtQqQirH0qt3ln1U/iMhqPAxwNv
03ojQ8vGIrtd6kg68zETbn5Unqq2+F32ExRy4cECqR3/B5p8mmwzOKZVpW8wPFbfJbjAA/sCIveE
DukTK+P6NjW+MiIyCJ9kVr5qXMPfXHxAvi8pbqM2TLZPA40F9S6E434zLAHoKgqheFmd8a7w0uVa
B8iNoYO46yfO1sZ92xQzOUAKVq2C/3L03S7w4V6HDEfm1nHPdlaUBD8QEiM2CzIOyJtpAzSYjFtP
JdkrBW+6RE5YwyEJPFxwBZOQx9XKstvJg0jbkqV1IIck3adahMRTuDC4mAk5sa6RyNdZqvO9Jm4K
8SAGFVRLlj0hTy4bK42x4hQ/ViToXYTwPTCjrFLTFYmjMmIK2J+mpOTiG6EB4kfd+lEF6HE14CFP
Rs1KU2GKLrxx11YQ9a6C6UEFdX9I16w9lIY5vmdGEkr4L3XVRq72u8e+uvCCg5D0AOiu962ooNAb
XVPdWkESmJsw1cUtQ86Ls4oXqJcKr6aNP9E9XFkMrS6ak3WhGUkDccIXDef4tJ4LepgGiyFwmohA
iB7CKl7usTsvcArNfJQniUlUtvGzJb0LZfc58iq4D0ndkykSYqZBXEjlclvDlCI8XMuPZsA86ZDA
KXzGlqY4KoecOLJOC+fYNb56Izo4JKFnUHHbNd5OGA6OzMxknR0AvAOwlaM513JMi2fUJ8mi7rUR
4lSytbQh5T6wVP4wU6Dd1SQ9WdUPnq6Nmiirh5zvlnFxZkCn1cPaQtP2gzrBj7oXcW2RumS5SCVm
3MOO4WrZ39KQ90jGPi4ubsvjkm7nBjg/QrOimkPSWODibcJUjR1KA2oHp1W65W7EeYftfQnkgJnT
AY5tAvg18PUpYkazu8A7VkIWPGIMI6B/yhdxGU46RNyV1pUthYU9A15iS+s+oKc+VLPpnXVHrM9q
DpQaZrMe/KXne5+WBU815UKFb8KBFUjonkkySLv68ThOkMwHBmFkxEokh0O9hZERHDEcms+TozGd
7usSxsA0SdAz3V/5Y0/gSjHVD6vVoDDKMUfaI7SQD4YY73XGxizb4lOHzrdLipRfheWPEMVaXPhE
ubR5MT4ZEy651UwyydjQf+WLZz3SvXBqhTUWM2J0SfXzC6zMKWIwy03DSNkufjFTeee4zbNwCZa5
+DSALzuHQqYPvt9k2xrJYJT0TRMVuYml6zJW4WHQfk0n4F++7XZ+Mh0ni021CsK6Xb21K1/tQ7uw
H/yOypfjia7DHbxj4Lk1pFFBo5m643TtidLc9gtuO2vt6e9O5bovQY3cHjuqiioiy07BJIOnIPCm
q272q4VDauRMCVrOjk3uJcaHqdEWsfNTfXuJBNjkTVrcacXZWKZdeGi16x4mQxRnGMACS/cxXVC+
6imSWCZHRGjDeMvL/qaeVL4Phjq8KgcbMpkg9oSwnt2SoOrEAV1uATTMkm3YZPdzlZXbRDMPgDNe
8W3bTsFGDQ0hPvJ85RIJHRJveQhyibIE1ync2sfbglL3hyLfcKuaUu/hDZtbEzgEBWNA6MEY1i99
G4Z3mQQaoOtv5EuBjsj2JuPGK5fm1gKwiFfy3J5sYVef4+rK18BK3Yu2tbmn7U63q9Wbu6pzp2ul
JQMT0yUJqiqNcguvvuLQzfLpMXed9hRmo/PmjCxpB0nTmXDO5jq0uvGAFMa6HUevjBbZT+yqeX1M
rRo/rdpAYoEEV55NkSgiNarkYGZeEalixCPJDTkyq/QWlLg45ImR3yH8C4iNULD9U8782CmkDdgu
M31CiIzjdFnUN7ldJd+yRs8ZLt3e+Oua23kJgK7ys63K8TACFwMlWct7Lafyf9g7jyXJjbTLvspv
swcNDodczOIPhI7MSC03sCwFLRwaePo5yKqcLha7yeaeG7LbWFkRGQE4PnHvuf4M+uhe9tLwqyCB
tZ+hfg9XjmoeVDgYF3MUDBcz26MQsJCecL2p6JZxsbgzwt7YziUKjGlg9uAT9Rg9VWrBj8/2eB1B
66O/WE57nujjG14JMEfRMiDpbDFuBmD5PgPG2U+4Ko/Azm/abiKtKKylYIqoK8JfDEJqaXv150kL
s2Jfjk4dP5mWERTYSEu740mUIpa4msuoJ7xIdvmmE7Za0y6PpBjo4/wFP5W9CdKp8Ik25wiOpCkQ
gS6pNWE0dbtBJ7hvHNWOxQ7BOWEcHPgqs3VXFNmNZD+1tgrn2IVatVZ2/YO48s+Q/K/qY4Li/qw8
/t86ZcDw1vw8IRfvP/OhIPQohUFj2KAQbObZC/D0o0o2QaQyfqa7QW4OyYZS+GN3bC9VMk+wpXSV
32vrj90xBCWBs58x+cfw/AOT/KN/+w5/Dr+W/6af427/fZUsBH+bLpf9tbAs3ilv4mfoisI9z+6n
g6iXueT9WVp/xvnT72a06scsVNYeTUtCvtgwTF8I0nQu8CCTSeMKMdyWZUf0dVNpb5mTkQZjmd55
Jm793mb7xF1V2cU6bEznTDHW3E5JH9/nHB878mZBLoS2eC2rwN0AJkiOyCyxKsAURzyTcBq5GP3i
BFn8isSe+bNepRosIcZwaK8gj9UNKQKg74tT4EgYaZTZklSCy9IyGLhnAbT0JI+Oom+IZovzPPdz
zUaajUv2mCvkcZigMEdXbrarMte7mKAN4JWxR+Nm1LDeOHGKE3qK9cuJ0Pt+1ZdSbel3sh2VS/gs
vNg7Cy29hunWXQaGuCcmo0RTToZDoUghQudWyW+SQnU15BNaOGoYRsZ53V5TJ8H0g7i4kaY10h6w
TtxZmV594bBRW1nLdKXimu10V6YPykxseAGZmeyqfEz2XtO268EcyLhyJkFxZHRPpRsHhAlEww3c
k/mzNw3TMwEu8gZzLQf9lNRnG1vrjWXz4ehkV2xBxXUnfbTVp3zxwJIj5GyrHsuEI1J+jZDS1EyL
bN8XA4GSqdl9wdoA4dLCnepVJ6MID2agjZsOgOUqJShx3VjBZZ5W+UFztQO5D5AnVImura/VTqke
egHxG0SktDHRdOaws3mYHIw8yq/F7MysgLWESQns98VDkPDkN6fkMZxi78VRdr5BMFAhlUffVfWD
uvcCM77Eta1fIpEizgcxWPxEO9dcJJ2e3ZmlWe1IJDC81aBKfW/RkSWrNJPyZp6c+DIMzXk7OQ6J
ZqjdnNsihuKCVEC5a1wm/QXZr/q1V3OtsDRhtp/MZvZ5qf7OgW2DoBw7eQI7kO3yyo5fOteJn1UV
iXMRVtZN7mbAeKOJbB+tlydjsMp9TW9zBb6xuU/wxLFVASSVax01eMAJ7xWWy0qpMl4YTtuXiokt
zJ6s2idJRnZLTk7XdjAj6yqrhpMRDSaXo6r3GvPVLgrbt6gjVIAEv1RsjCpw3pQcvlpqzA/hhAcr
p86iUw3MreMy1J+cwniUZvqZ8TXWJi00jRfHLe7LXs6PDRgCEl8K/aaMqASJXgi0o8XAhS23dPVz
1AsgqYNmqzdiKpNrh0kvcH+2cJ/xBkS7ol8WNDBYH9yYSqtnf7HRewr0JORLHKREY9GRMOeaWY7l
q2k/MSfo61Wbivu2LA6see1jSdBEQbY7lgEHS1+cJemNFCK7tYJsb080XnYwFwcyHsgjqLoUG4Mn
X5ikxhSbebAl8UqtMVTQXgFpvEUnZn6dSZDyZZpE/rzgu5LKSp8dJsUPrBW0G5zkpc8XSuNWRylx
oKTYXGv1uB0yW50U2tHE97ytRfu1CxryJEmPyMhHvOnhmD8DKCVbyZbiJtFDuS+YnzU+XUR/LvS+
/izbiXdi6mvC55wdoVvjBqdqx/YLfdBz60yqYrg1Z7TRDnjmAj/G1dyU6Q4KBXHYE54Bv+5He8lS
GEqCZaYNm8aG4qjsllWW1z+E84QAPEtx9GYISDjmmpjqv6r1ExKR6nICF7IRQntOjAWvghNUbrCo
0vPYCnFnXdAQa/ETCkn9kOmkpSC+UCsjSctPmR3NpwD4zo1F5tCBCnHMcSxq7U3cwphwnMK3EAm9
2eQj7xL0UNd6Y+etX5End14sE1hW8jnD0JbZGxJWvUePp8aZ0W30hAo4vsjn/tWbW3vPE3H2yXvp
z6wsYi6lIbloErvwW7zZF3ln1tdtEqjLRB/UoxbEGdF+ebUpsdxtBX6m9WxE1cZqlHxKh9zY29hP
N3XglttoTIyvoHS7y8HyqjdTquXhQqbrcwT1AquO6LMVilBvK/EVYzyl0C+nEHS9CKJrIZDuEQdn
rfpQjXd6x0dfRNa8xplVbZrRcE9gpGlgxqyMrqSTDFxoqFY8PHigVvQO93Qou11BY3BIvbl6yDpC
rBmIsxoK5uu0x1VZ9T3S5qnV8fZ2WmESADlubVX2Z9GHxhF+bvpKOAorRUazbOx43Mbc4qcGoM8e
e8KI6VDV3ktq2/E6Lwb9OQvQtHMygWNpjfXEmO56Buj8uTId/Vi1LsFTROReibjIDpapBXiqwgaY
weA+hEBYt4JN9F3Ux2R39Q4piRPxnFuJquZcT+pTQRgSbVjH8d9Bc2HhO5qQhCRcCzAY7Bob7YS7
2ADaWtTxqFbEQFkQckXRkYIM/1a/WSQ2PPuTJGTRTSGySjoSR/0CJ+GNghCwLyNuaTpCJ6UxaGrQ
Lk7gqm8e8ZyHPouMlTkO2kVM+ifpqfl1T3+1b63uhQg3JOglBmBWhEOH19d+IQj1TQ+6b7AiXtxy
vC1YjfjaPLDCkio/1IQzbWoV3xvs7o9V5Dj3bCSNR1YzxWfsA+NTHfCDfWFjmLLjCTHYkVFDrHfH
SjWqb3fIzqArX1JqkdrDBjYF3xobZWuSzRZHNFqWQ5zR2LnXqlWT/dzYwbeOhZmLsGngi0OSajDg
wGjhB6W+6yaqnl2Oz+8SgIZWvlQcoNReXr8WY5BuFVvF/OhqKbzxITHWFHnpSYRTcezq2HnBcKVe
dSegLQ7GKDs5kSXqewK6omBHZ56hoiO+cy6BJ7RW8sWNxkZ7sFQwWij9exavpUZQ7QGojsSorrNj
YGO+7e3mCQXzwLyQRb2OQA45tfmE3XvYs7lyfIau3Zk/OW49Fnk+kaw4sM2LDiAp2nuttFYppPpH
Qvq0PbXIQzGzH42YIx95gmh3kRaHJHxnwg8LMZ0RfKlzzbd5nFskTVE8vJmpNx1rz9ZWjal1O1GM
E9vXpdySMx45WFT1KY5xOm5Tx57WfRm0e1LeTT/FALdr8OT4U2De5DOW9kRp4WE2w/ZAUHdwrHMj
PrZ6eMGyCRe6I6oLtPNEzoaOeu2knfnuaE27WPUxUVyNt0G0gQItzsrNEJgV40gGGKs2qMjo5Wve
d+gPsUgY+c7SA/2b2QWU0VVaMdhDDinFF7bjtvvUfOcldOY7PSFQJhUH9st3ssJ7a/JPE/cXTZyB
mYhF1X9eclxF8e9iYH78wEcLp/8GQhaph4Gpi+ZuCab40cK5JurfpXNyWMW9x738/xaOHBjPWWzk
SBhs/rU4mT5aOPc3zE06YE/5YR37Gy3cH/xLUPbwoC16KdTEKJ1+6eCCQcPRUFjWoR/1KgCHOqe3
ZNjjsFxck3LCguyhNdhWi/CS4gNUVdZWL2SijQ9W4VYvpp00T7osmqeQvKvNT5/kv+kwf91U8u4M
HtwYdiyDdeXCAv65v/Q6t2YV75mHpDfLNwtuwrXSo+KisBaPlIoJG/UqxE8N5ALzu7SPbJV/391K
Y9nx/G5Pyg5o0WfTgQMjZuf0+1cPyPqu7C5WB3bLz/gDpM/zIPYuU68u7bVdWc6FoXMb8jHZzmk0
vfhBJHX8Os7F/MXpONjX1TzJY5iFzQZVfrZrs7pLeVKU9g3BtgzsRmzo2Lfz9kJUEqcCIBbIk12w
SsYcELjZN/lVZEx65TMrF77uKsb6g3B4GpALB529izS1ki2ynT6xjRf0NdDWmwQLTuOWJ4c0y01d
Zt1tVDTFlsieglltK910GyoPz5MXoPqRsak/aXDSN27q3HfQZkACzQQd09FWxbk2GaZrkcaYl+1w
vwc/EfgputEl37ybEIuQ60NhSfhuhWHJz42RBjJxcwLeyNq4sIYkWNv11D6RDMZkLNapblc6njAS
Wgkn37synbYk2No7XCUxOYDGgA6DVJBbr9OSG72JY7FOsM28ZBCVyf929BrkBAHXQyfreNuTLAko
glvpdgSzT7mslJ2tKBLbe9GV0aZonaE7MBTJWPUYTMjHGNwG7u0BVlNsC32bi5QlMVrTFHSYZVeg
H0zK3BP5DTpAqTBeBKQRk/+knk2+1kQz91ZvGBp6CRtfsWU9OzCTN5FlF9dpQe3fhITRIXCNwMjV
LTKfEEjdFiFYva3bwbqeMkPbzTzZvqjI6LcAdLcIx/s1d6p34JmW387GhCqvRdVznBOQVK7VOm+R
01b7GRP+xsuqdj/FNZi41mjhZjhQZVAR9Gg5IGYWzc5tE4FFyx2PyCmCR6gz3Z7gzAErHslwX016
jCtRkr/ABNzJvzJQSkuEXQoYigUtZ4ldUHQQ/YwsxHbA3aI+LO6ikHXJuSP4AR1IAt1ruINwE2Pw
Uw6AI6w8gQr9ZGTlsnKrlv1+AqYReGOd7Ay9HL6kaQ/8q0+jvI9WVYEe7ZKlTh2/kWdB1+oVvWkw
S8YnPnezpKOQSf9sj3HInMUyyrdZk22HlKUbCXoUSmNNFXQJoYheC1HFbksz3rRdDS+ihHhzCZ+j
mJDgOa3YdL02x3eTLKdpT2aG0WHjIQ59VRZ1Hq5xQYXV60JqIh9UI7B6AUMXNYEfKXZIFUY8Ctri
oo6GmDmpLsu3pnTkQUCJWbIM9fIwpU16i5h0OQwjfv90josrAErO2ehKFFaa4fFqyOFQkkWBdUdZ
KIaNspqgWUW92bCOtRNzxfaLdz+GxAypcpz3cTlUL6D3ypehN7C5e1Zf9Wsc49JlR9WN2goWRPdJ
T+pOv8RDaulnLxjIy6qMqnyrmwyX/LvA8P0o9/jNI99M0I61ics5mmptfx5jY37MGmz1hJAOck6b
3RgYQQbgC5Tt9MbiqdarIwB0nX+ht/bIbM4mNgmo9wQ7oOciHLMY3R7hGG/d1OZcOvXcnEo2P2eF
IrCnoOpLbTt0zMpXplajrWe/cDWBykQBWsaoORsMbzcdvvorkmy5sRgLZFe1lbF2pjAurbU79T3+
BjZxKyR2UX6RE36JEI93wLWbV+ahYAC6sNzgvaxmaQXdumhq51VjGDWt+HBSz0fmSbQMOvWJ/iNi
47uKlDO8lIKg7MjGo7V2bcZNAVhWZgrIsdKhKT81on3A+GjjvfcSaydajxU9RoBsraVmwPoKzS6j
ORcn7JJaHPimRda16PT0MpILb0/TpuIiyob63ki7EUdk1BEDSVeAqFWKaAvNdpMYpTb7mbDGCzNL
yhPMh+iic+YaPK9yM8BqbmURIFOLk0RYfPAMY3ZWXEDaPSBuTgEGRBNJoiorV0LlziL+bcjy6Eqo
V3SIDnI0tK0Tp19vJzWZQDP4pNAy2Vpx4De5bJ7+KRyLNm6nvygcsW796fR//TV7G97qrz9P/7//
zIc+HhIAa2YJ/8dBJP8ugv/Qx1tI5xG5kA32ERP4Mfz3fqOapB30GP86ulxKpn9VjtypWNWBB0Cj
wfP/dyQywvu1PPIIMeReMqlFeXT+kdScoBgWpCntJ3uKnvEoFRVFEfi71Ygp0WeNlbfbSk3XWWnM
g0++Mvp0h+iXQK+2TPOL5f6cxXMAwBdaTJHa0O704esIDHzRvibMfhhmZ2F7XbiatsIg9sqpgVAN
F8u2CLEkTVIPN3hRSR7kQ4z3AYrlu6RFDjoy/TpnCTIaaiRU1ez6AmJWiYw+8rxPEcwifdWgJNEZ
1lRQnl2fRoVI1M4lY93RSnYcghBwZG1XB2dmY1ZqdXtbeKF5ZH3wmjhKe46zHHWmKuyVyTZ1R6ca
bqpFvl9hI7+aRyR0+djc9DzlLS3llyRjeyUi4wYlXLr1vDRaT5bUVgna+J0ept8qJtEDchJYaIWO
sYB4djJUVVtt1cyrswC8seUIL8hpL1v0Q6vOQIIr3HvMyJeoh4pVNBZ3JCoSJIFEkqEeBR9gyuUf
+UU55RemWz0HrJH9WbQjVt3wFfn5YZkVrZYBNzDYV2Uty4yyvAPiN7+kGeLhSkbROnWrDjoKkuc4
Zm7nePejDDaBg9OKxOPlLaiVbfFXg6IhuWZ29CuZatoW6xMe1cbLHkusDo9ihLD0rotXoJKJ/Ea6
jDVAkTeUf2vm6lq3zZkAWO3YmpN6K01mDxW1EXHJgYFKospgRxrVdTZY+8CdXQxFrboivLZ+NlP3
3m7icleOoBJEM9GPB8SVz44n9h6srw1mvYdsriiaTTk8QAoNCZNiMYWAd6EieEH3WdNVXfgOD/ib
Fgf/OY9VJJicRSAdyyVNK6MKkhrrXVnjN1sbpbxtshYPkxsAW5CR7QfcOTxr+ngdZVrv9/movB3R
HYyewkoQmRZPhA8Li6rI7e3ybIixO4WMRbstGWPWgwNa8GTmtk410vbrBpaDn8cJseEWn2W5FfRF
NSurST8NE+72Q8nsFJNj0k6AkqyZNIu6LINvk+cMl0DIUJ+EBULujIkMZs0MhmyeiLt/Dvr/5qAX
9KV/etKf/rjl/f4jH0JI8zeLCEQ8RsQGgq8ViBF/HPRiiZElhAVVIy4k8x1p8mGEYirxcbIv2bBg
6FHWSjyAaGz/1slu/iLURfyIup6phLAtsgJs+xehLvQuN0vC0T7lBhgl37AdMaxtMaCB8Dso5tyr
jjEHHT0RM/ngXBYTSivKTvwm67lFfHCXlUonJqBpbFmPG22GJs08OUC44HeyR07vKG7DcxqZ4GO2
ed3n5nBu9TSOxtVkOIjAzEaz23DbQrWzL3qML5/TkBWlGTsBwEzN8c0IsHBmet60bYCcw0ie7jR3
5uibmfZBlvawPbCH8Bhq7AxRN/pFMYrM8pNGJxPM4RRv9plyO3WdwFO4q1XgvcCGk5Ffo60SaCn6
pDoBnsYrWk7eM8x5s+QlJnvejF5mAGxxHL1YyanIN7KM3SWZy35R2E7WmlcOr3FvIiyibduWHQyr
uI7qdpX0xoiES0YI+NtSgwU759khYdr5agOTeTYaQuPJ34y9z6Xnfs7G6ezqNX5MFmHTgX8Elz2c
hCsydfU9MQqCKn5ZCmIZ4c9IT93gt44GEgAnfd0OYR+v0FoSIYhCEuWLGfCwHITV7wttzrEAdM3j
SMjQwQBIsJtnZ7rxGmMCuZsosPox+sRVgC5nH2VJ/IXrwbpJ0r7HNFoa2lWUg6EdLbveN+VIxEvQ
FvfR7KC0dDskBjMK2X6EaeibbmtcmrTMT1pJbMHKVoa8Ks2FKQluzQeH6xz6WMynrLWmHrIsQn5h
FB2DB0QvgxaMW8kDec8meyyZwqr5VZtyGJkALnaM/+eDGRks+nPDOUQ0G3ds1INzp6nyoiS8Lt+B
JZ2uxm62eyG2Y2+2BjGBH/8mjQxI+6VmGRVRB+wel/RjRT7xkoUMlHIojjmbu6xcO9/jko1au3U1
wcZr1Q8Zs/ANxjyhf/7nRP1vTlSLHN+fBoV/0JX7bxmGw7qI334unr//1I8zFZbBb4w0Tapdg+kh
kpd/namG+RtoBZ0yAvASBTSH98eZymmL7BZ7Ap4BDuKFy/VxxhI+LJe0MiI43tOH/94Zy2v8PFvU
l4hvg4QmGx8EvKqFMfHzZJPlYlmpDhojzZi36YcA130pydjwU8ZpN2CApmMyspPa6Hrasp42+4fU
bFiFNV6hvrdo/3HUKVDt//puTEJXuMnA/yxIst+/G6AoVepFXY+MoBDnMEWGs+qckone2LMZ5xo3
uxcHmzihsrnbKl+BcIZ2NTeO6fNoK754batf8XdEHVl7mXjAS+qK3WRbwVcxUSttf/q+/81g+D2B
7afZ7PL5kWyFe8WALgNX7JdHFE+BiO92as9yRIC/tsc5e+ixH8gtK3E2Rf00imTNs8JlPmlPzCJS
Xe7yvp7EmmSz9gs7q0b4sVYRt9PGVL8tWZAo1GsrDUEQJtF12oE5b7wFX6zr3mMTqVNKzTmSXqXZ
C9Wzz3d//lv98WvA2UALZDD0F1iifxnGA5QNB4iyzbloA7I+Qyb2CGnYSzMmA/uJnMm7qwKRPf/5
yy7X2s+fJaxUdrxwzNh0LP9Y3tZP0VmWPoYmh1xxLtxZnEUadWdGJn7sBtHjn7/SL/N81l44wJdV
iEm4H9nzv1xnFcyGWYFdOLuVbr6poUSnRLExGau0ija66rLZl/qEUTGR1pD/1UWzXBS//0W5UAyk
//iQCBf89eUdR8ZRWABHW7ZlbyRKWm9ptrwHa86bjU3JvJqgnEe7IVPvyqXS+QrsvjkMeJfw08la
xySZlClyziJ/kHVlQK1yp+lrpfXVWueB6vigQMx6b0l77v5iI/HrsoaPj6afY4N1EbI/9H2//6J0
u7NY1QTapeiC/C2uEdavkJG1LPzRihXhkUST9FPoetXFOKtoa5ekn/joE5xvJCjMPDcjglPMMum/
xrV0vvQWu+rjn3/FpvWHLxnNIRcRokXOVu7OZW7w0+VkAyXX66iVl4mpqsBz160XzTtkzRAgWphZ
fj0q/aYndLdbRVGEPAUaaGMwDswWkETKsO+2yqx8xIY4hE9g8RmsoltbVZaqHuwFSIG4PIA2t1Aq
4lYu6PqkKc5DBcZCLUCLMBSwLbR3zoXRR/negglyayThNTtuOa6yzlFnnuT37Tstw17AGSKeDM4G
k/jqFRjO5CJbIBvQU8xjtIA35ncGx6BHZu5z0cVI1RZKx7AAO8SC7piT8TPBwu1dp2tYNFjqOKCc
VIfWzTDu6SGHdBeQT022WJQGnyjBYYTEhdJeuwUcUlWNcUjLojoI4uW+AFy1ue8X2Ej8zh3pFwQJ
bR8wDT6HnTAN70oN+bgxh1pthRjhl2RsD0K/R6hP5sGCOMkbCeyk8q5QYsE/EaJs9zxqjMEvFkCK
2zrZMwT6CGarV91ZsgWkQiytgZc0n99cm6RtNn3s/3APh1ttHPU3Y0GyNO90lvmd1FK8U1vGBeAi
B1AuU7hQXeoF8ALyL98XgFxWHOfwXyC/wIJJ3rkwTjDA63qnxZgLOAasPwyZGjNqaC5cmUGCmInf
aTMJV1K7le1CoRmlM17Y6TxnwU2HJjvPKVIxt9ZfIhZ2xvzSDNroMGYBSGyl5WdjypOWprdru67S
z23aYt48wmqfd73XkceD1wR4VmJk5Z3uaPKQTJLJecd3EKyAJi5u6Ch33TUBYzwPoRYOamMjo9b9
OsMachUBYXMw+kzOwDRnBIB8YTcYfsPVEKAuGvAjW9rW1giVJDsFz1noM8NF0SBk2uRbQOy1t8pY
2wBFAIpus5LwWCQTlwHixi+bAPUpm6chQE7mZJD/AqqCLTqRfPbd2eLELAjn7fw8qgki6pl5NNdN
rOX5pgxj95vW9Tim1/Da211sup17tuChBMdCOq2DDL8YGzVP+0bndIsYXkVODqShnxVYnaaIt1Nm
59NebxqM3BAxMqzOCBmyXR0rokj4Wqnoq3wWDD7sFL9wmuvaVZboGhL4tiieEoAA+UGynMHLHrX2
Le58KbdAcwxxioaoARjhRMCVdtAdquKOh7E8JiESmG1X8Q42ZctYe+OKcUbClkzVcJm7LE8Ifyuq
eh0I0R1rgCDZmmES7YRTENHKfKyhPiHqQM5f4Ux6aAZ5A/maiL1IHQQ8mX0YO0wcjRSz+RrIfLCe
cXmxxxnqyrtOgiExWYyqZMZgkMzaCdKluRUVGSa8Xc+pNmKK5vIQ4XAKN6lnRgBn+HOrRdsLQVOF
UmFxjbV51Y6x9loXUzlp5NGnrnHGcB6jzXN7U5P3UzYY3dmuPBTABaaRS6sreCSFxGvxA16ON3Eb
xJEoXgiOKqKjwg/IenGw5vgk2rC9NxPDerMwnYAixiUnt10xIg9u7BlSVd6JBKuSVGnjs37dxCJW
L9kwUFkkYdLfNZY9fKrqSO57ZwgDNsCWjsmAySvxR1mZjNui7sV5xkhn3jStJe5Fq/EnBqRMLvrh
yUGPaORJDF/fMFBLM0czrmLN8chUocUnTiBRDTHWDTTHEfOJ6+tqQW9FQ8EbKxsO3RNPMO8RgShX
d84pyXJXEPV0QCYTGNcstdL01nBxUB9GYkq6y3Zsl+ITjey1lWr2uCkR7A2Hspxn+JQGaVlgyZ3l
l1/e+sD5xPuqcnE2LZInbjqFzBP7T5nOvpf23DpVhhjrpqgdbvm6oyoI+W+cqUZbRFdKmBORIrKK
WPCRFDB2lznwgmWP3alxO+pM4Tffl4n8f8CB/EYcIIQjLHVyW+SPTC29ZXHGEtSNrJTrYgrtN+xp
vI2xBgUq21FvTiFlbgJxrUiTO5enxa4pdHFWXqheTCzVzEfNKDaOJYkXHXuhMuzXU+2ogQJ3krvK
4GP1QVZMn9OMrCJg3TqAEqa16dMAmazZ54GWf5sINuMMQSLE4JLRK0pOY4qabWXn3pOmBzkRFlXI
fMfkmJvqIbqNy7Y54XhPrLVl1EbIsWeZzoqAdu+xTrQ+3GRGwW0ya4H0DmZRCvU150CewOBwSW2G
5cTeJJbGJzoiUNvwkBnUSZBfwKDUy9qeJ63sdUpvlbzWXu/daxNl+nH22lp8aXEbkWomhNMf4gE0
yWbMRTT75gCd+4BoglGHlno2Lp2+by+JKc3ukr5RK9dp9mY+9ngQBmCcfqqLZkauz/z0srBH80Jr
dTx+kSryfsk0rSLftZo8uqcSab4Q7sgxwtHZ9Cz+GwQJ3tC7iqfApO5wNoj4WZRoFXtMRlo6PYB4
0IiiYMtQo8zV0vCoBdXwCegY89/MAedyYLkhblDKBfOu7lQTb+J5YcnFBvOb6xFVnXXO7QpRuWIl
bl+aArmLP1HdNBvAHHxrg1vgi6hnh0GPS9rDhkn6CLg/AwrJwEVx9ZPwFjrricjBxkdLZqunwZrE
fRItAfQ86bxHrvW8uS6AiHPAGpWXbN08sgfg7i8GekcyyNjPOw+WUQDFG6ywNS/NIHP7W8yVXs3D
nSt6U8WSb5PGAThcLNsU/m1dRfLaGPXMPgRj6fF7jSOhpmmtVeQTNgFnBqv2rr3MsFfQRnppuG0i
lw3IMOr6YVIm9/0EsoBxVRA530NX/1Gv/cUS0hN/Ll6jgGrr+HP7P+W3/6Fq7fJPv5+pfP/5j4Uk
Y2adNSSjaJpTmk8ayY+FpPMbdyCdPr7NX7Rs0mU4zRQWFT3zFKz5TJs/ZiqktjNsJuzVBYtnMGn+
W3PrRQ32U3u3qOws3cTUyzhF2nL5zX9uPNB5pIKHgr5PGRHm4TfY0lcjaQXJUr0NxT6P9WOD6pIl
z7NI2brJZv3nzc8CQfvDW1iEaghOPQpw4Jy/ewsl5PbKdZfExXrSz4H5PNGLNX26KXLAuwb4aeyR
jDzDYmVmwWVFRsnOMcxiMxgvJlSoOQLFw21DyAaGXnfbkt5XOTwFFsof49MVuu81Z2600qvPJlr6
uMRYXETEJb4mUJyW/zmZJrzp6aGZSwJu0FSQTmF5e7NEHrMKU/sCOFGBbEtHWrTS6kaSs5jSVcji
cXKJN+Ca2I+LcxMDN+LIU9hRqGNLvjFb0AZuBk3L1S5ZNoFdAem9adIL1LQ3bMW6zVgQc6chwba9
FyG1TRM6b5gN4Iolgh5A+gx1QO1iK46iTVdmayyMJNnAVdCAeZLVs6Em3vRt9couVd/FWXdNIXRK
RPFphpXeJqlPTk+2s2fextBCSJZF8TkfTX2XJojAJn34XJjhOrS75qKgSAKzVvmV3fBi8zZO5VWY
kxP7/q3/c7j8xeGyjCGYFf1naezTVOaYp38e0v74mY8prW6y3pLMuxjT4iV0uKU/Nl9C8J8g/HEr
oXVdACEfQ1p0EezFJJJMx8TotegyfxwoCwFwWXnougtehvmS8XcOlGXc9tN5orscJwI0iIUwlr2c
/GVGy35L4BdXw7nLYaRn7HI//fRpXH//q/6n6PLrMgYU+3//z6/zvl9fgJPx5wOrHiWUtZEXcOnF
I5dEFe+NHMrYg4Dw5c9fyvrlcFy2gy7qY4N0BA+r5q/wnUk0rL4yU1wmVjYRfoIxm3EguyDPNVJl
vTbJGLqfIyRzrb5DfN4gQyoza4qLoy51FeZfSozmTngVdmYEOo52LdR3WCe6rzEj8zi/6GpWduZJ
t6v5kDVeEtT3bqJPJ9sEvHA/0cGzwLaODarE60SVzG4mDDmYnEm8WdzvtUWGZm9r1FoDeyw8yTCx
o/ROoaroa99Gu+qQLFC6ZLTHpCDgo+mMYy2q+IG2uyNQSHWOP/c0VNscLaHMTw72hLU12vMZJKM1
vGroR5G7kffK6MOoKZeBwFyZGqS6U8KYSrsbCAXiOJZ9GHhaRYxv0o4B7UsdN7t/To3/ZrkjeTZz
p/3nU+MxrsP4l93Ojx/6KESs3wxk2YvOyVwIoIvI6cex4crfbCajzEad963Pcjj8Sxpl4lLmcNB5
RBtCZ3z6UYhgmaZigEoFXsz4u4UI2vnfnxzI6KFzM062Obe41X5V1S+ajhILmNi77lQAU+lLdwE1
EmNUTArqn+RBGbxOhWtl2A/D6EHvMFOaSEpPTKi7M+mj2Dzqnh7cAZa7qR2ccdEUVqfaLrJ79u0s
aAArHVjVo7sJRheIqHrTEZjU8RoEQPjQ1FrxaCAMv67yIWAwZGj1F8DS5amMUNISJmy9fe/QRxCH
b7Ky+UOGbXqPrV1qX9PRGR9SWebjVw+VPhbruGFDD3xmU+eMEsIxOUElrNwdEMHifpD/j70zW5JT
ybLor/QPUMbgTK8RxJxj5KTUC5Yakhmc2eHre5H3dreU0lVa1XM/lJlumRQEBODHz9l7bZwwxEZp
vbjqccQtuNSKQHRhy47+WTlswP0uxIUmQ2OY1CIACquujEah281i7zM5Jp55gpLscVnQKu4NNUYX
qYQb3mcOhQsLQrUJvXG0t+AqxAqQ6BcBHP8UocZd2d4sAht2yaeGTvDGNkLw1Ajo1nlojY9IH6cz
aSwGvuO2T3aVLORNSBiwi8Y1Fgc8wNozQoMk6IlHfYgJzl5yM2DhsKeCaCfbZOjgniq2eDO8NKKw
CNWot6EfLf2wmWHydf22JdIQ/tw3tSdeeimQfjv5iEUiIgWAqtm4V6O1XOXM4FpgTzPu/bd2y2SO
xn2UdBiqcmnz8Z31FuJVdcYV5RmbV5fSC486hKBi49kD3Rsv9heIc1PTDBzxerOhzlFHvf0xN4Dg
sP9zGmdVw3gAIB0X/BvbmjL3QpZKPps+WCRItkX4uNBkk7UNfZOMQ8GIL48j+nmRsv1Hr8roZbyN
o/CcwsxoPES8C9fJuDcNm9N4g6CMboVPUXW+dbDizn6RKqfpQ7MHp2SjWtLhUIjAuQDcczIjEgLX
qZg5IWRZfE7diPTUZTN+L8QVfIHRqLEcuFHK1YWILmlYFexfCXmlw2hPjYUYHqOXCDxmlOZVOOR0
R9su1KNDJwf21Mzvum9pWmH6R4KNAl8tHxtjeybEN01pzFQaMYPQBrUlBE5gAKQVw0LFujB3SzPD
ZD++bsbFZjKTNHwQTkH7SS0jwrnFAONEvbYWGk17ErxN/cZLBufi7YiOSyLIdoAXcBhzoProCEyu
L/Sc8HFsMhpgKDfZpIvRHOgENIZ4QapBM01Eqjo5eiOfa9CLAyJ81dClTG1xG6W9v8msOq4OiZXA
Lgyd3rLWtbm0riOLxLzdRI8ay1nuPIkunbTHt2+Jl7yPAOAJ9Hrsm/iytnS4y1j6jSu/yTGLgDW1
yBBzFrl4Vgz1fNeNtMag6S4/qakv14e2q95edZNfnXwCMU5TU/Hf/pQAdPTA6zjwf6BrZZXGDeET
ZLFzx5w3lIuEhB6MbkzbpJb56zzb3JGpAzh+TbA1EuWIMXGxq/qB2A3XKFS/jmWm0I5m3cjcyJz3
7eyMZ+Yx6mag+ftscadZRBH3BjDauMRIwN5TXnRev66kzQ7ANrV6gIKOxa4vyshaT03rXuHwCU+p
P/mP/JhOTLOafLs0nrp5lTetfO5E34ZbHBTqbuAu3qVQY7cz5dRaHyIbRXrXfk01y4CPidTgMfdz
dec5WrEmbJcb22zGhpPhAlw4OpuhdVlkgBTnyi5bULdNTu6TXy69wSQasPczNduPDEi/1nIhORhk
f1tQZqGrYn0F3BtFKfReuj1ItjHRPzauyxukR6TJAYvxGv2O2JAcg9wUN8+4Ip0YxBHkWXmwVGLt
qhxw7rphxbgFfFWe86HCWT9kKMpXEHDNB9KU3C2t7um7AK57DJsu2aeDZ3xjgjQ/elGv3C1irPSi
bpzku1WrEZetPR1kQfeHoKBwXSXaA+2/5jEmRiwo66yrVrmPTXIytHSFaignroW04NxX5Vb3iomI
aH3+Duko4wlAM3Mi5RTl/pC6k1gVMOaepyxtTx0eoXrNxsM49HOTXRaYwwJ7HBs6vgrRDhiPGYzI
4u10muI7opBYbGaCHKA/TfV0LDvlwbTSzgYFrtrotgHbK/OG1rjIM97mt7Ow4sOg+zuYOWo7Dxb6
yjojfrsvcUFrfXhTDg1vk8ldlcgD+rNRlp+saGSw1vntHO0AKlkXMsOe/BBKq3rEudTc5aO4ie2h
Pk8mvekR5NSZ0YR7V7okYea96rzrWnj6PnFzudFB836iK61OsKnv58h0nnoa4ahW7arZ2WMJ1pXf
DTPMgLiZB3/cK+kX616aN227xFQUMrY3uR7rZDcQN4UeqtNv27iqNsokvThPG5IdoJqpVYxLQm5w
XKHiZUI2kvOsinxtiN5OiZvv+2I/1XmOE8YQ+WawAB14RFHdm2XmPSemr7cshZZ+3acA/ZntyMNA
Qmq7Hq30s2J5P41531+Bpfo8Nl59KXF2dytjVBJ2Ln6qC8YQacBwy7ybsLSfJpUat5nhdK/4lJrP
kx9V9YvqgBvfJg4JaqeumRHJoltey7r5RDpTeBvHRgghIQsRMRvqYugMaw1Glu6s0xx7LCvXTdM5
RGJZER0AnEx5N6qLek7STWhP5m2aQIrzEieEkhc7N770bZRgY+SusjIu6hXbUHnlIgG81MPaLIOY
Ae4tXig7cEU/0m+GGTgIRx0lIZWfk74Ta7uSDyHzxCPxq48dS+ImZgoTtKn+bJgRecxpe6FNtvg0
jqDieOamZm2ErUHkbhyfIBRE15ZX9Ze92+zpunarzDU7BNAM9pmJSrrTY9wB6mCLuzZjgcckkmbP
lmjSrogwN3c6rvBi9Kq9mRtPYUpDPmJQt2rMSpA62WUoYvIcbO7AfWBKsYmV47NS+OFMGG/trEqH
JXy7uA8UZG9p3Xqwcm9IbO/uKmbgLPTlAB8jjbt1Nqst6LvhsmqYj8k+enD02jiV0OEDwwKZGJUT
7D8msXdJWg3g6Sk/tmZpJIEy87RdEFU4lDqoWuRgxMD+VGNtM3Qe9zoSy9PUWov9kH84OFF1yRto
2CcKcWbQFf6t1enDDvkLMpzOFPJkwb47x3aRD+uJBg99nSVPKh4r49jjabpNEgdMcggVEHPTRZVF
04Pe5qGzsov+Me7jT1jWiLWwwfSumOhHD4P0GXe0CoF53VpHB07OXukRyhs/9rZO7/A74F0bnVVR
6DAmPLd3mu1EBAdPQtFla0lMyFYkPatjHvsRNrgCLNAovEfpc+KDVM1dmFbuFvVWmG5YDse9RyBX
UOd097wwXOnYec7YxUtwPmksAhge+KbEJEibB991QjxbbUfTVNaWf6MuXfK0PXJL7eFbWvfOq5fH
4ybJHGKJY8acX5Gl1nu/YaCcL6UVOT0IP4epxhJp4MzIi9TZJFotN6Sfk1fae6AtpGEG4ZR3a0ZZ
ZJi5rnkCtDZcza0nrQfWt+yyK3MLEweA9+IGEo+1bjO7OveFipwzUGFrXtua36yGLqUsKEfxJTNM
Pdr6TlnyAOnUgpljZNcRiyzsY3VRZm27mfrMV0hyvfC2pQy4xHMrefNCfoPrN5QVQIiUGkv4z1Fv
VOeZwSy9iyiGYdBPF3YLor4uY6SqPiBnbB12f7SqvDspo552DEzUjWF37X08FseasZP0ZhXQUaiv
i7Zqv2K01HdDVzewnuxw10TeI4XauHVb5ipuI25T2gn5CtV9lm3x5Eb5EWrmaGwTf57R0ZI7kNIm
KauUtEBnPveWLr+orMhpnYLbGxBuFUuPsueCWOF8kZFEXnydBtXeaKRpX2sxmY6bCC56/wUk573s
pzJzMQD2iEZ2hcbLjXGKs6tjyz1XRv4krVzFpzKv3fDCKvUXNBHyUtkUconHvXDIxgSn2ZxOGaPc
NHbPKIls/Skp+FMzrpqsDG8qVCpbMqQBWOdrW45PcyxQ6FqNF7k3kSnrG1Y/0mxYQcf9Dzv533S8
lo7WDy01WvQW8Rx0kBeRukDb/XPHK/LHfjIj6lq3acRhtNiJwtYw7+fJbb/5jZH81WT5R2Wj/U7b
xgEZCHiL5MvVBaXC0hb7QYyE6QgNot5W+7Jo/Avi6TBS8mJ+wfNYLNaN/muc60JcRYPXW8RUOFaI
WdTQ4oJGWcqgXePB3jg18c/Xb+NkQGCzPDaI+B+HuEO6mQGSXQHBDynbiNf4pkeI7NjQk4t1Zzoa
88BaZc0+QX7y3MnUfqnsYezuWjQe7XbuIKG169JxLPF5Zj+RrUNPsWGLQtui1o/Yi6CoMO4L15LP
xAi237hlyldvHvCg+BEVfVe3/H3aq/JZL4RSFxF7I215d+pssAwtvJ21tm+3hH02eIKjqtlP/MUG
h6U0nF0TG0zQW8Ornt/2woVTG1d//tHf9VH5DVzQcHRqsDfoNGfe/egZFXLoLNNoktvZ0dlJushL
gdBEhz8faPmgn+8uDrRITjx6H5b5/u7yGnZwdc6B8jjnJ5aEh266sub34dkTL21C1gl7Q8UmZGaV
ff53j+7p8KYIuhWLg2LhVv94q0ltMlx9UuC6UmneOyNR1GhkJurHvNkT6spRnc5lE6CNZL6v/nxw
452gmIuMaBncgG8ai5Lz/bmPDNjDKmyqPeJ3Ph0NWC8u3aw270tAm0UgDIeThz5bnUCFUqPqTdmz
8YPdlu8joYz7ty/0/0ORj4Yi6Mm5L/+5vXlX9V38X8FLVnUvP01G/vqHf7c4fedfPDEYcBib0rQE
av6/LU5jGZo43OAC6qMLeYkb7f9GI5Rs5o9Dk/+ZjJj/ErwGkUzz9nV049/jozMJ+PlR09Eq2Gz+
DcxPDOLsN0X5D+9V3i00hcJaO2E5HW558IvNLOD1Fgu5110Yvvo8mGfrjeu7EH6NAdYvQ4o4YJs8
3k8LCdgirGxt1J23h4UEKDhM03KNgIQEwYUjnAEUxky5Fxm1WbiwhgXQ4RH48GhCIUaD5yH9gExs
vDGKW2jF/sItbt8QxrXIzTuefhgD0mQuYEXFlRiH9h5EVLxq3U4EU9+Q3wYcefKshxRYsiUXa1PY
305Iy8/pQlSuRxu4Mqze4swMtD8CfaxPIKtBU6mFyAz3LoE5XQIkHh0XLiVM1hQwxlEsNOeupVsB
CG12gojLyZ6VTSllAwzo4Q0H7aoFDT0tlOhZhxcNAIQwILu2L/QGuFNuniWOBQatvgEgkao7VEWQ
LgzqiAkGijq41HUNcKvTYVVzw1Qbb+FX1wvJmsz4dZSx/+XHKk7zwrt2bQ2E5cLA5m3BwEm4cqtY
kcu9esNl2ws5m97XXW2XdTBO8SPASfNhLGwH9ZU7PJcQLFcxwIZAh6MQXslmAkkMuwwZ47rWYkM/
DUA85zvY4VnWb5Kx8jQkScog6hAFgjZve6cFXs92u53Xuo2zYaWJjnA5hjXTubZK78qPfF1D71Kj
1SVipx53Bekre9O11Q6oXwnWzxDuNfFS0K6JaOnQgGpF3NG9A8AIViqxL9wMtXZqqCTbaNlMxAQQ
YmqxtBfZlTYlltQCUopVNNMObuamuaxoN2ox6Ad4yq694oNa3MpyUOVcHl1ovE7zXJmhfW5mOUIb
JqcuATu5arqK7cEt7JBiRyjUMiOz3HkYxi10lYXfRqsT767PDn9yHkYIcPqdRlni0bzx07wg3CYq
ekVAOHGgirIsA3Sgq8sxwZZRb5EUlf2a1dJ4qjypbkdIYWhe07I2t2ZioLploKWChKzQcK31LY2v
ZBo0cr3tJAtM1ELTqnMKdZktY9MVEsNv9hzVc1DVZngu85gxF2MMMIK08+PHkFqyuNJSVGzrQk76
9TyMzrDNCdlBck0HslwZ6DqPU2rEBKPlGjIm14rW5G1N8Cxi8rvBNqqnDEIgePzasT7XsTADZEfR
dR1P9bVTJ96mGyQ5TKgaxx1fQIfGSc4S+ZkQ00sAmMlUyhunbWCMq1r1DA4MQRsXvh+ZyL7RHMw0
DQ9YQAAZS1cbISB0bgaOTNmBoRm09XSDTUc3zFmxStE1TysDxdqG1n53RhFb3qDBjXYuwIaYyv/a
T4eIZEapTnRdTHsF3Gv+qzz4/wXxgwXRMPQlYeafF8QtFovk209r4d//5u+10NP/xUewyGDXEqAN
Ft/G/4z73H8hRYL/7mOLoOr6QSZgoR/QDbq/Fl9gyfCgLP17McQAtvCkSA9Emv3G1/p3ZAK/VJ3O
EhUiICCjI7b0ZRj5Y90XoV+bPVn1e9Psoa/B0WSyIsyYIVtvQWtx7aa8AP+UlIEfkxz1w7X6zY7q
3QbHhh6+TEC5PryU8Lot3+6HhbiuibsYZtXtxt4cNu5UOBsDOjqg1qTY/weHIi8YZQW1CZbknw/F
2AXvZGF3Oxz5yS43CfiwWpqLGG3q/+CsuJS+hbV4QW+9q6VnQ2USHRNgRKUSNP9zHTQdvZZOuf0H
mwb/50rm7QJanBPTVW4KXrE/n5UaAMTnNhfQT0KcbvQLgR87r2pgyS5DSpEKQMMSDr6W6EX/kg79
4/6Ue/DHHcvfBycwbbmL2fG9O8+O5n5I0dHttEo4YJ0VsCpD1Bf/7g9HrWaYLvI7Em08991RWhLd
26EOeziM0Kq4N8u2W9mqdodNunT0Pzipd7IWTsperJNMZAnhpFJdTvqHW9Jm4GXFRtfvosmhqZk1
313LfGXnWYAeKE5OSAfnzyf462UkIxojN3IAquhfUCRhDGmTAJN+QcjaAEb8nB/LrzZ/PspymX7Y
Xr6dl4mqj9QjHWDrez0QDEYUhrSddlYyEK6iaReESV1THhF0qUM7+/PRfncVfzzaux8N82pUR3be
77xhNFZhlayiAeWLZJUmDNEnNSzLvvz5kAu24Jcz9PC/YvtH2+W8f5VNceYwYeexM2JH0CAQ+WOk
9+BBqtnbA6GGm1Kf3WHy1nUu2m9Op3tHaVv7Pmoq5iL+sKGOocs0uvKrUvSuJgQFKzPs6ru5mcCO
xdHayOr5gxeT8Zvf39IFVET2S+yI3t9xXhs5wFJ5jJKR8g621EgTTSl72GiaBS2lNch59qoxsLh6
hI0o8VmfXYX73aPzjxl3HcnIv0YO/7c28B8fcPu3X4338/KE2/zv3cOQ+jlmJTvvmI7HGzOM7QDn
qMIC5HQbsAXtA/M6co9Gx8+DCrLqUZVpc4HrZ8hgx7DxGSAM4PxNV/VU6isLC0oQlh7BeWY0oc00
mysaj9phJk0vACUL3t21gR+Qz/jY4z9hOuGFax8ry7pB6LRFTrBgAhqPzrk6dhlgKcaOSCtDm+Cl
3D7FInvoyWa7ysRkrSZIYNsG4g7Rj9115S9IsoRKfhLkFaowDy/oUC/t+3rYpSWUfSYur9lknTuv
o0SG8L3vnLi75pPL7Z/v1l8fEA9xjYW9G3Eeop93665qI7u30YDukja+IjUkxrGqH4xE3fdzKDdM
tox/+5HkiJgb6BgucmX/3RH9Rg2eP2fdrgnDg9GKDcnhX/1SXDQWVi1MCJ/+fIa/ru3eooB0qWhp
K9Hd+flF2kY+HLi873bplEu0cWI8RBXiIc9spuDPh/r1NvWId6BLiG1z0XC/u02jHubPiC9653uD
faq02jhUY+9+cAF/exSaGZQpFnDN9z9ZoWNBQV7Acuc0OptU19f2fR15N38+mffNMN7UnA0hEpBN
sRz/0vXNsF0ZjvTbnVJGFeDCS7cOzfvAaZnxirBF92Nx4xNSiKXSe8LVsqtElnz0WnonA3v7GpQw
cHwMpJeQun7+/eqaxkcyuChhSBDYjFgKt4wvuq0Yu2SRgcziAIPY3zR69T2vRvecdem4i2x9uCzm
2TriXww/+AXeQ03/+k5I02B20Qmy31cckdA0LYytdldGfXnQG3vj64BcZuILrkJ4+OvYpVGdY6xa
5zXIjF4mxN4kuhn4HtMYt8y/54YarjJPBfM8fgYKbq7rpJN3U9knK9kl9t6O4vFYTvkVGQMfFRe/
PwF0QUg06IBBOPv5ooZG4xeTN3JR4+kcNfQv+lFEDzFvMUbGbhowZtUBijgdK1ZTAFrEyJq4923j
+IdehuFaoRZgJ1j5t6ggqntPzN9nlHFHC03VFvfTRNRfqrFWdPkWm6P8oDwy3vXO/voJfjiDd6+R
sUMsEFUT+DL0Msdw9stjZysinTSALUnDS75Hl5um+gFQ5QK3JcXhzw+I9ds7k0xMEG4eDeP3jzsU
RTHiv253qcZIhLRnz/5CWXXjirZEsqF/q/JBPbmmEX+FBND1A0TPykQVZxEKOETt1mSmEtBvd1cj
Dkgm3GYv1zEH3IFOS6FLRsb3CRQjr0r3ziWD2NZT/L+a/4QQsNmz59YvyIzK93NVvbiDfudMHCgS
6P0kNl/7g2v+a+nmOewGaUYuNF92Sz/fNLbpuVlI4vauTvOnEkHvADBUmwmmICPY+qBO/M1r26EG
ZudJe5Za8d2Oos0JFWt46eywebz6YBRYtSGqCRysHxxp+aSfK1JOi2Ag02eW5qJe/fm06jDqpRva
3ElNdJ8ZVvSE8A+FYTGxm7CnjNGl7mjeMXSM+INb6DerL1ImGsoW+BIQVe9OkhYb7aNUb3e9Oz3D
cLhRbk0AXviau90XtrzOBwvUW+35y7na9LYNkw03CMOfz9UftFYlCbcs2/CSQSt1zxRawUIPXVvD
/B3v4n2V5CqIJklxQ7DYemijhqCb+YNT/+3NxESLlcUCmPJ+WUYAMtjMFdsd+osu0KUL/g9pzQp0
KizNOH3988P6m0UTewSGK+xE9jJK+/nEHT/Nlv4gP/LUECUujXA9gy/+YI/42+tr0MngTuLyImH+
+TBpa0SVAQdkxx6ZXLpBxcFQpj6Z8ETyjHAE1hFe2UBDLQSyPirWdANyHOvaaZ6dj96Rv27KPYc5
lsmmHOIODpGfv8w49TaQ/YwvM5DXDLUCs2AzX07DRPZeYWjrRYqzi10wsFXW6x88VsbvnmCqIS42
dTsQoXeH76IBz26pN4jZRPxFujD5VijQuuuWNivMB6dynHXV8wErDVkTBbVT53aArYI0t6J242w9
atN4OcQWsdRm10ETA7LafvvznfGbr0kOrgMhjbEqKPl3dwYEsQRAsVPvHBU2215grhV05jfU8skH
l+Q3h2LkI6C34K7xvPe9nyQ1WvRYbr3r5rB4Fdbk3hKmWjQrzdH/g9NadAJCd5aW2i9vNZDQcyc9
Ue9I42pusec4kMsX/WazTNT+t9F489fb4w8GnGUl5ki0RSgRGUy/3zfCsIvSqudIKNyiAHiZvKMH
bW5Y3eggqwIjXRVPH7w+fnsp2V8LAtwMZnjvfrUo0kusJna9o8WOmsZWDGrSwgwaHUvLn8/PX4IC
3q8QVBo6Cn1wO9abwerHXoyXiapHzc0tIhoU685E+Mg6icUI17kIlzDKpjUDh5o8X9fWMGpbdo69
2swgBIrbwrN5uJAhzP4hbKf80STmKw4atIF9gFUZlwIUlfiFdBbtMrPwT2+jOEe12qL+AnfKKVnM
8hioBP5gI5sZIRBNJ1uL/V2CeX3eVKKJ8Q1ksXHv9Cay81wo29ymaIGdDWFhsfnJx4ZVfHdSmiXR
SrKDiU8qbqwQn0PWxA9tXhnTIS/pru2gMRRio+nSOBYz/uNd22dDe2UXJKlfiq6fwlsHH1S55b81
XEJj02aKIZiflUEJCiC69NxyiVqxrSrd9nad3w0afNQjNPFqbyzqmdUUNYDd/Th5LFpUGxinAeoc
yDWJJFKqCun0lKFy3TA8KZuLdGA7mawdX+JabNvRzwIs6ZMKqgHAxwmFT6jTdyikGcjCXoqrBMfL
i4uPfGISSRbo7JHVfidtmAo7rPjpdINCdrgrE9F0m0mrffesVwXDpH4aov5AEau2taeIIhYgs+VK
yGie122b+rtFsldt8nBp/+mwyEmKa23vIY3rfK3yokLRJWIUg6mU9r7w+lv6vNseStBTKM38U655
+rkrHXA7Rar2GjrgjVX7130+bcu63arYLc+hSxNVxAwRgVzsTJGNQeZnuF/74WgN07g2iXtKM4eM
ot4Mgz5F1Abj4puwtJGM06nlOzTuzmlHfUOStbMT/oyyeGT8kwLfPbWEpXxxO8zpop/SVekOL3Pt
2PvBUvNqUAjAk/wR9tvGIWbsxvaLZmPoZXKDiHZekx5knLwijy8h1RDB5WJCa5PwUQEK39magXoQ
kQQe4vAQ+oIw0zTrKSrAw+asEqT0uvMto8xD3TF/TuYJcv6cXWd0lxRSsGOmlBnMelZvVAdDHu79
AM6N/LKRsFtosN5N6Ikz9Ai1MUYv3s6YSdYT1NcgNNF0zpSu5zDK5efSW2CVsUveWlc7AXrc5tXR
6nKtMTcLPBrWO/i89qHJMdojs1UHS0/MQzu5EG7VcIQnu01saWwze/pU6H39qUzCvWuLu6SfPsEK
wXCs+zTqeoItHC1qeAIL7zD0LjE9Wg0LxYYn7nvhsQ2tJECW6W30VJB2AFp4JVJ/DmL2Deek0Yab
Omq8c9tjRh6t9qKbQpc4J/Amk1Z+b+tR7j0LdXnSFqCACm94FW3HxD0Zic8OsiHp5gmUU11CxFtR
aTZASGBfdveMYTHQmNw8TwUsaxW4NfsIFlNeEime5GfQyNlVPXKXpROZQ15mHPQ+mgDDdNXWMWbv
xB8QRPNAoAM27am98CbEfe3zFDfocFYTeexjFsywp541wyKcIQLLowHSkDtXM6uvyp0zubey3OyD
glzwYTVVuOAvNMikBAK6HqL0fBps7Uh7FrVVWNVwUBquFJF0ZR7MXjHcx3T1b9DBmvdhUWbJYUyd
ZmMDILoyRtPbVskwzkgJaMbFSat/cfSQepL+rty4s56fJIvs1671ImeTTxFgtNFGfq5U69yJIQtf
fZr7PSFqTsHmOxx0xKMeFqbBK14biVsM001rfIYI0wRs0Zh0lqZ8BlEzBhBZpl1HxXLvkf/2PLR8
zqTl4FQ6sz7OFfvpRJXigLaufaILt3CqET8uDC/uhBjS6KcY0BQeBnQFmdLqTy6GlH3ahF2ODaHL
tsmkt092BbEGUfMIQja0iy7o55aHg/gLGyaHIOnRwaeVUnAdILOQCUcLecOu1G/QCBtDsS8kiLZV
h3PisQ7HhQVkJ7g//GgMk3WlC3IVEOYuieRxvtyD2ngkLTK+0wuG+ZXb9NCsuJzaIwQZTtFdUIen
yJz5qk42PIJj7cfLKAyj68QjwrHS5XxZdbhpBMLrg7RkshN64twNnWkjYZjcGpEwsfOAOeRnWnfm
hsaZTaQvj+qmJJt7O/cKU1alRLFzXeQAxFoMLqoOMhh5iGoeKn5dmvD1MSt8ce3GsfzSDFFzK+bG
uG8TrneSZkQpQlEhVoCLqjViOmncmrfSbuQXe9lhohqcCVXI6jTZcWWTva0ItHM0SIFGI+qjNFL/
Yh5a+aWbZPNpiLmuM8rgr5URgTyf+5jLCv0kPEZ0I3a93yHBJN36Wsw1E/Wh8qNrBWVWUu8WxfQN
mJIA1S1NzH5oWkcjnC5Q3pgyGH089RrxB8TAlHFa8obqSbQgO9O4l8Zkw6qtwgfpxNGVY/fVZydy
soDE0ZkUbCBthIF4FJF2b5mbqPPq49ToaPUhV52WWK09Zkv14Gkp78UoTPZYFbNA6lp03YP0njFO
21TgJS7Ma2HV+aHJFhQS6QwZAMhsDI9x0fEXwsFfsgvHvAvSWYI+mHnOaWORXERI4vTquUP7zY2E
vQ7RQZPq0S13eR/LnpmLad8lRTw8AlHAY4ykpT7mtp6dva6RL1YaO3eaP5NlKcsxvp6cguyPFnjs
p7ye1Y3ntP2jLlV2Tpaf2yRV8MJOjfBci4EDZdq0hQ69YJc0IgBFy1Xz8Cbd6JE2vepzlew0nBaI
kBovPMNaEoe3ECTHGvnEisAmSnb1gBK2/TaPOPiOaIrbeIMgZnp1JW2+ddjHYbWi39I2KP+1sVw7
WgV4S6RzgUdOc8KzIIxiRt3f1tOhGAYi4uOeO2nWCNIIaCBxp/HOiq/zLK1QhhhzdaNZKU1cBNL8
1nrrxcPBsSqvXPtt94rohz3ToBfpui7G+pUYYONRRLBghrE1vjtDCgiQR69GN5PPr5WZSizeZjll
6ya1+++waGYEYQB49pjsuCwOK3m708cMcdObl3I2c+3sd8heE9cZvivp1bddWNL4r01J4jhmMVya
9a3RedF1iOhk15EnBRDFg/HWxgvLxuP5LrWoe6oB2uu3jea1vOOrbEk8Bdf1SkXtXrInDreyDxte
YsjF6Zt2Vs9A2PI+o43vrsICIcmQ58P+zSNYs2xeWDhR+5XtRsmNI1q5BXzZPjRyAC81x69dVPF/
tVLKIByk9cX2I3srJIZDiTwzwBgLXX+wnJ3B9Vox0RRB1jU8h9D0kJMWjbqhCBlXpUjDRzOPBPGb
1V3ni0uiFhNmkXrCXqZpghGW31VN/0fv4+GYFrLhsJlzrY/AsAC98d5AvbZTeqJdKkeT1xg5wjsn
NKuDrxJMIF1Ckr1RMmysyZU42El3HKYpDxKezUs9GpsL5KPlMYrhiVDqUwL6jP9oob74Npy1zC3V
OasG69uQi2Od6AavNLCws9XWm9IxJGnx4qRUKp6ot3VkcKr64o/LnKnqtjGdZQzOlcu0LKYgHdJq
evKwBZ91+NZbV8m9U+V14I8E/62SuiLcaH6h/1c8ZwXpA6w5XCRTExEvenY4a3eaRIwaL2sPmaZb
qyHUYNYWQm5boF+n2OhlQIU63mCI1XdWmrZ3fa05vOr86Ny3HKS3Q/emhw21ojG9eI1C8QLvzXmE
+Jfvk8R9VKle7GiXxtSBlHKrYiH9V8kYXyZkMK3Rih8QxxlfYj0ct4On6Tvc0nPgJb0VjAMPYyuR
sY0ZrcJompwTxYV4SoW9I/Kswq+V8gKuUnankUOkgJ/7/uuQ9eaTkgJHZ+EvQsNC3EtCS9eKGnZr
8+46Aa/OHw3bdW+ngV/JHrCibF3qQsRrDbhbpIjfZ0ZN5lpGXXJVp9wGJHtGCUkYJWnXUk7xShRp
u1YybSAUglecCXroXYeCXkTpS0p+8BFO9r4j0jdd2UIjbYIsn1k3nzq0eVsexS0WaYKwmLFRkLn9
VSHs8AEeF2WGIAGLV2C6kl6XnD29mQPQ8t6phT+xDvWYYK08WyFltK8LaVfVOh59g6FFPh+mqRou
Hfu/2TuT7ciRLMn+S+8RB/Ow6A1gM41G0kg6hw2Ou5OOUTEpAAXw9X3BiKyKjKqKPNnr2vjKSTPa
ADyVJ3JF47YjaLTkC+dWtGtOORRCK61DEH4r1q2rOJaWWs7XiB3aeBvEff4qwAzsqe3DztZN5GLb
pUHSGDJtug9iqz0Tks851Xkjdr+ho2I6oNr56nhUgOTedIhJhY++LG5L3uUbWcHJkXZdshwl0VUp
SasbodUQu+PBIDv+GrAz5Zzzvatx9AlKYKO2cccVJptSk0qu7RVCXnesTe+HsbifuLnbdybW8r2U
MFBzODrPXglM0hqHZNt7g3iYXSaWcu4Mlt5Bv0QJHv6GcWg6AOUbs5Nm1comyaJL7+AVBk74ynbr
O00lOMCr2avvkG9qPTRJ59esAUouQjW57nch8urBbH3xQF9pUYbZzAU0p3Lqo5Sm/qMiGfbRxvrS
RKbGL2xxAZycLq8fZ9z56rVj4uF9w3C/I3JXcpdY89BlQ4x3CYifc7dEO1tKg2w7wTPrWMeZ+cR8
zMm0EKl9SopJfhCi7T/ILiAiyHkQvwp7zXrJpY/fdZkbP4ovrBlBqeletlP8Tj0xh3A7zjR8m0tM
VsJpNBGayxjQAVI41WPZTlwYZDqpeuclBPd2dqBQNIYp5eORmgMDDqbG+jF1B8JupBPjd8dw+JmA
THu38XIS+xu70vkYVdZMzm6UPEvwdtilNhUuLY9DzMSD5mBE5E0G/Z9zo16NRhopbKMJwRtQJNDy
KN092gr5cZPawazttXkdAXo2pIQjaP8756luVxtCrgytBNh4lygv8+hanob4fezGFJoTdYTU3SWO
+GUOA486tBaAawXU5v33F9MZod+H4DWMLFqkjjPNMxbqfjlP1HtCDElktSB1I7QgXnqQq9Wjg3+s
2pfwD76tzoKMA2YxFYfGQAW6M0mlG7veWRxS4H39SLlfQQLQZt8aqbjl7ys8Bz2ka/Qiv5G4GMa9
mDF+3AZjP/4aXbTRcDABD9+6mpE+FfNoUlUPKFSQh34ovKDF/9z4+hPMOzkDorJhrNoDf/TBHHFv
IrUTn4+yKubNc+ep0tj/1U4Z8Z7w3UX7T+cNugyv4qj1/P+lMuVHxuklC3mydMjJUX5mMGjLfTB0
YAqGgGoViJGZOUWlzvcnJExBZVCF/ndSwL7pqK97Jjr6J5v8qLsdIkrHboUwdZs5VDpUNgdubsLc
vyIx6HEBQHPAVmUuYMnv0tHSAaYzQpZeRcqzxBtIUSRlmZR06Sd20t1BicF6ECR3zniZsm/Lkqpn
TO7j72uw//Wg/isPKt569hn/IQ3/l0aB/WcNdAb1+PMLYXP8+L//h2zi+jP/6UFdm64IXOgm4aKv
MtB/eFCd36BQIU14eHxWvyKrsH8gZ9B+//CcWvpvGB5sykyxKOEI+LfIVFDy/lnX5cgDiI9fpiMh
o167q8j8J49dYNYwWmu/PFh+8qYKWlN6yXWIJeFrpbmPHRXJ1ar7+MJ4ZaQxdoNHTQrSELl2f8tU
bx4tRZ8I3YBLWBnKOQarqtTNerPxVqUJt3z3a45xQdarDlWvipS2alOslPWr9qVXrcqVVaKrNX6W
7WKtmrZD4l3p9vLvFbGIwid2UKlM8duG9cjYtlupmfSJr2oZohZtleJulhium1VRI293hNawPNBn
52xqT3mRMavhycyCIkpWVS5d9TkboU6tip3skxfXFllormoesdv0tl8VvnzV+vRV9TPwkG+dVQlk
lN/aSIMDEuGwaoXzqhoK5ENYEmsB36iAf6MtZqvKWKx6o7Uqj03ZMiKsamS36pJqVSiVjUpSIlr2
q3pprzom6VuYNN7w3WSCXGW6E3cKYKoZQmW+KqFLXyVb3tVQrSqpQC7tkU1RWe7iVUelqWQ6NBaa
3OTVxjVY9dZ+VV7x5exEoB6o6xLXAtfLOSv9jiJSNtqEBYfytmugE2xNf+QqA4fhdeDE+MCiHoKE
1PrIsirG4AaE1mNrafGjaRvOjV3M3NM04UAY6d2Wq06TXSiKVa9xwOUSo2rwbRJWQZV3PSDc1Khe
KfmJrVTgKeD0+w+eUlznSotBojShrFJG2bx5Wc4dKvfG8ltVVM6NQyJ6r5NRv9jV1x3fKBHIE73p
zohF/gaQKNn+LDAHg/Mm+gFh9erUyTimHK7WqxM4d6bU1q+8NsxgbwNYhjl3gV0IhoSFx85UXv7u
mcwXmylOQP+Y6LlfNG/fisV2Eln9aJDRvFgueBV7vQMw7ubvTUOpDRWnHrcsIDHGTuTatO0RGu9n
Z8ygGBVAGgeScdByJe+fEt0BBDnbdQf756ZbIT+tbpXfZmSuH90AJEazrCGPEpCbBwyR/J90nO55
AbUIYRoMDQBL4wmtCJNfz6/EMzEPG71K5nsz4aPpDPFcHBw58se3czJfvXKlr4ha5xTlgviR8CWL
yKKgEpxSyS+kwi1tCXlnFQRiMW+mXjRvKd+/feayWMMCyYk3njIILV7al98ao8ouc4tQAP983BuD
1XxCmZnu46Fu7r6eWY4719+Ng8GvL03Te0iWFInA6Rx6juPUf7CnVRojPvurXAc1alKHJ5nbKqpd
8K2UHPGHfx1U2eH2z94k+I9lnJtHBwqW3GDTnbd6ILELKjt///qkUdPHoy3Y3YbQmDmvZJMKtr4d
1HeqoVMkZDhD40Rg+ca4Zr6oat1j9ML2HjonsY91EU9XgFE4UjpOJWYyePahGXlTh8GuThp0EcAq
sWp2gIT6j95Ls0ul1+4dAbz5BnaKeY313L+qVhPblE9kES6BE78HJjqZckSKvBRP/KLR5xE9Itq7
MgEWVy+4HheqQh9b6pShrpAH/nq3hBL1Y5asVB9ZkByKDFyYUQ2I9Dx7tnM2WmnHoUtuf0Rc59cP
isW2V66VpQv/sAN685H8IrOts0jmy0VW6WVs5/tBk09jy6w+OvV7BVGazPEcBf6t2Q+c65P7dNSB
+vTpQeTdL0cFNwFx+LBnIq5M7zpJi9NDuu/d5VvSSXfj6BNkGQR+xGNnW0gtNJsZBIhZ1dee+9gQ
mquv2sgM98r080xBq3GhL8HcFIafbFyvsSLDw/2YifmSTcFGTflGxvXJqrz43ui16c6YTCDDdcK2
RvluunfrYsUGjfaW1hlEFfbKh3Esge35RZtuNKDPVMlGY2t+tkAoblrKvG6I3sltZQrjiM32Z2f0
B+BpD9wmy6gYB4u5NInftMR8lZr/cx6wmi8VdP1yLHvcMPDHNGHNGw7OHCOhWI9R47r142DZdkTT
5PIhRodxjf3b6jvYNf30WOVDcwq8AiGgTwFGLLzBdEXvpnat51ZzQabDeHZnhnaG1mMxzeIIwds6
KC7CG90fGqJMMEv0YOA4ujQ7ra7fWn1gY1jV+pk+Gu8E8nDdXkCscMb4TTcE4WCAJIMx/7Lm5tpk
vveZmWhg0Lj1dw/RbmMUxVOPofH7PGsW1JERELnVQlUfoEeAaCZ4GMR2G47wCTaTNRLuzQEZQUjT
7WhBXQrix1bID9hH8Vav/PnCMlUR4qAorIf0Zeoz3Pxu2BLfrM614V6otyoe+Fh1W92NjXtrme2t
MonvMetq+aGoimYD+RHokmE2n9Ixi+0izOMs6gJiWfN9oP9z0/oy2OTG+KrHCz2gNXf7gLMERtDh
J9GMNwAHe31u42dlNHjrrWKEVoZmU9tsljvbeY5xP0cuX0NOVlXyCpKK2Ly0Nj12hTPhs2TLkOB/
2J4zXj3OWM8FxYjMEBSlslF055PqY4UiaZKvx8mSP+dwukJb2uJTUmH5iV5WnoJOwJ5IZMx6VkOS
cG21KyQ/mwgY70uvXzxIHg+0OGAzSlsmK2t1hjSdf2nGRr1X+ly+K/jvF7cnK+IwYYUAlJYNaDYM
/KLPUI/TymmjmH1bELpTnpxHViXGSZqxAa0H3NXFDNph5yet0PlKJPD4Ju3ONTo/KiwEU97EWo+g
b2qwB/LhjNfK5hNTxUlYt06zsggUt8FpqC81BPaTzZ5/G8O8p9ahjb8FeDWv6EvAcRbZkqTsg0q7
9InvHJkUir2h1+02myA80XVUA47ppl+VMM07QyT9s+oydaA0pn1x2xX4xLVww7GQs62n5Eazmwym
5nIsBFMYKrJ20msuYLBF2kONTy0iCJmz65lj9l6Gz9MqsUHY5Q9PwvOVXazuCpBst11cdbvSAobU
mti7BlXEETPD7cRWHgPrHvAV52B/ecu7rm42YExYYKu2ixajMMIsleVO2HofQayx90u93E5ZOu87
VlqhOdA56pRyvF8KZrxirCV3rtG/o9ywfGxzCZyF1tI3qw8uRtXIT/XVBefO/S5o3GQ3lHETalab
ICllAAO7ha84pvp1h3HlDlrfVR6BxSYY5lDqyvlmNdN+UlOykYRiZ4iRa9W2EbJgyvc4JPcuR0wK
n7ttPdbJZzvNe6vnlje2NTimLIeprE/TKRsNGQ25jI+qjc9Z0l7t2AFQFPv5cV7c6SbOca+y2tDS
wtgi616DgqurceMNmputOZ+0NOgaFCpPHiw3J9trDlIlrPQUILEw0Eg8fkuSVue0G+jJjFAAbmI6
Tsy/y9lhVKH1KBGFs51lPm4mv6FP2gF1l5ch9+2h3gg3w/0kkzGdf6YFnbO0/FlxbR64G75wln7Q
9GDciSpYJZ9BPcZUEm2NeZGXJHdqGoEd+xZh4bVdrGy7NO41CwD4EaWm95at5YYW8/yu9Rrnh5zq
OcrNavkB1ba/VcLTdpkxfnbJzDLOMcdbfxytDRXK9smeOP1wdJf3CD3mGcGlvSaMKlszRnKdNe+d
qFsctmLIv6s+mdmGdHB3aHs5CS1zwyTX9aiAsRGNYzYBVfQJlMdNSZ7DzvbwGJ4CrZ9Cp7BvFotB
G1ngwzMp3LVb0V3g3URlbQMZMSWafBac5mRxq21urEN/goTyQ0cs/PAKJz8rVUnmeGkfLDdjuZ8H
jzqhGn0tBFg0duV9cVyW2JcMCfZ8ttm+P9ALsLyUnV7eylT85ACa0PtitgMiRr9qNFVcb7Iq/dkK
wV1fa8WHN1IuRzdN31MUko27ztC7N8YXd2uyebjSPLZEzEBXC/LgnZUviQxB9VknnVLxjTdDG5uG
Sn1zBzXctI1VnZdy9AmczH15V1StB+TUt9IfGEJ0kG15Nu3oa+BWoAcdGyeOhrByFKS4DzDpXDjA
6xlXdg3+S4+X+22xBKjvlCUs8rxla1zyvbVPRVfVU7Wu8511sR+vK37JhZFemOWYrev/ZjUC1Ksl
IFvNAUSAjY375RhwqjRjqZQrCuJ58Ls2YSjJv9wF1Wo0QLRbTQf9Hx4EpufVkjD9blCwVrMCKtH4
K10NDN5qZehWU8OEu6FYbQ5yNTygqp+LbhCcszBDuEIf75PVIGGtVgkag5huV/uEsxoputVSka/m
Cp7YMwe/eOMFab3TciwY5Zcb40vK+F/V51+oPhb+Ppyb/7Pq8+2zE3XV/1n1+eNn/lB9POM3G4Pz
77Fe1JY1bPCH6uNZvxH6xXiJAPnF0+CR/pPCoUPHMH3T+5KK1lDyHyqQbf7mUQsA0RwZyMA27f07
yWPkqD+b+6g+ZDfBahgLNkZkqhv/WQTyjXFYaAlwwAwjdIqULUKeUAr+p9fkvzFJ/sVkvlb1kW52
1/JEWt6tv9rZ44FJ3KqT+ECvLCoo6ER6bKaY40fP8VbgED+WS0t7R41t8+3vH3t9v/78J349OIIS
AhgvGwLbX/5EdgflZBV+AKImQDnwOskGeTJ43HX9nhtm/T0JRBPgOMysDfDB7HPS4BNsYd9am7Iz
EHoGDBKcv0qkbswXQ8E2Wfp5xb2ljJ2on7uGnoJkuR2kF18FyN7N/8cf4REcBcGgO9jX/+KV19GV
LFqJggNuAHM72VQRCA2ebOap+bm1dFYlRgEHVBPEPdjlQ3paV9UOZyaeHxL/vVuZKAnS90N9ZGMb
0KjH9rAoj1MwFrs1Ifok8KXv5gp8LboO18K//xv+Ylr9eh8IDmNBxy3LnvsvUSZpW8NAw1lwAJyB
UKYv4DbHbsaG9q/s7qv99U8+/98fCZISkQIHlupf89jAjakaM3ik0aJHA/8bb56L36LrrfZBdzCe
//1f9pcv0dfjoYXgAeYjbgbW+gn8k5JqGhJAslbyeAluY64o3F4HuGR//yj/zeuHfGwjAftUalt/
jYIFHZcLqKT+oTNVtuc29AuxLzsU0n/6+wf6Cvz/5fUjfk1G/yua8V8uCgRvTDQS1z+Y9IUdF49W
kDTgMzPPvHGzsDD9kO6VCHt9ccW85p8bIqobezWkpEO13AjHaR+62UV6ckeauhsDOE84GrQvo//G
J3B3856ow/w8svyfI2sBecucpJYu/HJ4sIs2t2TzsoM0XfmiKCI7/P0fCZn9r58SokRkwIgQElcO
4OX+87sWm3GJf6ibDirncCtY6WLBjeURuwrs4kKazJ71L1Z22sYp2D/y4c0PgA+H3Wg0/a5ouu7S
FJnCwFxZm9at9BcDTPPFoenz3VNCvIAu2XZY9B4NiMaw8oA5Rx2Q9CdTL4JduoBz6PFUPdMoam6q
JJv3NBoZcETeuZwVB7d38ISx6TqMGVql6QZIMk1sctB28bRUwRzVTobchB67l/hmnrrYyY85U8Cm
MlpMACgaP1NATpGgy+5oN8t415SGWo/2nn0Wflvux9h1ts1o2rQjEN0DVlmXUU+Q41B0dfGN7ixC
fBCRKjFrd07QzB8zqOkQ3anfJkVv7Z3Yhq6YuynVM0Xjwkxf7AcntXRIhFK8eEla/GoY36aw0IMZ
oalLsUCrGvdEXaXTq+dXOPaESeFpENBizsr/vDBL3rklNZ29j5geWiJTd3QBtj+qHCyb3sqtNgV5
lMbFp1Zo/q0GRWZjJxk8HK87CeHyrF2j3RZmcCRfUl3quCFFAU24D5OO6nbNq/Z6k5/X15PQNCt6
OkS0UNZURxjCenNSPMo2sO4jtlZxtuNmftbKgrCIIfTlAskcPXBeeTA695coF8ram5StQxy2re/A
Q+V9zutUHXt9AGrkSeupsHdV2vCJGBGQ2LJa34GJ1ztYygQFm4nujtqsume2A4Coi0nx1qDjcVBJ
DoRZdmlqPZixGLZc28ZjX9aYR7Sp98MuNT+sjve8c43mYe7K2yx2UhBxmGPHpBw2lBJ2IQ42alN1
/cShC3JbYtthHkwJGlVyGyfuezrN+iHte+zDxjJv8859YTf93QSVtFGdzCMtR9DvndjfWV1nnDmh
EtB0iiCsYYfgF6DqZ8hbDWAOZyFSuSmXqEFFhqjWLF893Wi0zu0LiTNp1nyUtiadeTJTvEspn4xS
mgLqkIABahQ3I2/DbQj7Z+K7pBrVekxOXHPfSandOMgX554ijqijR/I7JkodvLb0IBPNbM2wEeXN
HdI/7xCHO1BbRHCOaTWVB8PK9INX83VxtblG5Qxac4EwZSoQYKmXYmnsU9Kdel797PDyQ3o1hg/X
k/OrNXbqBCB9PBYjZqYxachswzLetz3KghPr43EAuX6nzcAVsLPPCeTV3JPGkROCB3zEaF0BuTUR
4aQt07NNKH8HdCY96kXSbG2OeFE+owsGJOX3BrjIc7b6SSodYgMG2OqcVwMyWeZO7SlgNc5GZZgR
vzjLcU4qdnE+zr/GvlP1RQeSuIkbhoJlnPWwq03cjqbAuUbTwd7g/BeaOuKiPir8nH3anYi6cuzt
ZmhPKX0ryFTyZQkUTkO+qJc506mcKmJi+KHe1OOnkXdqE5RsuOc8736m3pTs3BrvUpr11Zn4g/Gk
6cwXZd2kd0WhmE5W62RdU3bv4qzl2ZUTq5qBkh7ECbe4YkFrX/Pcws+tLwp3GHMh1ot5X5JJPCq7
LXbgFYZvxBfKIytzfIpaqh/K3Obaw8qRAy7jl1vWMaV/Ns9rtpqLlS7xyZOQZlDZPCMitVZscko/
txRj8JcXWXoX6EJtvnyjbb+YW9uBq7x4DX5EtB1+xgxK+fLlLx46i2dCpTe4V4wIUay5Bv42QF1g
vek2JGuCOxdaZklHB7uZpoc9T0VuGQXeEJ+YVZyoiWEoM0d2J2wMfmhY+CuZgcdv2dhxXefYfcpn
FGfsFraJkCbafVxpDkjrWrvOPADidsmdd4FwztOeU+ddxc4KNoeQcNWxaoZxkQzXTjfB3Xip8ar7
zo2kLYK8alvvZW4uKmRetG6cCeNYy0XB6AbrArXb3jVpOx1FASF9LPN0V7Os2eIzejJiAtqq77E/
FMrZUgZ7j7wWrLWGybjHlDine15+r/jZ2X6bnjspWjxJM208/VShYvWig6hsYVs9B7Fw2L9Os8Q9
5Jt2epmUOYnl+HV7/98D6784sJKvW6tk/ucD6/Hje1r/+bj6x0/8cVw11s4sTqUc1wB3u5xM/+O4
Cmv+N9Oi44FjiOv/CZNlB2CydDaPjIT/AE3+47Bq0KZFPg3npuMwYunWv3NY5ZjwzzMbzAxAXDwt
DpJQen6f6f40aRcGBU302bgXjDTaMYmrqb2pMGVi9/dxiUOOo7y1sNiO0kJYPi5Z4wQ/wBp9poS0
H22vsJzIqK0n+veml8LTshvimxOGGkbrGOu1y104WGRQb2BRz5ABSzOhNTVRqn3WqzbWQnDXay1U
EWSSywBNIBcPThc7vrb0d3imq6OIZxJr+dBGYjaSDfRmewNnwtkRLTPNbR4MD0VDMWmY6yo+l+w3
znKgWnl2x/Zkglj+YOp+t0XPKiKQOs0ltceskjXvnSj0CDHexSUtv3PP5/pDNoWtmGd26c0yp9OB
67O9443SLlWuxfiuvXGXUu3VxVEXfLVgec1giHHnyBJdysxUDkI6NV9Gijhttrkb8CdNJLNUvzK/
sMIb2mpDhPaldLLgeXKm+W6qprUtNniZJt/djvocxdYoHuxcaw/20JmXTojuOLA9j/Q8y85iZLZ2
3DS7DbTye9C37ASJaG5pEiluIGAG+7LWxh+y8OLjDLV4V1RG+Smotd4uuW98rpCoNvIlaNrAzD6H
wey22CinV8fwVRVScAIynT7sqBWl/26aA6wAL095beoXkYkXmJLZbdU2BDJTNRI117hYW1W9Bdjh
ga+GBxl6ijaXsGSJZ4RWFohHb5lIwGMcbY7rJ/KZwcTdYcDFPohlojiwem8phPE8CGP1yLyiIRjv
dUzXM7nGSQ2hWxjJ1S6M4p5JcLmLVapH6QKaK7VMuq0zfXJ4FDqJ0GfsvZ2X5PWEZmWPypXl2SH9
d05R+2+hyAAfSWN1r7q221VSTj973y7BKOpWT7mR1vwKSOcB9FSMNsLL1ZmdQnYA6i3PfezjQZlc
lXyk+N0j4OjOAbYWNYvz0Hg3BuvxOsx6T6fnmBup2wWczLvK1KuodUeQ/z7ZA2uaQXxgDTSJ1BQt
4qbuZRszSccdQzAxHE3Q2VELM7gZhWBu7Rub1AD3nG4XUKVADbbCr+E2JwQW+Zwg5IpwhLz6i44Y
gKM+p2cPB8y5c7QPd3EgWKQpEHiKxnFPd5oyw2nh4G4RpqFkRQ9ecFAU4dh5N02MS4fJLGWj7ug/
RtegOoBl88+ijZfTMokxjdwxdfeqQ7Vm76teg9q27rUi9oj2Az4deoIqUVWo+aZWgEQjH2PUyaei
vdlQeZxuZ3Kl92Tf6i0nE5IPLqiNfrKIy+EXvZb46/cczYdvxHNqAoAVgd88ph7UC5LsRmvweTsi
8EXkB/xJbs26IDTLQIIY4Sy2dOO8ZXTM2QfEM7RTf3keQVYCYG6NXero2DuDmbekt+Pb1K+6e9dl
nIz97imju/rKwHjoKmu5U0jcUT15J2fga40VypyOWSzYRim3vicfrJEZNOQU+o0/PxaybG6FHM0n
06Q1GWd9u9HWhoxBderoz1kaHyta+h6nvDWjgB2XNUHZZFHCzrdWDwxs3XnOgddz8dQvcuDtxpeS
UlyTWVwUwLsmltKPS2t8YA5zL43dVkfyyuZRyMEFvypFhDXcLNY3ed8BttrEWfNEk95MRNa0+ke2
gvOn0MF8Lpo3M2uyAfLmFrdWZ2B7YGWWRkbmFHtvmJiMKXdh9l96CtCG6bkCyr5rmyqJXH90b3Vs
ngygXIgC0DKbmIzFm1Xr6QFNo4y0qYShY/ezxoLfcd+4CS4HGmk1Rl3ONJNKaQFy7eFXHms1JeBZ
fZWta5C2ECGqv/49WUSybQ0KM0xKpAGuSa1j2mvTN3NJ+nMnyqvExnNKqTKIOEA1N6Qu+vulYm2l
Jn+5140suJNpV7RhP8TL1k7cbi9sVp+sVPyNpH9mM3ip/ZmsVgTlTT8HrB9RwTWzZOZTdPXgYD+n
Got7aozUS0N+N7KNZrkCZAvw09TuG8wHvhuW25DO9MkNZcV0W6WDxgUrIXThZPZ7UdKi4XttdjHi
qtovem18VyKxMQYt9JVwSTfVbB6ckZYLEsAxqabMmAhTLf5RBOV10Y0j04MeBp1luNtCp80G0JgT
bLxsfFBgw1+0yQH9MNArO8Novs9LOVeh1ibqm564HG6s1jslcNZ9rqBxcOC6Saah18/S06zrsgz3
A0VnIZT28oYAWhE5fPaeoM2KNUNJ/46b7avAqM7ukqRHTvXXArsTy92upm7WimnJqxKffhB32EFA
LrekFkWk+/EZH3Kxr105HFcvDx4GUjCqQWXlC5XuBkGMKumHtZqoJJ/rx+KcOB2XbxWr72mmN3uN
1u2bZZTeT8Mryx/UQmkXR3YP0hLOIynsZ322oaIFccumzvKOXa8te3/whm1LZcmzFOlwInzyPV/y
/pjmICvaIluxeJi6hqUk1UkhtjxlLB5xIib2VSZVfb+smUdyos4I8eeBxI/5Rj5LMWrj08GQHY8v
RpZph3IZHQSPLD9Rosl0n7eRbhJfce1vk6bskIqlcptRMhF6lGs8BX7S7Ifeb+9IVBjRJBvyrW38
6eNqi7AcccCXAUtCVuUHCXfunNq2ummcInkdA4nnW1L/0izEa2xqRX6RhH9KURMis8i9xyLmKfRG
gbmQEGDo5tbtyFV126TGeywRA0Vtk49s6jOS50y0aDrPsWE/l22Bo48Y4dam72UPCC/YZVMRv3fD
PAHJyrp31mrsXAM6F+rRHI+eQrHjzPSuDK4rHPeMXcJutVjXnAiA37XBwWY3w/jz/Hw5BQGh+SIp
b6b+xqshqsFvEOOF83mywomIjehe+ZxrbvXIUFXcVK3PrZ62QAqOVeHnd4iixj7wkubCmXYnXKvZ
04bU3RJ5hBAwOdo+zW2x01MzOXvk0bedmQ+HhDUn1hKSvfc4MKZjapf4hPyBQvM8d7CLqneo/BSF
eJ3T7JUylrsG22JUOJ1xqpeu2jm+mr4PfuxDL2+JRcaFdJ2woGi+Cl0Me+wClulnVaTNu8uOgB4a
+V0kQbzhifwSg2h3OYv1OporrTvOUvcjkRfaIaFBix6mthB5aNhFddtMJgbCwnbJrFKuGhGO+iAq
ZhJpWOihEC5udpYY+A2L/I65l+2DXu6Qk5edHjfcQVVsnBauAxhzmDZTn0qr2NL0Xz4Ul7Dn9BsO
PT682u2TLdiGjlKuoduCRHqgWKywQklDwk0cy9WramKm561+B5WUHNCS4q1XDY0M8c0VeEAHGWGy
k5tWlZimKDzxXttU74KdMXhr8F5/8BpuSCHWufxiqN74OTVeeQf3gQvCaLLuiQtzF1cLbIhHFlZD
Djlx9NP6ZzaIEbsurPhAPHlTWhT2KXb8rLihPCyon9Q88qqRPZk0jYLcikkZnYJIOTJZaXgjDUs5
pWRBVnibGf13o/VxvspK8/TZkA3+UAHPkBnBeeVn6neNqPJuNsfmiPNl6kJjBJ5GYjI7DSOdWW3D
/66lW79ZfPMsuqJ2PCJAjYCN+4CnYZ+BdKRfrpmqjy7Wjds6m/yjS3CMbzCHuYs3uE8LKeKwxab5
YZeNjGm4WJoboI5qi3Wtu3aCxWDuig47ZCMedIUagUQ+4xpK1XCwS8RIrgbzhqkPUdVmhDGVFCRm
M8TsrrS3RI/MG72ShJ90uiwyR4dEWKbTxnFZK4SexuPpRVNDtBztF0nKZQKu0OCokoZmhq1eFpHO
K3dVgEKirOznN+XEd0kOdTPU6TV6xPWZbMY8yeKoHxb9dm4SM8p7KZEfkJxCYBXuQNyl8e987sK4
tjHjkYsijBpKmnZOE2T7p8Qv+7ee0ZMzkxwvrMSSR+EskjUZL3Ys0nxPQzmnL8cUgCPjUXWI2dO4
dYdGP865bB/jWOj9hm71fD/gBD0WkMivfUK5UdIa7bcu7YxXg8Dpa1Un32Lh6WfbJNyD51DXDpbZ
kBmuAiwMw6jfeKwnH1kUyGoTx03l3ZI1sh+oLPruLR1icrNM1Lmjh1EtBZQhi7IlsYl9Evm5K8q5
fMmRup/9XMV7nxVjQtOrYe45CvXPOA7Uxwi6IGoI4ZG2SZoNz6ja5QDp683UVQv2s97BhNYSX2WV
1lLylDrqx8LUx8Svsd7p6un/sXdmy3EjaZZ+oUEaHHDAgbGxvoiNsXELSqLIGxhFpbDvO55+Po+U
qpXq7qzJuU6zSlWWqbgFEYD/5z/nO/NDrbyU6nk/iy9NiEJq1gvWV0K61rb1DLG1FAQYrN/xIVqW
5Az+Kj7ktq/uiKMxwE5UKrqm8SXzyoWFCNaklStYAaxwMZZb00nn55RbBfr7MJrrJVELUmuJLQ4e
301nDdml0Ocke+G6aqhTXYnahIynezMrTr7rGCvQvkDPJb3JdoP5Ux9khdOcHZvDdVyYOpS1YLCf
61EREQOoU38uu9HL7wWtgjbsBJdhrBY8BUi2t9Rn9SzBTMDx0l2+GpgLxwfhY2d0I7yjcTEY83NH
Uer0YRkNnMoro2Pg7R56s7WVBVyUxVSF3NtM44mXpPEgOYR1hEe6FSXGwv+Vy6GNJP7XuyWcbgJD
1R+yLJ8+/ST//De7eV0t8vO2lMU46Gr2pHiZQCE6v8LBKpoZk8wW4x0oYmdj+LoNwxr4jeQHA+pO
EL5auX0zJNbRTp2dIZudE4mtp4Lbql+2bdlt+VFvfDr6Uhatf/3N/bLz/ON7Y1UsYNOxo/sVfZuL
oS7MwBrvqqq5UxVnxWBPvfnf/yJEYKCEYUAy1a8vgEM/N0PvMN7FFqBf/nGNbFeocnf9Mv9Ikv9W
kvS04eMvJMksiwsQOH9WJa8f9F2V9NRv+LAtKPAOFg7URz7fdxONL35zNIJS00h9i4sYwfKHicbi
rwgpeFhPFDO1VhO/65K2+5vm/UIh810N8HL/VpYKcPaf30Mww2kHIEpFiEsD3/xfdsmxGyPfiDY6
TjVxEOy8pbOiisQ9VbVC6pknIYEN4car0ppNsKaroY0NnoMJuGWA3DciByvqlZl7XNjNUrs3lCj1
nWlOj1jMc3kjaDk1HlM/aZ6pEoN3Qu4/TOjtzCA0DVY7cFJmo7vCkNJbq54tJWkiAHNnP3EVD7ex
WQ6LWDq5KpKSEupM2c12gCwTre2RtUnbBhWWQ8+ov/jJrN6vyYKObt5tuJj0+0ZV1rXrmYYg+jEQ
mqyzb3XRpvVz93aUJEXyob+0MFl2LL14HHOQM+msdUX8VCXJ/MgutbtrQiu/6JhMsVVTaRCl96bQ
WRWOGTLtJdUlcypCJeFYo4iU8z4Ean20qiY+cdu9wfXK6jYq43LnFGy1rTYiV9yNtGFvJod0uOyU
9UxpiIWhvcmehAUBjHLX1xCUw71Tzj5bRdt+6K2kOQzlLDeRsB4id2k30G/Ulk4XJqzKyB5sZWR3
djFeHJMzrZNRj7yqJhW9QzaobiRA/zUKVnoSeQ7KwJ3qy9BwU1/1URzecuyUd2NU2Hxv/dKfzXFb
W2V5F1RN/i0ZXH83AMbetQ4EX4Sw9sJm/90JsFkKmtrXrsEe0m35g3j3s09UbdWgUK6rzDlScoyr
FvbOU9K09sWe/OlkV2p8iFsTsEsafUkA5785pTtueGickKZmtlsNqhOkIp7klfE4lFP+lDVpjuKV
tXeWnUbrjldkHfjpY5Ml3Z0xpf065h37EXtisJKtNbEDbPMNPZXYMhy+UwOIwsYcgvDD4ilSw5lX
k8NOqJ3l07ITpIWoEic7qs3jbPZfM/7/WBlk9qgG+mI2BPH8i4Iv9cgKiD7sJkiQ36GM3UkDSTOp
eKKkoBxuFqMvLqbFFa3cvjuzKZanObNWVWPLHUf39rak2uEFHRBeodF10VEmkdjAE8pqhv1Bbmr2
jzcc3MOdUfcnuq3aoxm5t8PQ1sTHXawNFO4kay+ZOHcV2UC7PNcgwCyQQ31A+s1duk8GTwSM9Rdo
ieYuUCc5EJrG+459v08eIru5N8hGibnxWYvKC2ePbFt41XtbKQqdkvLTrKm3OHhfc9VkO4LC3bzO
Y+vkSNQnsiqnbP5qhPjCSwFMd+nNZ9lTaknjVbCvxsG4HamN2wZ9FW4SU75wM2zvLXpGdwaqOIUh
oXOYSQR9kqBZYI6pFuGyIe6Nq9xNDLqHIlAosfUC3qPe9ipvbjJFgDNpj0sXn7ucimH2n6uZcFcR
MEKQQl3hYs4ByCf5dhyreJeOybSWHIUuXmBnj5XnhAcYuECwmMoO0Menx3zKlpuiSyHR8cC+WdLJ
vZXNABrBHg/NLIN0gwA5Po6y+0RCxdgb9ezcIVpHBW+wspWjiSHBkJm/qQVz8cMcjHZOQbFzlzfe
l7Iuna3rLv6HhFPhjhKKFHRPHDzMthffY9B+K2SFWlMTgFli8eZWAyvIqDG717bhRwbnVG2aKrNO
YVYwglsOl7QZZushp7g4m6PsYea2u4om7ndUzgCJUMX8uvQ+eM6A+/PQcw3G8zS/+vMEzCNnMf5U
NyR9TBdwkVfk9yWJNla8PufSh9AJCBtVzERsSySHvcwZTOADSXmo0gGcTlx0IPurwr90ifpWlei3
oUU4foy8DFHBE3ENHZOxqnKLvAzWMs77icGZ4mU2KLFr7MTCmt2zunw3s7zlLV4gZ07U1NLzKOR+
HorumBdm1PNsMer31ICAsopouaUlKWIov08bbBor/Bk0qPUIIOdJNu7jxAP7yW4C3iLpyKWHUjU4
n1sRN8doyfH/UHjgfOm4+uO1AL+ODmsESoJ5qtSlhvLHkIAp/Fha1DvUc2DsOj8pwj0l0weKs8L7
KOuzJ4BMtlo1A1jCKA24cP1ljF4qT7ZbDEn5XsRh9Iab0KSY3MN+TYC3k+fQpuRzpWSFHLaMVEsM
FZPuaA/DsCKVi6GdW/u3IpUczQEPj7fd0LYP82TVJhSimeF5IZVBbIGt/7QCqdw/m5A63urGjF94
JpPZJEt/S9Yivw8Gx/9mTlEPrS4L7IsBjODZoNzsLjfVQTGg/J7ntvvVKXwnJjVi1z2ElwFfPuDB
g1MOh5y77brl/DBv5qzR68WAVxGhLvI+9cPsnJGmsq9GYiakBXptHXSreHwMaul+4jnibyv2Hrue
FaeB+IMxgfYLEYWHJp6m95SpRnIzCgnlpMXwMCmGHsJqkfEQJ24L8N/OmxfYdumdnVVhyFXcSYWn
gX2739fpV0rT0gu+9yfKsEeLubEIDiyscjJieKs2VdnV90ttA1Rox9abVxaoQ9rb6fS+rWgMfnHG
efw98KL61ZMAWAojYcA1QsrXVlM9G8cGN9sDfhBUHLttjHdpztSdAFIBaA0qad8ruGJ72reqV58G
OW9NWXd/qASN9JskTmqkE5Unz7UX41fySptGPcn2DaaMXROQqrID7znQC71lVvN6lkz4fOf+1laN
+RL4XSC3RWym00YMhnPTZzK+BJhnblhkqXXByoKYrCdJ0dgRgq8jBjZMqaUo4uvqo4g6d+NW0tzM
A22EmcUFR/f6sob+Lre1SQYLdlm3hbnpy5Voq0fRt92mZRN+zowBK78iZbCZVFIdWiWbYpVnRfOS
NkmHWBj2rVjDZC4/pzOJ5W0HwqOGE1YvvwMYtW8Dk+2TbblfZBj5H1VU5G9l2JY7O8IfsuEWT/fe
THWssYYIyh2RxayJHdhUt/4i1evgNBkxq4pQqBU6CxA/e7a/qJE9cRcI+5NPQiheebk9IYw1rD6L
0ir34CP413TpU28P+ma+eGmAlWOyIvE2+ANwn8KpXpnOu0fHJ/a1TibLfOkXDpDb0Bx7riWz1U3F
SnzFW1VTn567oXHErRp8JilRfCQC57Y7G+ffqW8xMA2JYUA6aig1paA2PSRh+mAuffy5LtRdOA+w
A/IBRI7u8qOfo5g7/1F2vnnXE1TZYNxmDYkt0cIuyNnQE6G6qYm+VCsHA9cXnFcWaO2yCj8Vclas
5fIRcVkYtpjXoo1N+EdheNdi1dmOsHwphcvI40qn2yz0JO960+zPgg2g2zf571Fi9aBve1fBkkV6
Xg1kaqmV75qPIa6EL64sg92As5GmQJijOqsm+9vImqij55hFuDJwkHTiJkwkuEyZfK3IMxUrhk/S
JxQHcmuxx9uStdFzFkzZBwSyiJ52x2A+CPpzw04HFZaGnVPa5P46NDkj5mN49GCwtbuiqfu9F/v0
VdLskn5uPSUw/gUjW4AodghrVpXlbtmKLqfUENVxxP5x5ifMzpaM4/dgiTtwA12Hy7QedqFvF4c6
C+2NlS7P1cxKey0s0byFLGge7LpmOWbGzT/GnT+AIP9mSrala+Fj/5+n5I/dW/TzhPz9A374dkxM
OKyCeRi6BEcIHf9rQhZCl72aRD2ofaWwQY/B/zkhmwLq99XN82M0VtrNg83GEUqP05bz9yw7f56M
Gb59GzsZJG6etaRgtFf/J8cOR7Y4KmdvvvWLxVhSBMpqnlmLjP6nPAeeB/A2XYhwhdWpdaAKiHkG
J8dI9TDXUG0ISuF8rsrpAdof0Xh2jZcI2OIDBv9WW4izKQ48VMLR7Idlj/NXBiOFnlB96jVtUp4v
P0bBhIC673Pihi67H94fSKPGvY/Alh9p3mxaCjSFKD3aW9Uc9/vRdcxpOIQKhgEcXzUZCTlurx6e
qoEX+ckoShS8SuK83uJab5YTr6W077lbTsSofd5wYWWyhcq1fQi0EVaiJpc5MdQsBvdHkK5WFp1R
Y+EGH8jGRh+WrrR539E1ky298WWM8viDl8iG1ink5seJI3A3NfVhcaBNRGXQv/m8+1ZY7UA9QLEG
EG0mNnt6YIpq7cOosopjQiJbm6JodiI1Mo7mUJ/QYWFLMqp5010UpoNxgHowzpuUDtD5iQZqZPON
GaZJuAtk5YArtGIOQLiRTU4De2GGHGCg0qVDnU4XN+MWwE6oBSaTrnIiTfnwzx3h/+mOQPALxM9f
3BEOxdf4rfgzceiPj/khm8nflO+ApaFhAkufQl39ARzyfiNXykxGBc5V/uKvftwTxG/K8RXpD+Ug
u15bHP7z1gBBDxI8U/IfYtvfuTUgsP753oBqZgvddk4qzqJE5tfiyR79Jl6iydA8w2kDeDV7cxIo
uuDzTAuINvwAeMntDHu8N4ZxnYaWOLsQ224XN5DTWlCmtwURN3zljZrfLwA2Xn0zAZcY+inkQT4q
30xlwFONAt7X3AnsA7dP676JRxdWEJrNLV47b1mnSc46uPUzF+yJ96Rgc12aqR/uzeEtLxueokhN
n7C209+bxoOBsTorFiSKanrDR5dPFMQZ88K8HULymXx2ESu7o7psW7l1+iXiuU6pbZNDiJtxwZKv
nWNuffXEmSDz+1tNJrI5bdAxv3Eay6MXjBZgRCbbT4Cpe4l9UxPYwtJGS8jZTtTgbTnCxgB4isy1
sV+l5XvVVtVL2RFP6NvZXPd21p5Cvx3f8QYUL5JaJSZdj8o3FtX141wl4ZsVWWhliVWucoABHFlp
1OUsTXTVG+8WeJEPbEdKiEPeVENGy0dFnWac3nl2Pj3S37bsqrnbzG15UGqE9lkjHA1FD19Vzjej
FasHOCW+tUrs/H1qM6x1U+49uI5gj9kl3ZM9k/mP27bdUiZk74OlEkRNDHb8TheqTTIv/QleJzfh
BSf/cVgy2G9mCO6U5WGtzp6ZW8W6Mebsk51X/RPVfcxWvYCHDbZffI7p7PncGSzUq9EBGFr4xnlc
eA50BVJfCYdiPU7Bcl5C0T9nKWXJFGDnzXkMmvrEanr45mOHo11g7ox002Z4EgZZZNsKG1iyKUaf
5ToP2OEWgasRKx/k31t9zWWDx3RuwjhnFWSRUHhNEsiImm9HS3Ja2+FD4fmF2BPLii9RldrPVpjH
j/7i8NVsUzVPgqDGjrZkeRJWgmwQ9WW0RxwjTD0DLLC6oSYXIoZLGOV0MID1fDGKsDnaZu7/joVL
NTvXxLiDyXz04u1Y1/4FKXgZ8dKEpfE5CW33IZIxGgr1fkZBGfWSvsuqtH1kTAgcobnkG9/B+lHn
ovjA7zEFrdFGD2pK2ttWzNFRgUHxt6Ic8TQGhcQ/Nod0i3sJlVh2bWqgdQnToebvRRnK23qQfbll
PVbdJSxYYooDc97ln6dCJBK2Zuj7kpdnYrUIOGWITf6rLETY0ZTuD3PiYqLyJzM7F+jiRcc4anQ8
9EesicEALfUyj4M9HyMadPb16D4IL2GIlWpZ2zZyDWRM/2nKePds26nPXoIAs4fIAuYp1eO1XaeV
VeJfa50naK59BWJedOtOzjXEjdi8kwhu5w4j642Eb0pYqAUdk1LU4AdDuvVsHHAN75dL0OKOXMXY
gz9OVwEL6dJMHlQMO8bfEMPqzSe5tOCgMmTNwrmzRG3sx775JBmqHw3CqnQ8aM3MRjwbwsK9LbWe
lmtlLdMaW9Xn8yO6pXXotQJHgDfEstdmj2NjY0j8rtQBVLP9bKsqfpF0Ga9guMbsRaO7POH9oTU/
E/FvSI4snvlMtlHf9Fof9BEKXa0YOkiHSYKsDYd7JTzR8mm0vqiVxggPOY0eqI9C65BKK5Ix0qSv
NUrYathvtG6ZLCLA3cLdekbULLS6GWidM52/Nu1w6hZew6AzT8lVEhV+au7MNvo4XfVShFNPzSio
SKngSOgKiq2LqVVWkM+fEILu3TFJHjqEWBbG2A3mk9IKbW6WT0Ns56t8Ut161FIu2OdhY131XcyC
3p5sRIqlD/m3/0MJRhOu8SQeG7s9dVounukxvLG0hCzaGVuetBQCkp9GxyZUMubHq5YXlvLtrT+N
cufCiLC4jE6uFqrNsCGIdBWvAfPfGE5h3EhmX7LC5XI3X/XuthTDytMieD3P/oXVNQt0rG3ZY6rl
ctdvvqoyMo9pHIrTkvv11mhZR68rZ6LjbChATa08Lr8PCvrABsYo7Z1aoF+0VB+64XxHiQJWykE0
HxdSIWuDAzZomPjRaYyatwTCf4MOjrbKMgCLYv40ZEHw6OhVAT5u4BylOW9sfk0+asQm1auFbAre
Ir1ssPTawdILiFivIly9lACjma872z22emEx9Vw6NNI9O3qZQWML02oy0STq8p1aqXofERsunuEr
2qimeWfPi7/rR5V9cymsv1vGbavXJ2Mn2aQ0eqnCPcY4J13MpqWO8voCGy7b1HoRY+uVjKOXM/7U
Ru/yurHxy7Zdq7S/cBFmd35pZg9giTEW6GVPrNc+Qpi6sE5u9ALkkOvlUObZ/sbo9cJoFK/O0DAx
CyN9yvVaydELpg5ry669bp24HeoNFLa/NTmLYjdfN1SOBm/rpZXBsufotOMMaiqeDm7HI5Jxxz0Y
GcU+f2TE/9kv/5vJWXBGZR/7P0/OJ47b/Xs6/zw9f/+gHwdlYirKZ9T1FXBvJt5/nZP93wirSVLd
7HQ93kKMr9/Pybb/m2CiJSZt2i5GKc3X/HFOdllXez4LYUIqV7LD3zkn/1pNTDk7rcQWQXYbjAQR
kV+C87ZrR41Hz9RxEAEcMSI66nEEpbuzx4Lq2lr5x8H8khgjp5waDyZqvucDEhq6PYvD4cauKW/i
Tg+F5qeX8b+xjjgWP+PP3hG+NV4SZAfTcgkZm7+e4KfWmZ3U8tyDAjRZ3vvcvu+9BbAL7/vASVei
B2InpCG3cUOhQsjZwqgGXIKT3wdfPWAQjy2k07rZVrPK1fNSGeEdm4yxW8uoFS8AKTq6TrKhohID
6gykaifBs8oj2mtJ/LodeXjQTstGmmnBOlpQ84PcWxL1aT5G1BntS1DKCasFJ6tZXLXZvJGkcfMV
h0z/CAZT6MN4sp0a/0ONwgi2zB89+wEacf/RLyGXE7rIh5WfYdhe9WNSf8nn3ISdBG9+NUg8ZJRh
cZ/kVsx9eUftW5QdcVtnpFeZxenwYX//CMsGiEs4ItLRFRSExk0TL82xDhNx0/d2+x6bUYMigSHA
TdoTDqVjhRP5gypiujh8kE6q7Ttsj1D4J2MwNjQocyLPONHd1XSpQdGPdgaVH4xNvSgvhvRfTJtg
thHjO98saRZ9tjCPqZXZO+OtwQnwEZWXFaOK5nY7xsN0DtXyRP1Ndt/M1LBSNVnguxsJOe681JC4
mbGAUqfVriYHezzzBZUmF4Lq1WXANQz/2csfHJLluk0RnPgt29TW/piECKWTMOL7Zam3cg6sHS22
44eZI9yqiNAYJ7dybnA2FbtKdfTeicbt1y3ptO2CjryfbKqYMY8ZKzAB+K5JOB3k0hEtrkP3kVe9
PhHVaHYJrMtjKGz/6AvXO0bCzChkK8zscwXt7kOpORP1iFCzTnujeqrbeGHFb01nezDV11BF7g5d
u94yCaGrWIDZKeZptlZcduSAokHulnpkwVClVfSWctmvbKuZ1h1X2mppw5H4JR4iPEzDyRnbfsuy
weegGGVbXN4FVkhiEXTk2peIOCSz3mIRRY8jLmmQccGOuHY7rxf2Pp8dPsmaSIKxCjy/32LAFG9W
mEQ4cuf5d4tU/23NmnHjTVOzZ+PJaNwlifvSWvPCGp+jzcEa3AScymjP0Xrp2GLeDKXF3KOctiX9
W+fKYtKBHr0ybX/eZGEWLpgOAuODM7UcXqWRdTQ4NOLkA8t34BCa2WHAbtiucpFF55D6GDrUSPbY
lNovazkk26QdyOAA36RTywvkO1L7iMkzGxsccFVx1lUDvHyAXm4d5vydXfqkCbxYv7sir0YSz2Qw
3AxuZhOj6CDWKojczo1KS/eQIrL70bh8UcTNt8HYyoMPNnMVu5j7N5UglsGdcHwBHeY1q8qDqgjT
YSnEJo2bFK0cR/zMirlRrwUFY/3GYW+LfxGH8nDH7CgPk2CNsSKno9DYhy7Kz3OpCPz78zAcSmDn
UNi5iRBdwGONm6R0YdLHoXXPWDg+ug3UEdyb0TCxRW+zexogMGpbXgSrCi6bsWtaga+gasDzudwO
TnmEVxKLQZZ/ojawhmBld3RNwfm7DfTEZIDHazdKz1GxnqhUaRnZRvSx3Jh64nKvw1ej57BhcTCY
W1H0EFtj+rHS85qnJ7cQ5v0mr0YCcdfBzmnT9D0JO8a9+Dr6GXbjPrTxnBmfsRMxHE56TrSuI6O6
jo8hFVDNTuqpslnoG5pzMb4Qz0BL0NMnWNJ6PzGQLoZrYG7VUyoBfAbWTs+ukQ98WI1D80QfHqNt
INzoEQHbei6HPL6g0+Zi3zZt+IBBr8LIBHQgW1sqal/L2SQjJtnVOkClYZ0FerqOar8GxkZ/9G2H
roHUQ7goYrsFyoahoovugSIwqzsDe3YmSojx3N8ZfQ0KP2pFDoAGYb5E6JvLmT24vUtmG9h8ak3b
WmsE3BumQ6J1A3a9gj+46LjP8yZPOTGvZhO4/6rXRFuyBIgPidYhxFWSULOl5YkWpYKRANFi6LCc
dJ7rXn9te8OLTrnZGNEKbWZtDUJt28h9T2wO16MnKyBxk/2JmbM6JBhHHnw7EnzV/N1i+OZCdFL7
fjKqM0UY3HKc7BzOXoCuQtcKTQ4r8j9wKUVubDyTdGVVyeRudgiPytKo+ADIQfcFb3TW9FrewSZm
rglLWhtafpjxGv6IPdN4TbQ81Fj2dJJOLbM1fSLIR44/vA9aUiJDqzZQsaYbfS75kmnpiavUsdds
2FCk5FWdmrVQ1ZKFihCP7OZke1rscuwIVUu0WNwoGzRwYDEE+/Zu1rWCG1bx5ic36bpiW2vZDDsX
Ctp8VdNCqZW15KqydVfFzYvU+Fa0nh6Hr5ocVunmhQhu+okjHL8ush0ygchAQ9hlNt2ndAqcm+Sq
9NmAuBfgn5F92161QI7j1n2Q0lXGEat8nbVo2Gn5ED2N3xd5IFRF2oqKVxt7CZ8T0dHS8iNAU2Zb
pUVJr27FueV2xrtIi5bhVb/k3IWWmXnYyVdKWekbJQUvrSEA585Qs9bgpKtjggKjWGJ4hsTwTAPH
GkgkDE6jrPMLudHurtQeOvpAYwQMbazTO2IAktpv17ftJfR1cwgu31siiBGiJ2+xc2yxK9owEDEG
jTLG1OLkErVCM4MD7fFDJ6i/eH6N8a9ZDP/IKESQzLYdAra4lvztfDUMNto76F1thL52FHZXc2EV
Z9iygFmoeqWSZDjXYmHvOl5tic3VosjxpHm2rsbF4WpiZJ+KS+hqbTS5BoKtrx2PQ9LwJGAFWdR7
Qpty2kxjAIejw+SBLSizvadJOyjLq5lSal+l16TcaCNfp2tKN0tum2hOpzW39hxpyZs+NZZfX5C+
1GsN4PKmdNGiVimByXcJzoCFtKqLm7ptcGcYIfSSVQT2BIyEYtURs4d5sDCf5EevIpYX9oqEbWHK
mHaH0DzQP56Z6wLA64rsGOjdCZ3O7k6uN1ul+8ch+5+x7t+MdZZgM/HTPPJfChdu4e79sv74/jH/
2omy+LRsl1UFWwvKWwEjfN9/COGCOfD16GYKE7Aai5Yf+4+/oBnI32yXGx2t0kR6r3CE//g/79P/
Dn8vv09L7S//++fmYGljTf55etI1B4Dx+I/teGj6v/ZlV0uZciafo3tVVb6g/UNnqEcdp3ZqN533
qgRlsOvTMKJkNLar2/Aa4ObC/NpeU92KBSPlQibWL1IVNTH2slXu+8LFvwXg5iHj5KTIS9B62XOs
o+dlu5hfEzucfGazFMqsXgPPm/waXqfFrfyoOjSOQ1v7A5OGHTcj7QDgRqMunTCRWNnMU9ZNbyuK
LrB+BYS9ZuNsopdwaNYZfJEUC7DmuXkdem4jFuPQQQ7YKdezzvIzTfYOj2uycfAr4Sdxm4NWJDUd
AM/zeOizXlFW2GuHbp5UK8j00+NQGzfE5EgVQR0YNX4g4oCar6F26e9qXpLnyWmBOPVEykgCniMf
l9Ue3acRlNnAjaA0EswTjyBsz5gCBQ6JlVVmTUu2OADev+I3z6uM9URwiIodfKRL+9BWJPJOemh4
5xWZT2nrJwHHWbdaDl0DslqeVBNOKbwksao47k7VTeMByt1aE86zMpFZLLO9ymaUpmLn6jpPwb2Y
sdbeAzaNynqC715Rm3pCAytYNvB0FBiXt2OU9knE0ThsJmKMIk+FP5wyihJjdleTgJGBrcQz8IRt
KsuRL4NtiUvbztNDVvvG9JXxrUq+sT9qKeEwrdG+s4rWycWTygOxc1HRwAtVOhOHZVDH43J/ONPq
lB7da4aOJRjPoTnrk0MseQZviRo9siXH26tTebTMjPcUOg8rM44TuAJTWm7AsVPjyC79iPJebimq
Zm6P4/RGExNFXAGHdXtJtxxgjU3sgwKDLtZhYPG416+lzau9tngY7s3CHDoKMmbnkE9ms1t0XLG0
quzd6mqKVv1rurHRQcfumnkMu6SBudv6cLDpWFhJO8zoq4sTsZdF/0rmkoFuKaXzYPAKEpaj1Pg1
bKR5woxDy8ZEMJNnVLFRfLlbdmoVoCQxPRY6zhldk508OHC5X/OeKQS3kyXCmtQ01vuNxzh0IJjk
3MXk+Hgqdpk8uzpPWgSLCbkVHTUlbMr3CMheZ1D7jCbLqO3TTS/dM8vY9nOkc6yRTrTSADrcVDrl
muq8ay9U9RHw/J1TKOdRX9n3gWgRo/Hlb91a3BKHwtUZV5AL7MrZeXFlAdKzK/NbKWbzvtSZ3JCy
21NTy/FcDimJXR0bwO8eciIa0psgJu8X1FX7lQECu6rLpiSU8BJcWIRnL1WfFmSXQmeGlRG451Rn
iauYtQUdd+OzU5djtEqglp2n2LZecvqpacWelzKE1GsiD1uy34qitb8ZyosQiXk1dqmOOfdd9u7i
Ilk3cdB6WnmtfZjarnyq7JFwgqWG8l16yNxOIkOTbsUG56nOYhdAL/gclXHIPHrnbLsyVnVPH+Zo
uiVNyoxqXpJgQRuSCccZme/JcUHPVcXgrXrA6bvOCRnaVN+RL/Cj/gMoLA1bHtIPrO8AOSTlxbPm
s68T6I7OohtKx9LZbSmkIyP2V77MvK+TjrH7mRfvMfUWX+Ej+ZvsGnyvchMZYy6lbiYUh8BNLgz/
3mG2h2mTcnU/MbgSpBc6U+/rdD3M5Y8E6wQWeSekgFAn8fGkcWfvTfu11Dl9UuIGJyQhE1zqrvNC
8tff2DrpX14z/6oZn9Oo5bRnJ+WtlVU4zwaAAaQuBoy1dvctpAVljXBCeXqGOXmSlv0ZFjYrdE0h
GDSPYNZkAqEZBVYDrQB3rvmEnQwHT1sDKdiVZRsS/gJ94FWklCWweLyZFCevZw1LiJLeYHbrwm/Y
V819MRTqxaZ42dgsXFrbRUMXoo6QLDVi4BgKDWbwAHQQwh7cW6uGqcU7kmacUFgfw9qvTh5j3rH0
m+qBCN6w6Wpz4JXVhAhq4LsnZwhrikI1RYKAMDuxSMCXCKbaZUELc2Jp5rlfS6vGsIsQIya22pxz
y9tJIyygsTfnRWMtMmKBxO19dpUWll7sQHAw2Hqlt5EJIQMMfUKXHtSMRPMzlCZpmGxFJ3zakX+R
/tTtB6+bDuUUxHJVUg+9HmAD3DdDlT7nflk/YxNvHgrO958qUvCnHhfAKtLQD0FdxzYyS+yoDUiQ
AHDpynQZUjbYdEmeTzQrdAcKCwcKCFX/EZwvsmMsiYUasUMmXwNK6HU1H+pWhfYWtEl5LK5Ak1yz
TQgk5SntKtQNexqAUmsUipxIDjsaj8IoDikl0dAU3dXxbvH58RxrukrYRSNeV6gr8+K0e1MuPOg9
2qHImodtvAPb7p5VXFUf6JWHRmY4jZuuwgDb7oZY+pn9YbNrK02EuZ74/jkc/5vDscY//+XO4/Yt
Ln7/08Ljj4/4fjR2yb/ZXA+ubensnOP/p10QYDV6vpIsL344A3+cjEnh0TxmecpH6ecMzHn6+8ZD
2rgPMQyZinO2yVrkb0Gp2bf8fC6Wnq7UMPk8mhdNypdv7mfP4OxjZgLFslD4wDt868y3cBV+GhW+
H8Z/Pnz/1y/hCVcDtIFfk/K97lx+siUGY59R9eIv3LFt/M7eivzuynN5Sf+1Z/r/+Cr6u/jpqzSB
P00O6Ny9Kl5b47Wcfu+cP94Bf5oq/s4P8ou/UsWlZBDlS/TLozIf53hTL1/++qcQTEW//kY8dFCJ
PGFxZXD8/OU30mYGbqGBlh3HKJr3Urlk2mITeiQ852XvBNil8J0ERzP7v+yd2XLcyJZlf6V/AG0Y
3YHXGMHgGBwlvcAoicI8O8avrwVV2jUpGEVaVr/2w02zzEvJCcDhcD9n77UhHVqt3u3G1hq3IhkN
1pV+2MdV0zyb0WwZmAzaZNMoecR+0zsbCqagSog42ZU4ljaWGnuMXQHpsdi+opUkVeFxSt2RGoMk
DlIQg+6W1TckAQhN3BahlNHDFW+WcnaE44ni/yblO30N6IqzSt2VK0Gi1KVo2MhGeiYvdTpUX7Vc
FgYOuym61knovaQCTvVd19ptpDnoEkKcNihR8OfQJumuSHicn5BGZ5uognSbkIEuzFwegphYFzyT
/aZFV7m3zfbKTk31NBaTfRyCzthrncy2JbC2CztfcpU6w95B86FmMlbGtaun+ZaN3rgazbG/t6Ti
L0lddSXnZNqWM9sPaqKtcR2gkfPLBE5VWHbREdrn8MNTqED62QJzIYJRrmVPN0mL57dFVvol4ruc
bGDyzE8CQSvhwLPx1jSjlkHMsdUvrYZvi1csU89Q1cBnjULZx55mCOAKbrBjQ4mYHOImczLB1mJy
BKXkQOFYCSzFdwfFXMCOtFrz+6U02JSkapVoN0lovymORmA1VPczmYGdzuabh0Xm62gSvGl3WvyF
4yTsjqnmljRRbeyLwX5DA9t4fAvr2U9qukNJVvEQnAADXqfz9+Ujv0cyyvSQe077HJN3yrGjlpc5
jbvrKh+CreU0NNSoYh2J6kguwsIidLwhtZpKvL6nBTKnK0724dqDo7F18Uwk6zlzw4ND6qxP048B
zFms6zpRe/y0qZ84Sf+QlnP3oKqAH4YIwcRAtnHMQmqCKInTA+5kjtpa2W17FEy3rsftBJZGLl3e
VOaGaoK8UZzcgDObIt8RCIixa0RuEqy7JjDuaaGExymM9YcF8ko+8xA7t0TeJfuII9TesJvgeyAd
uqejqQU35uBhBkthz3VLfRz7VhDYt1MEhIXMN7Fmy2UfMNbUV7UmjXuD08SF8CpxF2iWtqeca91J
Iw+vBtsBPVHPR+LMWoqWTq/7XVQLMrMbRZG7G7NxDSQ1+K4Q39D7G0oCXrVO25dT5P6yk9T9hWlR
rVuEKZeNNLzvkacb27CrbcRwaNVRrCgPG7K33I9ATymEz+PPrG65k20/ZtsInbTPiXfyCTMyrzBj
2I86Egl2P2QTMJhj7F1ZNHuHZtIX1wx62jdOdNTzWgeLbWZiY3cjxAvoUtYqtw33h0EC8KGGaHOD
v2t4bSD9XRfg2G9p8FiPmafgxtEE07Z4tZ3LwSQ7z+rTeUejw73D1lG8glUdjuwXx7sxidTNCOrr
yhjldE0NwLlMK6vYG7VDANikxENF62Gj5mlGcaa5/drRTQaojWXxykyMMg2phcUKdVpKMJQQziYm
wI4+8aD/sjnK56soKyNchH3y05lF62NVarfw9No9U8PZjMhnd9VUtXtVEiK1aau4xe0cUUDX7ZqC
gKDPQR0BCbmZU2MG3cTf6QSRICFE0mCTxXzgtw0fTaOcDxOhVuwEzWmdOUFcrxO45Qh98sS7cNkx
7Kgziw3WGu/CAYO5IyCl3OKRpF9NqmzOBYBR4ZSZzCi+dLVFjNVcaI2ecRm1O+0o22pbGZB1vzUB
sqwxnHEfRtBDK5Oy7F2RNfX3oVaKZaxPj1CPXXhIFIcUq8A37GwcSXopffQ4/ZvUi3lnhhBszcIo
9kMZE/GEabB6JajU+E5bs51ogcfBr9brSFFsUU0h2EgPv3/cLITzQJsUmtFInYyGiRxuhzkZb3Gy
qS3ZB8QIMod/a1jdjW2EVDV+DxmDJyJ5qCU8t8Pr1q6sTOnf01S1L8BC203vRPyo3VjaNqb/eI2b
MMGMHpr3djEGXxM7Kp/7OM/3yuuKPblvwTaeDX3RQuXroda9tT52lFnK7hUVibpwpUA8H3YQgdwg
1X0aMCmLZ9PfeODDcfNEjrZtDC++Fil9L0ODI7OajHL0S82ja+NWMJJp2BDCpLtYGsDZjCnZ9eiN
gPLPs6+KJZRcH8XsQxwSDwY93i+q7ecjpwceXZW7MRxMt9jLYYH2z1XHsHE6BIdxdiGiN12P+7DW
HjGdDgP2Ox69a83GVUk5jZKdFf30DH46zRLxkDfCuQyM0tuHAvAO/WqaQLBT3T270eaCY3r6PHg0
x4uiFg9eLbStgzJz7dL42YeQVdfk28w+pRzkC4kc7wbBocwyem9dei2V+gB3iIWd+JW0O3zWFROc
Lkx6mJnRa6nbapvbevFG1lR3YbZ6+9imhBUykcI7EWnhrUo6D58xvjJhtx4QsarYu40lvig2pAr1
uQmXdShIcmpBYu3NgDB3pdL5OGt6/9YXgfaUL05McqU4qLua+Oc5pWoMfk06v+xIKWun25Vx48SZ
9hgGKYsMWKYDUMZuqzlj/LXoWveIXQMLNxXRF6ub7Je+0eyXBOz1DV8qsYvqSNtMoNs2Gl4TX4II
uJ5DrbnHE1dszabItwjLx5vfd10RMrkpyfe4NRcNZVGUfPja5BJCnYHFPULYik9vXTIRdyPCvktZ
R8W28CjB5JOykDTnQN4aHTIB/fHp0JlTdhtgqKP0SG9l/Xsuz64xHz3NdtlXuMRVoWq7kW0RbPNM
Uvq1aQavHKdIb/U6yS8w24ovXkBPXwW67aB15GMIl4LHP9fzddoSq2bQ2qQ571kQt6Y0Ygk0jPtI
i7836TTesChMFyaEz1vZzDM4JQcF3dRW0zNwAAdwxDwQQtdN7U4aKa5LDxZul8rkFm0jjTHLTA92
lzuXJEsgo5GDtg2aaiQCrOXTjadS7WVdahZil1zCPoeSiyfSwEDKt6m/8Bo64qvAbqvrQYEAWxey
KB87Ss67jgWHPVAh0erYpiIRikzCphM9wLFsvp7IIDzUgRh2FGUBgFHF0x5bXS+bNRVgdsy2BWy2
Z9nQw5ZXUzmgqOY2dpKN20PZoiNX7JVRZM96x3TKiaI/EPZhfAfcP13bOWoiGzvPdzSqZrca49Ja
aXYbHKKWFzOmv36Yx2E+NqmUBzFQVnDJqEEhDECM/mJf1egcBA001ZesdJTl5qMuRt55zSJYYB3w
L482SEYiFlG+XHVKS9YBP3qXWDQ9Ec7Xgd+i2d7HujVfULCFrgr8Z7miWxmNREF4TnRjzLFJ5Fyc
P2CBJJ2OxBwqP5G2V04J/9hyJvPbVEwuRMWifrCQbtPCj7XLMOjvOgRhFGkBzA2J9ubWSu5Ilv9i
dZgIMhzNV1xGSpWtZOV0wrbZuW4zUM4KzX0QxD0RjIG6RBTckHxf63LLDjE6VDPkSRURllvF5ZoS
cv5DFtqPdnZuR5NcU3Mc8mXfVl/QXAY5McePQxnN68bVQp/VChyitsTrUCYOA0Q8xEV+0QqrQX6z
pBfEpCNS78BnnVqNIsBTaRf4ZTFzyIrrRchgs6sy4ca5VXE9VhCUiigkfZTQYRFnwCtLq+/24LGi
b2FHIHI6GtmSPgRZjJpc+VBhIiRTN9RrZDhmdBklororSM/8ooUELfNVz2ktV92PqpdiKdfRSs3c
Kr3AaT5DffTSPQrzzifhD6EZtCn7znab+S4JRfNQgWnb9jmW7DW6onwjZiG2owQcHTTAHkn5TnZ9
nXIk17P4gHBtImpXQYtp5pzyqWb5qMwcr9kMZWgRlOt2Y5petsV3tvfGV2qk7rXhIYRfNyaU3L5O
qPaZRETcBfNUXqiJmGeiBwm1dimKm3mOUzZFtbGkJPIUiWZ2vtuRXS/1tHm6pbaYHAuHELeO+t9X
0bC/oisSmTeT66mv6N3kAdhY8RJMcgnnKzrrWV++kMLIKzjQbuSPRdFdRnTJrqO8VS9Isxx/VPVw
yJywvwQ7mf5QdhJgnjV4uGWngrteVvnPvJX6Gsyw/Qp0uUSXgazuYKQmgRAK0bzQOGCjui5szrot
Ze9JU/aTVch8mwaOkS7GgOim1Ka3tJfuF7OUxRYaIyyYMJsXLDfxliQxo7IjIWbdRJR7Vx2C8I2Y
GlayJEt8+CjwaITUebx8bQ8TpwqM0ta8GgwXolA1b9AhPGpZjLWCKiKRC7S8ICXBZ5s4FBvVC40I
C+tyBnJOtyXxDg47433pifyxTHPyNebMvGiagK3UNsynIETekVZuBySlHbTc57gktDcS+7BJDI1z
YXTCfVbEvgMK6tw9p5hhZWpx8JRZmrrio5jdsVVMXkfDKp+SOq2/VB1EnX2lIYNYxUFNk6gvF3U2
jgqgmyRwHemoDsW6BVX4LW0EXrCuGZJDb3Zv4eAOgBZc42r03OLSYmf7o8BxCQ4J9AnV2pu57BG3
tZaW7VUq6/XAo7pKe2AcK/QO6sY23fAmYTO0okeXtBConfq6CQWkgyYx73n/fyq4GauObxqGGIQb
KytQ8EHLtrtLdYoMdphFz2PTWny4pEFzIw+ObWWV3y2t+kYmzvDNnsaHGZebvZOCkrVWDMY+qWdW
9kqzgI4sCAxPonWNoroBNZQtFWvc8SLqdOSuRFk7zHhkQ6W9jyIhwd9gsFnB7JMXEXp0ei9m+B0J
Lu59VkLq/RpazXCUjxx1+J7gjv+2oAU3RGe82CN0Vp0c1T1/Cw3asVYPdmz/lGTB3/almr6HcwDN
Ox1cnHPWlFx74Dj2kHW4Y6Xr7tGqjsAdPG6KFcgX2Uf2Y9xT2E26mBe28VD6FOyppgjCkQNuQVmR
eccZ5JkFOb0dq1kc6lrADhmU2FZZEbyWHt7frBlcQDBWciOwYtG1AAe9MmEK+siLa4J2h+K+QGDJ
Dlc75nmuLpQ75ceAbvWdhHeBYFaYN/QErF9GCF+2TMgibroY+h9s49vCGaOrzEmdB8KnPXDQICa0
7ivhbUsLs93nLLdbWFoo2NSoH4OgE342EIVEuFW5n5A8PShW3BXdWXJDvF7fN1n3GHY4K0api4MV
ltNeDc03Ekaln8DFXQ9sBIF5SM0HcNhfsZWTh8HO4QyEdcr+tyx+dYqQyE2mqu9WnVRfWxfMPkeA
Okq/l3qS6JdG1QX0PIJkQ7VkYLK15mNnauO0htDneDdxBktrXRY13QOLBFtnVxcjQTxu1Hg3BSlA
2Io9iBPO5O2juA03FSWsR2G2b+MI91+f2ao0tdUc9Hn4QeJxfnAyM4fg7XBIqvsJSEqaXOSxZ6Dr
NHwN8eiB99/5InPxnIfsje2AZCJ2hdmGcseP1oy7TalPC/Kf7+s0DH43ilfJEWSEKuM0+pE9lKBy
RplI61zjh+1lw6VdOhYtTItCSlo0t3iL/d7Tgl+RsJw7R9fMYzt6v+rR1p5DXr0n4uSbaOPQeIpX
XjMGG9AqiwnSKfe6N5LkE5NWADkWY01BBeDjQuj7KihgE/iAnu2SYmfKk1qrQJsJ6tBt/MGmftdr
FOPiqmRO1nvO4/n+49HelajdZTTPsHQXU4JYHP1/Fo/l6Izsk2TjTyWINL3lH3Eux20WVtnm3w9l
mHDrXMdEu30q49dbAdV3NLiwyA0fx8Tmk5H0xrWuwGF9PNQ7zy9XZZiw/DBVeIx4cg9ButKdsxiq
aIruKs3UgoZN2HIyeVd1OOb7smdyfTzouVtpGhZCG1IzTRzHf99KYHuGqZVx60+AslaATvlKN5Ts
OJPan1zfO0cE18cLTQtDwjywT4MaUxb/uaq0xofCA0kbzkDC4kbEMpKBkWjfpr6rJoMKYjZH111G
l/zjS11mxV/Zfcv4FpZvD0oiPZqTWTOFdhWRKNX6bq5RgC+4QFEPTx8PcoIMXUzmnmUyMR196RVJ
8+/7ORp8LpRHZJtCjEHNIGIXEUoruMlMMqHmySS8oPPGbQl1a/fx0Ofmj2UKxyQj1PCMpQv251vh
OfZoAFNB2zOk07ay8AlTV6EQLDWdrq8VsgObIlgnHw+7zJDT2wrEgr05TxbZJK2vP4e1Wk+UMmZY
WSfZgfyUJ+FR8gsFs9aTzN+Phzs3YS3WGN1GFYZN/uQGh02tG5o7MVyrnEdAOnsO/wiUA6l/ssoY
yw17d2WeY9qcwFlo9NMbOs//PEsxd8OP9vfcnILu56iYmxqebczpQt8Ld9ZfI9AxvqKj/L+YtCAF
hBS2Zdruu5dGWmoeQr3xLRnaRwcN+XUVssT++5vKI1zaV9BIEAb+/Qxt8GidnbP0/F4Fejyea5hL
I1hz4v8+HurcW2hDWHBti6o8qO6/h0JYV+D9GVhQyQXaEKL2Tbjlt/+3MU4uB6CPKfhQN75hKoAI
zd528+PHQ5ydHMw/TDNMRQcV5d/X4XkJogxTNX7F3vU67HTzYJYEds79EH+JNFaYuugXnzdtFnS/
+gVowM9WtPevnrXwiS2X98+jdHGyotlOhTO59Go/NPBLK9w468FIaxBbSX1BklKx+fii3z87xkN7
Cm6YFFR5+u7VHKvcqbJqPy8gM9tiOmKokZ9sJd6/4BY9dAyFlHYXru3JC+6FpIsDmaj9WGHMbSty
Psqqv5IJvYyPL+fMSFwEeGfE4Y5ly5NpQhJDPE+TW/osbYSna+0l4IjHqkmePx7nzGMyENIip3WW
3dFv2McfvW5R5anlNbL051hHKviqkZacpMU6roPDxyO9dx26WBz/GGr5PP0xFDUqAVaMoTpSBaF2
2zDvBnSrCySAKI2+mJ8mh/0YSt6g2dS2cjd6UwdfITBpWzWDbEvo/u7NljJaDhcen7g9pwfHTSqc
e/BIwiGar4OMcyCZNdaKaHlty7kKQaIJteIg+2y8GcqOCvbUke9HmQ3drojnTy50CVs7WZv5gtPX
03kBSKo9/dhl2axZXtFxT9tIvXiAHG8A/98DIo9f87mThy6DkN5kwddmJDpWArCgZy0uBFGTgH+q
tVFX6drsnnKyXNZKwE8rcxht7vUcUFjKy7TetulAvTEGxBg0iYUnbShxA/SmPGiJ1q2JmrZ9etvD
RinXXDNOsqGEJ69SGy1DQpYJPm8cB144rGcZjhsIEmTpuKGJbQLRpv5dovD95KN1Zq6ZHjoEFCwo
p025bBL+mABB3tfsPibuS6K1V73hWRc89dEPodaTdRVYg//xlHu/4SFMSNqkP3rIXkBR/z1gXdp9
TxIM+WOuwikWl/m2xlBwJaxK7QOXhJ+I0usjjr/w8uORz7y+7Ob0xWHsyvdnjiacei3qROFT5pq+
9FAGvtX0ex4dQyRvHw915iIReLAaUevgf6dbR/qinDenrvDzvqErgtuY/DVCfDdaUjQXok3hFbc0
2KdF8+r9+2WKfZUF691Z7NanJmciVzrKTkXht4T47OuheAzHEKlHMjX/ehtgL4uUIVEYgUdaLN1/
Th5qQG1YGknmm677Mk3FsDFdhPBNZln/epqy3UAwhTCK0wcMtr9HqpbEp7DvMnQFHTxmQeHVSm6H
wRE7Ck8/P3567yeKDbQND/biOUfOcTJFwzirCjuruSwnt3ytmoqSHiI9nTZb0IMfD/b+BWQwtjZs
DRwa2qefrxptSCS6nCvT7MfI0l7q2f2ZjNZjOIhP9iDLu/z3/pShOJYKLo013zm5rtyKYiJpEGJY
Vba1qJV6pQM2Jetn3Jb9gTLlZ7vR8yN6bEW9BY13Gh+vQZYFlsuItdEfUq96LSfj0VqSuQh8yPBX
m/822R0xHxtvsD7sOhjxZEY6LecOFcjU17rugKLet+30Nhb6J8O839gsw3A0tEBHcTOX//+PVbN3
9TGO+av9XjM1ctYwu1UjX8SPp8b7VYRRDIwtrMw6JoSTST9qpGwniZH6jUVFi0rPOku6X7IQx6Qm
NbeDtgVS6pNV0nz/pWRUFg7pQFdltTwZNchn5XHsS33PAcM1ZCTlrosqna9Hjy79XNDEbic8/Cut
tMGeYCevaHvpcq/GOrzI6CPvBrZF8+TU916XppuwqtgcLNsCwmycS2Rx4skzB+GHqnU++e3PPhjX
Ww4/8NAwuv79YJAkRBmdDXitUOO3yeQlB22kzvnxgzm3QMCQWEpKGKLebTlzu+YzEpaZXyiJq67s
fT01Hl2pPtu1nHlhiXxlb8s6JDjD/n01jsysoiIy3jfHykLIEkQ4/PVx9/HVnFuBBFsAjFMcyrl3
f4+Co8Icw05LEQ+1cBgkn6nR6dS2bbPvfYJT7+Phzt08LgnLmIQ2op+eUF0VC5zAvKJTGvxc7l0T
i2PeBC8fD3Pu5VlgGhJJLgeD02k8tmlB7gEvTxY77l0KjHFlBM5Pmi3lrgkd98eQVQlRqqL95FN1
bs1DEWuzr/bOHHooneqRZfepH2JoV4X2OsN/rJLnKpkfWK4/Ge3chOfYQ/KGzcnyXZEs4xqlqNrU
r0IS93LhADQxE23z8c00zs0RbqLE/YTNDvnS33PE68yxcyi5+2436M8x0vqdhuJ4FSRWn9Gbk8NT
YrjluitVf1tPRXrjkIqxj6Aib+epEjSWE/Jwa9L2ssFFj9F1yWenW+PsnZecsHkzLeAzJ69LQ5CZ
M+Q5X5vRpk2g6ldDLTFsltuCc3ZfOgwKa1lFNDEKK35Oh769CLzyW4SiAx+aAt5FQiFVJI+YN41A
oYjr+PhGnrmP9LTZgkpCTpb94d/3MZP8DvHIdnso5p/VbKidXiGmDDL0K9Prx2OduR2LIXPZV1Co
Zdf991gmfiXddhVb+8D4qVNw2OSO/orPrPAlzL0tpXL1yQ7jzEuH+w5QD6ORBHP6+e2bDCh8WHJ5
ifOFAA9tjfMjo4/RzCvLnOqnuhnqDWqM3v/312oYVDGpSLFBPF0p7cWJ1rht6XNWu6nFADaxyY5U
48NVlIbPZK2E/37fxoBLGQBwj8dSdnJ3Bd3G1q5LX9PDej0ZPaqEwlLHofZyH3buZ+OdWTYZjz3U
Avpks3jyBpJBYUcxqav+2Id0Luxm2Oh1WW8sFLGfXNrZoTzds1zieajzn3wQKpBsKiclwTe8srgD
1EFwmVTiMu4M45Pl69wctXihFh/CUuk/maM9krgCMy1nlbx77KLyzXGI5mp5fnFYH92uUP/+68MC
oZumA/6JHeLJYzNGem1mOxf+TJrsSpfDPf7YTUUd4JOBzizMlNR1x7KoPGPjWG7yH1vEah5QgAUc
AYlSfgnHce/O9ePHk35xXZ9u6P8a42ROkJCWJjZWIB9Bv7HC9U8mtNM692aHOS/IBpKxQcmvnKGp
Nq1IwqdyaGAjOPRqO2z/FP861JBFTKfXHlHAWYYBG37K/NhSzWG27ehoEiYAKr4PvgaVXuzzFnEW
p9tpjQw2uIgclyaFPo53jtGg1YWEYNzPXo7YqjDaFPdl2+z1vg7gniIdvcXsz+6wjONVAUvmNiIH
aG807XSROUg0eyvKr3vCSH039R7jMm3X3OF0l1MrghuLUNBHnJivymGuCHCJHMTCKSZM24rXQ0w2
6ce399zc5CsuDebJYi0/mZuibms1CeYmMuHXelSvBOne2pa2s/Jyi4uv/F+8duy52exRvqchdDKe
E00FNNOp8MG9LDWnG7h4F4MqPtm8vm+r2dRKaWxRy6RM550MY49pZDVwdX1E5Meqihs0g+6POn2i
CX2NIGXdOSZ23uKTI5N1flyqtNxRDtenGzKvymvwOQ41kXKacejquIQaWztidCHiB80MZ5zayYOt
goe9yQCa0dwuWMhrPNsOKn8nGbQLS++IalF2sQ4QhjLhqj39TjrYXvKd0AkO6iNSwFTO4YZYSRjE
kJY2oRE8kHfUrt3ZqVepSmxiBeYq3Cb8PhuVVW94Poy75DcAZRzqHY4u/ns+O+uoVclWatJ8ri3n
s0dxbqEVFnPMow3HA1lu2R9rRKxjIi/SvvB19TrRKVxNg75PDdV/MrPOrUV/jHO6MeqrPs9Kbyh8
11loG9Qb1uDgth+/Lue2NsKSnFZN+m34jP++GL2GLV8TzeHTdCJ9xClWHMZfyhRqU9ROn5jOzg5G
vZIzi4e77fQQIRoWoyLjXdEiAYCunPe9Xe1QgKKlVvEnt+/cQiAo+/O1wLL3bvObTZNF8pMqfPj2
R7OVECqD6QXiwZuK0SxE4pM7aZybF0vPmwMsEgJ52qeZ2yrj/rJPS8YswuVlAgGYm+HCpBa/KS0t
AlVWq/VYedZ9rAckr4eYGsIyLq7d0E13XmlPTxJLEPaMAGb+J/fj7K/HgkgZifot7eu/nzSY51Yj
Gib3h7p6s7zwOTL7h8xCR/LxjDo7jsSwzo5SLJa5v8dpif2MKvR4PifRimoODJNJGzZl13zyIT23
baU4hWhDX/4hT95Da/BwcKC99BWekahF4joUx6Z0gAkZt1lZP+aZ90mh4twE/mPI0w1rMtsgOhw9
92FN7kF9vWF/R9wuDk35WSindW7+ciKlScb2kbPwybmI4FVAyaPMWWbM6ZuKql9D7Il1nxEpTfkW
zESlxYAk9WIb14vXQDMWZWaD6M/r2xebospLUC8ZQyaOBVxt+Iwi1TyEs1du3AIYNzhkdzfKwX12
HVZNsLB45glSGcElLqXN0vylDyZ2ltLdjJX+LSEmGSlOtYUQ9Ra7PU78yYq3oJjNhwrRNR970/lk
Np27C97i1KXEwbw9bcBm5DC3Bf4Ef4Y4Mis4JUq3X5zKuaRm+qLiafhkwHOPeHFmIZSRFFtPb3uV
GOFUsxnyYyAi6OK6ptrNnH43VhhkwapdNOkfvzC/tRMnFV4UM4SDkIFGGe30GxtCb6dLmuW+yGdv
TZS0eLAjg4hs+AiXUZllz5WZu5vERjn52y7gRtCf825WW4Wkb68NA8r1j3+pM/edzcZigfYwBr47
8npicnNlWpmfeqG9jZpJXBcR28YpKdsXYC8zaNXo+8djGmeKmKgSqPosq7Z8d/YNR2eu4JizdMwB
UtaFkYMg1dq1QdPuQddaK2YKykkn20KFgc1CTwbnhf0PSfh/9BRbZ9awxReOHIMQChpt5t9rGFlk
ochVnONbTixaI4uvIbay+Yi2unAuuTPyAt6Kc4nFirD1jCKyocGPJtoo6u8Ga9B3E8yZL5HNxhvq
g/6FbXGxjwamFI6pdIeoz9kjyX+bEGOzZPdbWyQRvBfN3jRaofxI1JKEuk5u3PDSLFPrARTSeMtr
iwkNjvb8Ermdd8h0+RX2UPrJwfzc9dMBw4Mulw79aeGIcluStcri+rN0fIiQpfmjGOOXmCio3ccP
/dxQCK/RGuBG57NxsgGh6VTXkCBz3yutaFPV7uLmG6v04EVZ+PLxWL+f2+mbtlR/LU6vfAZPj/+F
JrJuyGMOB70TuCvQpRNmr9k29kFV9ptCZsalUerBnYJedGOaWng0leYB5smqfVXo/z/s6f/Amo7V
9Am+AVmey4rzH5TAe7bZazNlr8XPPwkO//yhfwgO0gFgJpfGsM5xkuIAC/k/cDPpgZ/mDE9vk44S
VOv/sM1gVtPhZWZ79rJ1/5PgYMn/y16C4xXFVpuUOOAOJyyzj9hmp18RyGqCMrlLixUZzTvtKmSQ
pMmjFPBBaDgz4Qx2cUU/d3rKAXdidHA+wyAsr8mfM5sBJVE2fLH4zd9XlBUNHyi7YvLHke2uDs5s
LcTwWRz56WmQURDkL9pVh6Xx3cdR0anraycafdAsMXBXIEFp2bA2Srva6tqQrYyWEhfpENp9O8jx
6Y85cPffl/MX68E7/UIsm0peXKRQrskzPj0Gd93kApWWitwQkY27EZ3KLpMRVmiEElfE9DWHEZV+
u8cHkUMkC6ygXTVVzE6JtCzngaAII4RKQx4XHvkYjoyBJcmdh3Q3mSk/i/srJwMx0+aeJGTMwTiJ
28lZI7mfflFZSO+txE03M3YkP7LxQAdS1Acq+PUX3MTTPuhz/KNVaBC5UNasbSsKrrOv16PxiCav
ummAsT2COsBRacGKGEipfHVB8uj4PPrpFzk7846I4P4564AWt8lYXAUGyAKceS7ktNIsiBrRKX/H
U/XVCHX+4DDG3lVbk3DFjjy493qZq03fVnp5wa0qcpioOn82YPG19mbYc5m6bGFXYE97nAgn25BF
Hd2CQyooy3iIzHCR4a+RcXMssx7MZr+YNBIl3VUrUAbN1hhTiMiHjRWQiJp2Zn1scxUckOSMe1Eb
2QVhuvw6luqfEz3vn+tkFg88HcIZOF9uC5MoHghU9Y+JkIx1KNntxEMxPSFcLb+ChubJ1Ky3PjFp
vENDg/tPFd6VAKPt13U0/Rrwxz3pDX9k0pv2RWDQuArG0L7As2c8dtnMLkUNxdVYlt5VnrOZ2XhJ
TcaKnePeWQlCvpAgZ9W2rQJiaYre3Ja1md5XUIxWnREi1DfL5ocd8K9hikBwHcJFCH1tpJNa2F0N
dpbX2dXUtBdxl12QRVLdTLIaNsQ+kPDcWgi8oaO22UWFKZXKhZPiK9fGvWYE6X2IhG8nCA69sRFA
rTMv7N9SHQBngdGW2pmus2gY5bd4rPtn2h3ztVdD9qrIpNxXkMZXxsgVe4NW3QTp8rJrtXOrhXqP
pJNrgeXnrZQHaKzHTpSv+qjo34w0nvYkNNi3oc2TCBCPreyiWuiHwEk3wCa4r2lYvcrMc9YgSJNk
o0YtLrBWBcG90IP6B83n+boYounJ5EO6L7Afwu+u0x04efVTT4TxCFh52ESLl4tMXOi5Ic8x6ZZb
vUzRrBj7twk8+m7G50Ri0syTsAUeEttg/oM1rb5moQwOWZt+HbS2O0Rxk9+G7i+98/R+FWu5iDgg
5+ZF1DrfgA3UC9i9ew5N5iaWqzTem7giN7adfbPBMb0pW1Y3VeIwKQEJrseIB4WhWu2C2q5uq9yy
bz01OLfdFBiPRdxWXztHlN8wrTFbJfb4xgzKbxZOkssEHsPD6E5uhTHbxbFdDOVr6OIAZns4aTgy
CK75fXFuxEtAQI52P05VQQhqnMzXVGnbl4pj+P0EVc9dUYzN1oYycJlnSb4Wgx77qjQlPuRgjPe4
pJsfFBV0HlOedhJnkVt/MWKMvhADJL4RkxRYJTB2my8UXwnG/NqXxaB+xE1nf41xZKWh31tzYSOz
nLVii9Bu6K6negicwxBanX2PJxt3rj1OTwZQgHUpOnK6DWdENljPYsc8dCBZU5QHwDYqlqau+C/2
zmQ7buQK00+EOpiHLZBzJmeJErnBoSgRMxAYAgHg6fsDq9ytEn1Kba+9sl2yKjFFxL3//Ydr2QRm
iDIwONlacTvovXZHtMi95shr7DarHdox527pwJIcb7KuOyd5iJ34ukLjtNHB+A6JuaTHyiw+9wwu
tziBya2052+ZX8mtPcrvRWpWR8KcXmdppxh7Mg+qDSkuDdbCWzKksYyMk+G7gd50m2T9eRraeAfb
2ECtXwQbYsjxRfEc4lHRdF7bC5JhLRDjHHXIiN3cP2mFaDdZ2dZLKIK4PcK7gaWsTXaEnsoh1roA
k6zK8i0RC+nTYIgepir2HAV2fT/XXrY1Ky0457h3XAHRKxRrLFgk38Y5m+Gpy8BPjguwemQao37U
a208VB7CYjFYPsE5GkGyFlnII7lP+1SHqGhqlX5WThYcZGI8WFUc7ABX+otRBxZmmjz7V7w4lYsz
aqDBXMSKP6bxGMYDUl5v5xrqucY/6CJ7kzx1U5dwOAMDlDTAiMyJ3XYzx/2r1Si5T5yEM48D3N+h
JB3D1ITYmddue8941kDSWvQ7WFsprmzEZWNjMj37zgjB0yqmcz2t0qKyKJ5QKTVe5E7uvA+yMVMR
E22fvCwfdsloW1SIFrMgw/R3tnQs7wjOaJIkzCaCGUIhTLw3WVdXdtmLs1pifC9M3TzCmSBkKU1Z
VT32mXCOagCXcB4M54Qp4/R5UVYedat3AUOogyo31qg1J6NzlxdR6g5oW7V8ErlokOP3wWFanOBY
yXi+zQpr2YyxbE8FbveRa5aovdxiDEs8P7e9bdl3Xg/E3MQr6yDpUELrwt+12siMBROhUBFttSHt
M//quYTr+fqsCEyYUWUGo7Yj56CBKFvdlYbGWY451DHLrMkKYU5uEiKhH3HZMfbYoRpb12rSoz9O
2D+r2L5qQP4ycsa1+2qY/GujXeYTJv5IXPHixeekdcnetZP2GvmBd8Fhz3QjWyl85kp4Y5B0Uuxo
+8U4CqYtLWkcbncul9h6krk320QeKOi5psK6PJ2Two9yI9d/CJSEJVEgtTtt9Fwfj0vbBpGotG4v
jdJ5whI1ywCCsvxik7n2Wlm5q18ZvT0ygTPIJHOe0ALqKKYKQrUwhYeFgsFisfNSZ/zW5EYTDaVa
6wLR3iG5KzeQ9etmiz9HdibbAd4uyuTc4/Or0iP8+e4StH1jw7AFOCQywMkQKBNYEuVZ49zMZpwd
lrQW30zha33UiblY3w1x8muJlOcW5xC8CuyKepIWzNhhcxbDdz+LlWBWQgu904ueAwf2L+noZekz
P9Tie8HUgTVQUCZ4sS7iTeJICqI0q6I2Fc4N7q3aPR6VgtvNrBQ34qxAYswkKKoo8lIyWCbxbRKS
6VYK2QLRP6cztGiSAt6LrzYzjU+IxfvvAgMvf2M6KfdnVCuaNBFrvqUMdR8mfL97pPdti7EFbvub
PDXLI8B9fSlxfjjYeq82VaPYjLucFMVKmGjtU6fncA+qRruvk0A+ZibR8klFpVE7rrhOlverCNqv
FuEEGf6m7bopE2D/NuAdFmaBR3kStK1xyzZYf7eESxesJaAdPWXiyU3YiMKq43JWz4l9amjyETNH
3p3Ran4d6VU375PKnc/6mHP/clSbZNWDNhRbT/BMiX6f1/IX9dCTN0wldiTcAsAOxKtqmt8QGmR7
QrqabZ3jJmpkCkeb2cGuN2zIn0Y0FrS/YTt8QJnWHsKAFEO/xFz+Aw+sM4OiSRJtOCSa2Z5iINy1
HPbqqM3bDkeetby3Wn+DbaV47ucO0biqedhycH7X0Bi/YtjrtaxXYnnw23H9W/vIn2ZJsrHIAoQX
eLAzKv8ICZJz47mDuU0G3GRmm4IwDXiyQ6JPt14C7TrvHYwGhuY5iWs+zJpEit4a53OtRPtVStu+
wRVq+qyouH+D1HzAKdeLXbVYzPxhZ31QEYLeFN6oWf1Byyx9zf52H2bBQtONnNQJyVfHUcQHZox8
8ZgFoTrgnDoV9dS85IK62cOM5+qfW8J3PPbvjS9xC2im1ouCoP7rTClBNkyiG3q/qrJa8n8Da9XE
yvayKG3cd51MN2zNy3YGaCLHQFJB5YLm1UvXZQrj6z5XdntCUoGFYOw037H19+58N0HsPGDEFmtd
04bt4PyOnQWW+qFnR1zjr7xXXI7W4fHfX74jNSi9MyKpCfF3RHaEyLeYUM+7Zp7YnTKY2UFqeW+j
OY8HTLOSnWaYL4g0cADH3jRzKJc0RyUbCTP/auxMPLAFxhrZYhVnXa+sZxOu54SUDMffMx4WPga8
RrHBx3/ZZRMLumIrOSQBZmu6kSIanyrq1bIKLhSQyw6b8fkMf0Vtuhb+drPuMCbmdfdj0rkPmuPN
b5Wf6AhKa5tQeatnj0URSt2rmvIoJRtYGjfU7DTL9CUEvmvhYq9fSIcfFRr3tVaf6qW9q+Fts6cg
s9/Y+HN9JQeqD23ilR5sqxBbc4rFdQHF5pLLlhrUAHLAU2l8TBYtQWXhmOVzZ8nCPQ3l4hHEEKuE
h5QRealN/TBtnaRICYQVVlzi32CReoJdIsgewXfcUG0+4lNrhH1rYRXiuUuZHAnUwKV7Wf9BTEEf
b/SeYU0UZxA+R3hxvnlmwtnjHmBNgtOYmr7T07zekFDFHSd1QJQNmzAeaBOlvDdhf6XNFPm00zqq
RhqR3rf7LzrWIxEeE07UOxruOFUg4Ox2NG5+aotvcy6LXZcN2V6OVFd6ofgil4GGIq1d+Thk5bPX
0T8ukyGefFVa2aabs5GmkmcXrFYGp2VZMWgn1e7xdbCOBgfHXWGN2T6Gz1lHxOSUx8Hxm5dp1poX
eyaAdjBL0wxZtsXOGvzulk7Uv8ytjnmLoul3y7r/Ulf0MhNuFkd9Yjca1t6uTgNcjauBABB7KSey
i0sld8aSVEecmOhaas8igTzz7iqrk4+6Ic2tWZvNi9N32R4B3nwWBt3zpqsXToChMXrSMwCU2rYU
14OXYcVAOkbzMsQ1Axl/oDOKbRtBfeMsrJFel3haTgZ/SApw+9rUE0+lWlaXXupNJ7OXA3P09tSK
FlTOZKAWTsF6hKYkgu6c2QMAqsz2K1Ro/2IoYBbMAoNLQpjhKZu9+uISKL5n5jjva52Ygsavx0dG
obT3ith2f0WAmFSK66oAH/Iy2mSGksubzypdtpm/iKfCrW7HyRPfBjnQbutOcmPUNnY2Kl0zFPmX
1pgx371f9WQHgFg+BLIuapj7XWZLlUdjXarTur/rRaE2ArDk2WknLEe7KsfOg5ndVo4ZyMjavGaT
TgOfTnZ7p9cdb6bJKUXez2JRJzUK7cTE1x9WGZntnQLXsbCoAFjl7kpvPi8JBm/TCLr2/hmikqeQ
SGrcByepYcWUgHhY/dzevSM+tcXngxaNQF5cpLDUpwvGOCo7EAZWRSVzzouMXQgaKzygJRqPAVq2
FwE48uhXIG/JcNErBICQStM3cv/mq4XlVkcT0bqYl6/2nX4CeqWLqbhvBRSokAIYJ3JUPTBZsUtr
JQ5TeFvxihNFbNeEqyBG0owFiKRhCUKqAIKL3RT4r9CdSEit2ZLUApwBcKe2NX6REUp8LCgLLPQo
ePQO4IuhKjMfEEEMvNqvi2UDlDmDal+xCjC3GE/Nn2usb8LY7MqjtoIrKNrY1ujo49M7UoOiWQ99
So0uqpeMf1NlAva0C1ucZfDz7/jN+yE5FWC3dZPaR03Xfuj6spbLnsbrKyuKpbaHYPXnp0mW9U7Y
QEN1Y8T3ulHWF9GYxQaJin/xh7792hhgaEafgKlB360vCkkJKc50WlGiD2zumtl/R7PWPE8JxU6n
t8FFeeyzjUp5hKnTdq86PqLYehSkBfa0T9vepTwncy24rN9z263bMMKl/lz2JYhkkHnUvEXHX+cQ
JXAbOs2ndEW9qUvWU4AG7dnw+STsRfbfZRs3L6kRJzeeJOjQ6NbvB/Mi3IjAIUuX24lX9Ou9vPXJ
Ad/h9lTcV0TG7RabY9KFDvbp/WwwsLA/STzVbzy2fHAnQNSR3NcbL9EcjgoV+Jc2oAxp58L8pLp5
jIIKn0O3oRK2aYej1M2NT8LFnyyTvEgk+OVxLvX6gs9sfXFMithqfQcp5eFTD+lR7LqloThX+Ipj
rTA+zooyWRTgc3pTmp80kkj2MfvYV9zpxBMSmvgEfuFG75DgOABa+li8nZIaI/h8ovzs2U2INdHg
4iX+xBfSTBQnA81OxcLGV8YCBW1KFsWsj80zGUgA1ArM2MpiWoWBwtnC9GBjAi5vOez5eN632cnj
aYAczeeusZMvdPUzGQjmmspe9RMoVGdNtx2gzWfhUbVr5MHN0diPPEyd7S0dWUdFYHFquaOgx7P4
1jRSpycFXmaWU5UdayKzTkqUgIjrVolgy9x2hVXc4OSL+a+bOaBe+HtabcD5kAKZsCY70GlEGfMV
0g2URq0nf3h1PO0HLj2sKfCsKAtoQkTZiG/YxVFytERJH/OaRZaJLL3B5PN5HB2e2uJp1pHUOZbK
WPAMhlKnGxpV+5WqJLdDgnZxtMItKKBukU52rTClNELVUk40TUwFOY/zZpS88NlHP1OYQOrv//N9
Yc5VzhGjGbJ7dUhFuBccKsd6GaZbnGnnXUVSzb5RDQs6o6pMPIdNhlljcoOoCorF4mTLlXAXOjLl
zZhEF2/SXhp3m/Y0sO9AsdfjnoTL7b1aq4CZ9GSk5eYi9wAJ3LE6emWOt4xvPy1dkmLaQzE7AKhs
pUM4Q1g00j8N8fAXz/F/TvO/HVXiRfhTT/JvRpV9//Kayv7HMPR/n1e+/81/Oc4Hf8CkcCFUOKBd
pOUywfvXvNL6w8GQAcK/z1jNdtacpH9ZzpvvU0ksCPCWX21H6BH+ZTlv/GFaK4+OJtZdjUDc/2Rg
+XEMv+pBEWAYnAtc3S+Mh8CaMQ0Tmjj4WfmWUurvcd2Kw8yHifzT0/l3Q7xfuh6fezHRMCD3YOD1
gaBb1ujV13L14JuYS+Jy9yzqZgoJPJO/IXP/u3viNxCWQPfHSGT985+aa1Ie46UjrRTHjkJGsdRv
+pEIV7ddHv/jWwJIwFVj5Uro/Nbff2iENhA03SIOM+u5KIu3WMvecv7zv/kZx4d6yhv/8I6QryOD
dyZBT6qCbeAzXCQ+sYyKKfsvHh3fKgQJBMKM0H/VLSRCr2yMHwXxAFV3mXRJ+dGY1IB1/pubcj9+
Dr7L/AD6qYX+6lcCqjdWzNACJQ6pUgVzufl+TqZHPEMfxTj6m39+gr/CLXx7PmwW10VJDoDxq/RZ
IyKetdmIA1AjIB9HySH32zhstOxF90GrMkyNQ2PG0vuff/jffIrIMlYvlHeG16/Ly+0aumHQywPQ
Q/MgMR4LnQAbYCw8rN+sr1+ZAO/3CCTCrgBdjlX9949xkbmc0ecLxLTkFVTMSbckRscP/8UN/fQr
K7bx09paGRajxlDvoAUT9tTd9DhWqj6R7vxfPbqffumXnUkVVdowEOcDKeW8IbXoZWnoAf4/lpf+
8S0hxvN9vgwvsLFVWL/Vn26qiSvHrxpRQQ8ym43QR428U8HZvtjVvA0Yu2+MoDPIb3acg95NzSYv
rYBaxq5P8CJQoyj6D1z1sTTpGMS9vsPIXh5bxzWFYye94m3GMueYLMZ4JTwipzqx9G5oBmBMjeD/
QmxotaXNNxmPY8fpEeJ0N3eB+aXwzOboxHn8PFYUKIrArkPs4ebfzFg0q5zvufAmjP37mdjOENAN
BLOlthwGNLWyKOstrLX6ASdb+4TdpnptY3Z5Y3C5djxB7+bcbs7K78c8SomoarazXZKqjo8wSkGu
R4NP9VLF3HQxDmLXBIm4YZDXbAZMKuClWnFMbrAsA2zMrCHYuzgN71qdaVjegqhrndCiSufuloqN
q8IHLwIfNyFQsLmkSYYFLL6PWAwTIg7blSClEYXHya4oI1GiNWdDHyCuVpQ7flBpEWnX5pckHZ3z
lBj5c+I35aOrQJTa3hJPrVuZX2LuXYSeAhsRlS0XrmmMEbB7Ihgiy5pZ65Nr089q9HKPvcJonaK7
utO0bHiOeTQYzLbixpX5m27wTiVGi1+wCn+behU/DO7SELW1Xn3fN+e5XGcMHeVmwtoOyhQvfXe6
x9DGPrKjDxHUkGw/JqUVUgZkqzm+rE9Zgu9PaEvmlIklgpvcTeo3lxCPa4Owi70rS7QOpqZA698/
+7In2gAvff+SujyyIuMhIKohl8FO56hqRfLJX/AdxY4sK54DXJBJbFPNhsyAnBE/fscLFtidW+4z
poTiygBXCjZuGo9f01howZaBZe9jk1Jk5GGDGFzwjVu++DgMfmK6U72ZXtqcuMd5i7FqHEIYag92
bgSPDa5hnyyyWPIIs0MH51boMQVyzHTEo3YCVOzQQyP5MHkFQzwVDmEOIiFVNik0xIZu8Ni3HcvO
1hctGm2OuAV7Z7odsRqBYkmZPiLMTca99Ov8JYCZvAtq1hFGOHB6smAs9/0YT9TNwfh1Ialrj3PS
gHJJ68xslwvLWbYL5J027PpEydCdCuMbOngi3xbWlq0x+NuUyuk/j94gnojFc87eXLKHAoQ5kEA1
6wQZLWMIqDItMgrehJMmxXObmPWJTPsaALU3o6LL32hAAng7rnXiQowd1vrzRpt7+pEU+sI1Ju8M
iZNydfzlDUmLow+TJ8Aznw6cxJz4IR87bIBTMaU/ahE4h7pwwdPc1CW12ZBfRT+PeyRNeGcHkg9h
UX6Nx2b21kNDClsNm+HeKPc4eP8YZOdt0n56qFsTesH4TaZzdqpqF5goFu6Zo9C7SyWLkmHztAVC
GK/GgZCypGCdo0WNQ1N4xRefhLUzJpO7aqE/T5aJuL2KsLwCz2qSI62h5KNmV5xu0xJSSS3z4Mai
qGRMx6ovZElbNYoYnJhkl6Vjd6vUMO6N9dwVNvdtVvlL1mv+jY8Q9aWc8Ie3xsGAc65AE+zYOk2S
LwqzofhZBlAn9HJuNiNKuK3TLyyjym8DxNsSGzetKwnj7tlzUuJk7gy3awGUyxfHYaPsOvYPnPC9
uyUjKICAt3kTey1gmGNJ/w6j7w70DwM/DBL5DGXQtftSr+Qmn3M2MVM2G1fx0x3A3CHDu5Qxv6Fe
U6RGoi5r7IZ7DJLxRtl2WXljCUyaU2X5vIRK3PTtWlc3ZnMuDcHHROcpM0LlbfRPPJ0sDsASXICW
910XktrTUPjGD12xW43rN+Loi3FdxAO5eM6U7MYZrQ7O7nkbatrgkD7j7HoGLRHWtGTcWws74tBM
0bgQbgqdKLhZvLjeTLrXRTa5JThSENlIR9x1eDu49adRJHHku3V9ihdZ3fWSvUdL2D1UwKIvxopn
TgzyzsqRZSX1mF1bsal/Cww5nIFaqEcbeeMXPRmLrj7u8xRxQhUk2tXQZTdWZo1fNTITb+YpHa7i
fPmChbqCvgINzZ+xvrEXwzksQbYAJ5M0jZVkfFsWT16LJTcD2LcmWX3rhuwz6/mxG/XkYOJWQpBK
1UaDbiH2m+FAcCwmezb3b5rTyND0OPRWJvtRy9LyETPs+tTV7Dh65UNY0g2xaskBXf7cZElFgPTP
O9jRe6mwcMkW4tyuIzztJnlA5WB3e8Du0ASKVeFAKCohrGXJZpbT5LV8InlQRbDzimOtWj3A79xb
1ZPYQW7msV26sBRWVjEIbQcdeoZq1wwK83NfmdVJtVZ1arxBF+DL0BXIHJcbaaCyKIHBJpwDzrMy
p2rh8Ck79r/KU/F9C5qNuLjIsZe3s7FKTwRrW1jcE4oy+idoNU0dxq60yB+nFofSHi7Ylb31c54S
KjIW1Q/hQLQxssQ7TmDYkA3noFuRGkcHcJzY12d/JUwTVTIMt7Xr4Uye2wQBMMlIcqQIaWczOZXG
yNTX6J/9Qi9gFE3lg8qtCT6h4QI0UVxDdhDePJ7qMi82mdC/2b48CJIqmZBYoLkOJHPTZX2xcYx3
jpNrV4ZVa5DRvApLRtuc96xT0wqbnGmxJFr8YLZYX0xt/FKkTkEol1kQv8I0icwO4yt0/emakHBy
IEA49U1tm5L0+tJarlmuyWtSejA+CqPXgKCngNJS047Z5Oj+joBh9jfbZfu2E6oTuiWbyFOse52N
4IYPBRMRZjWzM+7/ucD+yFVfybY+JXzgMHLF1OjvxWi/EGIke708gEyx35hqvMIqT/fQX1InkFiU
Xc+IyqC8LdQVRUDEFwveOUPbh51iBL9r1D4oQv4k/67Oc/gefXDP8RKCgvDxKQ9dZTxKHQyxYE9V
XvZSl/I+njnm/vkJfOgMg1VwavJLJMKDc/wyHoVp4lQJUOJhbCnCajJ1OKA4jus6bc6ajWf+P//e
RwHf+oOes6p/MF74YEdQdxQ4tks2LEtYEaWK8dwm6+uRoLWuehnwYNwWPWpil8DR2/djR5Em4u5T
Uxk7+H5aRA6c80I4xLifyOL5TWP3UZXC9SGAh4W18t4/NOUC2zX8emVxSKvKPsmxr94aC1fyUA2q
16swsSm2y7JkIaW5MVyPLrWmUXDFgrhngi+rF0qZ+uSbsBtmk86zzwT04HKWztkmHeFSd3kHot8H
22FsmRcMTMQPyWpIZpHW1WxtopMfsKm0XywXaQvpr8u49zXDu4M7yQEczxMicnJjn99PxbrGxDZS
S2H+Tp5krF3sz2N/f30WVJTw7F0HUtkvH0ciYadyehWHAYU8lul9Ew4Tojhl2V/bDOdxZusQ1WDR
7JwONitmdf+pzU9ANqNvQnjllfCZ/nIFiMyVi+otI7YWbNzRkuYsbPW7beADYsGvAFTgDIfhIxrs
X1pSmckxdusmO7g2xbOL4w+2Tu4QtbBYyHIoCD6Zc5oHJmDj139eD+bHZ0yJArvCXx06PjpnzkZh
j12p0K32KokZ4cGR0uI4eK4kpXHfKGe+CTQneKzt+bEI5vZNE47akmpLyN3Q1Gm27rfdELal9C0o
LYJy0i66A/U3w2AoY9/bmGTyoxZj+fEn4vI/vPp3eDWuFdZPL/oDXn1TlC9pU738Dar+8y/9BVUH
9h8kS4A4c+ywEf4cjkpyxx/rkvMAZFanvRWu+wuqRkDDn6yfCSY+ICt/wdSW9QficgdrZdPGioiv
6T+CqZ312Ptp4QNNY5qOM87qhmBA+fhl2XVj4deTa7Qne9CmjWWXgAXjsLOqwb9zUo6Go0OtWVOU
pYuzLTpXaqgKnPw7Gkuz6cMJIGKpo6oiNo1sSs3qPpG4XZ59aDD5LfVv9zx2mfdEFF19So2kPA8q
NzeAdVCi2dqqE2wUeC6st80w5lAPRas1TzWIxdU4M77cV7OxT9Q6Ql5SU+zgLHfBE/N4yz/4+hrn
wkTU/TqqSfq3s+l4G6/J0gtyg8HeWu6IUSnQip+9jIOWfmUE2VeHpmuwNxWkpbuXwdHTASpQWel2
JHXiCScm7tCD1DUmaogad35bLuK6oeDpkdL1kKGZ+9E/IZR2MZHYVk2ra9WpBrfxy5DIaMR5pLOz
t1+DyceSyKeS59mG2VxJ1UYxe6DayHGEz2yksaG/KsikatkWaeZA5yvq3qGkrfMmLqJKdguBT66s
rTqsfXjN5DYH9gq74KWCVNPJhb1EdLNJLaIuESauYmzUslny70s8z71D1laVzM5mRBsPfdW0x4TM
jinurhG2aEddkR+tk7lEAatZoRrtLsz7tD7ixzzCbhbmQ6G59FTksC7haNTqzqCt37mBmF88kRdb
uK0lfihzSqBW3+5GvyoupJlb+6a3q2PTDHJf1GPLxlU3LjFVpVzZupEnU6QZFcFilpsmN/g30RGk
5bTBN6ggo9qxQuCbBvVqEN91laq+QNEbGMnFxPYt2ihuSIf7XDRVckfh39+qdPTuSCcfn9LKnzZJ
gBCgE+l0x/fQ7OaxyR5LxrK3AEvzF45xWONKylVyZMYbZWTedRAU8SMYgXWYUle70ZANDGHfacFu
9DrrErtxucfFNls2htcVQOqt74ReXLqfW9eoH/oZCCSs4hS3GAckeoqyqvOmCKuP5Vh3pusyvu+r
rcTR56impdurEl8mAjysc7Cs00aDDf+THRjU4b7o1rCOoivfDAULLLQYeE5hgqfptjAbYpxQ6t12
2eIdO+V8yltv0+fSBvyyJu9izILYqJyBL11KJ8cbiRHb2ZimBjPIQIZDPvOuZdl3d2np1o9dP9X7
MYZHo8z0i0F6JHRj3z/xpqst1HObUFaBzS8N213s9umptqfuU2JYy1dpLVW1C9RkvuZNp5+1pfby
sG0t3MfKKdjhhv5jDAj4Mhy93aaEcfIGvRw6lS+/6m5efpmLJftiqSFzoOP7xZdWq4ONKlhhrjZg
nQMbYRsgmdrB7D0zdXYjQMMSFNOab2oExCc19YEK67nIEZLUgXZjkMTDcJjgK9JZ9ey2jvPpNGli
gviTFDT+BmVe6vi0URm0tQ3ZZKTjIoKKVKwI6UGtG3oethMJ5HPh9OrU6BiDIyA3H20m4jeD1n3O
lu4hF5r3nfi7wgx1+NtoAxTc1MgUS/7Jo507V0SYXPTBFqGb9/HGy5JjYPceiW5dy9KQ/QNxseUG
iK95dSUELKGW5taKg+UbOCMdAWI1IgEqJc4JQbifE1RykduuLqWqaufNsgTJFW5g8mmAUlkTWEbV
XOnRgshqidDunWQmkpce29MfpTJpLsf2YspYbR1XTaQlS+urmUIGt7B38cNJqfkClWUlDrpYJw2D
iQdcYac6PPpJ2xH+t/ow635zV+R930ZiMIJtKSfjeuyzlf4UZ/D10krl08FMh+m+UTYAaJEo62Ec
Yv9boSoN4ltGwxn5JXAQDL/5HrTQvzCXcF4kAYPnALTbXVUK7HNSh0WRGHUM38ZPe2hmtv4ns2E2
tP7ag0Y5E3ZpqQ2W16BUfZYem8of6YpnOF5wPJvrPoP7ESgHEr0+YfPj1/eGcudjQqkEM7AnBTmP
+6NTiIDhvz1dtMHMosAX/qvddM5bo9nfM9GaF8Mb+yGaW/K0ygB6aQeAlVVacaWm1L8KrKK4YAvo
5mG+vKa6CXSoo2Owp+lzo3cPU7vokW8gta9jyFeZdNNdhr/aXs+W4K41umaruWZKNFavevjU6XVJ
mBuCjyyGw9cZXzJoSHsQKX3Hen/N8SEFqABzStuy+YTsjx0k7QRQBSnQhG055ZUDmEs+cz1eNTXY
DkYbSLTdyh3QhxnNHV9utaGtULfZ3HTf26nXdOBJo6Tssf1H7ALsE1c4b0wlMMhyhCPCsnCq2yrW
nF1p0jUa9WBGeq9PkNr17KJ1iYf1Rd3sBzmRFyqn4QlEMCU4DsRk9IrnoTe+MQcoIjgsy2VUVQJ4
jHyU7Dhwmxra62aqCMWeral/M8jS3Uqy4R5yHbMCcGyC/xLsXWwfPMLqtPghG43+2tU9ApYDC2FO
j6kWwYEWSUNAMklo4/YQaV2qHZU8d5mdRk6tvnU6grZ2glCZKL/4Xvlkbs2Lznv1/efUL390RdYf
LY3jXvcwcG0d/lvseCSlOo5LVvCAECkv7c2YGebOHDLjsggtfyXiAPZQ+Z5KSCYUKYrlXT6U1sns
82wnBkIGJAXJVrZlcLDshqjJicoLJy1nT2M3nrOqQcpQTkiqBkPTNjr2BLjcNOPWQhj3Ojgqi7j2
TxnKpkiSjnVQo4VMxblabOa+Ndo2lDaBuWsM57XVxZ0E4A9BdfMIGHPPFq2FIB0I3+w5JAYswzx6
ocIodXdb6M21J7o7T8cgom/3i6rIdqqgReppfc9kuTjlzZLssBDxwzaAVMrUhHQ1shAhECW72C6v
rErT7gm1VvvSlcHBpp8CxmIKVNREtmXpbqh0XAIarY7ccr7DYt/YIAJh2jAIpl+LqMGGGj90UtLO
a+R2bMKedaPhIRCyt3ufEBKiXcnjBvjI+EEqJnmvUIFJM5JVaGbC4SArUs4DS2IDagSvWTW32Ffx
+SEgPLjTWN+52uhzGC8pbCJpRHog5HGquuCQ14kWJtnin6phvsM29RnR4+f3BuF/vdTveinDWBUZ
/2BTkL3ih/lS/62X+vMv/dVL+eYfCOXBryhucCihNfq/tJ9A/8NGdx3gqc+Z7tguavt/0X78P/CL
ROjuIgzQIeVwFf+P9kPgNS7WKw0EAIJolf/Ap+BX91VYAoRC2eiIMMSw8Y38BV/giEQ8WfbGuYZE
OrTRmFTZdOgchq4Q2Wtsupp0Jg4xLwxNMT7AMxvhQCo4tgLhvJA6XpsGqj4cZUmqz90Fu3ps2O38
nJgt5yayInCKtu7R5P/0pP8Nj2i9sp8aQROsEU7P6gkECEOr+suV+71UJfZP3RlC/XRvpLUWOUDe
l3n0dEh9MyfxP/8gIOeHn8Q5f8U/4Ui5vM1feD5aVpLdLJvk7LrBpRk8QmHLEZxuj59j0tIItVp7
MDodrRiGou0USXv07EPgAuLsnIQYzWPs4UUQLhwraFrdmJm0OZDm7NcZet6mlgzPVq5saRrDsrfj
ujnn/ZpDwHwcvM0o1jKj7dpqiRwyduCHqppnrbnjdF8uwHqmsTgvQy1o/fLW56cCRrvJtvPidYDj
kAMWknBNgePyRhhUDL2UO5zB5qvZxQ2gMyw+AmUBY3YWsPKMRyshCANBzp3PTDjykmxOthDnVbJl
QD7d6qld0hmnifnJgBq+hJnXc2+ESLZPWkqEfOKq/8PemS3HbWTd+lXOC8CBxJTAbc0sDiIpkhpu
ELQlYx4SYwJPf74stTtkyr8Uvu/oaIUnElVAInPvtdfAx9BOFuo9nk3tJ2eaST0MGkel73Ra8Ymi
xXevAJBT/dxhL4ExoLKQEDl5KnrMb2B33WEZKa1DIJeg/ehAxE3PQ9ez/pK+XKEmEOD3uHY1ZFu3
dPSHNhTa+uw6A3cu64kGoTRrdHPFKQBaPxE8sxI0SaXFHGbi37Zjwacjch00VK+KgtAihDA1wgfY
GQ1B0ylDX5fvT6KL/5oDh72MC/Ojaez4cfjkDKdUFjxg0sevtnvFTcoWDstN4EEb/JjiMNCevNWu
qj330R23fuZyWzKrZCasfZRG75e14bFOJpTnGpOuMj2v5pFIc3Mi4kF5fqRrXkfKYk6dlYMltyup
HLcpYMODBbSgN5AN9Mmo60IkE5nADbxbeAlLpOHgDpjfyl0zOeWeIyLZlb4SRheqlycUZ8MdSB5z
rion75lWZETYng/+7bIkwYtF6383T215T4h38kpFm50g4XjhNnNq+VonxfShde1cI/ZgyaYzarVp
noZwm+ZmPlKVBIADnAQ+WpxGRi8WPp3Dg5OtVrDzJ8mymTrJ7Z2zKuje2YP2cX3ywXFwKRuVK+ge
vTBdXSawnuX8AfuFZ5e5AK5/Ljmoyyf+ssr/bPWsH7PKZlwc4JRE78Qa6eE+j1umkOIJjw8eT1lY
KthY8cyzRVBTQkmRTfuJO8PLJXNiwo9F28zxobettv/Yx75+DNniu721Sm5w5uBvdyzgEF/7KNnb
TQzIckqmHP5HHjv6HiKYOo2k9Oobtx659bIZuQqEg3zFz7yHZoFNC/dFRkZgeekg6rRwuqdiXS3r
xRrlqm4Gp7O6+0WjET6UFEDz81oxknvOPAqcx3jKEY4h1wWfmVz3ap0MIL8uFfeS+Rz3UtszEH4U
JdwI+HzdCRgCzxSPXYUkaIXNy/aykAtt8eAaNM7dLpjMSzF0kMZprZBLsZk3DqWbhQMG5Lo0+KjL
cHTe5THEfoQYomj+kO4s7tIgBIgPy4prWkVCNyXjpMs/d6JDjLXxRwT7bhwOxQfQtV6kWBysfveu
qeo6oI2jsYn2siTcfe8UuNttUM3l515JnvlQduIuH1ZXfwjHWBVffVk7tCreohKS1+3Jcd5VnD+r
gtGNnuoqrp2wQkHaBLZ9lTou4BRxKHClLJx1sdRY4fZnSXhXY4D10Z/G2KTCv5dYNM9bUTXjM6Yo
1h4FYwo21/Zbd0zSK7eMYvxOiHLdVBned4CTYFSprPwTU/TAONrmysqgJDG2O3gMU+scTtcS12wy
zVXbhvZLDzi1dSv7s8XYfDPUEPOLpSZHPZ11eCJCOfm97GP5VSdEJ9aiq98RGXoz0nov+6Ls9AMh
fMln353qfcUhtQNCdx8hMNafhZdWB4eOKSbboSIuc5DdfZSQWy/bgkmPQzb1LY11+ezkvaQh7ofD
Som6sSaNVTBB70Rfz+27qVyrG59p8X5ExfPAtt5+zqMxfT955f0sbZ0fO0Wgr1rIXbXB8I9T1mTv
kz4on/Fh75NDN9QIsDnAdmWh1nNpRcUBP59sM6m5NiIfJuHZ5DZPHDrtx9qv2nSXr319CDO7+ZAG
gbm15K5uCOsbKbnlqO/aQLsUuVNF7Ljs/8w62e1KtK4nx9j0z6jV7shAl94utf2a5OiFcmDXd84E
uaVqjmGpFsMYdJsrE85+SHzxQDneHm0c1nbkyLYfEaswyccfJLiqmWVN+6WS450avPh91KbB0erX
4uBbGDCCp60h9m5BcGelg7pmw15O+JouV7MlIjwKi3m/9B2Z6EgLt2pccrRIffA0ZdP6xbbL/DoK
o/Wa9jj6VYzpmxEtJREG9fzvMi91mWNSv3zHX1RN5YZ5iZREDy2j6dpQZGaXQ8izoNcg8m+uY97y
08/rojeE08tVDcCPzRXBpsQn/P2qXrymMp396ExP337C/YWNoR0caoyfX+cNO/NyHcTShF1Q7RkG
+d+vM6VNMPZREp89OEfsqXbHnm0Ufr6O2TD+/cUMfZbbKWDZv3WKE7zDVkIReL5APo1RYl241lY2
RvufX+rHQpZ5MyJBanEb28O3pGSVRLK1tElSDhZxVxuFj4+3KayKobnuJajBv76eoA8RLBM7AOJ/
QxAWYcNrW1b+edVp/PLtCKrJTM2AGQxDrc/Ih/zF7TQr7+/FOl/O+LTiHcbDe1usL1XiDVE3eGf0
c1RXZJVS/LChcgLXGoYKFAt+amtVE39tww/S/3qRQqr0uc82jrSOb7/50k3tKVuXKITHMTOplIiE
tJh/FcPz46vAVbBMjMh98XFie/MClrEz13HWB+cEGdppyRB+yfCXFqX/dBUayhDYhtHwD7PvYHAd
5Vt8lwuLPchg410Q0H+9TJj8ubjJ0e0Ya7m/v26FgmnbYr1xdmKkiRhbsiimBVO3PfR4cTe0elp/
0dL9uH+xp7OH8bUIFuCyf79knU3xMpeBd7aaOPgokPFBdZ0oRUaMsPc16knwm35lifz8q/64s+A/
ifyAjDLyPX54I4g1yuy19R2czHi744Z9cggQH6w5etWfX+ofviKLA5kINTher283S4lLEZeqHLR2
Rt1VieZ6BUf6VHqGTGQ6OG1Wzc8v+k/fD+vpEJGQD13CfbNDTyiA3TQKxLkMkATUledelXaYHml0
fvmmXxgJf3/VI9AJDHs9GcnwxzfNUFht9hOYrz3yvFxUPmEG0i4f22nt7hrM0RjxLJTJeqaug0e5
9HeTwg3nAKHDo7loIH+i1/6CqbNL1bnWcKnDImh/lcLz48aLRN+VRnuCGkS8le3UDC8zLGBY4RV0
oG0WI+jMtcV5SYASSy2PKOt//iTEj++uSVCiroTWgWborcQgKcFLYs64sxVa1Lo6dOkfSBrGqaYT
HJlpG5v1nmfiTo2l+oSocRU7N4v0o+odVR5VMq7qQJWE6g+tfvqvDwdmIajQ0Py4PLsLJ+S7EsJW
jM2nkLe+WkOKbtvPP4sE4jMhenWGShKc9ed35Ie1GUCj4W0AymGJYrT193deZb0p+pf1PHmx99rj
h5BvFlWzTLXhJv37i4EbEUVIMNuPWc8w4yNyX6LlrBNoynmNkxq+DnQ5vt3SJf38Yj88ar5ZGALT
2a458d4mQ1SFJdo+tpdzEPs0lkk2sLJ4EekSf34h5w0nAlkh26UpHtCGcaS/rYxKZmU6aOVMBdGl
/b1NDzdurbAfiIfAZb+/bvMJJMRLkISncwqJsmyl28HLMcdgo/RjmhXgBNZMswR3E5uCVUIHtq0A
KAvUyz3YhCjSnquC5niGCXg/1NhWVf92I75EjMFx41xDSPe2FMpqnPVk1fdnZ4UOPEPAu8YXITsm
9vKvqy4uxRrwoFUB6f1A9sNQxxkmjVi8g9SCADvn+5PME+3J72uuvVr/Ej80p9d3GyPEGPZDQuP5
k8nxD0+pXiuXObXvnQOlva+kTU3nzoujlwsgEkiSx3dqLf3nRmvnFy+Z83aJeEbwhvDN5cqGQHgJ
pfnuvfZK+OLIFvKzwD+wWrH8CgMCZRYch1xoBZpBJ9YwBdOhpmc6FSUw22u3S7KTMyyMSR0nXx7t
sQJFXAuD1yiijmksRgb6m4vmuquCPsc7TGT3clismt80Z/4pQt4B67cIXYZ3eQ9l2yyv0uIwOC5D
J9rz1C0tU9Kg1/f+rIHG+hgu7jVzVw76TE2J8cCG0Xvr24aEY4uiephBG+66YLCO2suCewIqLSZF
soarOw24+tkSs7kbYGm73vbSH6NN6nXtzVB4cFhkSc7PrsHmnQZ6zc64pIgtFgr+yPBWpAqvw1ER
Lw72bU8YPLprbhSqJZmpKyYyohRf5i4sAMUtHFW2kW4NGIq1Wno/LZq/lpZCGhQ0QJQoMCKiHgjP
oyuq1cq/XZX8T/E5FYz5D1Fp6hrV8q6ldeljM1v32OkVIulo3JdOR8VVElr6sdVrld4j+iibmyJR
0/DQo6WodqgzeLsbUbXFY7OiDth14yDUAXatfixIaL1JgqApHmUr+i8aSvEKwpv761c3qEfvtlPC
QFFzyWPGLIQf5Kv7rz6mV2TfIRKF9urk3s1kbOJANHDzYwI3FPoQtIyxduAgIFeMpgDCw2oJ3D1a
MH4jw+IYgc3s1ldK56P1XjcZl1bFyqkV2bCw1SYt3d55V8+TPzyKzEr7XcFySe/pV/E8EYvEvA01
lnc1TV0vix0mCNZ2bWtMRwKHLdxfE1ZQXU80Eo6cM3njTbGYr1JsQmLOVYE6oelKMK2wHfv1qEt6
WGZuESgjZGooIaL2uxLnFp8FhsN94NxZWcfZcKkDwOxZfVigADWkAYzGM3ZemCLFACGhAm1r9J8M
5eJ7DI5QCV4gOL8c+TBuqsWTlzv+axanabzvx55Z57fXKjAKKNv4FMwSN+HXmrS1DnCelFWhRQqj
lFNRbR3mhugIA59VpELj55CWPvfV6Q1m7ub9+DtCz3k6aHRm999GM+SSv8a+awqJxKO2CxuJaE/k
BontgOc3LYlrJ8yIQOAvx5+EH9fdp2BX8saXzCM2hZ3p/IALmt1fI9vgNa1ai0lDuXjcWA8ra/eQ
R06SPfS14oMIG+zk0JZO/1ivcC4+j1q6FraK0i+Kx7AhWvHW16V4CvK8hrGGkfHyNbSYZOzR3jre
wyJaUOB0oTaG4SNmWXEeMwZIm00KXMFa8ZjmoLLzBld+oDAvBhi/3YBB3KbMJmbYmziGA79lC/fz
c9n1oPVLCSiJk0i9hkASkN/OlW1roDYQ8iEEIFvHKZ+/nfj/m5P+Yk5KWppDXfd/z0mfvtb1177/
+vX7Qel/fuqvQan4Ded1aSildA/fD0k5s5hPOqE5pfnzv0NSN/gNOzqbqhFneMKpTLXwF+nU+43q
+qLjpSaiDPP+zZDUk+6bo5sxI+1RxPSPcSyF+5vGVKIUtYC4amx9il60xwlsO59MnNgMWl4x5d2w
MTgzmP2CCpPxz0702j1K4MqTqgA/McCFSAfbU9z1ygueNOKYfZDZNX6JQY8vTufuqyTQHyutFZwQ
pOSvUVKLK6e1scqO/HnLjM3by1h+GTG2vJrcPjn6WZ3sAiSNZBuR6ruuMBcXXDk3oDpeAz9S9wc/
VVD867Aoyd1qPnpwAF9r3pGrUSdYSGXBYeyl3NnYy2ynPMOOqovDU71k5RPMHmDqqccAdEML1XxM
xaiOzmSt537CcX6XQBH8PUYslG501ZbIerskuW26ZXgu2HNudL7aj8DXzq4u5QPEieiWSbFCxZsk
n0scDzcwkKbTKscJSgVy0ji3uyPDSpxdMwRxEOYemraBMVg79QGHisW8t+JdLSPscoqd3+ji3gpj
C1Ij9jJimcN9maAFGAvlv+9st97PyrO3Nql4N1Gu+ysOAQv/hFWAIqYWJtN1y+mm1m1q5SuERLu5
VQF45p7hKRvLPI9PImu9vQMf+SZBIH70WgHSrlx8D9d+fUAq3t8y1I03xeg8BbrSfyzFGOz7GS4f
mdb9w8opT5BeUB6CsYE402roY1kufx9jvW3r5bNdZf1RtG5+GqfEORLLHb9MuH4d8jwOcDANiuV2
XJz8NvGhypQhmtAtHSOTxKqcdlkahijtuu6gAidjFA/5EOjI2SThUG46xOO/h109/5kwOzqsNrrw
rYorJJOA8g/eMvflzZK3z5BX8udQk2dqBXQ0m3r17VurKSYk0ZQnDUYd6SaLsB5rsebF1T5Gz7gW
4Tm2g/qdS4jbbTmLZw7edtjgJ64InW2KB7oL6xziHvXOga1y7TEk1ZsWfkC3zYhMkafRGrPl0PWF
kZOMXgHLatTzOcCiMK+dKdqsuBId8MILEVkqbKZU41SnZQxzPLQiAkJB2SnyEFNTicC6dna54szu
RWWGzmt1b1kUoT6hWulYq9sucF6bUsn4RrmlTq+p5j4EzBMeK+hMsRUK66rPRi92juXg5oXcTCSw
RX9gIa2yfYLK6R0nfX/fj0yY/ohqN0aOW48QnYfx2YeIe9+FY9qRl1vIJy/u833UIeVMyjo64w3g
YNYa9whhGSm01HNWxRmULVNyaj1ZdM9OOXuF3vl2UQ/pDoldI8+Qq8Pe2lU+Lg7v2Ci579WES1Yc
4NlsuGWx/WlNFQb9dmsld2qRlfxgA9erbt9TUzzUOhrjL3mseobOa4Sqm2pYeJa3t8fmPSvXh38d
wfTGvtwTxVZPJTM8eyCbT6KJtk6Y3BEl4DcloigUiciSv429Y6Yn3u2cVNFLtUAGKYCcWSn2IpIr
oqYoFms163ucnTwSnN2hODqxZgwuFyVpD6wswhxNICjZ137BJSFk0SeTaCWe3IRh+BYNKWiAPeMR
+62cGYqY0smJzAmPyi2HGJtFdfMOkNVpSAwaVeoO1wVsb3tHSDXEKKllsocLFrzTU6APvkcBzhAG
O2v8yQccVwmFeyLeybnuoEV02Cd1CjJqFc2QOlxCjyJPYQZJWo+n/XjnwzJE7Tu6+IELJz3WcgqP
TdoV97VT3qxJJOSmw2XkRqd+eh23rcRFbfAQ+2O1wks1QcrcjfVIjBVeAudQdiiHmBPyrubsX0mQ
7UniJa3Slpn9nkaFwF+CT8XWnX1rE1h1fSfTsXkMJxng/K6mTz4T52WDovMagQEFkepgp2kvOaLS
XBnkr2OJbVi/Ln8wsvudM6q7A44JDrOMYYJOGQxex1b2eywp4oOmLXz2vaR/8CC4cjjU2Pclsn/X
DKF1KK3FPk+1Hf+xOoF/z5hs12OFDe8+j0/YNNgfCymyXV9F4aeJShBJVuy0ODIrfS1Xud56iGM3
idI4Xc1L/hmwQZx9/K3uvEQfBqv2Nhrfxnw7uCnM0HxyPcLg4/U+iPJ8j8Lp2Jd1+8ywfrhagmk8
mvLu6E8VOuRczPN27S1c6kqyLBhT+fmu006I9xxbPBAggs0OScLM9d/ryMP9S6BXT5w4vW+XBLew
NS32mNonx4AvgNiiwIAbJnvK1rh6H7GP7TgL/ah9nUJnuGWeLL5OI7nkPpPpfSFicQpwEP2ACTaO
pVGT7Gi3kkOetRir1kN5V9izehl5D2/HbujuyRSNbiBx1ltsrfMbjFoRarvpdFdgZok7aRmcynX6
rEIvu1kgLH6Im9G+i2OsFsa8D6gEjLHlGDb2lrmffdfDpRm2GW/+vZ8TwxE5QfcaGlvjPih2rl6H
Bxgzxi2xCoOrKuqjhwJHoWuRF83vc5+oTasre18sDTNzO/kQI5DeEiFgUzxIibZ8wXLWKbpwYwvr
o65je+8h37j1s8y+dq0+w/ixS9ROo7zbeSIla0OL4dlyxiHcjX3SgxYwPIhMBGs/6SDaKlwmt2sU
QvCtEwdNWxXiybKxi0Ak/DZ7DleXTMqxm4ZdE2f+q6Px1NNeCotCktHF6dYVEQzcKVhS+d7t8jDh
yIPBlqRPfbC02cOlaP1fff+L+h70UlB3/9/1PT30kP6/7WvXlFn9+n2R/58f/U+RT2gT73ggoc/5
jOGgQ/630A+933ADA7y0hQf87LnU2H8py4LfGHIxhmUy4zr82HeFvvsb/ylcSTY434ZL+a9Sm+QP
DkD4qDkuJk3MR2ktGP7+HY2WhVYViqsc50lyg1FR45G7W3k5MFOcOtwxholYnQ1TxhSaibPgKEBl
isg1WHvICs4cAOi4q66KfeM3iTpZZSPIxW5hltkbO3X7L1WGlyoehB6JCMbcwi/x6PE4TXBihDNX
tsCRULRZ3TNC9JKUGuPhwmtyA5UPoZnxkGztlfZ5ytHvbuYa0YBIHY+qfhJ3Fd44EN9rIJ/N2Dhh
e3TwVaUUKCzzIxdkpsiz5d5RAzsJQzEYga0Zxw59qB/J4OM0z4T+5haMNAMQzm21BC9x6qI5N8gd
wjNQZ/+lDzmpSxMyAosf+qWoL1QjD9IfshuAvMK4dGzayONYd5wEQBnSzBPNHMQ9g940jTWe3Cl1
SXUIKRRcQMfetcEVg6oXd98YpC1N1Ms3OhecNpBCGSHkOLbR2n/Bs5U78I2iRNroJzc23D3tdvxn
nma2RlXnvy6J0TIjKOpOviDgZjOXXM12oSzmMVLJ7YieC7ebSPOtPQOEh4ULRklyUbxB6U9lOs62
exfgYXtd0xzcuQRj3IQgTZtuzvRtHmfTlduA00Hj5Ge+jbeDCy2hgqMV7FjX3OFvD7S0E2DMBKOP
F2c0TxjZoL7nkfb9R1wPII3NrbGi0aBu1c7uyyJ7sCp44nhaoOViLaX8GfYlYBpgE3OLGUoKGpYL
5jVDkPO3ZB8nxvej8qdTi4OW/aELeoCbslqtZjPN659pbIhp9lRHL7g0P1Ir+IcFc2RviyImfllh
/z/IyYs8mP3K2tL0OE81MeyfdArbq/ErFjp1xhgfljbhN600YJAyUqzv+CQsosHIYNIL+VMOE6vB
6YwgMXIHmK4XxiejE+pHCEGGMJL0LD4Lk7RdPDm8eiB/wxeOcVOvGfppOiteQhlpHnADlwpEL4J1
tEFCVS/nOo8YTxRRCc2OhFbWm+C1vGnaKPDIWceAy8onsNoF4FMfsnUEta4KzIJc23gg13PFiokF
XrRamxKxXi0oJZNZJwv47qfRPKLQHdyryodtGIqeXzagBz1CVoG45jGzXaYp2reeaD91bR6/XJZw
ZkF2XArsoVAVMk8zizQ2ZN3ZHbkll0nKZRZVYUGE1zqYHNYXXvRCE8iNNBiXu23LkAUzSviGZR2Y
FWBeCczXsmOQLdy8BQcZhrlsHOjR1bfZjfJbiuRgxJTJm5sYpznszDZtjx0LzGAsd0ra7HJD8BI+
S06YHcvUn6cNBEy+jg3i+o03q2xDpA5tmwVmYcKxpSzi/sR0Ck8TIpLjAt6MoIKoPbhVCMSxfo9u
VnpoxpoXIknTCs7r0mIsvB1ln7r3+QXTt0iQZz+F6bqzGUedwDltxkwwuKkXLXq51Oo2OC/xfV3d
JfNhxdkspZLLecOcDo/mDeWBfqwcfIofl163t0nO+D6jUzu6C+/yxfAlrAvolvhQ83u8oPKuioLJ
fo4p85NtE/g0YBLFHaw8g6/D39s4aaE+FcTUnJA1Jsd4SOHgGoYjzhAwMcM079b3PQMsDwdsx71y
V76wLoxflhVRH+2w4xVPsb2u7TlpJIxXt64g81Yx1rA50WbH0XOAX6eZCVuZmaFnBsViTyPCmiKk
jQXOWIbH2vXQsG2oQHA5ayGe4JJBbPWXednhJEMtWxG7UhxEP0RQx1mlM8G/NFCBEneZobtWleDz
5BWGPvspMitHCgLuznTf/HonifsvSYG5Q5b6rG5MAJ6wdYheuswX+bXXjt1pxF9QHS5r3nM8fsge
+M5bh1m0y9MMxN2YTYywoFfyPW1zjEyzUMMDdngMCGzsnKjSeirAMnXNeowWsGkgKCjAriFyfNvS
4Lhn1Y4JJkuJYM5uvMrDXmHBcZFPtcIS917A20VqTJRvx5nbS/eORJZ/Vk2h9zLXYP1brfwuPVx2
VhhbjCNmArNeBB1A/TInkCE/oHZknyg9s0uJiRm6hzb8NTKyPuyjqweRjg6s1vpLneroqmtbcxgo
IJXNEhsDbXKAoCysPhtZSf0wbhF1tdjKpGktcCFe0uXE9uNiko9fHCWEkb82ArL7Gl1XdT/g1iKJ
qeOWZFH5sObl19wmbyLcQudOXjhKmboNfsUjqm3emsLoFBmjYRuUssXglTY7fr6lFQm+NHX10iSi
O0exHu15s4RwSLcIvJ9Iy7hqInMQ9UGN7mpJ2mvOmPBe1NKOeXcn98BoCZa9wCUErQk0sxEd5oRt
9nMmlV9uGPl9VsSQWE6jbnosarYdLvu2zHkHNmMlKms+DcMCJ25sr2UedVVslAAonKLhQ63GQ9si
rLYCGd2jK9nklXyMHc+3PwCDgVJAiK6C+ApBX8WuaszDiEVGdGWPDraLLSOtwEGkL/sBgCdQXr5t
DeojLgBQZrAgyyvcQ3EBiJhGHmyDGfl5CnxkyZlMJqdu0+WwBEspTxHLstsm/YgcGfu6CIscb30X
6kGeSSXgmMMV65RdgCtMvJ89g2VZBtXKDL6F2JrVKyDFB2nY7BPyN7A5axF3AQ+hz9MT6k40KLip
WL5+xSUjx3m/emaiosqbErLsgyqwYLQGDAbxO++iQzi5E8ZLIHOpwej6mTy11eB2ypfZLgSzOyxW
Hp3sSU27xSB91QX08zxAgpGZ323Ypflyy/0KvoCz1ocVPxTO8cxGKDI/R0TGHIoMcEHG82c88QB+
wBvpfJfH1F/qnSiVc3ALZM/O4HcPvQ2uFkR1sKc/1H/kAJlWLrHbmfv+NszS9aFaF/IA5FiRTWJ5
x5iMyZs2yrw9OvYnFY1Apd0FNu0r1dwyEWOLYsyMIgfAMKFuOI8V8WwO2vSTHzX9VQHWd9O4yEu5
afV+MnitDppmA/od7q0IsnbOjrVhhRT35IlCxCa2DZHwOw6BhZJvqvFGt4Kr0mDEQCZbF8OBkwOG
cwzNCeEu7bTTaG1PiGQxp4fp86mPtdrlbRfdrrn/MGaVs4OsbD/i2IeYl6j6ZwcX7xsymYGyrQus
PVO7/j5cwO7YcdbzoGt1zKFyfCRiDFgcCR8QeU6Y3ZNjcHM5u9adHYAhcfLKXRF6uH76ywFtQIVf
l5SvVlF91JYCjheSCLKp6/qDJVk2G6adJJ0ZDN82aL5vcH02f9SIfslBlKSg/rX/pTVzAGcQcNXN
bIDdSlwteee+xiiP1A4Xfv0R0v6e6rqjEjQzhsVMG9AJB08YiIk7dv6u2meNwPkyc+TJNrOKKgWX
7M38wp9LMd+koyVJUHWx8RvZSMKOe4f3xCPqnRJEE+XyQi2uVp0/ZrHQ40bklVee5NpPyRc2/+SQ
5o7aQSNqd7E1YfaQkF/WbRq47Ue8jC02pi4LTmExzi8W0VzE8QRQo1AZi3TXtQMdSIoMEu/c26zn
vcjcYX5pCUq/IueWyUFHAhgTj3U/pjZ/m8vsQKib/TwnOmSJMyf3rHPmm8KPjRRG+R+EAyU3iaru
cAzpP1hpNF5XXXgbYGCx5fCK31ejY3+MZtD0DUzAeDgXSi3Zhz5oR/uqKoJoOFtKrM54YteKDm7k
jmre50jjiHyhcYvfxXgZU81ODW2InzXhp5hkG6QXeT63C9v3Yke4DIpuZTiUI01Fel96SJgTdMwz
qm7fHt1PYVpx6qJlWIJtiLNHcsDhza+uld3xz4vGjPhtH8cTVo+DLMUfqUHTC0OznnsKkYAh7bjN
FPFCZ1us+nHBouqJWhQ5jYFk08iiPvuu4/8HPd5begutM+ZnGIPBpmOM99YPaUxjYOMhy09xA8ec
rLIGvcbqke/w0cNPQh28KqIaaWofGu5mNgEXP/8APzim8QmQM+I2AdsFxtVbPt+cBqJZnSE5+Zr8
xU1ck3mxG3HVcO4Q3qcJxWbcHjM3S5ProY3Xet8GfXyX1IN4Cu1R3HmNmUL8/FP9w22JAF6h3RB9
BLf1DfcSTW/cpLmXnGrLODHi0JHsjZFXREUGP3/IHCqfsYLZsbOmpP3086u/ZWOam8HlkZHCXLC5
OW/odTUZMGNNZN/JXyDWnnKhlpYTR4VVzgNJF1Dl1Z1D96kAD74Spvz+Jt+cPNU677xgmfC/wMgv
SU+D6aBbldQ5LqNooubaqJd+8YHN/fieJRUxSJP8HyKujVHG2/s1RUlmuVZYnmr8cjE3XfTYk8lR
tBRNPnMc7K8YXgW6V68VWVGPagCruMgPs0Z3j1WtfkHj+zH2TMAURCMLLI4YgGP475iQ5StrHakb
TngnUDYGFqyaAUjqpQfi6TchBCcgBQfCKopd96qd6C/IhYVVIgg5J3i6b00Pxp39+a1y306lIz5Y
4BmyeUgq9kUk/L3cQ05221WdSk9tkFChJuROlCNixBkPl43M3L5+36Zl6F0tDWXrTqMEKc4Ev0yP
ozdFeANNMw6Y9kK37F3qYjHQxl4UDom3Ur5nCU5wZYzSbwOnl3DcCMPJnYVhDKWp7CB24MEwfPnW
lGYV2rtxNShAvbRQCuOM4c2Ur/re1HGvmWFb1msfFpiOIEpaf/GcHPnDymHEDqcajgsQ4g+SjVRY
ilGatI5uypxrg+UMfJ0QrJ01Y2ZKbPyog51wst7Xzgp4gmkDH2vJxpWBQMDdSlxDwfXXi724cQHh
ZvGnliVyzgs85DqtedhdDkozzrg2nxpme/jGyxaVbTJBr/4mwYNOBHjD5HZihdAQfLk8+/8h0b9C
ogX8rO9ekx/czW4zwzRphr+D0N9+6i+mSfQb5wQkE4T3JnKA4Iy/kjgiecnUgFMSGNU9KPB/QWgv
+s0FauaIQ32ESAAfs7/YJp77m0fp4GNHDncaf7J/J8kXzps90GZKCIAlUcvwAbFZe7Npu4y6qoEO
8Lq2rSZV45b1bu3INYvJcRYaxgLTVOpFd2q7A/MWQRR0O7hftS5JMKvWrEbRvPS3RN14UbNRLi67
ei0970VE8Hh3M4YmSegkz5UmeytLAv/D5HnDLeHHw/06R4z+sian9WrwSL5NZv7llulp1GImlRan
bshrmj4yiTChfyi7wf3dmknCvUb3rMmqDpzhZsqJSn52i3iUN/1qbGTGMpjxu/Aqd/ySX2wCnF6j
wm5sajfsdhcCTteiX3YuvA0s6N3xEzbQM6rmcaqs28LNSJNSXSVpbXi278nOroKt62BVvm/BLJ9F
uuBHjNJ63XZZjpDPC3ySzrpGvQ+80bnq5ZAeHY0THAzwfSYztmZbZexRCEiPuZM9LQQV3Qd0PvmJ
/8S9JZ82rohAJ25pqN2h23Se7+4xOXnVhadBxfJqJtlOQkkkpnmvEJngs0z20A5JnPL3K4KGR2GX
/u0UgQOJYZQCM5VIoS/BI+xlxcTlfSv9+Kkb2JiuCE9wrV3et35JkJYHB1DiqYVVXJfuLaouXNOY
xKmunTZq1DUofIM9XSuxXBixgDMc2hgXgmWZr4dxSOiSkzbdyyxYH1WdeJlNE4EOuBBkQg8duiRn
mE9LPq/1jgn6lG69WOWHcInjk9dUzsd2dcnGY6r6/9k7k+XGkXRLv0pb75GGwTGZdfeCIDiKFEUN
IcUGJikUGByjY8bT98eozO7MvNZVtxa9u2aVZhWZEQqJJNz/4ZzvLE9+Touy6uLRTXfUq17+kqJ0
KJ9jz3VdPexRc05aOJI3zWz+Vrnq7T6J7bJYFVlup8Z73BJXxDuXGyvbzhnbtIIxUi3OC/jjcNIj
LnVw7ntcklcviZyQ5GNQ0rIaM1AxNypOhY4poQSHxM6qYpUvGiOM1jaJBF+iIVCTxyoA3IqcyES2
zX3cq5M9e9lqGdkXptVZNEsTEFPKKr+IDq4sNyUa6GdNSx4msLfUF3yH8QJCjYSFN0Mflw1m1WgT
DfMjg8l235ChGZKpm901habva1vITRc15sHXUBaiDGvDVoPGzTAxPQhMS5vRq0g7zudlrzc8mqaT
m8/+bH4vO4+scSN2V1nSaYHosmFTlW7XHWziKZGgwPuhgjhA/4mPDR5YuFksZ0k93lI6Bi3DuY1Y
al4fjSDz28YnbjSf+S5RrPRZyZe9NK8kKRDfjc+VEQokPNYwhD+TMkSsaD/HdyWN960vrrdkCT52
qdbSbafGCkNrFAiVGRe+++zIwJFBLGC5eg9KpP8i22tee4nFi8PDtmtoswGXo22Il25XNQ3Ea/sR
cc1VeukdogIU0L0eZObylAJxqvTWP7jxeG19wsIWOnBPn8M449WPnSTwBvHcNs3Wm9mqEMhOtmc/
bVSdd+EQIWeII/HigDRn61W0a6PIv3JBOJ9Zjg5ZHEmPnKU8ecy1Ar8jrIzYVg7B1DuJmloyQ1u3
0plzrkzamAedqPuwmBRzJh+oE9ab1ih5P5yt2RZtcGsPd57KPxeXBTVycv/gcFweeoU3e4qs7Jz4
HZItHDxrngrjIU6aB1ZyoebxQy1VeZ48kb3nt9NM9pDqgBy22rGuTXFNzcY5VDX6E94wxLNT7b+5
TfKqay3CWXP6mXSFsUN4gRg+bZjSGx5tORb5A6xZK2w51h86ayS/cHH8vcyYrjnqAeCCvuGY8I5V
po0uo3qn+8a50rO7dKOBXr7LzpkJQbDpZLfVeaM2etX0eKft5GpNk39Sk35dlNatRVa8EZppBnT/
oNqLTdkQnztltbtayvbKYJHTBfg0qUrZhvBti2+vEu+JSAlqTbgdmigALuhv06xjRyidjVks0SNt
36nWGhUgDcieAag823A32Q4M71ATX53Y3BPK5vA57iFn5pDkgCtv2lHtYZQhacgiXsVGnE0jbraj
pz5Le7ZDWy3tTu/MpxrBHR9giWeWccZwtJtRPyeGde39+i5vkxdHmlSGxAHrFTApTtqQrI3vbJkY
AMCpk7eztNa8i9da2zbNpuvEWwebfYgBVjmL911GsfGaQztdK8u94fYEywh3OMEzD4dGHvBhdBt7
aG56ogzk1FCnABr8KgnknHtb8PHLPqm6XVdnhyGN5JZ8ujSIfaB1KSnyXGZ5sEQ+lO+R8M9VJXrx
Ceyvu8VIat55XnTxkBS3CEVXNScy2jV2WkMV1pmdfNQT67vR7O+mtOFOGPNnQww0UtXJHxYu1swn
30N1jwOOOyDJxecwlTv0F6+ZK/Nw4OcBUVHJgEY/ZWJMWCys740gKdlkMmEv54lAS9Jvo6Ze9+j9
j3Zqx4wqrXnV9rH1hkKlZqNmyHKlgQGoQ09yMg2sKi6xNgBSr1RC7CH3Wp2O5W6u0OgYhlFvyr7u
70w2cUFqohjye4BbkQW4VRtv1zMRx5XjM5Gzz4zQzBewIOW9HtfDtBZzLsCdz0vWX8tM8/Y+SsLD
NFjPYtLrD00NWrxD7kiMrs1srl1ZzLbUSoiKvFjuWTMcOv+z0IaLkbig7cXYXVu7vIylpmFV0B4K
lmv3JGx9a5WlNj0zykOzON+8FqLZlMoDy54uxCI3rE1SjL9zvIrdCOT+PVsMFULcUXtr0swwq4Zk
6+QOm1sPlFwBLTJI2+HNj+M2LHVPO8VM1l5IpkGHN7TeT6e3SXYGGAFYzMrfK8+dH91RY+PZe2+W
tGugkoX7QlBjutYiRw9oUbMnIl11yB03HBrTxZVlkdeDYoaHiDcsY5NmEScJaYHnmm8vRgccFtmP
WsmPWdfcq++XwzerHUId5sOZLBubvAKubDdjAcwsSgGjW2olVrWu8iOM+mqXETpOjVDGJ8PMdyj0
GMHT3wEN9dGpFWaDRNNL+getAYC7uE7zTVv8XdXN09NAmM3G8FMfdOEi07uy637AOvzkdM43DXCs
NW6B/jnNjKNTWj47f4I6bHBCIbklXBDYONadSTJpYptoQLUqM2F6WHBfTLu5y4yWvWPXzneFGP3d
WBnT2k2azzwu4NBNeWpc6nowHjkgW5ZXvQWl1enGJN+KMobgwXiBy6vVyrcGOfUxdmYAgtSCL7co
jplsBrbDpBHM1mORWMYH1h3nQ6QlCtWli/1VlDBDxqAZ4rBiqUsODlQdojREMRzcftGYcxJFYJn3
EY0KvFKotn10IEF5XVB5kASTDnESFJGBA+6ooHFsZDHEjyBvcU2dKLSCgvBh5S97xxx/YJh2tg0Z
k+sCZzbBLjH6lLJirzDZPupDfcu7xoZEdCsfz8Q6ryr0WaL/PnQ3QeNSo2GtI2tt56STqJtWVJPV
jqUTAaERil6ISvnO6kyxSlRGdIM+skeyzlmSWQBpHLVFt4LWLikAVnU4m6XrAzRKNjkt8VUlg9jq
xkefA9DtIG+ETOif8TcV6BVNpsPCIoKortetrYiiyMDgOnMZsj/ZLSWfu0JNdNG+aQRA+GpC2oY1
JJuG44Q4UbRGAwMtYO+LTL6PfnfnUOBvdI+XmDTtZ4j3FRttHwYN8o2Rjfk6MzxwTROlIWs3gWKM
7j2AXgHfVFx9MCZbJ7Y+87J/ht9i32vO8tAV9CksS8jsHHGxqLpb14IptFXb6qSxBCIEVjNfsHfD
IM2L4nkCnBvgmuOqY2OCPlGRkF5BIUmw7q/MrMLDVSzPJDbB3oEIFKRI3H5I1JvG5C4E0/Apn3KY
orooVs7kRc/sbu/IihFnJYiv6pvyJ8UvgaxJG7Jhr1CwA3WdxABUq002S94Xz0pk6TonXWpDRJkf
CkGxY94YwKyX8pOMOVzmUQLD1e3m7HjRh96qeO3LiVCDUU4PiIkJWWodI2CPRtVjkDyh19m5nOb+
bOpVAEr6JrtUN3eOPp+JPTlohoeA1mEj4w4DqAffHe/gC/yo6DdyQ3szveWdWfnWNdr+jjYX8Wom
Ybgs+8iTQ7hoGlKEn5rXsFFwWv3OaLN610h1aVLrWE5wEv2kQUqA3pQtI+0t2CZra3XD1qxsA19U
dvTAelAn6ORUIWd1E2tlpcv75PafUR9/VIja115lPfTdya2i52pYOmJhy/i7phHL3gvy0NMFiqPl
3iG7evWgPCrfr7aSy3Flxl6NCtMkrKTUjTsh6odspDrT8A4EXb+06Up6sU5ATzVSnmmX3mlAN8pi
WrgSsogfl5ugAXJRJ5vZ89q94hP8fVbJlyURWFvRCOXSYlO2GgV5XVB/i7e8yooqTFOjOHNlCdhM
lZVT4FUkO5mJKh/Gzux2gzaxoM8cyYJKi1VQm0TSBxUpTm+M/xERYLOjyamb57FnizIMybCnqpaE
0yXlVvil2NTzEh9H1oobVfZPs1pg91X+ve/12aVMNeOnnbb9cUlS51BbntqZ+SwPfRXNG5tN2ZMo
SW3xlPlOD5+dJMzlIIr1e6JMBnKEq/jOwhsWoHWzTxh7RMj2aNpaFVF12UC3NLhC23T4Z9cqZX7P
2n47lJZYxxCqiDFjnJi2HbraftYwUuv3BKSw8a4zKzSTPLp3ANLtmNV9eAWGz8J0wcPlvGIUtaey
z0sGuPPeVgOArHE4A3qirGgTkGfS/074Sbpu0Ggjl0iQutR2SRmkFrDOfHlozUHPsxOj6eLjWowb
YWYlkwEzwK2bbZJKz/fUjXu3gFqKCGnYcFzZIaf5zFtvl/gBEH+QxEEz5V37jB0qrTATF2vK3gbp
+1TSQpcnrmpuoZFu4Ty3/rFsSwDLMhNrM3JtXC1FoCHhW1WG2Rxd8LUkQuTprpXCCBSqoxXMKv3Y
yaY7tJX1s1mY0LKMYU2XvJpLekb9EYXTEheXTPE2VixiEE6ZoZHnY6DBL0IPlHZrifnlOIrskppg
tACWn2LHfak8v91SXzfAXfn4t9O0KQ0d1D3zjryz6WVsVu69xLuqeT14trT7WqoaZlV3mnGK4kWJ
8FJa0Oca+izTgsJPNvZqxOqAI5JxjdUGUOw4lW092iVVDnlQ1jZFy3wYeVKDPsLUqfcdZyQrtDUF
4MfgZh+pa+890VwmGH/IlmZzTQt55Ih+qSPWxBB9Q1otPsn4SYNuaAnwMVL9vBi9ufVuXhN/4dLF
XYjgw7iisdt7WR8ugyODpiETjUZnKb81QmNsMo6jtzFxM3J2XtF/ArSOhy6EPU3n5Y3kjNAOdiz0
kP+seiYCayNKx0Pi3ZQtovwou8p/yGKNN9Kzt83YoImZrOXZM8TFXfxuPdWGubZafdO1trsSSkEP
p1DW1k7uzisanOyJ+fuXZzTndjGP0nPeLXi+df7eGcUWzclPNczYN7yUsC4DMT1y/HWTlYGR1dl6
aYafdadkkGvye9Jo+JxuJtOWnDQY7RVDFY9ZyYIKfl2WzAISA+Isp9b3rMouKuGADtpeOfiWdOHe
k0ZuHgAVOzUAtxwd6UBTPjSz4jdxk4NWxO/CTjosobUjYenc1dg4x7owjiQEBmhl0V5OMu83THFg
veS9vZKL4bKkN+amJ3pwUVtBmpe/Asap9mneYLXlVOsA4xrKLiiNG9KrwFQ73ZOGvKvdFJhl8BNp
clSBhZm7Ojr0CDPHh9mTAsjCrAHLy2tkRzUzhx5Pw10PbPWjlZMrO0L7UMarfvX/ZV6//arO78VX
+z9ui4BPigvOuaT7X3/9ZfuPX8df1W36/ZdfhGWXQvntv9R8/UKzwx/lC/3+O/+z//G/ff36Kv9y
Es9K859P4ts25X91nf5FEH4jEPAv3tvuf/53zQN0q7OuuaUa/TFw/z0V28cQ+isM28QN+ocSnP/7
h8VT/w3+LQwr3wSd5bj2v5UrwoD/79sj2yZUxMA1alkYPf9O62AcjGIN08e+YCt/cmO5bDSz5dlY
CuDydpfou66xCZqEzMpFxB5VitVQmSXcv2p+JjaDAEV4kyZTc+koyLcGy7FARoBumOLJtTtrYDVq
qRZzBVm7X45R6s49z0Zthha415PvxjrqGJ9Dbk7EJM9DUg5fbuaxy29SVE4qsVjb3XxJVyCgbqCy
aNp6Iwv9xeX7ra1k3rpwVBBpT7dNZTmVd3ybNrydsazfLb9cNrDIJNmMmM9n0HQc+Imgpt7lqHh7
9WgQ+YdfjyrLoEaE5/VjiK0Yt5DvUt3qAyK4sOjjSXHVJJr9lug+mX3sHP0uOVadBebhhvmvx0tj
EpexcmNvjM/kdCTeppIYw65jrDvIPGXRiFUaY53dmC1zq7WW6Ja9x5bG74yNxHdfJyXrcsvoEnaK
Jqn0UX1wckVGC7zU+Ic5xPjdK4KaTMc6wpT7A6lSfD+4cxWik8iZEGM3Q8kfN97r0k+dxqk4TiFw
AyxczgKyfJxunAf1SQLGcHYpG9tA6rG1y6FpUIeTBDxGxKOq/AFwX74tVKGf2BMCDfA3tRowIg65
w31DVdCwNL80kDz5wNSuTn5WWgXaTBwIFpXpmctMvurJLFduXiaBBWQVAYC0v7QSFQ28lglGOTIb
qOH+BkVhuu8833rLbEYnI374NZKuco/jrTsQqLIDbJJfE0L0HoYJHROy89gNyBvcasboUACU+8mf
n1wOO4U01W8/7MqIrsXN0jDRJe9l7JA1PHbFETpTG7a1YAi6pDkVsVOuGs1ItvFU+Z9OLJlBqkhl
l0Fzmvd44PqlCJj1sz97XBAdCpgD2nH+1KyXOj4j5tTotZcXy8yfMq023xwnruPAFPIzNR3jxSGp
YM3SWWy40sU+prVlSD0Ve2WNX1HUeu8L08PQr3ETroYk7t4Z8YHHB15gJKNYyXo8DiKx73M8ghtr
WMgNdAgq2ymwB4gfDecUVa7xNpm9dzbccqRsG7u9j35xT1qVT5VftU8tLOd7nHXVTlqFdRzBFZ9h
pLLXimv7gXw/5K1Dnb02ZZK98Y7m22nqrSNRNfmuL8v6LBeRf9Zx50RBpGL3kCpruTR2N9DYgPKC
hWoMq6j2XKqKrgCwg+h1o1lTevJmZT34C3EilBQ89vmkcDET+5MeSprP+56hxN2grPQbwI5pQM42
6ieiYtJThz75qUc09ZimTn2Ax4u2cEr9Nyaa2YsanO7Y2ZWvhQyrs4OO787cGEVSXGykR/uaROBt
t+gxBBhcbqoZ7J/2QL4p+Jr525SZkhwabV/Kuth3dnQCcluuCRjWV+OvFVYZ702/Ps62PjPWtChO
RY8hHRu8Jct8p8NVWpU2HZNhtMNWpaW7MROiFpbJaT7qyO6PejOmm1yQI+mUYnzIKlrPRHrzrlK9
9QAAbn7tiRz+hFU9PPCCRPcTzJFvTOEN9vFjseY5wQ9WTNluxEe8rUXmYDzHbPxcp4gueNt5WrSx
2fiurH9YGluHxSuYIEyohsPJmcQKk093cQ1YXEwnEVll5pDgqLDNn4uJNmqlQ+bmo0wzw9DhqZ7k
cCKX+1IzKzyblRm/mh7P/2L7zWayZmAX+pzqJyeV+snvpH/W2J49zNPQc1G0Mz6EyiCLN5/u86ZH
fmPwoAIijInLZMhbBNHYUbgCfDnUFW1F7DmkJ/dWeerJIPJdi6OGiSeUb/AWZiOMR2dmwYUWW4uC
tnHmTyjLE/0iGvuUojPLdu3cNh9sC1msZfLAXQLWDuP094y2eZ+3NhwxkaZPhsraa+x27tlkHrfS
egBEq36WzXNb9j7jXkybA8Xhe433kBvNGK95WjHR4+lx70qyV37MTN3mABwNEcWlPR60uBi2UWsM
56FT1sHMMe57adO8jLbdXiabHmAWQEWsdEoeuNnqN8fvqw+vK92fM1gZlh1dG6/AFv9gApGFkIiZ
pRFEPGI9Ps5Ta69dQ+8Y9vF9Br7WUq0bMhtXGGWG95o81xyGNgRzLFkaNJBENC9RX3Zh5ULh9ewi
jQLbyeTPUkC6af2h+YaC0nFCUcXFhxXH3rZEpXXqjcg7Dh6JGDnBR/vE9xhLS4JlZ5P7jYkajs5O
6P595hXtSRpzF/Zey3C40oi17fD8ZEIyr85dusmh7L95pKSvzJrZLus7jT15a439A74X727R/PkL
NflNvdOnXNfEwcfHfOy0pySxnTeiFzl6JAuWWyBEVt4O7Zr81iWKwk738D/L0jqn7FA5lgiHl14+
G6sssr2t2zEk4zMxpqj2fQ3iu5FUASGy3rvUlxqFvvUu+hbBc1zajx7D6JWhT9bdSGYXx+BsXsAk
6UEclafbGwjj1TK2SFSDYS7TtZ815on84GwfmyQRqqSsLlVsWs+u1w3h5GqMcRuM9RpedcTzoIGg
TpmAgdN2rVVWDfRdbx9cOxafXaLybmV09bLux8F/NMgJY+nUmhsdcs0TyfeJoF+sxUVGTYSOfpj8
hzwuXUT+XLL4s+68SI287YXQUTIwIhXOdPA70wshCzVfeGRMyAQzo+Coa9wdy6c6aPN2Jttmbi/1
ktcXOdfNjsxIczdZDAAWm/XKOC7+so0M5X6jFjCfJsvPSJ21LfenV2j9W1F59iaS9avd5G6IbPvB
MlWb8fPhW0JC7bU7kyOPcKsuSw5jrbS9U5otKH3GpjevWLN8pgi5Gnax0Xgwe/z/FdfbzBiJj6ag
pcmkfYmoTTdGymXdO1JkbJaVm62tZqH+QI3Qn624b2h81Uupq+Ie+rqog4h10Zb7rtwM5IbSpdMa
aanh7swq9+5R303cCm76RoHmMPHNGGg3c7Tr8S+xRZbI0l1DGXKP/tgI+GSDgK5qdAJKTBlBYnpF
+Tq0sKlpt64gKJLViJpw7+gz5GrZsKDMLUfx4fBdRptLwgRSmlupc6wgfqGYnqhUyeoz9fFx0PP4
WZdV/ixMakBM6IsIWDU197Xs/OMiHaqV2I72ulujI4kBiaB1wK7P5HeI9gRlMq0BnJ0dsg6JBes0
I+0pMf1qR+8Xt19WkbktyAEJNxGpgNV4d9Fgk93Teepg52xvIQBYJ4ak89lvGMRiKSPHEtX8ISlJ
u4sp/F8XptwZOurYIW25N9MzFEmDn1IcCszv31Nwc8w58hzGBnKGlVs4r8YymPtZcwkTGhNr3fRa
G9bW8q6SmdGF9uCRh8dMc3DWqPRQqjdsZ6quHLe6pcFAIVB7okU4prlRhHkWP/O2WJt+RkBAp9qv
LVxJKy1P7weRWqfWFm9Gy1JyGrp+FUuZI8T3mAUWOS9MMbILgNWwQh+FnRDb2oGttcX+zdskMT46
lg73ySzMF0sBJw/ggRQBTgi1QahpBos2kZsge2u9VDM9uCjA2+JOXSAxvM2aOTF4RJSAfX7rkzx0
PzmJDGqnhKzFx+9da92QpIboidQJZ1fDljgwwNZPSZGnhP2NgoAlxTXXJuk+rV1vM7fdEsBQtINZ
gKe4Ce7PJYkJG19m8z2UjHydeXmYLl1Bn1CrjmEgKos/da3/GV0zKjBEF+ztgGt49Id/lX8mEeOD
tPfSfVa0tHXa5LKeWDxOabuXzqPQy+azppYqubJ1+S9wnPS3f1XD8pc7uol0F5Gg8yuN5s8ST5Rc
bEKWOt0bU6U+l0yVd3WaJ8Sr+/L6z3/Ov+EqASLQz3j8c+t+PRzQf/05U5RQDggB/qrabMqQZ2SG
/j/H1dc//3v+o0ybv0i4OEcNEzAS4tW//kWymmeUKG6877G5bsDFir3TT2aYl2l3aZREJjr4CVvx
WRTvWB3pqMclTu61KLk11+zVyvCff0v/QaNt35R2qHNddhMIlphP/PlV7nWcWh1dBpy6cjnphZq3
VsaacSVyHyMu7hj1OfUD7zNspH/ECP+XkvNfz4/+lZKTgFLwkX8bHt3+0B/DI/83nGe+cG8ggduU
6I/Jkf2b66K1+xWO9MfoSOjk0JLFc9NVQo9nJvp/R0kOybU4VLErGvq/TQvjov/rQwvgk7uLh4ht
LgQB++8UcGU4WdODKjqAUGJLmeexM3Qr8QvUUjtieNPjwiVuxa6uaT2X55vicoUiXzeC0u+z0Lix
X7KOkLNQmZO8xySG7wv4C2ouPF2Tn1qH7saQwXqE4cf2oAjzXPhgZiLJnni+sWeGfKzu9F9Amgo0
DVn18uJWlrctdD/ZRnDEtuIXzCYutGh9S5bdLmmi9khLnVPf3kb1S5togdVD6SRgFkKOO1Xjd1k4
M3cmALTASvphm2m3zVNZRdeqEWJcpdo47Xv9Q8qlekdWQgantCJqw8nruP7xDo83EA/ea+d+jCYP
cqbj53oA20Dfo5sQO6lM7RP9fPPTrVP/3spK7IxRob7iyYyaIClq45Imdb/tLEtdRSvGA048/Hcz
t0IRWJmJqRIqSmbjoEStZrGHJ8TmHOtlfGzrRfukwyaV2qgrYI9LU+7ntHkdGLxcs/EW7JJ4w3NS
d90jZkZ4Kbm2qI9bYs4rU2XJ6MBmZ8k8I+uRQvnAmr0SnDZQ1JWpp3QKti9dNr+Gem+ggeJ7F+M3
Tnm2En2Zf+Rp1+38Je02Bh3Y56L3+V2qq3ttie2DVF19UNGyHOsoH4LSdm9pe15rrhV7a2yHc2/i
oDJj+YpqAkEWr1LPVyu0ljGalR9nw40ChbmSH3TyWdIYUX9npLYGhUdPtlMT5U+w8JNvsku5m5kK
WqyAp6oKC5pLAyEJJGQ0V5YkIoXPHpJH0Z96AWwh6CvdkqS4kmWVLByOeYzIMxjbkqjExaKYIz9o
/JkiMKPcmG646DIHuVlnSXlJSf5ZCdbJd7GqlrW9zD0ebq841R0kBVOzDHrIYkTXxBSDPQcVcPwS
MboggZY++YPcQxJJmZ+xN87ZpFcE2uyWeoH0xdKQPZ5XGmdyT/wHGF1JMHpaWCcFwpB5WDvKPqe5
P3yWriX3ukJ+BDBBS9ZD289oPZLpiI3MaaFaduWzX2XRq1Y4sXZA2dkA8Cpd4wc6srZfJfrYX4cF
O304zNJ46xjVshTE7/pgABf7rgC5Bn49Gu8SsRArz7mbry05Kt5OsNxtcVFQjaYmxjm/sJhDYC4n
JL2PDOvFGvTk2OCh/WBhrJcrJqFzHLiKUVMdl973zNXdk7SnWWeqJ/2nBZUb2i/Eymiq0brla1rJ
Cnt6WbyDLfWfGTp/aLCz1g7co5PRO/OXXSsk0i222zKMvKh8zWJWVJAAMjYzTBjUW+ciEcCImNV7
L6q6NcIoau2O2fldYk5oHjr1wOwTKkST8jyzxcE7zw0eejB1A1audKVD3yI5qtO1QEEZLmPXHGRl
uAdbb8H9WEnm8TowuKn6nhMNKY0baH6tb4dcpFfggva2SnUoaJrfRSIUrtLfTJlAKRAcpoOp13Pg
l0Wa0dvW+T6ereaMmAp2r19ZmAa9VPDCukX2TaZZM7P1QynJYRb1+yiekC162lh/Z0BMRIoAkr1r
dEJFVgy02nuBP/Wzsl3Eoq2RDfS+s8bhsiT+qqKzw44kxLDRvKT57ozz+NXkyfg2i9I4WTRvRdiN
rTevLHtWUeBHVkMt7Udy7ZlYmp1kjAgjwsEdGHr9GMu2XlPGjQgFVUpClmzWTukeRD13a0LAmTYn
bU5ZnEb7THJsVoZotpNePNGo99tWUfWn1DRoXxT8OjKXZoLDu8EJG31afizWMIHCMJxmXVk9Y94q
wQYJ9T+7xwuTD/1R5I1Tdgh9wat9WzRsLLuZhkDqr94s6dIR+rCV6F57nATZfTQxnjT9zCGqGArC
YuTq6hS5fsXlGl84FidaAbnsKeNf2HOW1waK5rU32oig4RQcxkjyx6sF1xehEfPYQwIv+cUrndsm
Gcri1Uvr8qL3U3Eh8Y/BTFyQSppKAYoaMS4aDSR06LM5trntsO7M6RnXY4+YzcUdbLVFcc58nW/X
kRpIhJwlfgtlmkedBdLKUK1zR9yZc4+82zzZdhmhAli66FF4ytmTvjw+sQv0IBIPbFetRSOpWYv7
YttpTQVIeo7OflXXjyiW3X3MD/6JsHPZj7Oyt1OH4X2KmuU7jflUBQuGsV1s5Lh+xYwkB91/2HRR
T6KUzXnUp8ZyNLvF3SfkfAckD1+avFcruzGt+6hC+M8hK6PruEQ31at5UlMVV9AOhcuz1leXmBSy
7e31fFLVZMC1XJiKC83dZo3S7uFbDAgizBFrhr8kP6KOsDbc7WhLVDMR3Gjr3XyYmac+QKsYt/7s
+/sB9MmLirDjM9sfdjxPDibrvlIInFx0qO0YY3Ne5llfY/5IUENYfvMwWnrBgiWz/IB8NCPEd6Xv
siYX9ygVotMCrWXfcjFCLDHHM5ikT73Chmu0llmt7NZuXlMkYd/1MZL7ttLqLXR8zaNz56jh45dw
SYsc0CbeXHeTDpm8oKQdv9euO65lZzhvZpV6UBdKnrzkdmjCyjBTQmBHewmVMs3qsZz9VzLqbgCM
BKLTsWmbW3wqwfQJo9/Rf4N/KB9BsbXNxVEsNHeWS8LeanEcaROGZzT6nemgB0J8aJR6Q5BgktY3
vwevfGUu86Nq4vWE/3LeWInjbiDOuEFCqFkUZPH4ABwFDX0HU6rY9Z2WvNq1ZafvpsMjHsym1O1Q
jTgjkHU6tzX2yTAmWvctqd+p3h/4yJoKVfEA96V9b6LljbJ3+obsv/zMhsl88fGUPIFFqA/AkZ6a
0p3DwmqKvdu0NYH1A2Dvaro6+fLGAfhTpMl71jlvbj/2H9gBqSCEwufT2v2b62vZznG9/NIYeTiK
QrvjzQGzo2q4RuDLf1qLPTCsqRscfCNqTnK8+jTfKWYBD5Y9yjlACprAkVOIWp88p1chWJvlIWGA
dmPZjHahrX51bv/VPf2L7gkO8a1B/38T2Xbv43v6l97p9z/ye+9k2OI3T6cqpkH52+KdHuk3E68y
W3lm0vwW0G+/799NE38cox5Ya64QMNL8/9NEGd5vPt0YvjVLB/OJi+LfQS6zvf/z4EPcslGw5/2a
fnjEgni3wcif8gp0egIYDbH5iHsWbWq9FC2LQIPvMyCw0b+rRawekjRXn7UrTcbkUruafjMz7SRW
LshTQq3zdmIjqUf5uIZpG3SI7EMbAOlbq+t8HUe7jRa0oUpRQ0016YA1SZtVMslN/7/ZO5PlyI00
Cb/KvABkQGC/5p7JZHItLrrAWMUq7FsEEFiefj5QUrequqfUbXPVTW0tKjcgEOG/++eOEFuiGSFb
U6osk7AaNmmWE74RU34/Z/YMyh2licxp/xVWFFiDxBmcG+ZwdJpWBfTCRHUDBOdmevMZy6ebOOFr
g8qu2TlLtNCdX5jtCTtY87kXSfZGtGq65SFubUSQTa9Y7yRbyZijhA0S4quWMbEVwLmIqeaSNfHu
rM5gZeV5IT714B3/Snr6aAX6ZxL74ydAnPH5VU16s6yAy+DPP0E5gxuhbt57mKUdHl27d7eNGCU7
8nrEwmoDkPM5JJThLaMVwTRI8NFwAdfumkGY3uM3n7a+79bHEGjz9Ry5yUUwd32ngcJ4rlpX3SeT
QSFommXXvduhfSLDFE9FEQV7JJdm1yu7vgkC+Yk6cvfgNsOZ5JAASy32YFzes5aZ4p9ukn8j9oXf
n9350I7pLxdwANIK98mPFVRN4AUAdZvqgQBc9Gotv37M9O7FEs54a/imPPaZLTGJDJxm2WuLVWl0
804Rsbwe+9H83OQLZj+kyeImrpwc6q/tPkQT/9TCNvwqmpp2V0MMNwmAkLONunzrBtFT7IxiH6Zp
8ZTThrCGNWUe0mqo9lCwjH2ubW+zZK23s1lyTdvAda/M2X6vvP4MXts6dH3kHtiJKx6Z2LjTccq3
ozuIrdmEyc5N4QqG2YnYw/CFTQecWDbFXxoJGM2fCnmQ3TKoThINuqLfdSlRbm7K/OJrtlCFylMm
5O887DO58qggpqYhm92rwIEjlkbB2G9SGgsQlLNwb85SrAWK6cavKgI0Fb8SVZdpdo1Nvj1PQSGe
J8IhX4OCMSwpFbZmRALD9jDOvrWrEqUO4dikV0XXmdfRUiHM4U5fu3nLhxNMycptm8zZActsFq5n
Jxb3RtqNN6qz+EJFGsN3C+YDwFzuTSMHXqMH9ewkTERDovpYdmW4XgbVl59fOz+sWbQlgYlf2Njk
bUN+y/AHeKSIdRTFBNDvYR/jGA/7CieGKp5QAXC0+n24JpDMtcMJ+MuADXqtOowSa2eYkndoMkvN
pYhObWe2z37r4NFPCpPmh+YFXG3O3MArP5Ut/5VcSxBN4HGrfcFvf64j5mEmJDV4zzH1bGUt7kdT
4k/yYQwBUKXdmRBPuma5mpgEuWJZUOv8hBe4s7ZuRzyFzQYej2zU40Xm9Xz3cdk2WYsvPfUmOkJc
64xgEn1jcMQJwSjVc0jA4hmqRXtJVYohiCJPIBY2B//PlZnv21ricuxHgiQru++9PRSQ3N/mQRLc
BGZbT38h4oolFf3P9Wr5+hH1At8MqM5Be/OXW/tPj4yhtZQRzzK6F7IhLt1Bo6Y9pTUesjnkE7CT
Mtdeq4zHbEoZ97uE7ppr4n8JHipAZZzbuAeRJTAZnjA6Nm+59uS0ChljxetF+X2VDvChlYn989hS
ibv7+fXz7z4A8BTe1oLq8Bk6fP8BKtLP0qJw5L7w5m47ZtZ4aZsY774X4eFVFetMtNBbXOGxxFQE
CbZegK/LjEz3CstP9I17D6+7mOisGX3r7A1jfkpEA6SxLYLosfBbgB0JmM7gt33Yb+bBf7NufjyP
f/jy0fR9aKEC6ZUY9PfvfSg5hM7O4N7XPYerFeCo6BtXM0QkydTkyZrT+Rr+Pg4I9rL7rlyqyQW7
5GPQpPpUlwEUy1DIY+EuWT+/NR47MMz7cHA6vBBtX93MgUrPvuDzDyXb/FWnBvVN85jgJ0LqUNHQ
H4HuBXpN7ex42ztDXu197SNG0XWzGoVkGer76FkkVnagfi04ka0UCCG+tysUkJ2mSMZXjlXzHn84
E0XsZtuZw2qw7oQYv1qxYr0ShO8wwTbC2s52AwOozj9bhKoBG1YtJpimORZ00LwiNskje4Lx9uPW
i+hBesfik+gt41veXpVHJ9D24p7ilKnflBkxplC0ybvZKND3ZhK9cuXpr05RLivI8tWg9Zx6euCv
HXPR35ySlQ/LC8woUeaPZiNw6zutl74gfnyx67I+IkKPx3wQCnc40QayLuKcjIPauH4xXjJr5lny
84uYTeKPtyGTFPYMSz3lx3bwh20Da3XZA4lscaZZMOMwhCXj6mNtLoax3U9Rm6x/x4TOSbxjK9a8
QQwg8mKxJm057QMUb33KbrLi1KYFdu2pNNN8rY0sZe4bV7uuhROw4k4yP2OLKj6x/HefxeDorz0D
WGMTem5JBQC4tnSPB7K41kD1tqVvTlwHTmXTiG4XUbErLETnFfIpQd/YGDdM2vzj6BDeISxGfiVR
1AYbnCjD1jPubG4s2lF7s3/HKsoSmaN8yrqt6dOZ1d7hriV9kC5bzuV3bYa0e6Z7/kDeB0/GSNn5
NrSnZ6tpqo1dI9nzfhKO1rTO78PY4WLNBKF4ZpD+F9t3yo3UOj/VVmYeaIMn8kDwud3PrUjqazES
AV5TW5888RxIn3CFFMVqbgY7WNUp2peicJb0W9568QGIgzmuS5vVYKWSJnk3OKzfG3pYNjiICycz
GHlUqZJQK7IiXR9J3207hoEmHzdnyStqxRdFDJd/jjpQbhhUxRytA6CyzjK2rh7juFPHyHR46sxW
Zn9ObHp+1rHlNfmVQR85258QUFsH+mg7x635uaQtmPE60O/NxMoOCI76oHPMORJxos4BxQ91fUW+
Do3EtWz7BbhTCg7c7Oe7rAoxaFkwKO4le8sD7PiQUyx5xG/Cy4NjQL5uSwCKfEPgRUjTppyHrQMu
ch0oLyXnKiO86HLh+aQtu0z863LThW5urNwmMmGNzcU3ZIb7rm5B+LhsWyOYVdDUC/JSF9+niEuU
/rDmYRDyzYTTfPdxI/19sv2Lk60Q0Kr+tOb8C+Hl8vWzfFP523dzwd/+6Pezbej+Aulq2b1zgDRd
WED/GA1iNv/F5EwL4QVey0Jq+eNoC8TFNKGGBR6zQ3pLF5LW71ZzoFl/+Oh/fxRiwf8/H42wA35Y
ETlFQ2dywIqbHNt5Y98/Gwu7N9APE322wXjrhIEY0hRZEhuu4VSdtZ86E3ZL2m8TXEqLCJkveqS7
KJNq0SiLMkCurHj7yzbGu8Ff5NGtswib3aJxig+5U9iSAPmc9i/OoobKD2FULxpp2AXpBXg+IIIP
CZXuveV4m1AIMrn2pVu0VirN2p2pgxIx16xuu0WThQiJPAs/NH+CFjKclhrxfsURsHrBxQmC2EwM
muuCOrwvkqC8l6LD2YsKrAILPXhRhr3Wne8RnOX90mkPMW+RYKNu3BqDDV4PijexNJvF3bNGDlQO
h+oUt/FjT/j+jdsMMKeqI55rMx1nbduoW8p1k+e2zPtpbdZZs7FjLXZh4lsPvtsm9+7oZVttOpqj
PWU3Z8jB4hy06hMmE3iNbGCI+Dua0kPTbubHquvztWmNn/NxJLpp0+9E7aVOz21aMXStGlf9yiN3
INXLb/ipgOp0CQad7IwumU+yxOSwSiY73hQ68JdKNRK+GXTZW0pK2GUU8Q0BsmzHSpUDhYHdqmit
OphDPVARUvXnyrBSCAWlF6y6cpgewDn3cLXDfN2hwd9AXVSHCT/Gtd+aw9lR1XTAU2G/EQKoT2S4
uwcvEAWrOxasbSUaQAEyASVTNsztZtTLXWv5xoYq+OrO6Ez7oZuc7hXAUfFtwnvzKHSfgqkaq5tS
ucbFTv0dDMLuhe+Kowl+iPC2VUH5YstU77BNVZsKtxb2+ZweUJMdqGHLkfGYUjd496hEHLtxHVIb
RSUHFw5GTpznX2w7YyiIpwrB0ZjtCksTUeCt41XJXaW0yXQ7bDuKpUuw3GZNeo4a2hVjpjctdHD1
0YkOm6m5ONKK131lEp8Sc79OFMUho2UA5tdGmJ0bNItDETcB6FQPtm4VZ7ccgCuuqXi+ybEUUivi
RsaXgEl4uYpiZYWrdvDgTOCI6a+q1PNZv5LklOZ4fcDbZZulVe6F5KX5LMdsPHthbm4TR/XXML8Y
atZNq+8kB4/XtmiEixOrGa8aN40fObS5NwExBxk08V5rnzGoqTpGXInY5q7d4SLUMxEpCy4vE8+W
8r2kA17jqc7nST1UBuN0nl9HMq3RURDYP7oTCHGIxBaWsWhsoW7yJCufWEaa26nCuV7xaN0ys3O3
qdEApk0sjGSY2BGDmdht8Zy1N2VcxjcyccTGaz37V9QqXHHc2+OzihIfU17QTw/o3zbHnqrgcZ1Z
ycH1ovLUz8jWKB7gKNmOta7eVaQAbuCrQ1wx3IpHo4Ft8cm3KjyyvldHzdpp24iVJMXYOZf1O9hk
Kmc4y47X9uyXEz+Nm+abbNLGU6wVwLnMcsOIgFo80ntsZcxTsgpcLb1oMyQOQLh3UD6tZ6miql/H
hFybdld4NV6LawtLxoj4ZscljqKd1A3lRGuUNVQdrNC9Mh8i8oGT9yn2SwijFM2wewAsxN1+mhsB
6WjdgY8daTDRIh8eZDbGwRcnzqOkgklVmIP7qaQ4sPW3QcPGbmf0fZe9T37TWDmBEEtKHlzItn/v
A/5qH2CbNk/n/1vhvnzVb+/f7wJ++5M/FG6LR73t8NhFEQCDafJA/90ghPHsn899wXPftymd59RK
E7D1T0nbdvm/XA8lMEDv/dgS/PDc/9k+gEjbD/sARqHLyyAMUXmN0ZE39GeBIumcUVeysa/9SPlP
0+C4x8lmB75y58LccBag+G9s6hM+wNZa1VYLhmOGDjLAvN33QrVnN4KQ/eLSu3ap8UFgGIB0Aker
aVk2euQJbASOfulygOFdzGknaSbBeqwDHodNlxEv9ciU7fthsu57W1EnoiN9A5MaRnRgVENP/lL6
cNawUu9SCBgHX2aoODLX/cpnNL0Hg9jUqybhgbaOY3pDNxQDccidJo7RyUjc64Dzb+6pr8jMz1mP
wXpFSDx/b3E636Sxq0sSL+V4EwEqJpMLxs3clE1JKCqDp+If60k6MwPmfmz23Kv8v7ZyG3HqA1qn
28Rtp2NsVJBjynIayarxBmlOiGYDWk5blvYdnSf1XehkMUJ9rm9aiOVNRth6Q/N1EK8jVeNagpF5
QEaAFpo5NXhUWkHJ6QV9Xm0MRwK7urZz8alrms6fGwJgZt21h8hy035fRgI0wB4HaA6YV6bmbG7G
rJSVuc6rYLzY/lxWjBtY0Y6Osuo+XzVxC/gmo/emqvJtGtD6wWKLmq/se53TWiwxf+LKddMIAS4H
ex9GWzYsMsT0CiZjx7IH0bZfKKXx2oUxBmnYmoydjmpLDWtXdTazjLbXfgeu3dBUM5Kb82vQzoMV
XQlJPn7TOkovF44/H6A2uySRxmzAD116Q6FPHeJIY16sqcw6G9SdUtSElCvUA3CBLzHmSzG/srhO
lXzvBqpFSN/m81xEfx98/rNALc9IJMufLXjD/5y+SvV1+u7o89uf/b7o+TZTONKw+FDsPw44vy96
vvsLioyNr34Z+4FY+OcSaP3C5eWDpnJD4fusmf84+thM9fjPsQyGgpyuyanov1gCgWx+vwQiDDE5
dAML8weoVty23y+BopUV/EdXHkLmYPa6kja7vriW+VWCF/8K1brVD7GriLCaadJThFR1d0lj6HKf
kwnP0bE0WCOiCeQnot6GP4byLJoRdDZsuPSOeI0JpKCyV3HYZusZ38Mlzi1893gLo8dRVO6LV+m3
AsNZzH/qUbeR+9AtkreS4SOSBPyGilTbqvaKSIHq5kQil+lOz3pdQRUJrHsF3YQ5eAcrPOc8Rqwv
FfdVhXKh6CrbfqiZH070wfONLTPW8VKONSgAw7Luo1kY0A+N8JsSElWlgZM9rHRJyCjWLCMUF+Vk
dTVYqXlQy4BDZQTW+aLymUyh9JPP/P7p2jAWTWawNLtC5onBPrBEWK+zsj/OECPWADT5Q+UOuAcF
27RshaBahs8Qedt4XS0yvl+SOvYaVBFXhKQeMQ4dsDDJozYQgGaLaPEKqNa0U2kXrocUJxE71FAC
3UlT+lYHxSAUdj7Vm6KJjde+Z9aFWZWlwett6ywDFZr7wbVQMHNaLnAz9daL/BB/85HAE2GEZLwJ
msL4NidDuB5ttHea8JCoGN5eGrZz+4/3h9Yrj1zZ6PHI+PIoAE5Uq4oSmLXvYSfamZJpC1YlDZeJ
csy05kvGi9XR5KMRrXw42+c4wAWXrPouz4cz4nSSHKLCyucDG+6lY9T1gXTYsw0HIeN5AkySGcns
1EctnQ7BOfsYjcXipTHYcuysZgrAKuXOjLOj5FqA63XKeqU2vDpEK6XcFPsaqNKapr4nadjFQ4ID
76VtEnWmEzV8zGZN8MIW0tuwB7VPOLviq6jFn5lNDUM6apKuDHoWENoytCz8Q+laQy5bM30ztu4s
VLUn1kke1m3hhgHH9BZGH2aPapj2gaPCfVEI+9vgAQskolqW9cqinmxp7sXztAszs0sueVHz3wop
FNp5NTApsXbYRjBb1pKJHtT0XN1HJTOUdB7yNYJ3upk7M7ouvTKFdxoPwd7qQmsn6Xh5Kvog35cB
9ek4Whaa1dilZbDPLVM9dLXz4nYF2B+aQHhUTtl60i1n6wy9bqYEorgu42ju1orYwC4NUBgxfzdr
chUEVajGASrSBxKeTFHfKm8u75RhE06fJtKtqWOd+rgKVxbIMcReaOez73VbETrziRQghQu5GGz6
IV3704gJYkXPCoGnZZy5GjDqrhyVc2OIKuWiwpK0qzo9bkXdQYgyo2xe94MyYGzZ6hr3Ez66wM6v
OKO5t7SUwJFLNOFF01cmuZuyoPM3MELnXISMijbDaPovGtX+OrKs+Msks4yHRn2k6oPek2aJ5Hu2
N4CJAha/mjLbq9Ymf/M2tyE3vYFBoTrEddk+tCEAJjzUVkLvAdIvxr9q/kSu0uSc1iYXbTfyNJtN
/WR47rQXrW+CFyClCTc1bkzi79PMVkMXHVCZpFKAzyoSTAMLhbXqi8HcaM+broaITVQyzoz5+Pw2
ve9sGY5NWftq482xPPUE8oi2exxa8yHIYaYuNfYrs+1BJiQ+pTd+1ci1LETy6AE2QOcpSO8LWWZX
Gj/7tNYyZZiWCZB4ttcwogj1uKd5sloPU/lWz2a7lekk8H63/qVmivlImonFH7vEvAuHMUOhr4oO
M1YwS/ZuOT6pCvY6GPT5DoMVq5Ly+ohyXFaWNu+ibyG9fCe0bLUR1ozi/HEXUdvgPowYGp/kgBbt
GXjHsZkCaWJ8yhNG1l61pypbHjkMC4fbYRD3mOR4ITKL44YsH++kAJN/PZiDxj09GGF14bE9XQBj
1RNNtIzzMH/P1zKw3Ku/z4f/EX+EuKz1s+3SDYGAuvpuq/Tbn/zjfOj9gjQMa5v0IdSPpbDiH+dD
5xdCSkGweJAC80NA/t0B5Xi/YNUHPYiY+8c26g+Z2PolDEmj+GjIzEKpUf6v9kpiOQ7+eaQK9c+F
ayLgpdiLr+qHvVKu+jkf+hB3Uh7aOB2YkYwtN3Hu3YRR4zh3jtdKta8Lk3weLcq0Y64GnXowR3Q9
MDv+OFP4OdXXCidtZ98nvx08XBD4ObPwHP5eo6v8EM/w/G67ojXfS7PhKl75qmLWwjQ6gHrXWzX9
QHUi8kDv69BhdU3a7FRmlfXNjisK5XBPBp8NQbXWiNICWtlpV3Udc893fnHvBkO0p9B53thhYWJQ
TWuyDbbX96uW9SCn+LlhTzHbjvHJN43PAYdUCM4wv3hG+hcvIbMOkC2jZc1Jj752+1+HrBdbB2nP
W1FTm9xLzMfJRtXjdKt7+KkbDKel3NoNn3jFNKgLtgp9bhOaCYdm1nbsrEu2c/A+p4PuPintJdnF
hWG9gWjj3zBVJcsykVGnLcyj+6jzk4V2G44hvmKzS2Fxul1XbfglppdoqiGemiFn5GmM4gffsaNw
peoJFubE2z+mXpRczcM4vvBYtdy9B5z0GNOKvg0hULPU051j7fzOg1Llp3bzPMmRxqq4zdQ68HV5
MlRF7ajhBk0PEnLGQUHQpwdmunjiwWIg0/tg/+YNrBAlP1hRr10/td4tnwTfg8h1OW5CBtwbnB4A
zUx8XCU092++LJxtEqf5QaVOvxtinEbu8sjq68S/azHd0+eQ5PFGTF1NY3ApT1NNvtQsW+vOcMOB
BHDpnSIHvg19vK73PuCU3YzcNBdiUlCwkqkuk3wVT5jMdm1lNGeH8O50bVY9Ud6TyJ0haNahS7Mp
UW1KhEiQQr5pbp28TerjDIfKWZk2anK1gorp0c0DPPzMExpCCm4GvFycsJm/OJsSZ7R9R9nwAtu0
tP9QNhU5Xd+AXf9USO236Kxq0VpCD8ylmRBvhXu8PNNICCOo15EMz14TJ+9lS0JgnRU+HfBFMOGG
1Yi6ioK+sb4oA7Y1Q+Xkyouq4U2UCwIrV0O/nZqqnI5jTAYLPJ+oIK8UnplAWS9ETROZA0y1AxZg
rck0Gt2BrLa/q+I0vcWyZYH9bDUbgBpRlzsba8JSvjqBZEPk6Id1EzVan2dmPO1GQM1c1wm/5qbR
pV5MzYacV9kyCr31Khwta1n2pX89zuVwgflg7kld9psEoA+jEwzjbCN9MCyF4acQK+pCIydEBc4Y
y/Qo8CmC4UUwfdl3RKPik2Oqe8zz2XwX9sYXGK4V95Th1QhHbja5l662MS50LS3Uu7if6peR4bqz
CrDMPGLLEPXeiRpZQQBHmmEsAOz1wEo0PTgwb+qjcD2KOlK2q96+MBMxHD9qO+26kd8Gw/nk9l5w
tlNXzQ86F7TID3lisYGKpnETNIZ1ZSuixHOUiTuH9hWQR06YldssZjVze7zh+dRm+3m0gxOYYCJs
wWCM43m0hvrKpypl3vBKSLhBpLaFFUeUo/Nb1bu4mbONmB37zkDq1ju7T4oNheTiin1BuLWDjCof
I13KNp1kBBYyO+mGdkLB75w7cfZZtn72xj7b+GTLQuM9HbXcytpxuNcQBNnbzfa2tDyjO8o4pn6V
xi219RhtyCv+BYc5t7HUEOL6oad85QVUBZ0cZbiiJCHru425yoAgU3bG4WYtlGeSxPJkvLTNN/oA
bNuutxHDJbITtVv2znVdNX2wCpgJPVpTbD+h8zzTBeR14BVHxv9hZYqDFwz+nQe5fxN3tLl1ImmP
PlkokxMVxYCF4ZIArEeMglWknEtRil6vSumX1vUg6/qaYi6I3UFb2y9tN75gt9PhqvNSimisNCro
VtFmp5iAZGN/jf5HfGuy1D30LZCpNc+v+M4adSSp2XPg50+H0oZTwgCNYvoYlxyxv+CCRdHa/b2f
+o/2U7gWGVz/XH66/jqmX+rv9lS//dkfeypzmaLTq4EB0vS+q1axTNK6ZNhRkZCZ/A/7+u97Ktvn
j9CKwkAsCvl3+hPSFIMtpvUWGy5Bwdd/s6dyf8i4myELLDMg16GQ1KOh9YctVculNA/0V50lMMDp
zakdV60qx++crQn3h8OjPcghmw4p4YjSONY0Ebv4sF2/OlDDae5JYUzvEtQGA0izcdcjc6v5aqw8
/2srC3/D/NCTc0uJZ8yDnRN7QR/zA0SDOejpE+6FaNR7AZKLk9JEd4aLqDNnSXhjpkbn3+m615S5
NF6Hre3BrigEWXvsT8zXwh6KdFrNjgGSTia1WZWnlCTbegx8glm6dHFXwpuleC85Ey5pm+AhEf68
1GdgnOQMaEG4xKcOiKWEfAXnwNoGTJEL8zlt/W7u91WjA9YUZZY0z1AknBPeM9sviaHkzm+bCd9h
UZHgm4aMP/UmY/61qaCHXP99A/6HN+DPDzSXr8P/vCKF/nD7LX/0h/pr/cKUCg8sDVj+7/H3P9Tf
8Bef7DuZDd/DmffdkYYx13JTYIrxrcX/wjLwx5HG/P80G6Ew//lAQ4hjAT/A0sAOE+LS/eHus7TX
atOM0dMCeH4MS2L3xiZ+eJkLDNJ/Wpv+jSH1h8PTx2sxboXmgEsArOMPkAlUYIzJgVUdfXvg0aIn
yrdRbZ4mvoEzZLpw+/PX+z6vQk7AZbVjSsip0GHA96Owjbgn2EuZvB6dywArzAanLRVJ1qUbHftY
dRHwI3sMrEcI5OLx5y/+o6rOiyOre5xV+fUgxf7wYVuDAs9agQacJQT9sihZeQpLB2d2lDjwozl8
ioT5Vx/533zF+O4CqnkZZ/4rNaNTXSaHwIfZV1rjbV4k3bsmlwvLJpWkJkyKxX/+Mf/lBT2Li5SX
4+plOPzj/DQzDcDDqPQYGiM2bYzE2MjTfV0GtvGrHWnv9eevt4xfvr9gfde08c/A3OTLFcHyOPmT
o3xSFvPXaNSHvh45RfdepATiY2uCHBocat8mspyXoKgcUhS5dQ9Mr3qqmgZfII2Fc7WKfeXfU+2E
rVxybKWCZZF+rTEcX+hl+YurwP1wuP9JMXB4XuBf4t53+DW52X94vxXgnTgrOypvKSR2Ho2SJp8r
FRM02sX1wiNsY2s4ITFOBW7JzrUeuQeneyMkASJM+I2nlAfDEUCQ+xbbiiNi4hVcS4R466uSJtcL
+SZ2nxrXY7mFK2ldSooXStQ1l30dI2rIqIZMIQFPYg52+GOsiyF9Q277pb2+MabxHkj3eBullF+u
ZklZ9ucAyXIipT+PehvkrciupE0fuccq4W3SADr2ITO18Uy/TxjdtxLJgG1/1lKA7qvJiGGyz4ll
feUqHcFsWSnWMeBfoXbuxmoazpWZYOEEb8CUhbkZG8plIZBTyX06akWsB/zebZi3FNST4m1e+0xA
apU02nua3ON61Lp5DUpb35ogS8p12FJWsYast3hVpPsWSHO8p60JK1ipo+bVxsVzb8DPfHQ7YjDp
nLpveKVFdSSNOr56dccznPwd5ZEfPZq9I/mkDBKGVVkoXhC3TPQEFZ+61D4Y3Lei53sMZs33Jh3r
sQ/50eagDZ+GdnbfPgopP6oaW3tw7R1AVpphw3GpeFWUP9//dq0mWQxHNrHTAetSPrINyerFRe7y
YcWkG7VXg6YV0ZBTnpxCP0rLY94abdmtEMSCftvB5XpONJ2RQcN6uunyntL3EpiPtyKf6rzVKmhe
k7jh5m+J6IWET56aouS051RLFyRzLaquQIpeSbx0uHTIvNwys2kGNOdFPOLubl7hqYNEjKlibXca
4wHnkcSyj32S0b8+0Ptxnw5OiAmKsSF9pnz/ztiREe4DdIzc9zdhYOBsbCmrvHz8O10EpKGczIx1
Y04OBp/1LvE7vRniMNz1reICTpbbw+vyoTkolUXRFfRKs4FZP/TQ0McgpNYGFBpTP/ZSPa5Lut8u
Xeupxl0FZS7Gh4YjtwRaX4+R3hUZ2NKItDuHMHpGzONgdb4emQsYdFIq5Dhjj5E5GzZtbEzRPZZw
Ej1J7bpUmGG+js6CzApkRJo99GS0mhi7mtPbAcjWgHFAT8leVRg5FBI+/C2waSsDVW9dmzkTAVe7
fM/qsbGjhLJZwCFRFU67EChim7TjcbBbUP9BZl/coAblp4dDRNHqVRfX46MHSpMurAh+sDCmi+Pm
3lrhI3tRJnXOTTJ5q24aLVoxku5+SFpMHB2z2187Jw8dri/FjIVOp/FK+4Y+OAFYxVVvApxbmfV8
CWQfv7eKZZPhkX+q0sS7NCZ27lU/O9MZt1rJDz4y2wQ7HmPfb+buPUyTFue9Qd/mhos7hH5LD/cm
dLRi3OP70ZNdKcQ4C50A0DtHd9m+VdjDL1mBP/jQDjZLtuXbXHTSXBzuU041YGLxP1asy+M9jzmu
ZRFVSXrwjIin9CzTPfyx5tVltvW0tAAhscVB6a5crUeUkCR6WjDJl8axmtcJenhB8dTwNtb43zLX
Y8GsRQ781syeMyge85phno1DXqX71Ldtgi+IkXAuo2rDY7R+9NxyC0it2ig+RryjvzpwwdLNZvg8
q8b6tcStPh/nxOmDo11KOHtrq1HjzpYWCXFP2PZnUPSut5UVQ46wic6D0cS3UmXJMQ7CRwTM9qno
5NtUIulxCVpPoOH7TQYm9gIrhnXebaz0BOZA/NobEXITdAugs+HgPwhsvZxu9LDkQOk6sklbrbkv
fZw3tQx2IWOzm7EXY7+bHfFUJkGzqUeFS1GXybABg9CCqCgcF43AjqpL5RvO58Ky+fcbnljyk5uE
IvocBkMqV9h8o3o3k94oqNvIeyB4KjfO+GF6vroSbvvMxO1l8gNgKk4FyDCxTWoTuxTPMSIOufpI
vdZjwF6k6VxkowGOY25pftY2pC+bUInDYuEUscQmrSZsWFlwMcaJx0JJ1cYGzU69U/kX4rhyWd5y
b+aiYbQ13qvYDJZCiuVSYtzIJDWprQuHWNbS1hOs6RlEhScteDdel4RnNfDT0AkRsg6WPYC8lR9Q
hZLCrY0xMlRcgqMdozoWDU3QschZ76WWhynRrIPajSlUxOcenMOmMNZZUPPKGQ8TlEvge7eNzct7
7tAW+48kJyFRhtjR7LzNjBH79ccS6Cd9JLfwoZdLn8RMctsNVVCt+mZASO17LBOFS/W17Az1Xtk5
Tw7LllwRYm7dN7xT461KXdbpkhmf3ExtXQD96VyfHQMWNm//29uyKhcAb5tk7CQiw+Dx5RMvuWoL
KQ966sfbTrP3LYMh3FpzAW6QWbNXIQJNNCZeW7S/2WtThvXrQDNkciNc9J9tioZbrgc985IVA0H/
3qHXHH4mp2RCuqsiiZfZ7hCY2vfX8eh4pz5XGVpi604PkVG7r15isbBOEtQQ/M2RhpYCjY1HhhU/
DpyRKXMyC+/szHagWBexkhe1YZ6aPjG+dbIN90k/hOOK98wuJ6VG/UmM8DdWAfFL0OxhZz3+L3tn
1ty2lXbrv9J17pHCBrAxXJyLQwykKFEDJcuyb1CybGGeZ/z680COvy9WEqf7vlPVnXQnCikSwH6H
tZ6ltw3HU8SaNgtayyDdOJqT7RNtYBkTaIGu2x1qmxTQouVRdR9u32ia6nxNQ8EVl3d8jYrY/Hm9
tqqt6km4u4mf22j+HvFt4nbgc6K0vDf1RBnugWjlJllIUxzF9jnPbMfkqEJPD9jRjkitD5aMFBjx
IbWplqP9PPUQO4WczyCdUQerBssJIlQTr58Azk/mou0LFtbsfgA2HzOjja/1oh/dRIkXn/+gTTSk
c8zTtT7x9TfnyubJko2x8jQrTnJUSFffjR1zb2Oxi0OkmdgvZ/KD8mGS/B6N6ZXqZlS1nEtj6UK3
QasX2TzSdWIYAqFGAvuRKHbtPDcX1YhYP+pzcS4NHjEQm3tmF6yMdyKjIsEcmL0qiSEDe6xCCFhV
AWGiGSuPO3BidFu+lgDESN68cWZjuuC6pjAYGvXG6Wv1hs3/6I2oyM1uKQ7zIBuf2ji8n80BaAuH
qMcqnVRSw7gx1N444Qst7/i2OZfLOT9y8hV7A8k99Fa9d+3C9CMnPw2ZgYOAj+pGXeroQ62Yw6e2
0vTramSs6eqRSgGJBS5Hd+iZ461eiDOVX+kDBVJfEVjLo/5deFFA2mFkXVrE6toHJsTfZGPyhRgD
t3AgpT6xIBvUvKLQVsbaVTiBu90C3JknSAzxAH/WwNOwRxo5NBrEWR0I/qnLci7SIuZpwxqFK3Id
t0SVEDF+d7tkU4q6hLLb+3UbtXUdP3UlGNZoONhlaqgqwFn+3EVBP00dTrz6UKPrpugfZxVGasiV
+OvX+VO3xr5WCJ1ZBm2/QeP28+s4YdwPadWTZQAsBaqWZYmHBqBTjqJKbDEgW+vy9jj89ev+qfXn
dTeFnGnSmRp0ij+/Li15rqfVXB/mNDefewUzaNHN+RxM2Bxb1GDlcjbNeAtxQFOeuL9+deTJ7z9d
ooToirnBeRObbennHjVleiLMCr97SAMCQVV7wDVCDJuFnIXE3i2wXK1b2pKt8tYMKDi7t7fwX4n6
P0rUTY0v+xcjcw7b+F/ec/Y+j1x/+8Hfp3aOidhgM6rh25G07psC/YcQYbOrbV+tqmFo5098uz+E
CIzTmdgx0OaeUhn/cFn+mNrJ3xzEAAzUVe076/I/GZob1s+XmAG6aUPfMsDSGBMab2uCP15ijJ3q
zpwt7WqlmI7WfdJFSx96labuiqU7KfTafl1QJexGVoHNzjb09ZOi5aaAAyEO3VgrV6iuWY42ShFE
VA9AidbuVEXlAcjYcLSbyfJgrZqX1VAq9w2RKG5VRspln9hiRyyFeT/i++Aog9C3G0i33Yu6qXbF
dsybHQpz/n0i0EAgwU4fQx0SFhYS3jf5sTI6ZEl8MqmZj2jB2Ec34d20NjesqD2LzxEjdS0OTYfg
DvpH5lq5eRRGSOpB5ngUF18HKWA9p0iUirFN3VYvlxNxD5AsyS2ZR5URORqmJu8UP0xTESzY0Pf4
eVicR9oerXr50VnG1O/qTTnHup2wh5s2WwyfpznJFlqvB7lV2G4NoO+gF1RPohCEHS+N4fWl7RyW
bkjOxC1XXiHEeqgzDTkm8gL6YVZ8UZ/etIujug3Zpxxk5DYNSFh26CN0P2Yp40WJgjYETwyJNXl3
zBLrFAt6LpqMs6MWk9+DA3WwQde45nchzP7d4oDIMTizPC1U90qSCpd4r0eyLVBu9dsvAZbb6wc9
9PJliNxWKian/PCl6ByPnXpxrFnPX9ZUbK6uzX61WoGSIDGUEDc9cKMEYDLh2jXSPDgEG/cLyE47
08jBXUPlcdGTakerLf2uqm0AEqSNaQaxmkiBlwsNldwDkEKchsIePYy6EONmIYFgKovXzapBhgq4
fWlT+AwmtEKdtDlHpJ/ruTYuG5LaljIkn1HqjTfA0kNJEe15RFvgHkCq5riesrR5qDrz0Z7Xq1Sb
rF00mkaglInqMxaM91ZdPK8y/Zw2vbHfhAP06BNofidVjo3mfDOIH/B6gt89rokH5Kw7c+KSsNvo
DsZkFQwRGjgN+wPhCb072iz/jS5XQeDLC4Zg4vNirMLN2u4S2s6XdTFmf6at8tOE/ZQsIa+sK+lw
Ss61gFex8ayoNg7xagz4KJfZpX1pvEy0T0rXF0R0zyF8wQ50QbU0e2HzDVYEIQUmkuMg1NMPrWZG
J2ZlRaDbXyKnU49zZDWuhKXxkBsCCB/7ZcPD4Z6ci5Ek8ZJV8y7NyBwC09o+YLa0PdYS8JHYT3iY
sU/IavPAhl5IZx2bwZohyZPI0/1yxpPda4oKGLRdcblkhQ9WMnZJZ9fICdORQFipeSE0QIpJZI8H
TYvIIxm1y05RB09hL/cBBD+fog3tRjNSyzUjZyIcFo6+KqvE7WSqfgAnSwiPIkzu3AZxQlxbrjOs
AvRfVt5nBBfD1R/Uo+i7Se4cTmkwFEoW+2ZNSvrcF6ZLbmCGfhL4Pm91uLIUpOWOqVyVdKd7kp6u
FSP7kiAfwvxpE6rYYKAbGMV41srnWa+dPFigDGA1qq9zGNsebAF53By4u9Ts78lpuyCzwTzaSFc2
GNvZZLTpTypL+xjdxW6dctMzGHHttMZ5Gfr8nEDECcVwm5NqgX4yEfslUb4VxroEebtetr11lUz8
851V7inr4fjBYwysSGldeo/aW7ZaMUbFthNG8txUETmV9nqPWmU+WNtwJM9YKU720LsUWouvIWf2
WkIxgOaY7WnRrGAotGen2ToNyO9w9DoQR1ocuYXl+AM6IPAQ6X42mm9jh/vGWqEnyjbV92ouxDG0
8yxADjP6xC1QtfYZBhunsA908TdVrn02ze4qjYz0opPzoz11Fpoos3fzRTchCyflg+OMH3McSh6j
9m9wNSd3DJPenaL8QRPDpWX07XVta8ekQuEmUbaccsvEP93e5jHjllCPbZdggde2JYI3cVAzyXVA
n2LghQ2xWPrN1OdXC2Gue2Nu7Z1EznXI05LIjvgzkUfOw2KQV5OX4hKRwxCM2tIEvZ2jwbB5xXJd
H7DwJLcEsJNCzCHEuGBGJutwP4soD1oYKQio5H2dIRtB95JcLk13EbWYJoE3KjQ+5CeyUFE9TGHm
pzybn6ZwGA7WQo7qoBEKGuVxMGj9tJ/LWQlIzpauVYzOTZ8zpY4s7Mrwm3jjxK039Fo9U16EY+eK
oFj8ZEkwNwnjcNPIL0SsfBwcsiMbZf6qJ0TC6vkwXNjj2vKsSVpcuaF54PmbHInxnfaRwlMOwK7E
FYaHFpyTvk9WXQaRNelEI9bQOY1a7CMr/YgcUV6siv2w9N1lx4R9VyvRq67U1jEv8zBQrHzdGbUp
AllZiL+MQj3aNe1BRZAyA8AqDKCjEsBlL7iGvzCVKfsPRtKHBGJFttI45WGG045iDAanXU2P9EEF
MeaQwbo03zVcfYVNwHLrEEVhIWDcbjIGPLLTDw3wyBGV8gZd+qAPE4JE6MZL22EVlV3F0zsjyRmK
By5wLZRn3UBT3n6qyExfy2Orj53luGm1NT+YJHLaZHD5dbu27X8X4v+eIQr6HxbKvy+vb7+VJQSW
8blMfvaBfv/BH0tx4zfm5LZg743CxOav/qe8ttXfpCC1CIuThhwEU9T/lteQDk3WmiriW4FhU1IU
/15e66zSBWorIHGCnRLBEP9Jef29//2pP7Y2s5YlWNjBTzLfbxnzAt1cUasc6laZLR5qW0RXMp/0
ay2cK8d3KAZ0tygSfIBTbzbOjiUobCG7EmqwNuhVXEBhJEjDR8ulF1P4KDt6v8FrnZd67MObyUTR
XyxC9YyEVdJuZbQMPV7piFQTCylUZk7dpehMnn0e1jVnTUwz6bdpvO4VCKaPbbeg+9z8BTAjVSaJ
6/oh1BTsB0ZuxX77ZkpATdnANd6sCuqbbUG8ORjezAzZm7GhejM5INvNGF9QkAxxeUgIsP+GMSp6
mTZ/xMzPPMmlSgcPdIBxRTgIVgpcWKxdLOIPyafa3BbV5rtg3ZlfjpsXI6ni/jRu/gyxOTVCNcS0
UW3+DbTHnDZWlI64JPF3zJvTQ9k8H6R0M9RjUI7cf/OE2C0fs1Bg1m8WA3XLYSPehrU7xQeOEuiS
Dr4nXCYEAhW3/eY86TcPCimD1W26+VLiN4sKOIPyKDffSro5WLIpJgONFr53N+A5NPFI9THLYntp
M8SFUN7Vjywx+quhMp4guPX3oiP3d2+3IfYZTUkjZjabq4aAeP1xzjMtYINp7wu8athvCIE6GZsn
Z9HVjEBubAZSjt0Z972d+ubbVGmbL6HVLH2DkZM13m7OV6+bAEojxb01hi2mkPNfvxZKN3wS2/Sq
BVB+M3apdB3GW0pn9658m3htsy99m4KxNQ4ZSqflHcAI45QZ2kc2c6aXbfMzjCEL8U3M1JZtumYq
sjhMDNzUSvRuBhLjTGCmejNsc7lwm9BFJgHbqW77hcF5Hg9q5YVvUz1nG/Cl5MkEQAOyV2eaXgQ0
rQAFJXNBgJHizEXORmMbG3bbAHHNHd2HTwUkWNcMql55V3G1uRSnl9U2giy2YSRLwqe1IFZy3YaU
8TaulNvgctpGmNHAMFMMrEPybcCJ6D+6AA/WnGVe1yeGsc7RsjtyarfhaItQ0c3fBqZjw3XzNkWd
t4FqvcQstlgqeenbvLU2aWjsbQi7bONY4N6kjqEGLxYGtXaYz0nQOWKisJJiNRjopt/Hu9P3Ye+i
sIe911gRTPeS6puRsGyQwT4Kg2vBV2WaXJqtat2RZxLGH2djZVQ6iDQn4cfZlr05KQK8/phcO/ai
fXTYwKq7nCXq6IKCBHfGUlqR8Ab1Mr2YNvUb6KeVxfmcqiuEqrZS2vF+TBJjwjOZDEzVo0hhj5ix
YEs/ZVnfrqUHQ6rEQx7LTnOXmnRlb+y0mSfbkETRp0IkUe6msUCYTaRZwdCTVlb1Z3xJ2AxEMm91
5bQQ8knJhSScOXGfRYelt41PQ1VO/YuVOQR/spnDtDbu8qGvjklfIhrYlSE+B/5kQpROmXMrSMYJ
jA4fymwwUT3D4DRdrW+1kBsL4sx/B2H/lnTNQuv5q5P6HFdfv/3rosufy68/yde+/+CPk1r8BpmB
IbHOyQtB+A/EBgtlG9oM+oYfurYfYzDwDZpA8mSCvYHxoCE6+zEG418HeQnby5vb+T/xLavbjPqn
M5oZr64aNMSMwzY4489T1oYNRVs4hDcoOGPQW8fVPbnpfeKzWS38RJNPUzGOJ2BMCfKS+imPpHKh
TuQqVgM5WsUaZ17dGQX+5KKkc1MfWetE4HLzJuVJhvxt3SJ5W2HlrE8UK0iBhu7szrqucZbttFnc
pqycnh29OOHWP+nKtCcUMfT6VpJIMrGWzkdE3SxIXgHUJdd0YqbbWDXjsrKiJVbI9Z6lxt5RXS8r
R701RUcj207Pm4YbJz91vgGDge3ha0ekrFfgEvCtyr629Hk/wbpxiaF4dTJyAMV4DmcJOjwZAkPL
TsOy3hrpcknfUbttquxwzTxTRVReRbadhP2Wj+KlssynZumCCvIezoRY/4jR9ZC0tolaDuxL1W2M
K4W41l5/ysb82VKZ6anRdAZlCvBO3Pacgh6hNa9pXSpux9gr0HMyOvWCodWwNT3jND5E+nS2y9l0
bQYaF23uvFABOHsRG4coWi6zQcNTkqMIUiaQtcxYXUMmRy0eNHL0kD/Ey3mqjadYz47RnD+3TYoX
UV6zY2bjZxqdb/ALTUbyWvXLrYF5Ilj0PmicmpgZY/MLD4Sv9TFtoIbmRav4oLSYoD+6EMI8kVn5
Seb0Llv06rKveR5HyvZZxsXzINgLwyjMdj1PRBRC5MQZ/AMkBN5OnXrba9N+iNdLYTP8UUb1srYq
xR2z+FVHG+xLkZyybL6kapQHmFwmBCZ+QwJVHiFuhbu8N3O6XV3xoCfS/CV2SrForFctsaLVsj62
RgMdVM4PhSq9eSknt4zb3gur5LlE9uPn2gw4ab0ctSjhAd4mkCqsp2RWv9iNfuNMiUCszPiTQKBV
Du2hmceHlVzQJKmZFLb6gdgj+E+qzcirJxFpIAPbrJbYn0AdAY0SOrIjroR57XucYQXpsp36WEbi
xdEnDKawWtln5EdhjQ9NOzwYc/5a4CQioY6okqGYH/QQiHSWkBaK24bEEFOJXYEgDLImn7sozWsM
fE9VU6aBaUj85YYV9NvP8Xvu4pkhwaSbT6QsLwcT2eSOI+K61pT6M0gvx7XSePFaJRzvdJPLLp+j
0GVESzoduRsH/EIj6Z9yvACkaF/Mo0IWA0o7nyayIEyiXgKEaOMR71znakquv/Si+7yMrXkl7Kym
3pirhIFvy/Y99Rzs4B6h3tNzaAHS3cE5ylmzG00JIDp8LGaWi96KwTvZFZjNUaNck93xmTQV+Kdz
zqiQ427VE6/ul9ZvjDlmu8oGi0HU3EZHu+rhAVjNda7EtyUJ5j4em8dKga7VMZyAICWfEc+1L2WJ
drHEKOaTcQ0kC4xAvTpmUCTFgCWsCm+ZV/a7qOTyX1PtpRIVqrOmYMw+YjGcNRHoFm4c3sUm8eEy
bEL6kJk9FKtVa9jPGhfdkllPlmKS6NFMF+HYvipTe2mY2festb9F8f1JQMqmjB6Qlo3uTVrvd2UE
3BlorrLqYGCAZKbc9Jud6zqRDcYhYX5fi/3tq3HyvDszyCDjQNPxGRjCfr/3ZJU+lOaCcyDiVvdK
kR21XI+hePJA/8Nhevv9HPpXORS3FbiL7v/+nz9vILcOFV2CRruKT+LdhnWyrFlPMWwftD57dkKe
htvjOBUTo3c0htUFf6UGv37Nn5dCCJ5JHteBeGCThebBn38+ESO9dGIbBBd1mYwZmIwPCG6gperG
YVLIrNx+3zxnHNnxdPv1S+vvQErfXxuIq8oKFwDHe70zG81pTRe7PHRFq3spvI3bJYTswOPiEv9Q
dlCd+WXq5jHIpnE8pmPHfeswuG1jspJx/kXlejlEbLqZWx0cp0BXQ1iFZk+XE45x1kA0bxljwaZK
T6XZBoUcz3MRPaoyJshnNq4HfKWk6FbOnhS3+lOEWNlls7p4v/5N/+ISIsKH5Z8whSq19xZgLU8c
VGQGazKtC4wK/YCz3kIKaf7hE33DM/9c30DtFWidgbNgO34vl3cmgenW3q5Vh4gBWqnbRSSYYhhO
UEw7qdfZ2amPRHGXj8ut1avFHSPIxDXW6LUZeS5vpQqm/gz6wgzfvgt3zjQ8KI55rbfjnkS1HnVZ
gq6T5IJ9M2s4wqS27EEY15tCMbkc1LY7l9n8OCMCYbSZGEe2fwXDyh68U5m8hgkLnTLL+RZnu9rP
SvoaVuujjXZk7ek05lo/xIs8xHGZuFGxbs7J+ZJRdu5qw3prLY2+A2EkAvShn1vJ8sUS1Fi//sL+
4gmDxWELu8F5wM723Z24WkrVGIpeHtZJvJUTM0826FUwYib98OvXosJ+/3zBScE5xYjRQj68/f0/
qNNbbUksctTLg8zGs9ElxwJcyT+8xF88WSwTSbmx/fefFfDoLknkVlXcT85Yg4GZYYOEK0Gk2gsz
32Xfk4eZacbBUbTrKXRiHyLDUZnDj4SQf7HxIcHLHluGxKl+AJvHIevwdKqX4sTA53U1J91HaJwd
iAnGusq4ejeoa3cFRdln4/vBZsCyM5nIXpAXv7jIqCZoiUhuGC/VgdZqoOWdRtvDCmMVoiWvsuQS
bJLsNEI+zyRGV8gpFKiCFlaK2i3pxd1R7c9VqZFGrK/faQx/+8w3/uKO5btwDJsUSNUwpPbzl1Jq
dT9XS1EeRE6jMMZF4iYgRneakvE7x3wCCeUWK1P7upDot8KuVXcMLW4w1j7aWJp9xjTYsMN12vWm
qBiRqU9TWuueTWryDiT9dThYrKVCeY1kMvVQ3CluDfPCs9LlUdWml7VTd4mV3M861SEhgfDTlZlU
Q/VxoRDb1WFc7/Wc4Kd6OkfSHHYpqz+m8Dz4OnOcsOYCdSvC3Nlrcn106nb8PtD+2w/pL24Szozt
D+andG/vPqMpatAKTGN5mOzSo8SZd9bE2zGY8IV19A/fCBmff75PbE5hHmuYI+w/3ZONoS+MgYby
0ILL8YXJ2t8O02PISeUIvh88ciAIFhokYKP9Lk2pAKP8ZGYUgEMVmruqdBDasUHErQ8RDfVoTzCu
/aXLxJUy2je5w3I0djaFe1npnl53L0W6nuecoau1HcZcZpGePYfTVqWC10lXEsqH0kvnSnMpV32A
KHbQ85W+tZd47knwILzDdTZlr9LzE/U0BnU49Lt87eOLGeHnWxMUljPbEfBVx3KYHpKeRtJm8uuu
Da2eXKeHto/gwxvODibrg5aJ20ZJUJlRrQm84Mk2cN7+Qin4f3DQcEHWA6BXo+387TbqZgkwbnow
MQGjYswU7idE/HlDtQQT54QthpyPmn+6ZW7UpJJbrA+bK0fOL3iRvGngA2Y5ckpAcuJJoBQ3cuMp
jcfzhM0HmJAkPBS+wZgeV/iH4C24gfs+P9IUQ9rjZEmikQuTu8Oc+lMu5OcYMuoxE/J67BAia+0C
np892CbYnpq2IpVEXkO3edKQHvzDeWz+xe1NrQNHDbkXV9T7aFdWkGmjGcwyO2t5YZt+7lTOvZE2
K5Tc1lv99dZqVxsPqXeo9N7u+TLug2WCZA/w+aVkoEV8WUm0JAITe2x1Cy1t1LgwKEvfmYflkItO
oUHLWGZHRuI3ZR69NErunOrWib0VGbrfE0rIEjqnyrfYFCg8Y9J+eRx1yi211WvXVJPBnSOAwLlN
ZR3RGHIexjq78TSizLbS4aEfeYKiPzm3KGvYjEPKH4azIdEOVrk5+0mbEVg+rZeIuB/SEDxOIZSV
leryYnZrHbQwVC26AxQ25vXIIUKTOTzoGHy2ar63fpyv/5Wa/YPUDJ65oJb4+13YfTUgNXOf2ypP
yp+2Yb//6I8Zm/2b5F/F3M1EKPk2Lvtda2brv6HRpKCggEGOtg3Sfviz5W8ozNB+IVQ3DU3+QWqm
M37jrJPcEpjztM26/R/M2YAKvntWOzjupAo9x+Z9oOV8Vz8NUOXKNk2IVBgtMflOnGFzKMsECTaW
5sAseZC7UJ3tO0KQkVdrSZlcMx2vvBECOXQ8NN1cqIn+0ezi5RaaWXk/dmb4GZMoWvlVx+BjTas8
kImK1NrhM7pMtvYMZCAki2kGcOL1cDFRSKCv06+o8wGkMRXnNjKkDgG5yRu/cZKI/MhlocpjsAxV
ZR3T8rUrBvS1lrMYQaZ0xg1BIxgjSZB3lYp5gK82ik68L3mFO76CEnSqHmvxxTh37P2rxTxpSgsx
uddC/E6FrrNpwo7HU1Mt/Tlvxk8qEATHQyTef+NVBPJyo0RUEA4lwzy7bgBqWWa++G9WkzmkdXEz
6meQo6zLDolK4errREi9JnzhB7wN2OxKSbgo+Szh19WUPIEzMXUf61UhrQwYKcFJtSTmZ1KzM+Rr
lCdbxNk0hOVD3dnVTd+143I5N3MkPWNgykKKFJsRlmuEa0AZaVgwrHFt380Z76vh8OA5JUJCayG6
IIogMNO6Ixym/iwi274NcyqZHc9yVXghukRMPuRYB5ZdgGIkMXOui/omE41zK7s4ia9SIgAOHZ9f
MFaNc8V+g4SMOJ6u4sEBGf1moUhkWd0L0dh3Cn0EXUrMSbTY8lAIziTOGPEQVplxkSx8O0qeGBfz
YFU3WduMyv3KbsY3rVSA3GAv1eTYUTibNdkdIM72/M5CD4g8ar4AS20+tUOlfWSXC5rFYfRluhKY
5VehFKC3+xg6H4sN524GMIPUwHDuOaOiu1lf54gHf8uMSY76ZwZ4XUfNDOLD62NlerZX5FYZrPKr
utatKBgWFR7LnJbJIbSafr3AREczlYSDcqWFBHu4k2YVvq7OdhkjWnHSnlhqtkZkatTDGQayzK5i
fXZua1sROumopvmhZBN8ipFXTSR754aiwrpMmXy6psBstI9IHkYxqKTpROKOwgeBRUUmlf0J1f24
U3pnIpsbmFrI96NM446sq6GZfGStdhC1YtWGA1YhpT/2JpKri7zBo/BRqzunP0r+IAmMy+eJXHHl
fplaRmRZeLKKYrxMxr77GDfFdejo0RWpHkSIptChRo00sKIylGNUqFbpWbCCP0hdTcj/2rKyIZD4
YbtkgWryP3tdzS+aNZoek15LPMWJqxPWqMbvOMPSQcQe4kTqYEJYhL3LuIYe2Z1GKF/MWHkoCS/Y
Vy3qDtbPelG7qi1qIgFxxAHPjwJqtC76Kkvew2FRE7js46AN3tLP86WCV/CiGpipLk55rlb7qk87
Qn1H0SFRrebjlKSDb4HWZbQMuKipGLgrhvIVpaTfoHNyyf3cYx1PEXppmCpgEl93y3zfr12E6m/a
g9yUj6Ld4JgDUC3Ctasb/DBnUlM0VgK0wkpH3RAZ6A/HHP+UXZtREJady363vFTLuvuWLta1umrh
p6bNJlQ1TX5fmhS36Vh17gLkkk1/N96KIdSDpkJUPyUo/wxzvU4ae9nn+CTcmMTigOxageCJnxLM
A7DitVXtZfb6qQotRqW5dbPW7amfstCtNQLnMr1q900Iwyw1FfXUtuF0Y3YkVIEe+uLwtN0DgLL9
JFzCAL01+/JQEggM5fGwVhQz+TiS0Vwk4nLJlxHZf/S5SrTOiwSdT2YtpUcERkVhUrUfp7SZDmoR
9R+Y9/RcGJOyx7PzOrRmvl+2vMK+ncTDKLTws55JkNJI9owLMzUKjM10GReDSbeARteQlyWOnwA7
GXvVOiJpiDQe42iHzBtmRbHuhjp2EEZxNKUFnr9eGgVXhbla10vXQNEHGJikvt0k/Rl8WvjoNBgA
dVmEKF6H+Hp17OZLWWUVvQlc7KfayotADDTTYaLZQdH1zr5aMSbXwKk/Om2k+P04lG41les18bYV
krIJJwI2wjudv3HqzFm5oZV+tHDnqq5wCJqIutW8Zhkq5t0w95k4yjmNrpyssB1mZLJx8z4ZLDfT
qBpxtyWrZ0wg+yXGK3fUhH6tb9FzAIlmOFegtvYWzCqUsVZ2VNoo99o6gvGmDMojrpvuI1dc2XjJ
MNWXqt5uSsfqjmG/eq2ncLftnk96yLkMDHiuM6FV87a00dCA4isyFEzfVvpNZ4v2bSjaLVCbPBW0
yCHSzdYwl2PJmER306UhQgFw0YcKuP85djL7K4kGkV87DeiHUPusOMNrkpTRE6qgeacsgLs7Q34o
DamcuKeAVOoZvlD4rtxKTfghao09A9bPoTm82Foj92tl9Ls1BD4LlexpGRfH63NEkpbVPjckee9G
Xb0AY5shDdDqb1FojbssVTAn2Xp6GDETVa6GopcFRShucdi3ftZN2V0pzOsy6ssrRnyDX/QaLmJS
BTdpY9xOtd+JYr3etPfI7buvQxo/sIaglKK+YBoDxFMf84Ml0tVju6g1YPl4uGay2YqZhhQzurrd
zCnnx2VIBnGWPSiayf5satTPsWYlB+KUrW/4Sc/DKF5Dug+7TbCjK9anktwGr5F4C+dMtY7OEq5X
tToQMag3nyD91QG7+COxICHPzrr2IdCA2IpG/ZDOS3GhjzXZFQj7UlN8SKYlu8q55nfkbYhAtB2j
hrSP3VpN9+2Y18eqn++NNe4CscYlm020hnG6fu2pP91eH6p7xvY407qVzzos9IV5Sjn6mG773VJ2
RTAPGANbxX4JI+2JdOTwk9pI/QaaYO6ifbojE57rSr4UWiFACw4s2kh1vqxLdnL4pb5ZxQQtV3xl
6tnE3sBbckXZTQe7RovUGbXhJ7gcsTuY8Z6KxTpj0ItILJvSANDXfKOVVnhLnPax5Uuv8nafxOp1
vJDuJS30kSkbPNAVM7JakWIerdMPc1abbFXjYY/iUCJ10srqPMRYsVNaQYtYd2lCOjA40q+UpjM9
8LePfUo0GcVmI8qbyuojoiQdurzqFVId+sYCS7mi3oRTd7PmiD/iHiQcatq0Lj6zF0Vg2c0PUzfc
1qK/IULrRLWGcNpcmbT14ewuC9k44Yi4f0m5zaVNqLonYbCxqrIMeVWmtn1lFg3JGED5tMUCpsSY
a73V2jL7L+b03xJBElj1y77v/+Xvs7C+/8Tv7R5D298cSyMAw7bQL5Ad90P8CPb0NwQVYLk0yWTX
2UKyfu/3EFvoxiZ3oA37Hg79P5oKyd+SAKVtHcWiodLw/Sf93pYk/YcR9vZ2hCboR01I8AYYqndL
JNsalwIfo/EtVtc6fc2Z2uPkniZNadgY96m2PKZ5lPRBt+g5aKpukfJlDvO6vBIVDhstqBWDPi5r
bFjdOzACm7wLfXk8f2hV+JaL2yIvXs0dvUYEH2HUx8bgsZ2jWWDGlg4AXdDe1WRCRWqtTB9ignRb
P0+HqEdrsDgJj9GV2s3e612UNHI3J6l0WmLgZsUOg3JMuzpxlw5dufIPzr6twf/p03FUR0cNAxWN
1DBde//pYD4RVd+t8lvdTSPEiwKJAw+8FjVpdnIi6fCSs0jK4hVzaLI8GJZGOeIiZWj5fUoxRfOH
P8wUbv+8aHxbOP3vngjuDkeowKQGLorFH2A23vIfdg4Ux3MBaSj6KgArZCfkCdGb5AGiA0nFZsK0
s7AS+t7tFCArLEsJ1uaJo9ZVhtKkW2gwrYHi/ZirMJpifw0jskLWfOar8HuGWutj3JohsdBY7hvz
el0hh8d+4RidbHZq1A2W8w87m5/3KAYU3+0adAD9IgYGZfJuHB3G2ZwoWV5+Uyd41veyTJTqjOq0
Wm9//en9vDLdXogt7eYQlcL+/+yd13LdSJaunwgd8Ancbk/vKVE3CBoR3gOJBJ5+viR1+pS2Zqjo
uZ6Ijq5QiUUAaZf5DYN33Byai7INsTGL3qgsEjxtmyLK4afYJm53yhGZezX1tUeLePa9whjWjRUL
eZuTv2bvX7/J72XMjzfR1RyqG+haALY6ah1ZYHtokWb+m+yDzr/0cAcActGVhiOc05gbgFbb109E
ZOz31ayhzRR34AHDFwSEfVza8Ug9u3Ls6hc0XG1+f4Y6/4KKOwSLhTjLjGe5D3uYhpcG1pHIZvcw
v1nh9NBnVkCImOb8OqJ+mb37vabjsqfh2QNksdw6e/9cVUiMMmSeGmP/e4+8C/p5EAJyPg7Bc83w
qzoQ1MOmciwCx1WCwRfrDn2+hAfasyqCG9ojg3paZgpi/qpVS9QHGxumPivXXFIfvJbttroRBUM8
pabku1n505/AilorB2bCcg3qN/S+VxTXwdQsUC5oWjVZWKHkWeF/kMNoy6rtCKZzeVwGBzSL7Fqf
WnLGv5lQtM0kQ5IkaKsSMibkYu2qdJKUlmXmNNSMVlHA73BWtZllWKjOSUUVB8Mw0tF25SOvyY+k
vgCHsvekSoabYRI6B5lblbGu+g7piRlp1JBHG+kU8uNUxvTTjBjA5qUT5mn71AapJw+RK9v0okBm
Y95PVq+qs6Q15vF0VCOiusgPRh1Dl8rUms8C6P+cAGaEgThtuCCyy+7QBK1uz9Yurhr54dcHeIR7
fCpyoqGfbUwzMhhQz6zs+axX8TgCNsKu1cDpu498/gH+DF8abHfzDNGfz0FomxZhKapIHoaeLDk0
Q3EuXXQNayQu59GqSThpZqfmm1B91KPq4v3AyGkhZX5gmoYkP62KbiRrs5JQP9ExBFfR3CDYBqJg
FjhVbywgHCyXGvpp9u7kdcWiySKoc7cYy2Kos8swBWe5NF5G7LOSVRiyamK7K5gzR6HY/44xixWB
NqIgH1Bmcml6v7YloqhQXZXEZA4PDooK0V1QoKyZbRYBxgAwDGYlcMZR6NYXUmYph7+bMYTWH5GF
ja8uWqTPqhhEvIbwEjjKlLejZCP5mBoLZt6kQ/CHP8WB0zryNOyly2+p0XFmK+BnT4+UmUehiMsF
vwNeCTiFftA0IuWRbdww0c0aHxT0/DoHbc5KcRYfZLxEuZPXI/0O9GUUgX1PL3swlFjmjS5/ANY1
C16LQp0e4xb4Y/Y+gsFnOJdA6DVXcK+5hwydPMYnNn29RHW8IO+boOL/W8iKbGCRDZwN3IcLR6cL
IlHezt2M9j/1RbLk56x1Or2l3VD/UvS7LWaCKuHIP4bGov0l0txmFJJaNP18kMrss/JCwm3kF6Kk
jlLAGrstuFD4kKQpyLcmDxfLO4Br8VQHhPs+TLw0lBs4EHQ9QMcVZCU73zR2Xh7GjbMb8jl2TYp2
WqwkRkFqufbmWbH8gx5MEhTUciJV2bTzVPuotngy7wAoa+X1Ndmwk17VVC0iyqcYZ+nTKpWzCbGZ
vYyZVNqbWgNUde1AdUUVfW9MZzleYrxjZEDKfm3dIK2956q3Kj6mijK8de6AkkVudYmFb6gC3RZy
p2LLQcxxsx2cmHwZF72xDkOg4j551SqyEa45wAmFaQFhNeeY9V+XyTNcEJaWO/PNIfZfC9XmDq+W
JD7PSbUtgdQhGSeLJ830kSKGaaZmn8Mf40/mqHrWUOSkbR6f1ajB83ct9pMd8oyew1FJVYRR2pQ5
81GtlGlYY3vZT77NkYsDIIXWbWW5GshHgx2iAb1tU5+CcEZ1o81Mm2iQ5F/NxE8Sl7X8HfgEfS7l
pizVTThk+ppDQSnmeGpc5TN+FFg5HSSjyF6w7KFnQckWHF19wuy3GLAEc8xKD4oeDaCzRBkjj3at
QvH+HJdcRxJZFvq+ZeQ17LzALToGATutluWoqETQhhdBN3M+zEFiuFfKnCmMrDii0KZq2gHS7Tao
u7qjkmJzw4HWnfL5FZYCIRZ4Uh1ccerrwZnq1gF0lHecquE2TrLJMU7GbFk6inoBNqRtNFXRllZ6
1N5FreLjocYUnPZyngRvLLLJYJRQZBdsbHxXiBEOQTp+tCo/l3WZTvrvZhdBb3u9pEpHA36tNdTX
CJ9zaZHtmoyxIzoAxCR+RWyyPw1Y5sPaDSKQd6sJbajm0k45djd9mCMsBA3Umv0fmMwV3Z1ZquI+
tJE5YQ0hndOe+sjP5vjPyLF5RUy7Nc461NLci4g3Ree8atL2R8qZu+xwYa6LNzcrlu62rBGkf55w
75iultCAPj0ZVPrOGsebwD4HGEXTkgYC4PaAKib0xi+7NolUvfJLs7TOnYJrFQv4ASZgyxxRagLG
1i4Zt7DsXIWKTy5ZXJAhpxkhESSWbDzZOmMenkK4pu6dX+CoGsM4dHNlrDCmn2GloJmVWBHrNIqH
kyHhJivWAp2OZdmEKZJeMK7tBeFxxebAwnPIsQ4xLZoYoYidjVcaarmPM4y+ufj8QZz2pOKQ4N3B
ttazxQk3r+jIQ7Q3alsg8CuEjV2AV8QHYTvDhqYLPdsorExzb01WYu+iRlmwhXFjWNJ1Ejmecd3k
dek+jH2LtPzebFC7B99Qm0rdq0E5wwW08cq4dQ23p9BQsapXKGH53cMiZFzpeqovumYfKC9e1MqU
ovE3oaIgs4eKm6kdNbIAt6Ewrx0bw/du6bGIsMosqN4SShRSbehMze3PENQPljGjaGpBPb/3BnM/
RFXrBYgEmB6g16g0oFnDDDDyfA9EQbsd/0zwT6LHjttTDqB7Y3nDvPhb3xkcI6aiycdk13Vd+uxL
cy4i37qd4rJGnWuC9cm11FAYbbyHafaaxt000dRFknjKjIlRZinA+/WRObFhOvoerH+09TO2Yeco
jXbz6Kjozd0GOnzsuMDZDonr6xMObyMdYabo+lkROP4CWrL+sGYKznDeMghJPVT+uXoAE2bcMkMF
oW3Zz1DAhmg3erWOU3y4w7w7jSetNTm7sgSPM7Zl6n/HKKHiVazGgAcDHXcggWrG1uOY9PrelvdB
bjBKezq5RMGofekoOpxp23hnWZDqSyMypgjEkANxG7dYcNGLcwhduyAkqmzSGOME5wCTDyUuCUii
Pa/s9IFYFjZ39IQmLKEJnayBAWoqoW/OoKV5CtQoTgTPHsWCJMeddD1gC+sa3wx+mQmfl73Ue3XH
+/dhps/J3BW4Ia7hOIa8URU1vQXNoQNSQ20rQpDy0R4oz79MU1vVO/yoRXUe15nkWhyaRsdSVSN0
yJKEgx6joa78wXqHWDaDrpiQwR2LFfchydBKNJFibEMTCFZ5wRk+6xDpI4f1+1LfUr9uMGhQjCNE
Np2G+eGk395yIoOBbCCmhzWdGITi3ovRYGB1o0y/wdgbCcvn/43E0rKFkFhzFiJSUSX8xrpEuMpF
lQH4ECxDA24H+DCTOODWK1XkfS/wN85PP6eRC9Oy8NOGv3QftJHiix0sV5ijsac73lEqzuWUXC9T
Zkbhk8xRx88PtODicjpBBt0HfS9sHcVaS6MzaujuMk1OkFvUQYVJ9ZAQfAJGyKUY+C2LpaQIYSlE
xcxO0NvMbaKU2I50NC/rBnePg9nEvQyuASFBnz73I2HyPvPi6n3gOJ3Jp8qcIPMeiT29RbA101k8
+hT8QCQhKj5nFp3N72lr6QXmRGMKgK+1RUGcja6evl0TKWMuzbGeCFTXoJWIAn3oF8Sbg6/XY1Rk
2kHKZARAgS6aN7vm3+ufJirpoEsUgeC6tBLey6YvJXRomPtjrIN56q28zOf2yAePeUGirGZSu56D
rzx3lCPjHxIr07Q7eBYOIOzqlrVQrNOZmCDbuZ2r125R2WF1UU5WLIdNXOB6Pp7yC0qHoBYGB3ML
y6PkWdXS8QlmI9PlMevB4QLwlzUpX4yTX/csuzF1Sji7Y4O+Dbml65y7kzXkuFh4NuusBNfHyGaN
R8aGW7mekN4NCS9JPJnnYfaW+cyZbPInH2SAkuDqnTZ/lomFIN46+ox80C6UxBp9HSCyt09xGScw
+JURB0sFi2Gn4tgk+8JG2uFPMTkLxCDDMNQrTSR4KCa8E3PtJE1COiKTLu6NA5AwZ7z3F210D6uG
dvG1QdtFx+x+oKOwTlk6yRdhpwP5GMdDeR/1kRZA0b4UhOsqwFCEXqH0KmKU0APYy6jrExcPc9K9
kxYq04Sqq0QPgcCZx1OvoAPDr204k/1DIzxYN/B1FUv/YAUWUO85D4ijPrdeJXGmQ4nPKEPgF1rB
EPrmIGWvF0Y10VhfGZEz6yUpzGCqrkxXqaplQBadcXshMkf+erKE3uJky3FzgUW2q20rpize4w+t
xhtUkpb+JIBjXRyC3ian4GIzXOIDRw2So9Mv8ppfE7ooo4T7rK10JGrDFOKcmT6zRhw40Cs6aekP
c0gR8I/or44Tp/M2jKXOAj8TiyJa9EvXi5rmeM0uA925GgJ0C05dGWQsdJIkk9U/JVXFlKbWqF99
rBQ3IfyQMRqGraEqN78QDcURfnCZWVEzKgmstYFphD2j8p5W2QpBtX6h3Jk4Vf7s1Epn6EAO9MkR
ql4Husie61X5ddXov6kZBaYTYiYBccOzdCn8n+XGADFVUMXF9KKiQeeZcHGLxNsY7twWGCzRw2VK
v37kcTWQMhXUBg+OgauV9I+Zfvj3VIE5+MOL50+6JP25NIrAMLi6/tNHISFAjAuDAkzBH2BCBFOa
RVKdeEndSJ9Pte86NKAUhzVn19fP+qjM/qNyS/ktdITleLZwHf/PUntvWohhFLnzopxyJJEZkxK3
gDWt3IRtmKDhzl24+DWHxkgnFEQjba8WRkcDtIG2pMx1uTYk5dVnz+fJ/KugW3X4ThAi0f/hThB+
O/Gnr1//j1kBqWAS2KJqRjpum0cFS4UfEmZdwntGtlbxHlxQOi3kciWF+s8ehR4WxUvLY7Q+qpVH
aw4KlCHqQjivxQiadCZXb/TUc9JEXPVfP+t3JLSuw9JicZkZSvMB3Uf79/UNeq3IG9BEb+gh9an7
k1QKmd4TMLjsYiTbdTG4gErPbvv6wcfjScOCqFX/D0Q07SGN+/9HHR8nor4Ls7x/VWaoj0X8sQNY
nbahd/TXj7KONzEb2GL2Ah+KAm0m82hAs7q28kna5VsPgq4UhxTJ44cC8myrbdXiKG6uVLhEZnle
p13lm1tPJpQDsl7o8w3V30hhNwb6NLwBmy3wO09kZRfnuYy7YD5wNLrEIF+/9B8Tg0cxKH6wSYAl
NSH59/GxAA3YCmn712oeOt4CaBaRhsRy2/v+K62ISlmzab9+rvXnxGhosU1UZ9lIAR43WCLDMlWD
ltoLBq+WjWi0wHK8p37QJB2gDXyl+uJAQT8XzzN5PVdn23U6FiFnJJBJy2XiCksQLRte4srKQsBp
PlEBiqfuXw+V45klUEFyg1YQnSAIe8eriIwjtStyjWeoYA6w5WgOsunRWoS+TQBPTX89nY9bKBa7
Uvi05nkmfCjt2fjPddu1vRPE7Irnxk30uh0U99L1mBIE3cZ2qMO7KCQ1Ju6e+fPPAsOO7krTcb2T
r2fqeKLomnoIjequKjcTdJ/f32SqBgUnNnZ+UL6jyjInCQXdoAKB8je62/EoI0Jn8rUIzPM06shH
azEnhwoccAI/gI0IWFhNoatYKd49xMOJrROsrz/tdyFVjiJP0+/h1DseHT4qrb9/GlyEhXt37n50
uENw2HbISRMRED/MzGvUtQUaMkmKxx2c2NxL4vlvp9Mfg+tz3sOzRwAQfKDnHJ2LFFSSwmpE9aNN
sEmqtvSylnxLgTAJ8XD7iPBll+gs0nddHer86h8Z3qCrw6U/ICx/Mn0OTgnGjTFiQ81ceDW4RBLr
pQgq9nWfT3XQbwJnMAK48VY+cNSKydNxJYrVNcjgJDK5I1cOFzlh+yBG6qzW1KkJf+ScavY2IO+1
h5OU1nKAi1xu6DSkRzqFe9XobEHC36etjnz9JiUNEL2jo+EGTVZeS3z2snqyYG6ZPLd1fpEFw0dy
ZFs6r4yyEtbqyuxjvLzXWHwgPnVqS4VW21lS5XQwvp7/PxaccG2kFMB5h4gf/bG0R5JwcCPL/FQn
rcPRGjdgrOpNCM2OA+9Xd+frR+rd8s/oREclmHNx8gVgAcQf1i6iQCC7D6anMPZ1OX5MMca8gPJq
58al2Zu8AfhDBJybnbIinT8ZuNz89fg9/nKNb0djAllVPpvG+9FVVfltNTGXyVNe0yk4TctuKB/s
fLK7c7sfLr/+5uNFDlTbEw69At8JiAKOqWIwPuM0afr+h2wb6C1eJvSyyLJGJyFfP8o+2tL89kBA
e8bhifvM+QNXH0/KLIpK2g/4JKBfH1HpH+JdTMeBolCaTQRSWFcgQ+VQx50H1qXyMEmhruGhf9fQ
AaFaSXVA9++bySm4dxCo0TltinzB90RwCLwmdZboCrAymOhVMPg1mxCMlO6o5CWNxHsJ2piPM3KP
sA3lGN1UtSR4TAoQ1pgj4GMYnKPFrqrN2P0L7exovBkDdL4ck33qChRGzKPJ9VBWQspoVA8Irusg
FlV0veWMqabI9PV4O0frWc8phxeK16HPtQiv4vcjdKob2g+WG90Hbv3xLKRy/MtcQqfkauKo5wj6
7L0XgHQYhQodPxb3rz91ctTFNGSbGFyPMIWrm7JJw0lnl31E8c3Is9FYznu2KsTntCnzaT87I7WF
LfoAVJJSqANk8L965DRWdb/VKDKbvbMEgKNx+6xLPeGImPIU4yPmFJ9VPGnRLBg2CFPomUQfKOY/
FpKDv94M+PvoIsJnt5kdydrNaA9y70URBUFnNVvlRLXw6yENfp8+fAFd4mPYgmbocRd6x9PX8gUy
MJvotZCO+J51lWfvbJAEBz8PGpd2GByr2FXh2RykRbRpXLjppZ0Xj6gsmXJVBWMFvgBbzNCYISig
4d4+RJR6+utC9TJZw1G2iU2zm5Ku9KtsXEgZfoe+05q2p38lPTynElxVL7iRkoXCViLzjYH397eF
6EyeokeZeQi6hKaLwqSXPxqLMZBHF7iErPuwu3a5lfIdiiHOhZg7uRmaud0SaRaPwKZdyPI2DbVM
G1ZwiUx0uwer+EEu4p3NKtaC5ksLKwJ7d3Fvcz8/NxhPeNq+PqHaF+MSYWdVhZ+BMz6mjgOQPDAh
PGwMStxP+Rhi+GM03R2qIj1hUTQCzByzHR21WXP2wGGs1RSmxmp0S4k6Y70dphA2aJBk2bcRNzca
TCgi4xbQ1fdLNlI9di0joTBuuAhwmDfuMJsvmAT3PyyxuA/J6OE2pPwSCnafbtExSf/C7Pz9sGZB
kKRxmOEnR6RMoHC0n2sqpaL14uqN+cK/CfOWfOsXH8IWnek//GX5/XZBfT5MAJTT1zwx3HFEgp8G
oR0aAm++KUowQsq8typaEauyhGzs4goL164ub+imi/wv8dgfK//jM8Hq0N3kED9ORkavD+GndOUb
sHFqPA7Ky2pXOhbAt68/8uM3/f9r+OMrtYcdcV9oabGjoyFVNlZGkgz0DVdc9oxjc11gRoxk10Yl
hbitbDRE0z4ympVZeGGzAdeLDC4qn/5GFQOwL8B6/lXnd+FpZbTigfu2J04ai+GxLAle7KFCGsQe
LPcGwbDqvUTI7ryik3GDhiqCZBqWv7IQNmzWeJVcOWXIOjZE6VPozGlbWxN8H7ML57esRjU5a8du
Z8We+WyqwVkvzN9fYqEjEB5DosMAwiDGxeGOPg4J0APslYv86BsMYgY/SZ1k79RZcVCLeq6ssHhy
jFBtRjumP9hi53Bwq9mrNl/PjKdH/reZERqsqaFTqG1wjR9dKFYelXTaEvEWj/TYqDx3+UoFHmyw
nobisJFuiXpvOcA8SY2mpDFal8C5VXghGx9WcyFi4wqBNffgLDM1ZrQFf5SIpnnrLjcu0rkS57Mz
7yundO5pFxRXtcGkrXx6yDBMB0WHMkOhaS2aUNwSNsp6pzWQZj9LLx3RpPucpsohjevmqvSGYtjU
UT++zEUyPiBskd8YVcAF4Str2jn2gASjA/PpfirCBPXK1uQDME8OVwj50S0TWZvRM+ROvAOTH5zD
NHG/WTSAUO7Ic2Tevh5cPXbHY4skDDGoTzYrjoUURronzLuI3trU9S6N1skem9SZZ5y/KvPSmsgl
/vLEI046q0qQZoG6JcvX1lLHCiZIfhRdydX5M2sy95QKM1STCOXkM2r62Y6e3cBJ78XdWwNt6TGN
1XCepqF5Y8jQ2f3l6/9cWoSaHJ82zGaQuMdgwA7xMGghVfUzVvTiyNvr6EfdLWC923L2Vq1p5xQD
S+07hGUgGidZ4iOzARx2Q0kxDNdgA5Ax7mofMSj0h3WXhG5TZfTJRe6n/aF1HHXpj0l8EnsidpH2
xtds1c8W5OO4MaHFdFZQY6OyeM3eYFh2WT4YF6FvSX5gEsb5B5kTRTSus8yDdRNP3N5wgNL8vAQR
QUTplBLh6rbQxBoMfLcSfMCjJ0lNiUX6u8FW1UlSFk636gTIMlYindW1T4H82gnTCnQCdSpF858W
LDpZBTpIwIQupiaEilenDUxKxq+2TsBxIQtt4lX0bejq9PuIIOG7m9opVVGZRX+rEf95/rBSPgUl
LLxb/yiBOzaggVxN+U98Rkzk6acwewEQNdNgZ8rIqcTb0o/RiV8ZL5gMTCj3+7Ip/xcLFisJwmZE
f0KX2sDvAS2gwr7sF1H8jEp/HjcfE+IveKGfp4UPk2qR4X3boVwx+wn0lDBST0nQYdOeIMl5//WK
Paplf+weVGpow3B0UME8Ruwu5TjJWuXZz1iY/l3rW/2tXRhIrtMDOeNeHC/Hoh1OG7cqTwrlWBdD
JbjIPnysUpEEAJKrSZ5jo+S8g5xv8fBD7ODuL2/5ew6g39KniowAIZpTqAwfV4hkGc1l2LrjTxpE
bfxAZAFvjaL7vBp7U17amEvSfoWBhWZD59XvyWIKyF6R3Ux7NLP6Ry8s4nMTBYkHu0OafD1yC+y6
DE19bElRvHdbkBGfE/1/BPu/Eey54Qkw/2eC/f1P9dz/U7uSSpz+L34RLULnXx5NKkrdITBIitAE
cf82cfH/5TO7rFfoGFqB+t9MC8f/FyVx/oq4DpEwQst/My1s71/kjfShXBMpIUQn/f+EaUH0Zv92
y2ntE89FVJPrjdKGw7N+38HwkgzZ1jVelK3dfZOGK1Z9QclS2cXlYhntNjHwHAHen9+KKbjo+0Z+
92XW3jU1lixm15+O7G1QvWJBb3g0TmbqMNFekvRfj1VrPI9CgPfxa7M9AAJD6c/z7Li/pi00Ozeu
C/iyXBnwyMTJQjvYvkR60Kwf+qK1sVY08qV29liKIK8bNJ2pUU1yWhSy+aEcSpfcMs/c3bLEpsBG
dwI09kAJbyAYEBVc81PMEnx71dpROGxFYrr9Lilcuzkd3Dgt4J1VOVrfK2XP2BKnyLNYp6Ke7Ud3
jnusfRd06+hGuOBD9lyTs3eCJLJn0hpGZCm7j2iBozQLFEC2G2w66+esioK32M9isVlsCOjtVpuy
S1Qne5GadzDYswYcaOH2e9Cy9hltzkU7aITJWcTNg6HnQLtsJ0Fwyy0Y8ZlDoM4OJQHUk6rSAV87
AE6HzFABza7Ae5ql565A+CWHtE/v4qJomKwxu2ghih0ye3rM6hTfm2FCLLsM8byZPrPUOPmWgheI
t7NMTzAMvKjd7iyZxvFbH5cV9hZcgKVK8KoBirySsf86qGhadeP0tGQcWLhOICjonACEe1QSeMKM
t8MpfZOXGHuFrRPl490SjD2uB0a5h4f+iPxVvYLnNu2xDRW7wK728FJu5ZI+ojP+joDFcLbQQQQb
Fl8uSSvW5Tg81WV/SkelOuRD2mxE6mwUaEiihMY/axrwKh3ogwQM1yq388fGNNLNCLtum5fyp59W
/kXpL9H1FNbYFZsaiTdqPSPcaXJYbHtXupCSF3llo0a+kVKC7LPQIXUnmZxHY9FdBMNkb4Xnmiei
TtNdBeoRgE6crD+Aa+loy30pvfQlSFp1qpB+2DatZ9zGzewi/x//jJyovvKM4Q6OpLqryrkAVFem
QHib9FDlvr8aU9NfOfXsGavKG3dD4LknnAvJruvscBcDBgUYZoRA3KaftZeXAAeRUI04O1ZI+qTV
GumFl9rR1FuvAswdYzeLeU+/qWsNHqkGcFqLgemNKUmUDPIuelj3lleZK3Doj0YRneAYg8dwj9aP
NxjfvDkyV06ustOkRUXWgM3z7oxe92NcBBxFpJDyydVhTeu79FNMgi2Zj2c+6GBse7ugpQSwGO/1
4COtJ+F6eYR2gRlvukwu8xqfUeNg5+Z4i1LFJO4KN2+uuc7LCg1IxEMbENE7iMXBNhKRgC6OKeN9
75fDejCtJd6nWW0jaxR3+Gw7A09jYeXLChWlV653nCIjKa8pjFsY2LIs4lAW1ipQan5rGw7VbSzc
+XQc0upAwjFPQMNYWmoNx8dUgD0tL1/hFTi8W21LLT+eIvRFADYk73PWh+y1CZ9nCJdtM13SRO2f
eo/VYgMfTpYdRUuT2ntYIo0bgD1rDXuPxy1flqOsM2f+XiQ1p4RCxIlSprH1gM8gSLdoL7bW2Ubh
glFmjMmuHSzfFYnfo0gbdVlkxjNb6pu9pCbWwXmNnROKCUbrXmbE4ZuuwB67MtI3UP3dJrWb9LHs
MnwA/cZLL9BCkuj6j1DbkBRD66mMHtrCzgNsZh3EI9yiPrXCAUVOR55LtEpuKQIYd9gWimcba89N
nIeYApZhl6Gnm7CNJ2Xb26iu1A5yvXnhRzN1oWiAXT8Mw2XRg1Dl91Q77DLnfad3LbKJ/k25SGcX
tbhdIhSRYC4qcV5ByCid+8MEn8teRVC9uEuWYAXVoLqZnPmpGhGDAugYvnZ2fwOOJyFJyB15cILh
uz9nKG+ZprEl9zxxCyvY5CDCQXhbzYAQIH6u8AaMM9Tmk10gRwuzyQVbshq3zxmXyV3kWpwHwXyZ
TkF+tRimvJip9iHkNWJsWyl7pXpMGqWwP5yucYMKXXCtk42VdpaNq8bq9piNo2UHNpZGhEBdFW8d
cjxWIm7EJwONupU/dd4qtqZbmpP2Kg+QXqkxikTbog4PrVJ7Y27Dk86UEdmLMgFIheXrDBx2a2on
ydEiim0wStlkJTrJK8oB/X0InH7jBCh1tbRANv3QnuCMENOTbt4VNRZ8lOvtgtziztRcRGCZmHi7
SLoCScIkBl3cUyNv39AbuIDWO55ZqsCFcdLsfltUVzaRyTny7PW2Mmdyz3QwTxb6rweD6sKqbSqw
D9Sd6DthjGAEfPOY461CqYjzrvV/LAss9Qp2C+7bww+7zvMzr4lQz5+rAg/saYZEk1nnrIF+D8Yh
WU95/j76RbhTzfIDe8JilS/oF6Cq7UUXUW1FaFZkHP1QKl5wZptwshq66yi3Ixr/Vn85uYHkcsex
wjfjJ2qg7zD7f7pDWuzgaWBxptxvZUdBrsx7HI8DfhXwO6xnkDh470YXNTV6cxuXQ3QlegCUtVdk
N6FdNydmYC/neL4zDCL/MZaRueEwxYgM0PC3YK65MAbnLk39ai1jSi2ZQr169NPixa5QaSsRxD2h
furvMinmdRUa1Q7lsvIcDTw81oBJQkCdXyCLzmjN+WI1aSzaBCxrayJO8Nib9nKdOzh0cZuGVN4T
MaqKAWt4fTnk2RPbPh8Qz6iC+1Z4/LeOOd91Ov0r1LRGISy+GUnKr70hyp5w0LrzfH9a10V86dp1
f3DGIMaeJ8kaFFsjBhoNHfcBNZiJfg8c7nkItu4S+TZeInB9gABN9FYpA0Ank6Ct49pG5ERVSJkw
zyu7seoraS3DwVyUOAjlBT8mcEJPo6leM+gYV4vpGNlWykQeqGw7GK/6ErGhTFWcrM0gV3jKIc4s
Q5oHnseKMMvbFnjW7TTT9VtzahqEGHZjrz23L977jlaa3qgxc4oObr2aRefvm8by2DIAf+sDYgIL
cHJS2c0cO3cIbI9rMZjnASos33vaQi9gG0+LKYkWlGPxrGpj5w1jIe+u8lP71YozA2c1mLB0hjBL
OWmmGrnVNAdJulHerF7NIig2TT32d0At2pOIw/NC49L2YeVfL351FkHFF7jL2rU6oJaWsZx9Kd6i
WOAzb/fiKhy89JvXdO6FNabepoMTtPVSJNuaulkQzWjR7qkHp77tHLcD/M1QXKrcDiDRRDUmvkMz
xpulC7B1Q6BpvqpoeOxjq8t2kZiGnYVO8LbhvfZD5xv7zAM6s0dyMf3GaZZ/44obv0NfNu/ybIgO
ZibSE9ObiHij1j9tK2mgEY2AK2ZIKM0/xjZ+c2fSmMtVuCTdKUqfbIjEnPItpd/w1G4xj0hKZVGP
hOK38SX2JovZdzfDooZvZrCMb14zSfCQNfYbdBSv6O53D7XjUcIUfZ0NGwc7jrz0cJsgukJykq5r
nZE+9NN9jHkPqkieO4abJWwchCqLZpbbNGM/nIWBW5ZbjDP8hykKFv97nKOEsZGB4mYNRjdkI3ZY
oc2dj8KSm7tgR3G3fpJiwiOnFuNdsVSztemTyrgoKpU+RaVX7booAKVdLqpAWanCWjzI4mDlurkR
rPpyKr+ZQJJuJD96UCXHK9YAd1NJbIy8yfhSlRVEykSgMT4s8VlXEZLSe22hX5SyvEcQEDSBKez9
FJT5OVXVdjeXQ7Kp4xa0nbEUSF11jbebrGq6ATLVdRtvQTArQxBwKzNrPC+rZVy5tHsOo1Dxtd04
0XwbiKyrr1ScKG8Txsps/XxNUxhI11uJFM3cBwiu23bTvxFupgiirGifTO5dPcR+jtX3ONeB6Hqs
VpIyXFFDk8tZoVxjjZWWtS2Wpuo2Tp9wjtINplLW+85hoBL4zQ60FvgCIlYccLRprBeaotHGNLIo
Pk+lTFu0rswu29pBPG18e8SwODfExOlDBe1cDkYDoj20blU7kAtYrbEHTphs5DDjpDh1zUnHmtyM
g5OeN5T/1pE9iveyq91Xs9LCRB1cvWyvyua+z8MofbIsROJKN5xQc/G1NPGyoAjTB8HPOmjigz+W
hOAWxK//Yu9MluNGsm37K8/uHGnu6DF4k0AgejYRpChRExglSugBR998/V1gVtlL5aubaXXHVWWW
lo3IiEAA7sfP2Xttv04a54V8ExEkNqtzQLxQtmv1dnkTFNbncVbkKnA+phUo9hW/9rTodXdVKlFf
4sksbuMordOiktHXC1NtrVgSXiLjwgiibB2diJDqoM5aqCk4jBqsNvcmbZstsgvzU0sVGXTT5PkL
Sq0gYq+jOK/nYNKbLuhz5whTZ9hWHNxvXZR4uyYT+ptlTuahyDB8hRkrU77GYzqYvPZJZAx0YS3y
7pPC5uvFjPst97Rhn+vmgzHF3rsom4eBd0LMg9B9hVz8UMucmMi+x8THkZaQc7jlQLvseqe8yQpq
0E/M+JY1mDJNEF7ixwpgRMecRrTsa0tNjy3WKQ4aruMtvjVwfaNNLiWezdbXhDb7JubYXRWaJCJ4
jvbQMYC4qTE+MOLO76YMZhFDPBqzEdatIEdI9UNhqr4LwyRhoa0jsGEaz27Lwt+rFIJUjJinyYug
ycDuw5icryTleffDFGUBTDT7QNfZCqCBsWC2FdkwQj66bjFs2radKmLYo7fWwZdWVmQPUtjV7n2m
1Y0/FSILZB6am5QEodcIy9HGGFvS54skLl411b7WTPcg27t705qk2FRqeBcTG6tLrMYRy3HO9SPm
ZjNYXQ8NlqCbmQwi5JWRvUUg/2YhDwsGvi1E39MX5XKIiNztvNTvRMh9adNhvd/IPgp6ZsWA8Awj
QKBFFiCiyRNxDtZb1qKGLLDJ+tTMUvhaSex00JBD3zP9ri+VnZbcLa2zlyJzfDqHySWPouyR/oMQ
296cejcYFA3ItqPeTsWgb+u1/TO5rTp6dZ0HyzgsBxiL4sdYckRLu3Q4FGbXb0et1q9pR+5dpprv
XTx1J6dI0o1wMzxqVb+N41kdXWWTda9r8O6dYrguGRZ10BnfOK9Ris1lgjJ9SYtj2eP48yPg7J8x
V7d4yMY7AyrjC6XUc6LVNa6xzjnHNghIfPgUjhXS2HFZcUa91mzLof/qyZo8ktnYxKn+ghQx89PB
NHe0611/tAz3M1OlYmPQmd56wh0ggYfW81JlFjTBTD+Xc0wXuHztlNMSshs/Nbb8SYef+m+mOioj
VT7Flf5qxDI/GkNpvrdW3mxFBHZeacXL5LjGT6UKbSGC0bVpMauR4ntSPY56u7iBOBDRpopSybTf
Db8OoocsNQ0DiQ4Yh241ab5Y6dwQahYNiBEDF6Brin+wRGY+WfusN7wbyQBELCB1rmw+Xuj0YJni
TuNJKAJbZM0J3NBmXJgScdQJt3xVyrnLUks9DLZJYS2JWdro+MjkxtaXvAwGF8Bs0IsYhyYCwCN/
w3/KSvenHuk3BHUsHm4SnzwlshO+1U84asfvYYbLbJ9pWRRM9kp+clLiXPPptCSMvDUhXxq2JD+X
ndr0+toLVCXoII9QXeZOALWsjiovkdbKlTb9qNVZEsA/DOMhrci2HOqv5JCeJm54n5x6CFqRdhci
2UCsR4RYWjsnBbVhNxqZEziZnZ+URfuv9kTrl5T6PpUp8kSzvjTRcPXS9l0UCXd8OFvAFctrbapy
S2PGOeJ50NE5dfGeswsNxKXQHkbd/JxIsz13TLe3Y2Njus+Nch/jeAqSqpDEu3M4a6y+PZZAlelc
dNVGZNY7ADbv2muCNlw44q6s5q9ZBNtP72Zj52QNiUCd8S20Bvk0ulZGfgB8QwIHqvGH1TrDE2uf
vrFtq/EdUfenpqYZJWTqyxD7a94Qc7nFjk4an8C+4dnlndnlrR8uhkkCB/QG2IGA+VfICkrAmv1R
eku1y5JZvbWyql4tZikEABPZ9z0j12/y5Zxpb6tx9sHB1HRI2fAaXC/OdHDBK1ycjCMSMRppvJ2S
CISVGQVGMc/fqLN4tCJyj0mDdh+q0QjvMIL137XE/gnicVYbL9baU00b+rpg5/etxBlLXyVi/IRR
tH/U9dhc7ld+v9qApKj2dEGLeON1htoua6zImn3ogFRMpq1CHd/4oBzVjlBSEnKARNxL6OkE+bEZ
HJJweJ4j6xMVgvVUh1G1i+q5O/AcAOxsWizInvsyujYrfFzqT5EA4tXGxoMr2/CtmLDypUXoEgqn
g4PMOaRr5xGng3HJwSFu6m6Iz9QQ3bSLSCAl1iix+5NZsv5s7A6gwz4K4U3QJMrjzUgvbJW4ESFX
crihvEMARiCrXTUvjTLrc127LqGtDD7Fphf0+GaVkh3DuvAK5MMz7mF+ieeBX2Bv3bpfPvdg96EW
OLiDDRrUjEHLub0zekUCMXdP7Qs1dnsm4sllUShJt2xYHm73PqJiIltug5Od7LemWyshVpnXIrOd
r0TUuTzafdpB5YgryHxTTdGKOrHcRJgRMW8b05OFC43mk8gUcTgzakGla94LwnMAl3GURtsSzf6E
EGieb3MGaN83eNCCBaVAQkG/KmF0tmhK0EJtB0P9HCmvA0YE11mjrF9aW5wU5t+tpXriZJOwvsJm
0j+nKRX4FloUCX6NJR/bmgEvM93BvbVWw37KWlY95os2fNbMBKddXNOXKQAl3jWz1n3OlCbuBePe
va7gz3N4bY1rizDy5mmM4hgyh94ZfaGOLCHJTl3rDk+IPmiGTnrPU1qVLKubwnJLnZoxBghqtSkP
JToHsutGuoKIFqC839Ph79hPvMbICVnRZ4uJ8WjxTRdpEHZNlG5xTT2CkjDJ2JmVHhi0oZ7F4kSn
1GSpLPN4/pmrQr6GsqVQW2xMXXQ6Goj+gIU3UZrUn3vbQmKhsetGOKnZ7FHgcthJAhhI6V5p8D03
tEbPTTg5x2EUXaBaO7soSWYqlb0UFxgL46cuRajOKpsUW0iypm83JNsbSaddVVare7yG7qGIZRS0
w6L2YwtL0MBVGxGROXZ3LvkfX+jeamxio3oW1HeXpqrHXd9R/dPOdOjSaPENdObgu9jTaNpXKTiJ
trjrO++7NkgZsDiFBzu20BMS8XfnDTwaBuZ2GHrGsYql+0ha14Sd2BpOtuagNARvsjU7Th09FaNP
v7k5tbHX32mNk11gnX0r3UkGQ0ioDRShNyAMsa+bCCZDN6WtKMOCXlkzv2iJEe6cRsaB0hcj0LjR
9/GgWn9oZv0Ih4eeTZWVs06jbdnGxiS3q1QCmQPyTBTQzWtCwIbPUWE5zM1EFoUjweWBLaEPjPQn
3yJCHPLbZJHwOMdsNqm1AjszEhAvmlNvR4vxDT1WSaVRxTsJBnXjVcu9lS38exFeW2OaH0bU6ht9
yF68Vv9iRCzW5BYGCbEBWzolb17Z2BsPBSBgtDjatlAOtiVBIztdZuZhNAtCPNPbggZxW5kWeZ1E
aBDLuDyADDIgidSfEaOmj6SZQgnRDxRW3X5YzOGrNjEG0Q3tiwEmjpkyFfJEPMBeDWzUIDPfCi+t
r2NfX/tKz+eNqFy2drkeBONce8DQhBNXALBGJqNfyFR6NzWnv6v0EpUF6z9RUwtqX5PIrW6EaRgV
02VQaiKUrf78MYv9z9j678bWbN5A9f7nsfXnNzjYsIGq8pfZ9e8/9k9IoLR/w6JFK9Ai1IleClPo
f86udfM3xNIGdhCdYfc/Qxe934SgL7w6NGxCTlauH+V9F//f/zIt+PIWuR5kLiJZk7y7fwcI/8vM
GvognQKkE5gRmFnr/5/qZIXEYOTvGSgMsAH9ErDyFesaHG2gWO3XP1yYfwG3+1Wv8fFiyB492oae
SdrNn/X4kTWtWcadeY21Wb2WZqUTWz54LwR08ADauiDnSTjmmzfAoPpfvDSqfOGi4rG5qL/O5sHP
yamjv3BdvImXhinsBSuwZQqc3pbPBssdo1A8j4ZPSiJa4L9++V8FcOsnRxWgo1DxXAZBkAF+fXnd
ANPikRJ7zRGU0OkHdkWF0fWLOiUEoSeoAiB9/vVr6n9iP/7+otwqJv1IWzp/VtSWqgz7SHn61cL/
/FwikzvqzHDrHcI572WVQV/MxFh1z7Jv2j1gxu7dVlh+cs3mOtS4C/aKXOfp0MIaDoNlWcw3xJwc
BKi1hTwPKqS1lywrrLpVEonaxEzd+Btx7p+dFeu1s401/4CULtypf5LMusAw+olo+avsqZKynvis
KcfKsHPbST5j314pLzDg//rq/ckH93HxSCxHa4IYdPVr/fqNAcp20slq5DWVg3ymP5PQ4S3jnyKd
KLPkMt0sU8l7JjhI1ee4T/Z//fo8+3+QTH7cMYYEYujYq10GK96vrz94XpmBAZNXW7OnG6wT9cpB
b3qMhlr+jU1G/osbxZDo2LCv8IKkXf36WuHsQEgSvbyaiTfdNKr5bAduDjliaBjt+5SZ5tsg7PXp
FEXhK2fkYdFSh4icjB7fv//BDUFUGtwHiznpnz64bmoV2KlQXPuu5iExHRILLtTaYtjA+/P+Fw8J
mr/1ueT/6M9RFf3R7wg2UCSaMejXpqVGpF2RL76J6/PcOwJDTpOatCXaigNGwl3u5Yu8LwZvWom9
QPhp2S3VWbOH6RYxjI0C+ofQ57PBC2RnT49xPNQjvzXlKaPsncaTR1pyvvvrS/Ynud7HzYJzw1n1
y5iGuGN//RAQXMPeRTZyDcNU1LvFaZrDx30zdYV6bcBO+rk7su5BbLkUHKmCKAFY7LezVx/g/mWw
sjKzzvfLuNB9kaFo391GTLe/fp//YhVcdVsIrgieNK0/G0zwz/aDzZj4StAEF+TjMkvVqFcpQvlc
g2b5mzt73UF/eYowYHNXs+cC2UIc9udXxNKupyKb2+uojOpsdYX1Biln/YuRRhwUjemxMWx682ES
wuFAMQ8Ne2TA+5T0GWJ0A3fyuwFL6ZF47mQvsOK+JobJwrneEx+XqGXXsAnVjr0L0Big8BLBvaYR
cqFTGAOv6Ku/sWX8Ll7+f3pqfMB8Er5nrLr4CB37w8nzB3P54maeUydzdK34Kd9T8wI8z9HSh9rA
5ncomQaOfuoMTH50S8ttP0ErGe+8OKKXSNqcIfx5Uh5MIJ25eNE5u2GJtO4Q220vCZaM6PdpocUA
D1EVg3ARj9on2nFRt8VYVTWbEWuq5eMnitut0IFvbdJ27AO2AFwsDK/haLuqvPZlF5/dtkgveuFW
96h3KdndqiGHjLRV7YucnexBVnP+XWSt3KJb4nyoz8sC4m4a4vfZIrPl1IHf3CYd+/cJ6xJ5iejH
1WMt4qpg0uqRNmlWrdha6E5h4ziOpl76Mk/HrRE6zpNHQJvY1GmU2ZtGH+qBA2jUcEqwvbnx7U53
v2HwpZtZFm0HeARfNyq3vjebo06AhnYMcY1c9KhneKaG8IS10SM/Y5BMPU0M8ldyByUNbWuV+tet
njEWjyOlHp2oyGl5e2YcbnFtey9R3LPtZtwjDoqpCOIbSjlcTkjHKA1wxcqOwJ2isqw35DGUCaXL
akMJyEKMx2C6tcnMj80OeC4MUPRXiAfNadqTP+9c6BBnPTuz5LynmHf0wlEnIyK99842qvoCXc6V
u2iuipiGTTK5R3R78f1AVDKualhYm0iPxV4kabMlBHtlfJnNriH+tqqRzI1CLF9k6xLkzPBviyeP
U35XVXSg6naP3jzccQKsvhZei4Hf0JC12yp+50aZfkR9mILzj6NyK6C1oOYJO6LuI2WRduUMPjdW
IYxoQ9bahFxF0+YN8bnvZk0PfoK0rp41y02y8wC+kASIsiQP7tkZwkp43AAEVDvbwilcpLqQ4py1
IYVTEcbimpU56uDpMjPRyC1GNT+TPuRm0lNftHiwDd5ulnLamuu5cHeaWIufxZpuzN650iW5RWRu
441mtdfMt9odHSNg+q9mBgRh/mnSWr6xOezYFGbMgYhbPNYVDqDJPgHvRx/dlaslraz5HUw71KvX
tHyztlz4UtFfab4QDdRBcHaKbjjjhzYbWLITE52B4y6dv8y2+RZaI9EyiaBe7XKX1agYiQ8OF+9l
1PX2vV3WDI3eZuExWYccs/CCoiEGeVPzhLo+wCR+PbENvDlOHND7oEK8YOlH4zMX1TkrM/25JnuV
P1Tl3qXrBtZnljNUJrnpFdFWyo5/A4iOzzQkFD46SqEEiQCn8Z0LuPKtwYdNRy03+BNNLNN7+lEs
MYgs3EtUF97Fg0V6g0vMpp5orKgfayQ1nHsJLTZRLCkNgyi3fa+99VJ6jSmf27bnbz/ebcEELWXQ
YE6PFWWnDpUymR/rj1oky2nDP5TM7PC8DvKeGGRJWhqV4ayPkrQRhEq6ns63PuG4YeDRJMJKZ3vu
JjVu57V6nHWuvSxmPhSPJK+UxUP7jkR1upGl177T0KBpGaVUnyIbrDf8ul6Alr99Vzm7be1F9Wua
ESnlA0yYbx+FAnztcj4xPbLf9In6Pm1zvtqaNzPpbvpuGrnDtQBJcKzqtbPGjByrRyjuW+SE1YXb
iO9OX98tCfNsPG3VHNqQdyRSQRFeEcgUWDJTr+gr2c1n4KtNEOLOfSM7Du8aACzkMnXb8M7RwVJB
VdU4TxeovozcPgocpiVekC1p9/774cdYS5859Rg8kAVqIsdB2ZQydWEecTdas3sB9GC+xQ6Akz3b
Dm9Q6VO6bFywkympGTL8RqAXL15+PEIytEAVDlOzlkHsPN22Ga+uOeKV9Fq+IxW6FHf8o4datAng
4rC2VetRhRApEHyzpDBAbX20+abvCeFyjnyc6oxsxb6hPEEspcU57xaR3EobZsdF3Updjgz6XiA1
QftEXnwToBeaHk0QZv2dGiMtpidH4ngg7ZK7lsx31whc/ke6k8UN3DF15a/S9ZDkJs5zmrmM7bpa
JHuwCtwjjEitt7gYuaYkZvH5PxYBsnOn25yUXJU8S7yLPVvGsfZ4wpS9vnwxdq5P5hPlGKq615Th
wRmkRnOg3K8PdWjwrSY6VmTUl+t1GClBvTIJXzDJTo8TmNQ3RCk8r8QGF4GeIEbdRhZPfNNgeMAa
y51IapVksJ6wBFiSGj2QSBoNatoaqbg3hfp4dKv1C0prk6VJr8L6UDTSI7VpmehwcxxtwRThV0U5
iYJxo0OzeppFar0ZaSqfdc3lDEDfiq2JyKTn0QBOiJFxDUtjnYeij+pPvdowDWq/liPG0fUTshNR
I7fouTdwWAk5WQ+8y6ipV3gSPKIRR9SEpRu+KEfa577mX9LN52vp1iptAVMFHXS9Oz+2zXkR3FEK
qy9+oZjPvliKtEbd1Uho0ott0/ecZNar1qhh8rbpKPOFMBDeTmzzKTJs228KxYMBZDgi1ywreayW
GTmzYyzGDo0XIVVWG7EcJRkPl074NObEtrEYhXLLk9mehdMNlrBtBOPg1Ic5sRgXWmQ8WrepGRmt
lIh7GVY2wnozSYVJEIOF3gvOVo6teW8eM2KeqgBu/pijzLb56byP9fpJAqPjFgkzLvSybi7EKKxr
36Sn2r6K5IoJVkO0HsmZVC2Ig7gnPi7A72vRenAfUp11YV1Ym8hhx/m4d5kqsK1NnYLc7STzN0LD
wuvH/Wkyt90T0tXvyZUxAZb1LrcIZERuKCsbTtAHwBT8fkOgz3F/KljWg180Q3PQYMAiK1DWW2TT
S/m4K2zMQ4TpEnx0b5MJt5d1Ke8BkXIRslZLKt8uSwk22ipZieaF2FOn1mlCwI1Mlk2yfiBtLLj7
GEflfmOO/LeZQqjZcvaU99LkI3DLyWcLiPu4lTnYNt/BS3nTAbSihlDcNH1asdobiXywHH25clLn
phZQf3q/w9+Atofny8y6rMBMSRKaz2Ry3b67lKtkoJ+hGcQGhCI/MubRp2vLolBFzRDuas31WK76
9d2mfcdjZtQzr4tafbpBAmpWVDl8B2+aKfysD3f5jLseGqTZadvUbCC8NNRCy9Mg3WQ6dP1Qxg+y
TUV1LFlG75Gw8i4st+MVMAJwtwsZLs1zZ/UUIZGWeS9ixBZaKjQMOx6V8dFkKPzUu1PxoBvW91gL
NT9jSnuwoF9vnIZnZ8yi9GeE/nHj6KQDGej6M3+oDB7gie0xTRQ70pwwYu9oeXpUKLP9kqUz1zkB
Q7CpLBwjew0P9k7Aqx82UU0iUDxMxTFRKr0zTIiaPrtmceRkPx1Ketlk3ShVojs1qp/elFMv2PrE
YkiRGW6aVkcROU1tJ071uvif0DTRiMSVTE3VmxUnmLzMj2B46cLQKepJCAxH7Ql4L19PUyj+WnuS
i2RYy/RIBxBHvTGy4DTr4l8P1DjYHqdbDbLplkXkKwGWBn1Zw9v4OChnOXfBaHg8ql68OmBFw9uD
eUmzCcnquDXDkXc6fWwmYcy6vUCcznAQeCxJmae8IF33cIkc6yUk+Bii93p2jkRUKqADKSTqpmNN
q4AXhmf6ac0B7bp3SbzIPOJ/lPfRZHkwn7v2ndAqd4uCzjxyBuN7BS3F/slslLu1iFitFjSUzwOv
7H+smyDGWBwB4BnBXJc8E/lab6rQcy9Fg2xsGyraV+NkQihAwLoBqEWpVvMIdTk3TxIiItEqa2ev
TpvNsqCV8znbxQedicsPc7BFi9i454nrNFQyVlZ7F+33CqOmR6KxMxfIGsyj42CuO3Jgm7pDy/kG
cWDf7KsOKjQuITTebttZbyLDq4iPgZadRQQCDgNcwZR+GtsGallOEoXNxmIPs/0c07FGGusYR4UU
6L5ZonU5+CiZLQI28YdOqO7LQuyirHDcwJ47fccrx89xA4Nkiu3lEiP2+ISYM9u2PCGszpx2lh0b
4iqZsIF+Av5V2iOmcrJJKadLNzAaYzrokaV975Vhvadev/xA3jNgq5layu0xZ1Rnz/pZqlZccG1W
+5zmypfVFNaghQgZV9c1ONagrqb6ZBlTck+4AlDJ1E4+F6qLnkAPMxfqixwDdGuJPVGZ871nqPBT
DHH4e1XP/CZcJUlLpVx60eMCHBmypohGuUptMQ803mC/fnRn/jPh+bsJD4MFOp5/MeH50Xb/5yVp
oqRM3n4Z8vz+k/8Y8jjObzSqbQy8UlqgDFZkzT+Tf/XfbAtnIlOPj1mL/odJj8C6yPQPDJcHpshe
CYX/mPQYzm+gCGwh8Cis1kUCpP6NSQ9As1+aYRgdgckBQ7IcUJWsrh9dxD90jaKZWAKMVPGxLZz+
XLklpUyJXPVszIhxc5PMA6QLhry1UtvMBZgAcjZRbgg5HrK4QWYehr2zazqveaKXgMDKyCkb3S7H
ysEA2wByX52ryap3PSajDLRpbB0ZpzjNrk/7cPE5J45MWl0rt8gJAWkxeHOGSgGyAgkKpxLUOIm7
Mx6QqHCjTyTCEYg6gFLwIYN98cbxBcZmiEI5bOdPAHZo1Y4YtZNBIxICQvI1Git5YlQHT2AiTg4n
zSq6WLSwvllznVz4EVJFMT8Oe0yX1yRUabuNp3Q8NEZd3S0j5IapNcTnpWmGc4r2/zlUiIzmpo0f
da+1ifxb1k+eo4cKmKYk24Tuy45gngEo4DgXT1GMzF43JuWnLf8ZxZE8sz99ImgS44rbDXeuOWOg
yTtfI14B1myFsR7fRveUqdR5xJ9hXEPTECiA0RLIXQWfFk02/N6t14fexnUGM9BZ1pE+1DmyYC6h
0Xamb1ZesdE1x9mEk4HAJVMH2pJ0A2Z9D1ruAe0XFGV9Fma+deDa+aY1Ij3No8W8dBpVDepqFHau
vXRk/nUHDwTfJ7Od05R+0SIDbYCBb6YzXrimLS2+D6u/LK5+6FLxSlKrte35LEEWdi8hAOyTNzaf
5mw2QaOL8ivwnvkkY+VsCkIatlY2o1vorG2eRtGtNUuj3NI+ze/ctKjv8zImG9HLiSbYKCIIHqK+
tTFuaOGq+x5ewybUryCG0wAC+3SZF/Wj08lcwmwEpD6sE9bMMW1PE/tKk9qGDyF2IryY8MRc2uG2
L7XwKo3uS9RWqGM7JzuSsBdG57ET+XCdOLLUb00UtV/FWJNlCSr4aoOzPxPsbjxlJBKBbir7i9W2
te13Q8ElG1XR3PW6+Mpu299raHoCfRQ/sMh/dcaRPBHU7PVxSM0esakhHiCRynYL9t19dWkNPi/a
mkU4hHlg12He4xLDWXQQZm9hO7CrModJMo5f42ipxFbOHM2ClqBC/LtpIzcL33JgOR1JPmU7iOtQ
LbmfiVhcVE0n2Z/kjKBe6Y+jJV+X1nsVDVQIusxBA2FcIXtL6NaYTlw3ewSj+l5Euv3ZCt3nKFQ/
BMcDsm+dXAUNUyQqSuqqB8y3NK08l3ia2NYPEWvOjd8QbRxk7PdtnZxd0O5HghEIl4a9G7PpRe2o
37Vei/3QDacm8vtGvRYQVfpb080Ob6ndpVofPg7AGDdNnam7mUy5bTvY064XCLtMIz5mCEDqq77o
bnHoQ1l4vtvP6TkzREoUd6swRk2isu5aywgDx0DWyolXBrXq0L44qAylst3PEH/Ab3TLuRSOdoi6
Nt5nLts79hwCZ0LKW0/M4640U1pfU559Adk2b4u0Hs9u4tDVw0S8jkApdpBpb7Imta40pfFt2IhQ
7ZEYbHfITCA6RX1KM9QmVd+r/QCxxx9kEd2NA9Hg/pouwvRDWEerc5u7CSP5y0jYZZ+fe5FF2yJv
Fc3CqKJQBsOxS9XZnqcvhFjbW0D/+pEIrSWw+FPn3BLVncyNmnGTqZEZWxPhR2u8Z9J2zOj3sVI1
9dVAWfXsWm6M9IfKJAY6Mvqgqed9qGGu8b08yzAneyjCJmc8oxjDP94MX/PMJbdj6OMJ+7HX7Ojm
fZh+7/Mlmn/SRUGCRwN+F1sRaRb4Lfv9FLbfMSyS4uxALN/Edim3lS76IxIicguqsIFv0X9lY7F3
I2yTQ7nUI08pknTgo2ocIcOD0fmul+w2ASiP9kIeobcbIvkUMRo5AHYRZzqjym9KN93nDqCXeKFR
hvZ7A7PZhVheITGimXsgOkocxewQvO5l8dEeTVLwGKed7W5EkFc17q5VKG16R3rnqXQSGnX5jUgU
EGVt5Owp1jF5YK392dN7Wr1RrrmhpDP9UQ45bXO9pt1DhuyGcUO9FZPx2MhqzabXV+uwOd/FKqIc
FMQEZblCYLwQoWDpiTxBZwx3Y1+f8bvUAW6v9p0UB0zUhRoZD+TqQq+CCr0342OzeN9cryugvTR0
S6M+6LPxW1GYfSDomAXo4z9VsomPbtNG4HvzNTrHvR9keOvakkzhQse00Q/WFeVdsWu09j6a01sv
Wu06xunjxHU9hZOl8zTm97iqlt1kZ8SZola1ILsMrb2zlrbZmjgIQR0NfccRfZo/mRn9uLHnut7q
PonsE41FGm5zK6Iq0Nk5m42eTBg46OnAeNuYYzWLADPDIoI4hMzzhJ7Y076MLXbJbQKSbFk1gjqk
gqx0ls2UyTw3A6eTcj7gx32yMKdB2xsWSpk2y03GGbS7/Ar9zIZIuRT9sGyKHzNWUGsj4Ls96HAn
461Km+WzgV/xc0Egy8lBCkcsbdnu61kbPxLtJttHxTsw7slGlv685BoMcXeYC7Ew52LFdAkBeZtx
LnG26NPTAOeZxDAU+TccWcmJ9Jt2C8MwcDia72asOe9wGLR9i1LrsSXjaze6NYETOGvKTVGyvJLq
wAUi0nvaxSKKXsw5xKefripTRdNk4xUGotwGYdlWLKi9xqrHz8LuhqCvMpVxblSPd6TTGwVnQp97
j4jvdBBo3tnbNu4cuwS8OZgnloyD9tzKEuW32w49+vS5P+dxph0Rr9kUfiE6ekYFpvcgLc3u/Kpb
6mRH0rEXVK7HuDE2eixlUS1wbaex3E6pSK9u3NQ3msdjy3htTnDgehaW1JATLCqLwyJjwq9QNQxi
I+bGaWlKzN3n3PO8bdh68kJ4TbH6M6b5y2Ik5g7T4N7AUYs9cOl6pkLlyPSP3h3sIGzLxCGNAybC
Fvn0pBX3JrCsaK2AsHkVgFCPZmKKzwRor4JJckv9CBgap+PZLLGqZJ0gD6HrvrB4L4HBRTpXnvyG
fhRjnsMRc8M3GuL/yVYJu9dkeHO6Pp0hN1i633U2U0rTjouHEq6q9O0sxtdsxXfKGkktx612GXvH
Otqxq3CqGq51bYnBA7JLb3pvlkRSe3xpJ8gO9bDNS3N+n0I3/upRc3/SZ9s5hyaxg6CeBufSCkqz
bRjJyLsrhGX4+ux86Qqj/TyHdInsyDJ3ubZEvj5Z4tgwQm1Ink/t1zXZAzgiwI9DgtiCvUT37vJ0
nn/oWhjRFUzkG+tpckpGTdJCMO0vpDG1s581hRPutDqJ3W1HbP0m6opmN5edcetlZQSWDQipYn4b
MFzz9t5U9IGF74KeyjASwB6NtxZp/soBmnxEm/qmylT8RmT6VG/0qjJ3MoFrgDlINUGtD51frE5y
A8BloNmxvdMHwEsIl6YLkqTl3q0X9aRGNCM+63kKE0Fi3C5F/iWSIo+2FkOLU4U745Q4uTiBsUTn
xP16FsSuXI2lG/1RqOqo0zgONFDFG+mYKgDLJqn9BenPVtj7GEvjjKW5KHejrax9mmvlcRLU4oqQ
hOeqyQ2mhE3QkX70kERMq9O0GO5Tx9HPLBLDlgeQh8XB8tNCN74zMCf4sVYrKBqpHcxIrys/G+Z6
A42DZ52cyDMktDDIC6Aukdfl3+PMtpaDQwoA8t3e/jl01fhuAxBh0pJ7092g65OxGxuz+l1F8p/z
/9+e/z8EFH9x/k/a7xWBT78KPO2Pn/rH2d+1f/uQiXHwR+7+wRL659nf03+joUXq7X9zd269bSPL
Fv4rwX6XwPvlAHsDR5Kvip3Ek2QmeREUWxEp8SbeRPLXn69JOhFpjz0zDDaIwxlkgLHTJJvVVd1V
a62yyQgA1hDYv0eUpzmV0PzSLCAhQmCTXs+PZ39NQbcIAS7KoxrpCVIHf+vs3zn5g25CBxlJV0VD
DRK+UV/fEmCis0e2wWiKTahNFu91mWxhVZZkPdOY0udJguQZpGcf6SNuSDIEnKfA3Ri1CP9JqoGm
UTDKI19fqrpCk6D8SJsZgV4zPAszJ/K8AvTppjaaF0RckPkCXokAVA8AZe8MjjTAZZdm6BjrnSgt
1sWqRM9fA+YJMNwp9oZX41MDCQSQiGC8kKE6BYzFkIu32V7WlntRg3fhBF+iiU5q0lC2ZFUh2Xw2
9/Scj0Wh9uVZfeYtsSQgxFDpgdH2EzjHA55DmsTaMlGApQVWJGB4ekCCm/KZ/woOT+6jAnlR0dDE
Fpt44Bx9kFFB/x7fLFxteQwB81ICpiIBa5kOmfM8NQm0ATAc59oneW/Ny5giOTnQkLJl4bnAGtiw
v4LVe/r65MLQwQXIhfCz1m9NsJMd6tzblba0kCmkBOkfBCJrzx//7F6yACDCxhU4655BodstwSEp
taWaHMETaJPkgbN1cZeJstrLX1UYTNegDHB75OV0s24a0gM8ulTjSD9n2jJfOd9hitlnFDD/LqrS
trkJAO/6v3ipntUCbNPMVPG0ZQUpgyZ1OcVMy+AEQvc7anIvv1FPUlEsR0NSFVMGtyuw631AqbVS
5bxCiXy5Q7URLrYAy0G2o/rmxUn0hf62VESNkkUqAKelk6J+la/Uq1ce46kFGxKJMkUSS1UUGbpL
daXINOelhdSysFLlWt0HZO4OojQSTRIslMKnf0Y/AGp1ZZWBZK4Xry4Q0HiQ1xDoz1mvpiH5a4sv
DQa++zB7zzYKH52RZZJTN67rVEdEa5ZUMl/rPfPcrQySySBoCS1KHztcRBYldvOgLl2d6bXtLUt2
4tFPdm4ZfImXZ7nr6nHfqNfYkmlrRBaOyv2b0Scs9A6HaHINWYgK4WRCPidAQflLdQSolMOqs17z
TF0XLG4J69eUVHLt4gP30fTRvkLGWTbta4mj+AXcOgp9SZwUd8ZxAlY6WfFd62ogBx5QBVuWlA96
cGlOAsp5lmscLitRLKs9SAP1KCvQFLOVM6kAtAtYxsuTRIejziqH8WEgai1A7FA6VIPQ2P388Kl2
WsEB7jrxJB8qEBJXoWtMzrcyTemQMfCRIJ9TLIxDhIvoUGCcyQz2IQZc4Z+VOyFGt/JXfMgVKvsP
leqnD4Wyx3SbqrYChtFZUBkChaHLlHlnHBVArImip2eArJJ2/DVUu9Urk/5j8SLZKerVUdkdvqQC
tWptNfU63jGBs5J673sk/cASQVuxP6MjNUFC2F4d5Es50Rka1bn4uEA5Gja4FyNLMNtmrmpceMGB
ewiASq1eejgIQUCE4eCWkq2UbxGzwkIijRIqmL20uphQcjOua2xukm59cHixHDjXnE7TB1Ckhy/0
pENhEHXs8k4mg/t+oqQTsB7Rfut+lUubT2ZWqsGB7Qg+5PMBqYYvQbo31vQLwdo1ctLrUkaYPZER
lCBxAXDLByZ1HyECepkfzMNdbKT+hY4Y/9x0t1o+w/8iEYAINhGmRh/RQoFFKuBb2gqYglpozChw
4c+lprgXNUC+ho7XFeq0Upgf+7gy75JkW31WcqBlkS3gAL4BBFQu4uRh728V+Mhqap9VyUpW51YZ
25+zCA0VULelekX7JkbxRdm9Spk3jcwMdBER5eDAW+fwED2aAPhOvLvcagVEVlqbikK1Y6B96pMD
N69RRxHIDFBHNfhO2ilUv0HTFmeeNAE2VAOkaAuM1ZA11dcmlGBQTDTHIP0RWiX6S9LKNK7rUvIE
fAvaUjSq9y6UQhBAVN3cow+REheNEG0eLHhbbs/8ypJvnQnA10Wp+0AyAPSBXDBLjXiT7imOzmgU
ii3Tj93+nEgrhrXSzFqQ2CzeR7JFLErJxgs1NOLyDEwt9f1I3VY3SONyvpVdINw5fbvWBmhaKDtB
bHsc/uT4t61aKZcVKinmQqGf9Ncgz4OPFmTlGxiu3oJMeSiLdquyxdFTiq9dL8yvtp6AEiZeUdAd
sEJgQUpWBuicyj3O6F+CNBc9P8tbSyJJ6GsOrGp/jyAzSSlS6pSz5mVQlR/3NF45y0Iniq5JFiBJ
iE2iT8Ch/QOQEbi/u1XmAxiI0++WVoVXZImyW9vQUeYoix2E8WyPZ5pXAtXFKRWqbArh4w96GcbJ
eaKXxn1RmYjopEHwFqhzvD0XRI4jEoyRu5B3YYBIaBbe2pQpUAepEufrViBwzTAle85h+gIc4mop
l6l5uLBo+P0lAmHDYR55MIOS2bWq+dROUH+uvgbeYc9ZmMZYCSnNeEGz6Xy+3x+Drwhp07IUbHmy
2EuxeSE2o2RwCjDPC0ExODuwB5zlbF7OfUuhbaFTgQJEoOUuI3t1BZ0lutrFTnJe6lm5gU5+RBDV
nXwo7dD/w93n2pzG7agwBAg97+jIPSN9sDZTjfUB0G2xUuCgZnksn/sc43ew9sGfAVim7LkK0ayM
kZAgyQz+NJ2DUkCCfxaT293SvysB5fmWna51iQx9qS8Cl7YLGvInAIU9e7WgXTm5UjqKAMtLnEUV
lpRu/DD7BIka2nkeJOcZ9SqQYtK9h6DSH7bnKjPXlovzhJaWi8zjOexV6n8gKlVoneLe3xra4TiL
thJf1ISF8Bb8QfAeylf0HnodRj0x2JGta9jgRNmxJBIB7TwLoxQBQqMQMBKqiGDo8LbpwzaWcEhh
ZcsfS6nCZKUUJGtsZnBOrIykzxktLdH8SsODBIYcKG41B/ofQoAGMFsjXszSiy9TSi9gMTId+SZE
ayjXxp4YTS4idFRrHh5MCTZmEKrfT+iPe5sg5eYjOgVwI480ln7m6OjPFhq8sBp8GkWYrch5iPIx
WJ0vSnhAiDx3MugxaqiErHknifyv5Amt6HsZ5ZqAFqckPcyUzq077biBk3LYojow0X8Hz49+n2Mn
l/SrJUccFFuXipm8c74lebreAas60+kovJ2vStzHH9DVs8lvbhWF6qWlOKS5QcvMDQjoZ87xeEDg
lY7mJb2oPsFkQMTBNrXjJ2rK/h0Qxe+Khzgkgr7v9qkCcMXw0GdX7Dg707JIedimzvahct3jb9vM
5Mux4ndnB3BZNlBEE6GCnObm5ezgJeY1begT2qweoZ3PEwM/Pt9nZMEuU7uQltohLG8OCckzoypo
ARL7aCvODL7CjpobKNNJkBfBWSGnCPbEsfaugp/z7oAe0p3vWod5HMqUUXLke0jEqt9C28iXqRGR
ltNXiosgq6W6c2r0KCVk1dGe+QcPd2GvdJROLO0ausK3FYz2347pdg+PLpNuaA6gf90fjf12Hnu0
GdNofAz0uVS3yAaX7k1Mret6ghg6Gnn5NlmjgxEtfZN6YeDqSBwa0gTeRZr4MTI4pXs+YTMLOV1W
lNWMbpsmOWy4gB8N5Kou80Ct0IlzVm+lMqs+pA6ycna+PX6hAcKBmkWSaO514RaFPrdCODb0QUFC
8tYoALhd2E6WoJQYTN7uzCr8JLmIa80n+wyRUzK9Ev1WMZ7bIxH+u5wfkpssiujNSyBcBrvER9/I
dlZUH+lpdeXg3C6Qz5TpTs7OYoI0jpl/2Co5WeVgt9Ij7NKLv+yLlH6Epae/LVwFNwoKwE7nhygP
jjQHirMVhdhQuUnNEgVbGFSydWZ5poZDlNGVVYxsdW5PDgjW0Mn6StMOyBN4RnWZZKZ7l6C+9SmT
y+Sz5ZXaWV5U+zkUdFCRdJdCgQPYGyq6O3OhRkcToZFV5SCykhKHUqnM56tJjmSTxlS9zyvOKYEH
uGKuhyv3Hfyw4pMUHyc3uptSKXLVg3puTdTYnMEE1c/RG9QRKlRcO7nIsN3vAJWK3yNLTe+P+sp8
OBqp4Z5LAL2TOeBXUJc7mnTGs5UFbq8S6f9F7MBmujTT6LvuoIqW7KAVzCo3Sa/VY4HaRRgGiDcX
7qGcaVDQ5nui87uJBy5ckYxVimgae/ZtVSIhCXlH6FdnWmot9xn6lqhl53844NWh1Wyr3TtwYTQR
WFHJfRegA5CCVCkmEIdVvppHAgmFrujoFdnnArlgBKXq/fr/m1xo+yKLdbo+C1I3LT9km7i82ySs
mOQRJCR++j50g/QjyqL/5JdeHujNph70lewqEdXgXN7JrtYPVT/xS2N4tJpNs4cNlHdlirgK2Uua
nNaX+q83Xhhs2x9PTH0KEksiT6WR/+Pi8MUNTybpz6bh5Tds5vPl33npDZoJunr497/IInFIHzQJ
qjZVRHMk6/El4UmfToIsy1PDgNhEhrmepGbW//uTcB9mQSqMEVRyJ2WuiFzpX5mD3gg/DUG16QHA
0UK0pnjOEGxkEyBN02SmNYTmhv/9OVg/+C6cxCSN3fv0FDIoiJt/bRJ6Q5xMgjI1+dCKInoQnlqA
KEJoZBfoptQsAzjt41oGKC80S/O++J/tJvzhoP6GL1CtKYQIXSef15gAZn46CbIk9DHIDxnNPI/o
2+u63XyRAW9vThVdI+8FXb+++m8v21POGKRe6XldX2MzASr+Q8MBnpAMM1oFMhMqLvKDpyZAxY08
K+kxCjX11bjeEVkCkA+e+a+4wj/1Apo8paZH+xv63zxnCSZeQqUTSq0qMy4vYNFMeeDbEwgoBaGt
Kxrp1VfXBNgRaPQF1VQYevU1OhNADogU8CATEK5QwtXJom58ugBAootij8CTN28/vjCIkAt1rkGv
r1hTnU6lMhWeZ1eAhRuwqKkrVvsLowsISAINNgJNmlJj14WqUvOte86QWeAnQHu0n1umcbkDmUDe
GOiAuAjBggaDlmazwRJXLy5a6lSj+EYdtw0Jo7MFWTPloTtDTZuy4hE2fwz+PVuA9gEPBWOgTFcv
vhGFRIq02uD3V6bsffjKZrvie1ZgckKSOECQGx/b6wMAeEJC+tvHZGkq8+nZ+ranH3abp2HBsqfc
BvEz62fQHJcrwB2qg8/J9rTVzHveIcoyzeJ0lKlNUDStqxjXLPCRrKHBkQ0SZwQbaaifDq9jC8aU
vaEJWqo9Ro3QIRC9B24RxA6JWhqbxO5KMA2CIq0Cf+QJRhgOUCMb+PakzZDZMkiX0IxLXLzlqQ3U
HRUlofzY/nx8aTOAZYOPChbbQNELWGBuxNULCrZF0CRrhOdpNlDjiw02W9iBtqBKUyiZfGwYqM3V
swWZM7VMi2ar9ZrjOzKwwRt8YjKnuAPFEmTc+uptkCwdr2gCxOVwVl+j84pgngQQc9DBiW0iGVIb
jFL7rXvekX0C4gwcrZDNq6/xeUfw0ENtAR1dlUwa+MSf6/7UOxr2FKg0yrjmWHPJZH6UofsEbEFC
9ZJ/esGB/BEgZwB2FqYirtEtBQXy3tBsMq9vcVxAMrN1i08dAmcJm31S+/PRhUi0BWUeeqhDgBmA
dih5yfoiBJ4uBeLGlK05h2vRun5cm2UFgsHQRaCSI4FkYf44Fz11iBTVFAEhbhzi6KwA5W556Cxo
Bg4ReQqV1Hp99TdKmpCj4ITWOp0xJQ9kffDrc1ZAH4PjEkIt9cV8ni4CUVVgZwCovXUF43OIbGyw
3GGugLIC1SN60TRFZLG2OrNgT9lGCoHw1kjGNwug0AfPAgl0CiskVZ8/OckSZTZk6AS/YXQOUcSr
oVagTpGP4ajwWFzqbw5E8Ynqiw3y/3GtjCwsIMIzeBbIp6m8IgyWH295uhZM9tHEDAUuVnON0Bag
fwy0BaqtMDuE1HTrEXq2gKzVFIF6JspqjupjigvsagbnD8AT0GxD8Cef3RyZZFUt0okoPzVWMr7N
AXuX5gj3zwsslJksG9xB6/WfZFEoOdKswBJJlmaWmj3puGxBsN6GRUeTMhJyXZRc2yXfjY5io0zj
YnZIjy5hdNEBHbGhtqCyIix0/I0WefAko0aWBYeAbll7nGjC8ZhsQSO4DbUFFVAibBsgTc/bgiJN
QaCARxLdfsYVHXlkAR4bthYAZYK0hGjX5k96R2d2iby/TPMiqXUJY5sFRcDohs4CJUXFIlnWIi36
WCRKjjr8V0kAM+urWXwjWgsigTA0l6ayFiSKKaRkmhjY2yNYInpQewej2szC6GKkCk24Ocr88xiJ
X0TGwWYj1EbJ3tkJfCaqkIKZ+hO6ODK/gDEMngWZEIieBR+7sYV+GoH6LBhVdgo/c/AjmwUy40P9
AtqdHA9pPAPtt7563tG0pmIzpQvmdH2Nzy9o+PaB3pEqtAoeg5Niu1XorYgas25SdUI3dWzRAZjE
k8Z/fxuRwX5RppOVEHetL4Lu6QkS6BMxUhS22qTT6E5QUNUH41LIrAFXZxKouD83C0QHgwMmJ8if
0eOveoS/EEh/8GHmjus91EwYd5M8R5j5s194ZIA8/XnL/hAUD8Fu6PyiIMY09/5JlPlPB89bM1RO
fvjIWKnv0/719gWf3rpzr8e3evyfl+4mXsf3Tln/oGwf83btw6b5X2/9be2vn7ISfj7Jv//Vec4T
L/DKwMm+N64o0w0eN6aFYNAduObTDB94vw6SdfL4iA1TR+DTh448X3vu9zDu6UU3BIDBY4deGK8f
wsenFE/dECuGjxwEm/vUvc/SzuA1Wn3o4IuNtz6u483pyA0SfPDILc/mTfj9zTz0Mv9bV6a7gVoP
vcs5s+4+dK2wQTEPHfliE6It3h25wcQOHfmSGXfd0xmX1VqAbOjAVw9rp2OALXx18Lj0KQpCt7si
G2jk4KGDB3fd8yIN0G7wyOGx+/G0Grs1dNjlU9/UwKEGD8wA2f2+7NhFg64ZOvTbMHOTJ9Pc4JeG
jn2zdoOO96Aa+SvCy80aLvc6eDidDmq9An43/JGTZH0PQX2Tph2bbtHOg8d37x13u+6yLBtYxPCh
iQX0Z+9YdltmHj52krj8G0Ud39SW8n/F6GEW94cWBeLBQ4dB2vMhQvTKHj7y7eZbTGu/7mw39dyh
D327ydfduNXCrIcPfHxzufajxHG7YZ3xRQnyV4x/vYmTTcdTQSgXlb1fMfjNpnDvO2GMwUXB7FcM
/iWM948j1eeDhgg/eOgwTp0383UcEim75tIUu37NDRbrfX/tcxQkKzJ0+HeO253xhgM1eNi9x46k
e6qBXiVqHYOHjjfbPpG9Lh8MHfj9JgiS0svXvWMCgpuiXjd0+DsnfNi8uUqexLYm7T10+N/C7E8M
sc0o/5obPDXEFvE2dPiPzP4mSTadLUWbBh4+dtE9VapNYnXouJ/StfNoGMKnAGAVObqhw37exD6R
7XGgeuQGWzp45Oe6JjXp1aFD/74m7tCErrs026zd4MFfa/n059InP4pqL6VKfn9JUnro2LRwZmI6
X7Op9708K89lmn6IqDzNPz2Kozz317rJNfEb995mHf/n/wAAAP//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2AD63432-3432-4AD9-8453-F4109665E45A}">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D4872949-08E8-4B49-B0D3-54247FE571B1}">
          <cx:tx>
            <cx:txData>
              <cx:f>_xlchart.v5.12</cx:f>
              <cx:v>Sales</cx:v>
            </cx:txData>
          </cx:tx>
          <cx:dataId val="0"/>
          <cx:layoutPr>
            <cx:geography cultureLanguage="en-US" cultureRegion="IN" attribution="Powered by Bing">
              <cx:geoCache provider="{E9337A44-BEBE-4D9F-B70C-5C5E7DAFC167}">
                <cx:binary>1H3ZcttG1+2ruHx9oKBn9Fd//qqAFDVZsi3ZTuIbFC0pmNGYp6c/CyJlSzAt6avo1CkyKbNMsImN
Xr2ntXe3/+e6/891crsu3/RpklX/ue5/fxvUdf6f336rroPbdF0dpOF1aSrzT31wbdLfzD//hNe3
v92U6y7M/N+oTfhv18G6rG/7t//7P/g1/9a8M9frOjTZx+a2HC5vqyapqyeu7bz0Zn2ThtkyrOoy
vK7J72//SNbf1un67ZvbrA7r4dOQ3/7+9tGX3r75bf5TP932TQLJ6uYGYxk9UFJySql6+yYxmb/9
3HLkgcNtxqhN9eZ1f9OLdYqBL5DkTo71zU15W1V4krv3BwMfiY3P3719c22arJ5my8fE/f72cxbW
tzdvrup1fVu9fRNWZrH5wsJMsn++unvY3x7P9//+z+wDPP7skweQzOfquUs/IfLnYACRfz85/x4R
Tg8w35JKIjbz7jwGhtjqQAjCubDtXcC8QKDdwHwfOAPmz7/3EpizdVatsWpeTVOcA+5wRbVS9t2L
PMZFOwfMsYljsy1uUKjNvTcK87w8u2G5HzdD5QyLfw/V5d6WvTH/vFmYpEm/ha9pzZwDbXPlEMYf
g6PUgU0k1ZI5G53B9Yfg/Ldi7YZq96/MgFsu9hK4P8pwNNlrYsUPqGaUOoRvIJk5IELIATyT0FLI
e317CNkLBNqN0veBM2D++LqXwHy67V/VzJEDDi3hDiG7zZw+YIgKYAW3cQHc00NYnhVnNyjbYTNI
Pv21l5As1kn4jymzVzVt6oAKLqUmeicuhOgDSRRVhJNdYcHLZNoNzsOxM4QWf+wnQibLbq/r8Lqp
75fvK0Ru5EAoQQRjCM2m1yxCUIi1mQODR8X9TTehweJl0vwCnIeD5+h82kt0/ijj1w7e+AEcP2Kz
XwTVmh5wpokQwtlAN0PoJRLthufHyBk2f1zuJTYXt92bv00Z36/gV1AbJDxMUz7lmncvNovdxIHE
FSHvAwV5f++N9rxEot3Y/Bg5w+ZiP1MeBNSmXN+Y+/n599gwBNTaEcLmW2xmJo3Y4kAg4GYSoD0M
A14iym5QfoycgbJ4v5cKs7xN1t26vL2fn1cARR/YtqMkvc809U8Kw6UjOSPbZGdmzF4i0W5sfoyc
YbM83EtszsPrIPTX2ethw+FoFFcaOegmCpuxN45ADGBrpRHH3b1mxuwlEu3G5sfIGTbnJ3uJzQq2
LLx5xYSTOgdCT8wZ27iZeXjmIAZwFOPU2X5hZtJeINBuZL4PnAGz2k/Gc/Kap7dldTu8otrYB4Rp
Wwu2zTrpzKTxA6kcAaJ9ozV6xt+8TKbd8DwcO0Po4nQvVefo1pT+qyaf9EByZC5c7yYFHHbAOWeK
29vweaY6LxBoNzbfB86AOdrPtPN9eeub1/Q2DKGzA1/P5FYvHqsNoTZqBQ6iND5jo5+XZDcg9+Nm
eLzfz2TmfF0OyTq7eT1DNgXMgipEZo+RUPJA2QSEp96ynTMNeYkkuxH5MXKGyflyL43Xyc06eMUM
BgEZOH9b0XtabBaQEQLXIjRTjj0Lk58VZDce22EzME72FIzsJly/KuuvD6bIlzv3RAv0YFZ2BkGG
8PieDJiD8rxAv4DlfuAcmIv91JIkCTMTVq9nuThCMCgJUvmthZpZMEcfEA5PI5xtfRPXH2b8Jy+Q
6BfQfB85x2Y/A+Rzk9WvqjQc1UuQykQjwNrFkBEb3D8XhMqp7vkQlBeIshuT7wNnkJx/2k91Md0r
ZpJo0bAVl0Lx3XhodjBVACSxt9dnSf7JM9LshmQzaobHyX4GwmdYpM11/IoZJENXDFXUkeJHXfKR
YxEH1FFKMbLN7meO5SUS7cblx8gZNmd/76WuvDNNWL2y17cPNLIQW8r7/P2x19cE5RnioBlg29I0
M2MvEmk3Og+GzuB5t5+q8z5OECC/ag8gOHyHcRi03cSYhmrZEymmEJfdvR47mZdItBucHyNn2Lw/
20vVOV+H2e395Px7op+LA4aSPxf3RP+sRUbqA0pQFoMz2uAyU5tnxdmNynbYDJLzwz2FpKrW10FT
3db1a0bL9ADNFmC8wObfvchji6bQvGQLRG3OjHg5X79Qnl9h82j4HKP9NGnnIboxKlOvX1F1JFRH
g+tH0X8XPpofEA2bhga0+5tuqskvkuUX2Px4jDku+5lknodVNf2f5+H9JP17ozZ1nFOUL7+nkcgj
HwVqyGUECv7oSd8gNwueXyjUryB68ERzkK7208ABIdOUr4kQOpmlAkHDdxdjpmYZBNKK0G00Nwul
J4Sek+jX8GxGzrHZz9r/xe23cl3Fr2nX0GOGHj+m1KYp1p4VyrQ+QKA99WbubmR6iUS7sfkxcobN
xX4GBhe37fo1y8sMjbFCYlsGyvt3r5+IZgnDJhAQOBtoEDE8pGqel+dXuGyeY47Kl720ZlMx9nid
5lUQvmbLDGcH0kEHmb5vzZzRzgjXBFSKogS9cTqzqODFYv0Ko0dPNYfqeG+hOr/tw+tXrNYwfsAp
rBvhW/M2w4nY8oAgF9W285P6dG+el+bX8NyPnWNzvp/YmLIO3izWpUGZ4BXdDwNVwFAs+27kZhmp
QpHAgY2TcovfLHi7eLFcv0BqNn6O1mKP0Vqu49dNgRSaMiSDprCNQ5oF2gjusNVj2oLzg5R75JDu
5vp5qZ5C6n70HKflXuJ0GWDf6ZuT6nVbBjioAupQLbbdmnoWOEy+iSBmmPZC3b1gEx/i9FKpduP0
ePQMp8uTvcTpfRC+ok9CYZRjZwCqb7sDO/QN4gpD5+B2Y+gMn+ek2Y3LZtQMj/f7GSl8uM2yakja
9avuiAIujsaGqG2i8/N2G3XgMMeZ9utu9AZ69VBvXirVbnwej57h9OGPvdSbK9P8v4ka0KZmo/OJ
3u8pnEV1zoQkegex5XOD1CxqeLlcu7Gaj5+hdbWfUcPmqe497GZl/3t6Dv1SnKGmgHRog8Uswpui
BspscKtyVm14qTxPYXT/NHOE9iNeuH7y+IqHCD365n97ZIdGOY6h+YD98DcPCVRQQDiGADty7lsN
ZzjNTtX4tVi7gZoNf/Qk+3Fkxye4IxxJcvuKlTrkRQ4H6WZvuZ05LYfTVBhnONMD1Pd9OeKhL3qR
SLvxeDB0pjWf9rPq8LleB/ee+t/bs4mWQ50O3M62uj0jTO+OGVBoPaBy5nWek2M3HJtRMyQ+f9rL
eODLbZmil+31wIBzsZWg+G8WAWBrtMSRN1qC2rl7zUoKL5BkNxzfB84Q+bKniITY2PGqUfTUN0Wo
o1Hx2cz8PPt0DqYQW6CFenN9lt18eYFEv4Dm+8g5NvsZPf+5Bmmd+fWrbvAAh0MInL3zi2jsboMH
9ubc1+pmrOjLZNqNz8OxM4T+3FOEbqv6zUsW7H95hhpUhFNghP0dd69ZyIz0RoLTBmm9rafOVOjP
l4r1C5weD59DtZ91oD/D6tpkVfiam6Ww0QPeRTC55QNmfCga3BUOthHYDLKJ0eYwvUSkX0D0Y+gc
nv9PDNuvT8T7flrgcl2vD++OGXxwKN7TV++eHmcfzoZuaZdNMPcoYbgPLU5ufn9LORKV74cXTj+x
HbdpzJnlHZvo+fu423VV//7WkvJAK8bQmo0ECO0/NmK6Dvrx+1tE3pOjQ4SOGiAO0nHg57KJ4f79
LQhWhg1yyJi2Z7NUEw+CIdjLxSiIP01Qctc4W+f74Y4fTDJgJ9/32dj+/U3WpB9MmNUVTlbE8sk3
X5uknO6I7XgaloAqsO7YTYnr1+tLuAx8m/yfhERlRrpY3DrEqxt9SHOeW8nCzttw/CJEk8drbpWi
WmXFUA18WdNeBP3CMp79zc9KnlkLQ/tYnepADM0y1lZWHHc6TarzRKS5Nbgm7kX+TcR11Jsl5iqJ
2MJXipNb1ZuhuUyCXiVrxxG5d81SVsgLX4ZFztyUhBVE4bko0/cBsesuW/qJKOPcNZ1I03dEDQVE
9tOUDGc0ZVn0j1W1BmMeQLpjkmApH80R6q+Ua5TRJ2IP04UV8XCOFEnDJpCBc+t1JouK4zrlCT9O
eFuV6nis/DrsFmOY4/ilxPZC6q2evj1BMvD4/lNfC8NZJIhD0b6vp+sPMBoj5lTSluFNRGIWh4va
MMECV2tqFdGq7Du/rJdlUPs8cC1ujXn2oeNsqOiC8FF27LSWQVbFrjEFK8kFOP8C154WEkv4oYwK
TYUMG3EQseFAlGlZPpaxD0KLBiWzbqRVtjZd+qPyVbFKHF4z283KWsqvsbC9Gqbnu7o9j810X65x
ACISKYrWufl982YwyljMufEHrDnptnaeVH8F3KOZ73ZR2ITvMw/HqtZuEBikW+7Tt4d1nj22wqFk
2IWsuUC6pqZpeQCNL9rQsvuA3VgqUQVbiM6WYg1FsuoTM4YquQgtYsg5i4uhuYor2x4DFxFbgkl5
WhLkIo8lERQRF/bVTn1qSGVmANQytKMhzrxrT4+ZKI9MkafecGh5aaWHo8Epe6Dy9C1/fni0jUh0
aKNBfmJS7ccPH6jAS6LBLm+47KDlq4HIkcQrUXZNxQ9Dx+Pya9lg1gu3kkiGvxp7aEt92IbGzrtn
FgKZWTI1ZQNgMyZFxd5KnHr5WBpfj5HQeW19QxOHSq3jvg4mhUh7E+AI16aL+MgXYVoNNHd7TRmk
EqEdNFdpLqNhkVmkzK50GqRltiyEKell2oZZ9e3pOZvs6QN7qxA329igg31ROJQL2jKzJU3nOaVd
jP23vqxLLAK7iW1Mlt13TFhuX7LWusppXExKU3dmegtzv3lushCBPxIDpA/KFFraCOOx0VTM1i3m
JyvarM2/KmFEJBa5jXMOCtfzGq3LBRmVBQPjDRsdThqOa83dos6J5+BS39VMFqumY88vKz63Jdgx
BpcoNCEURXvY3cdIxn1cpV5g8q95CSyLQ1bFDj+nJGDDGauaoShc7bXJ+CUN+mFQbhOUXREsYHY6
eekXo2cdlymPxi+l1VTywgnl5KZ63qaJPoobkZphaSqm29gdWiXay7yM4vHLmMi4i107SSbTGerE
8mockqYDfMgGnET5xUn7vvZcJqIBb9Vo+7WzzEXFqpVUTY9Rce+HcHPF3e2141tD5zqmj/ATBi4M
kodWNnmoOhdpvO4rmRX5Srclaa84M2P9rixjr3STJC1purB8L+2PfQ4T/3fmZB7/0totsdJD5fjw
dm2RGTjKp1fo3JBg9hU2VYCs5Uri6IvZ0mDekPlE58nXkaRV6bs9tVVeuZ2JTHLCmqLDcn36jnOd
oNOWNUrgPdBho3+6Y1XaVdClrPubjc20GLuGT0pIKxXDhci2EPKrF7ERi7CjTV3554qAOCifcWHT
gXePlILh0GmqYD5xpAfliNUer7uRtU1haZl+SXmW1sytTSOsW1MExSDOgrjKyGHpKRN+aCvHHzs3
D4TxD32npq1xsc2rS1q3pn5xlniOvOpZmTiDW3VEtpe1Y9nhohBjb86wiOzAjWzuhbnLPUlIdmoH
NtahaQP4uBMvimsskbhFW9/76ZDsfHBZXLK+PXp64snMgjvYCWBPHCO9OywLkenjJ46lF2RdUanP
bZPZCKVEWVKEUu04rVsOV8+PA9L1WLZ9rBne/PouvrJkPi1p1kQd9a68Xk5LmhbhmJbHYU4ZVmhU
jJVNVkXS5lV4NIohhtZ5XTpFdmRwUminIgXU6JlHmrsBAuinBhPwQ5zxn4yHU9CqHippvmWJsKD2
EeIyYNUOdg0UmScQ0VZ+g8P+0khkELvM05KIY8eKLBiEIkAcOcW0Q4BRWTgm7Rnv49ykz6y2+dzD
E0z0FsUJMhS+S8pZ5N2zLst1NrJvlUflNGF1lSfNh2KswzxbdMVQQDhLpS2umaGYjJYTj4N11eW5
d1LpMon8RTqO9nCWBkWGmcy0LWGyGmFbyaVMtT+mC8r0ZJeoFQ3TMhth1bCyQq8DmE/P/GPtEbDX
Ekez29gWhBVLcBLYfC0FBZIDq70IqnjyHmPaweXnlciaj4PlNBz7qp+K/HbdD0fAbcpNU2vX4/up
vs9BIdrNBRbd5Lt6Pygi1zZxKIxbVjhh67+7Hyzi1PCCPjJk4vyu0Pgw1GOdB0Vtw+jCi3w46SxG
6EOXKk4UO8yqQuGRn74hnTlpByGlgzgEDhrGCFXq2QopWJaOJsroZ6cOGNxEnfuTLtUWayYvdOeS
UNkZoGZe0E/eCm5/8o5lXmB9WwFBXkR6MX1kihgt4YmOFD8Ou2RS6WLojLzwih7fCgM2aevgp7Ja
xZYq2Sp3ypZViwHLFEvvmUebpVR4NI3jsCma9TGjHAH0Y/DqPiYqaczwmfnt5HTrsoCVHJMxNNe1
7cQ0c4faFOMXRbNJLVPLENiWXqaJPxyOqSS1v9LMarrPCPtLTEenIoYVztoRjjELLQ1rybskx6Wq
QQRwHNK8gybUCPFww7D2bPwNSSvBVKQ+x1TUtQqseiGSJoLuB5pG+NtmfiavPnXUv3wB49h2icMl
kboIB3m8/VPuQLqRy0EW1qc2VQaObpMv0MDp23iBVD3ws2dsDp1FVtMtOZqNqY0IC61b80zWjgxi
8rxXn6qGYIXUA7anhUcwOZgfHuXciEOvs0xfuTJhAyY8ab0MlhL+G7PUlX1Sf1Cycrxo5dXcgV+D
b2kvS1SCEcykFnxY3WeIubaw+UWXYSr7xMlg9uEQJjj8uJ+AsKKQ4E0PkW4vbZMaSCLiGGFWLOsp
8X96trmeeQY8/BTPwN/hdBUY33mqiPi6sny7Hz4FwSATz62bmOULr7O96ELSkZfDYRGUMndcTamO
Arcsi7A4tZOG9cLNYWSts9JPLX7upYFii6IzvX9th4l93HkNl8tYZSa54VEylpepkSn+oY6RJN17
3hK7H5dOlGmRLwq4rapZdZ1w2ouyCLzeuDK1U/KO2SXRyywrNVlEfd2Unmt6pxgjN8jakvcLv49b
KEM7lt2QuL0lIh6tNCUNv5JJPXB/Yfek6ZqjXHcB8eA2PL8+qQMFh7BQY9KNI3gCLMX8pI8Hr3GL
Ko/kqtXKZ0uRWv34qZOGhl8anvjekvGaksWAhN8MrvTrSi91SLt44YvEP8ZGxHpZGLsbzzyd2fYR
6UhAV75VOYF9mMcm5Z8H0fqx9Vkbu+8/9XXP6nOrqjPrEsGPam5EKWX5eVStnxk3N4YE1Ufdj0l8
5IWgi1aj4U5qXB0bRoOFKseqcL6RNHKym4Dmpu2XWCpDcaubuuvsRZx0FYmOay8rhLNEYiUSeeSl
ViwvNFFWHB+1MqdVEtwGTsZqzHJPmFPy85GZFkt6JGWVBx9B1dbSPswynufqpNFeGCTvMtHHhX8Y
tX7dte864flhuPJ42jXi0ssoK05kxAPfWWGtSBa7eTvaiFCTygk77foWl0W9DLxyjIaTzq+sIDzq
whSB0yLWHYeBbfOwEX8Zq5GiOsHi6Cxv0TFE4OSiyZFAaLcemNPL9wlVCm/15kMrDBNcQysgx+1G
U/Hi29gUmrankSxznx6T3rKUWgyRiBt11GcRSRNX8HYK8WxhhXgcnwk4lXXvDWCpF5EItPDfD13e
5epD5FlRl6xUzCyan8TNoJ32vYyYCLVbaD2RPKqsRRB/Ub7nWeMZ50mFmbKGAib7HFa7CMSZxbxS
Je9IWIQk+RBFXeR4h10EQ+AfmhC9wuUCJmsSaWitxKaHth8MYbG08zgqnWVW25bI/qI+zXC/NEq0
/tz4TlEsShALmFnqNCE8yILIYPoRyI/o2y0KPaWnPKjw9Is8IBmTqyjophljSR3jzVRBDWeeqsnk
87b2HbXQXW2wAMYMofNRrcsU38s3jxrUYsT0FREOdVDwJZWHuyUBmQICEk7wkJwHVPxJkn6a54zr
COSc1VgloLCy2An4bVEgNy9WZRgiaVh0DhlUsQidQDQWEORN0Xypo6wJM8yXFYzmKGhGTvpzJ1KT
yCGQzscriZWFOzBcKr55Vj8tMFlaE/JisPBZotNpatqW4KtwsU7RQYYW9Q084/Z5ypKx4hsYzACf
iT438ioW3NNswTsNRs3NVUAwF9vV442Vxk+qyJoezquHu8losGrKxTZd02IU099YJeJzZoeldbWd
amvz9ftJ3nwP1AuNzxXNUwhAMitov8WhzMPyKMzYgIcu6Ih/H8n1KfND+wpxv2+0KzZAmbGtsdQQ
8Delf5IRPXjCJXHQDvK9ThuDWWppmuArNAdpWS7AG3mtdmN7mPI3P8WxHdBR5dvFN72ZQZNDg2DX
Ns8U0BB0wyI3mezI8dA4U1Jgb6DdLA/pxQnmR/IQIw6FSqaH7+UQYJ36pJxuE/BA4sPBFLYKPo9W
yJv6FE/KpundLKSxGRpIiYecfoWEZYVxKMAyrK6qDibRNxNqjd2Iv5iEGa4OLVsgDD0ZUQbs8yPf
BkVoH3ZhY6DT+i5KzasO+IatosU3Iv0My6cSSL7w8GWLvO19heLA9IO0nd546zt4SzJ7Uod0FJP8
WSP9oPvcJH7ih6vMd7DYg4IRnx3H1aBIfcY2ayWMKl2ro+2U66gtIU4fshg/Ag9gcPMoD2P4+ZYU
o7Q/I3KLnHaZF1adhQu78j3cXEQB/hWDZZ3kIIsT5CngwABT0Jwo40/q3MC/4rN4aGTkrGIEi/1w
ynSV9Oa45sZO00WieZK2rlf54GGJJg2+H9RFhTcEjSK5SIsGfw53KYqwOwLurUBxJLlo49pDJN+V
Ee5OAt+0X2Tm9cjBvGGc1n6nYcqjVc8KCgvjlEHSOIdJChebHvZW5unqRGi4qv5vW/YR7I2fGBPH
x1t+PqqToIxWTZCAurkeeIUTyI/zKMB0HLE7nSmMk2DCKq+LvfELCxzT1Z8L1gWdPK43j95rv8IU
sbwfYzxR7HeVOJSjTWDl6pJP00eQHWEykSZPS3xDSDtV3GEGSEOn563DkOKtxALH94sQ3LLlhskI
oh5Ns3GmXbBvg0zPWU5KfEMOZKJjWtFUoCg3fOFIRFJ6qyYrSo+e+F4x4jfGDZfpgWECDVsIHoOA
9kgMFidNQQNkizoBxybO0lhO+lTzLkRVw4+dGqaSSW+Az6sGWJpoBZJmmrwmZBPrRRsnRnEjSjIf
w3GKIp7y7w7hmWeddl5VluGFZtHE+poG7u5cxR6T9UeO7HnwDnsvsoZgJbtcJNUSLBxyPFeBz5Rf
uc8IUkg4Qz1lrhYf8VQySye3kQpvWm4lLQkW32Ymo9qA2mehHbL2tBtF6qmP8dh01lWJYBoE2ZgX
Wn6FvUUKbHX5iBmIuD09g5dnFoz/NmlNQsSriKx1arr8q9RDUJBvvE9kciFlkQ/eilNT1dY/XUii
3juER2OJcKsEBQVr4SRElV9AhHRx/cn2i8j3F54YWNBfdgqxTXGj27At6N+V54BlOyrjpk31wqJj
FX8ZeUO5cRt4hx68FSEGMaVSQjekwSpPI00XLT60VOuqDqW+frl9kg2WRR6BcV9gc+kwPdaduUmS
drJ/evAna4Lof1LesEqnb2R35RAvotNngtgWvjH4w/RFj4FoSw9BQk3FojDxcqiyj2jRuxjrgeSH
ERR10kqdTle2SxYxJSyRRs8wLm0KDJM5tfxF2Q8lUy6hpe18aALld8bt7AzlCD6MnqYnXZFNWu5b
48RsV0j58cYRltUnxWhjfXMbBZ0L0CWT5GAUMHR7I1FquLQCS8W62mRsWRiNKnajLG/4x3hjsOIN
Z15gWzRWg5UUEyNSlbLkfJn6aWE8NyhkY101ocjxzHWHsmh7GlJ/CuMC3uMeqk0msZo7hbNMDD/i
eqKZlDynU912mXX9tCaVN9I4dEVQZWl6GEQJtHG1mRDQT5PRi3GEHn6XV8SKzgLKEuU8w+HOEnrQ
krAPWMEUxk2Sn9isoEZRBjQZvQqMkZBa+X4PbegMzGxh8UmDkhYcYuC2YTHJ/kx2B77gQVlluj2O
pMFZQdNZ2rj/rGRQNr2xukqBdd2YxgjlDEiBPACa9PStZpwptMkG54R7gX3Fn3LipR6U/DonLhwP
oeT9GrHj3phFkXucv8cR7NPq1jKYQG3CCAgbXnJAtjWOT8sy58CwOwH/T1sb0V+AdU4fy+K1jKIS
EflXOKQPZiwUZIrHqwonih+OBqHzc/P88w3RTQTiQDqagifXc5IvKG2SpLZ3WfQZHIUfw+OfqCGG
mdtq9tMPSCYW7wew6I6dyhC2wLEODsXJdXNOvk8i7md1Ii+3FqMLxqn+NEg2CLHqeeW0qyj3xvJj
07EhWqZNNtlzVsI0WNXI4Y+ekejxSodESKWmc8GY0gIb6+d1xkHbVqcGVlwmG6XqENdBx/sm9mDX
Q6cNAUHAm4kd1AzOAaGFFUyCRDkrmnHRFsjsVyJlRthuD9MyLGDqC3wd+uGRi3BgyCcX3aZAmG/M
7NMPManDg1mF/Cj8TcdloB+Fg4Cb0W/dMPZhOYr4WGVWGYuFSlPFvsoyDp5dMT/fCqywA54brejI
ieaamXo0HRpf+scbz9kKJPN4bFqkeHv6qchjwhS/jg4NnOJKp1Yp/Att89JVZteBF/W5vrYjsKrb
VUBlPEU2JUun7Kdz2ixd2CkvqXJVmaDG5CaInKpFzbJefY46Gzr7jFybFpEHEw7KDVNwd34sTmdy
cDj2Y0W1bVTqVBhUR+VI7aA6pKKfuiQaHDjTmH+qMUOhfWEqHxSldlNvRNLl1sKvSXoGp4fWIH9h
4hwEyjvKkcLbH1JP+L45HuBihbnw+jAm/bDwKMj+v6uiSJFNlBHlWXGYJs1I64VtbFmlS6cUYKze
sZ4YJj/oTYU3lojp2XsvS0nRn8d+0Gq08jStDAmohQgtJMeI11WYLhMryrFEtn5eWRgWuPHGOyPQ
dWBz5Z012ETs8d1sdkFKYQGRYU3etGuphbjQUAfhdkYbTDciFdmoC1YlE5FvbUKEHKUN4GbnDhlD
N67qlIxuVpU6C5cyV0nUuPfMQQHvE7jbeOAuEEGttcP8joUz+UJVtCBoEKLHkh7mjsEt0xjBeXtq
o34V+oukT3FEzxFo8SRKPjNEj5pdyKHWPD+JpG1NOXXVlqArh006o7uhYsUyiJsU7CWIDAWy3o2C
2jHewmqM39mpW2AjoKAfdKFz1R36BfbSFp/EoNvRfAJtP9U4EUrZVF6YugIX/ynMQdr6S6xztDms
grIgJFqkBLHbPwMyuMo5FbLv6Fci+qF2LsA+efnHTOsopodRVlk2Ekqcd9jXC7SYoRJ2mJkB2C67
no7l4NoWEvx2gQiHCGcx8MHr3sW6qqvRRTGpC5GUaqdEpTwM7OqI20ndfZN2Gg/B0uOIWzM3VVla
/pWBwLAa19kUYbeRbIFqli/fOSnMX7TKgkTSBsHoXbgC/ngKt4asnmz3Zmkkd0FVppIYmU+p0amT
u21py5SgeOMbBTFoHFO3i61Wf4ItNM5VnmkrWaWh8IUb+H53JYZQRMsh7LyjkLfsOLTZeJKWfXsM
QsBcqlLSRa9FcKHCOrFBvbblJw+L+pj7wlQutC/4FpV58pdvh2bZa+IhpUtYfYScEcwMzcSZk9tf
TQx1zLpcvpNdmC8VDwKga1vlKlI9P4xM2Lwfo6S2DxHc1ofOYLMEK1am10HeXFHC87OSW/5Z2lb1
oajA5KJBxj9uTaOXge6cjyoPClTl8vAmrApvmQS57w48y5bC08WpM9J0NXgZ+gKyXHD8tDNkCx5l
atXhJ08cpDXfyt40R6haejeFjpOjuCfJ6A46Eqsgss1VzkFxuwmYjsq1mPE/d/3orBMrE8iIm/RT
59Dw0Ka1fcptHYSusSz2joPtWpV1hY1LkfI+goML0UdVM31DUDFBWkByctnSKAhX+ZBZh6RK68uq
5cjbYQqW1dA3p6wqh9gVaecsPKW9wPkrbKkeTtCT0lxXlEfk0DR5jWwhTIPBbXHU861TC5UuLc8q
T1ONBpUlJ3X0sW9ZjHQjNWeiqkmx8JzArO2oyt/1OKL4rJJkWqGemKrqftud9ogKz20Vtycgka3T
MGYBXTqwfjek61jmjqNDAmSfufV3lxfdbWFZ/YKGZFxXVWQoekxytDWOY4WVGyR54qKTq2yW+djF
/als/MJ3bZKHFwNRMMTITBZtxxJ2ir74JD8t+6Jc0f9L3pnt2I1zWfqJVNBMCmj0haQzxuwYPNwQ
DttJShQlihIlUk9f69iuv2znn87O6psGGvBNOOIcTRz2XvtbW9rGV1mnXAnB9CVb/afQMnabRpg+
y2TnGgpd2JTcqYXUmR+SXUrm/laL1Lz32iG0CQE88Km0ElSMrEjDM10GNkk/glUYyiTu+sOAfLuM
QzU/uKiXD5Pws6zkPPPnUfjxnXFaxeXorKtYZHRbtjg/1OAppCtMPCe2KnV0vS/iSXRVvy3tx1bp
rUStRL2g2/dYar1EDwW0+JOODa2sCdk5bfr040Rzd91CNl+g3qcWB2VzyWwwIrGz/DqnwdCUXSSL
jyZATF1ThDltmbXTeJ+vudxjoc/zqmg2cpyjQdyjyg7aZxXmOR56fVisiw6tXvKPJmHPK9LN521U
Gz2MOvVlOyr+xeOGHMRMrN0hmvKPsykyVpp0ROFT8rkMxbKc8kLqw4hwLio5mYrnop+L18Tp5Kk1
bHhdtmX7YjHA64UM8U0K1OQQYqeoRzfOjwjTgjJb++U6MJP8sIVDf0i6iIEYgyp7K3yYYi9zWJHC
tqGQVTKZHwnqG5We+vYgM2uewZwlOP8lPkdhn+zbPJneQ94a74temGPku+JRKbNd8akdd45gyUU2
qZrbPg3ns7Hpet9PzDwZStNPiVywOMSjX25TrzB5IA3dRclsr5wh66lZXTJA/qD9geUqrZFlgvyE
elCctsCwa8aEedhiKp4pyubvx43OT9jw+RGTjdxsUTCDQMibfVew7BqF4iipZlV0Nd18n2C8m36/
8WC4l1Cy77kb9FiBFQr3Zm3H93q2KUeOum3XpkjtFTADiSRbDU882QqFNVu5XUIkPUYonVWL3tI7
uvAEArcJPgcsBht37bN0a4rKK4ecoCYWyjC9llmykHkX4h2A3Vx2hWbXa6D5PcSK7jZIff/SzeYj
PsOhlzbRy6QQwbSWtLeuaIGFZjpqzsWg4w82YHatOrGGN4C/7HMTL8t4EHGXpFUhInKVssHQfRGq
vjgrQXWNcmi6lQvKxjUtNkXKdpuLpVQJ62+HAGXzKx+MBPc6D9fZXI/FgnpJ5Ey0nvp0VHeJS4MH
0heNrnJnxLAThTZvWt4saofKqRdXqpFDUwemz0BqMhYFB7JM0/bG095YcbiEHmFdjA5v2pO4a8PK
5VkitTVdFRFELlWmLFtuIDq0U5XYiD+tZBt8NYRdfg2MkEX1GiFEvJqRz84vWYMkymAdMXrOcgRO
vAdodlzmnJyz2IV9+7QlnsVL6d0YFvYcY7ELTzSFsH4YO9+bWixTZh+LgMsWTBbvClOagPFOVkFa
uMcmAUdVxiLtHgYfBdthRb7WViEZ4/B6LVrXV7GBHH5DOiynNfCWrR4gEJ3beG4qGFbleQ68m9q7
zgd5sSW4/X3oVA25Q8kLt6fjTN3Nc9rSufZ5m3cxdOppwHygqBJWNvKx2qWR7cS1FChylqqHWlpt
sxv7MlEe9RNiW3nsmzQbdnzN1hvZQG2sW9e4Y8LxToI6p6EgUJZaE50kNxpVPZsRX8Yrisj5HM+3
QVY4UqmWpVNJUplA0YL09RLpwHxeCoQmidE+PgwDi5IdX0Rs4wohnAiGCiVuwIlrSUT+xgfpQBCY
WeqbrsJKOuMPhjBo0OcKi9BI853QnS4zPkau2ElFIiJ2OnZDlt1EwZLbZ9REFTu2I00/8mX5sG2C
P3OhP/BCZ22JNEE9rkAkdowycwixeYRYJHKDKhLZrjofd7cmaex+Eaao9Kg3XRJAVrpUKlOPpu/y
2pjcl5Y2KdbXZVafZs62PRk6VMO4Yzco1NGwity0jvWGzSa9LyaRPBIgZaZuFkgmGA8YMOB0mvVz
NGj5oMd+oruJEH49Df3waMdp5jvr+MJOEF85KQPlipMa2rGO+7Hby5FlAG/CaFfMYriSLAtuYunS
q1ij9jfwCTXgAmlRHccMfT8ssYfNxXFXwv/ZqToslnHa6SgfbkGUrvNJm5WVxbSGrholb6s0nxZd
FpFiIMCAyNrTlOPidh5a8ePG8GY4hvLxeGhRpqoNJuVabl6aW+zy2PybXHZ10yK+wCmwN9h1mr0l
RV7ZXouXtuHRBwhYbg/2pTgMYaH2RJP2PmhDUy0qF+/CXj13LdhAjsRtT2LWvh/WeB7KLBmG90nI
zNnGCXMlM66lVQON8cx0jIvmIYTixi0VkvDkrkVacl7WqPkkRUI+SMajdzJK1usFBdA60+NwSqC8
vkDDjuVlTXO6TNpwvMkZSxC3YnG8DML0UyovSbrv1WXXdvH0Oiw0aHZd3qCeCE12yE991jdDNZnG
zSjZbAM0N7K2UZV0WEfKPGja7KbTU/wqhJhlGXc4h7LtiKCVxPdWUJEwJoTX2UnlNiY1UvilM4i1
JD8rPcxvNbI2UUmdJOEHbLyrKYuArssxmGVez7oNjs2Yxc+X8vs+2hZpy8YH+i7LXPtqF6qxPSDz
3A+WASoaWJZcowJmrrQHm1EajpDm2k1Wv8p4dk01Qa1bymbp3Kd59pgrmJTI06yGGPh5QfFnKVHY
WnZ9uyRnaL0c5FHjNgTzAIm/oPPvwvaKiPkq9cjfygDhyFx3bAyyXTAqEHvhtmQv89R174leXCWn
ZKq7MBjDW7uS6BFFKloArkEMV+bzKrrDiqDqjNWvX3duFKJFKFcg9AQMEQy3iVijoLLswmZ6FWZ6
Z/QC5wPADgyiKhVKtKlc9hzkw1goWbUSQZrZXdLYpWJ+bGLE1EnPtnf9ZHt5Fw/ROtXIKpjEklbk
w6YrE1ne+UMQxm2f3uU2YbSU0dgkHzuAxEFfLQF1Lduj7iRdeCPFkA9FhWzbpbq0m1CTrQg23MzX
AmUg2pUWLGbq637xTMkrTxkknWqySMD0fbdAtUpKB0izsHtj9di841ymA69XTBVUI+ASSnpTLm4c
8nnPEav1JytsoP6Yxskt2U4AI1L9LhtRsnpkYYwSxkGDN5r72vg0CNv71mqJ55AGoI5sC7YdUvoC
/B6X/0UFBQlxH6e293WhhcveZSaLxeM3zTPQF91+7oqLwhhHzOkr+C8vFXCU3S/lBMzDjXzmKQtd
fgBpv2G+jdFUNO+tXkUgyp5CgAuQ2bJ2zbFFYDmeX6yAoECvZwSU7jZsi9CnleWTHeVhQ5EITwtb
Xju0rwm1/aLqrJut768Si8vbymYArDBVYEcSxR6TOdNNvsuBLjfJObR29ANwnmZGjIPcgY97rWmL
9TiYh1oC5rmJwUQhdNcFVkxfNAiiaHpoZqK81xAzFwiSTQUyyXZruuO9S5tup1eAKwW0g36g1xtC
P7pjQZczFJMWVmhbRulYpDvityQ9oHymXjS13XMASGUu4wGmuDK1mDs7QBvqc9hLRFlgV4WRuyGf
ClEvBriHK7d4RA1vy63/ysiei4Yv9+BRlyPk1OZ6CFlSyTi3N23kvdrpRIF5WgrUU3XQPbaFW8lp
RAhHyqTXPi1dv8r+YOYQMKCjeu1hGlrkZ72FTGJpTRUrc+yjtp6Tzb+ZmmB1CBCCbocIFBkia3WW
HUyezqpmirrXYGPO6zLi6xi9obKRWb2iKfcngzeumnJqF6QG/RYsyEZMG4kdwgkzHa3I5PKZB+6i
uCCijvtqk4Lv4R9bWLBXNqJgXOKx6CsWpsOwS304HaNpIO+7pUshWBIW86GCoNhkyFCJn24VzUNb
x2Fm53cgCEAfAAUFrFYBjRgXBEhRDDwH4tYtR+atynREHH7jULdy5ZpIsiMy784BnwaYG2wGNBqI
mlYgIGJvp5r2WYHKTjCLA6hjPBjieFAmQNSOo+7GtrIQzF431P0xNljxYINwwHVuep9H2t17POw6
LRgtdi0QhS8BGCCIh63m1wGW4ekDkstVPJBWmUvUlcTNERFMfjYpyZpXLJGJPyRL2r4Z1oTdgDbk
n7mJcOfpujlQX8xCGdm2xpW6Cddn6jJ7v5pO4BJgr0ORlagBqylRsK/IrHgTQT4kddEO6ymCaNHU
KxCTt2uSwt+YySk99mnbgvIz2ePI+LCf4z58l5spKgsCnE+YboNnY9p8CV+Wv4XXM27q2E4LzGZd
D8tE0SzFcuK5AeQ19RuoSs5Wh9MtugthgGy40j3x8R6FFpQr8Z74Zqr5kixYegM4YJpy1gSUXsKn
EUFB76ebxGp7zeNooXWYcU324An00+rIDHh37nGVKKqTD6kRlJcKAfjdGFwi3ommtC8RU/umzCUr
QHXIsRE1NvQWABPkkvtNQQEot1zrfCcXcGp1Eqpmt40On+EZqDTQF0rXS6L/WCfR72I2uWqdM/+e
YLVYrtzcG11340LfTJmZLQ6XZSMSggYqkIqHm6Rj8RUVnSSgbZhXpYlYcRUEIn71XSPPLtDTPZC3
tgJKFX8E0257oNWk8FWTTa2pyJo2vrarb6eyM3RmOysa2mH9NUl31Uaxz/ZzvmYvARPa3UK5kgnE
gEH5stMqet8UAAdKBZ7hdgCoEe7ImnkkBUUMn8vIwkztVNSKJ5k5s1bYNxHVIT6vRWJGerlv+d2a
rJChk3hgt7RTybsRsAIvF9u9TyY1vDPzMJRoyADtEWAieCO+YMh35j0P1pAjtnJBFSDyuDEWcP4E
3eVDz21wMi0mdW0aSe5mOw/nORvh/jFEXkMXIMeAhfQFinFDMAx4/qrjLdm5NJzeLMbHJ4nXGMRV
u9D1Eq2FCgRKD4mHTBM9Tono83orAgROqincoc/ipXsDF29TG4hbtcFQT6sxyewO4Ut01ftBALFb
o3eCefeuYHNU6smGsHRmcqdox/4AnRvWaZbOzxTh/iFKWfQ6AOR+F+IjWRk43DiYQN7BhUVvHGrl
B73MmHXUfgTnO99rG3pW0nkII8yD7b7ggUREE6XqgP3A9EgzpqSmBIwHPn29jrF520LsqKlDojLC
67yVTkTDS0C79LEVSaqqFKr+Ses+Av0PYFEmySdvof6bndTQg8wrNiiplhqlZPja3iGjHZR+Y9Jp
SLO7uRUjVvkJjfuA+JgRvmzU2p1v1YhaA+p2w13qQaT4wxrDvRPXyRC6WZxCK1S7ncBD+/mZNW7N
PmV9OshjO1A1pxVLTTgHNV2ydDVYvCSgENTagBm0RdTkYQ1+LdoQNtLQN5WRuQndyXoHFbPMY5ft
07Rf6Ye872csKqOWneuwjmUizGrEeSj314HPOQcXkgJVAtWLMB5wkodHG5MGNHiagagUevgSjoEn
U43aLni33aRXLwVQl4ZLQDeaswuLjTE4ogzCW76F48OS0BkpTJO43JiXga5saWvUMynyPpjIGtfe
tu0w2aGeVrwNNtqFOrHT+GrltkS+xLfoxlfrkCIkKzctsDIcGeybbVFBsb5cSZrzsOgOgruFjG9t
wLc4KxtGJX4HpJzk7iqYJyTMV62fWJdXLiwoWfa/L8/9XNBF1RDAwuVlNRcnL7wdF8P/jwV9SGV0
DgHbf1GDvrjKlm9IRpL1BnXdiYjUgqBaQhfAL9C0KNH9zQn8XFS/nADq2jDvogsEqoQoCv18Ak3m
4UrjDfksv52A+gZKKFl0GHHBgLrYt0rp9/4J998qj9/6AHwaNIwgXMy//Pi/8RbjSw+D6X9dPvWv
v/raLOG/f3oaFP799k/winczTMMf869/9dP34ujfz+7SQ+GnH/7UzuEvGja8+TLZbv6LX/7UzeGn
dhY/dnOAZgFi4V8mjT+1cwA4OZiPn//Vp/XSI+HbZ763coC+9B+gENAUFx070DTh0vD7WyuHIML7
DuHjAhICO0sB5BKP8XsvBzTTBRmD9yXlqBsBnrg4D1GzvbRzSNAbAj0FChAcIKUIvuSftHP4atj7
oc58eYMJvTTlgakM3SNQC/95KIVK6BAQdnCFzXFsiz3aSFBv35mlSHtzbkNFoOfLglLRHsgE03h2
nRSdQnVSweFO5jIbfKr5+RKmyeSmD5CYQfZByMfDFpFWZ5rpYGU7O3aQtMma5jrj64LwZMP/MnsE
AohjPSM6X8eNl9wq68R1tChstNChKQlKQYO1gmgFxeqManmCukGydo3HDsyW8H3cm4vvNp8hnT3C
RQhH9Y6mfCUPVDgrirummXcrIk3U6hRFLbnKbI9yTmcNbIsl8QG7OBSGker/waz5v5kQP82zv5p+
/w/OGjzjAovmX0+bf/sigq9dUL598vvkISFaDsFFd+GHLlPg+8S59EDJEBzTkAKqAZqCKfpfEyf7
D4yvCC2mSQKzaZZgun2fOHjdZQ7kDsQ2Zg16L4TJP5o4mBc/zJsUoD2+CIwK+vZeulr/Mm/SIHd8
hBR6lH0mqmTLWRnn/OWHm/J90f2x2crP63z27SCY6WDUcJ0gb3+enPOwBMDu6Xa0EjKBIxOSCLKA
xZfpvPv9oX6G1L4dKsVtIWDygE/9CoYNijnQoMl2dAtKtg2i66sY0mEJ3VUh3G/mo4pMcHBblpZY
IYa/OfyfoB8KEBCrIEyuoNOiX9sLxN1GsxUY4LHt16dYkbcUmc3vrxCD4ucndjlEVsSkCPHcALb/
fDONCbwNWTQes2h9clnyMhUR2jzEERKpbfzy+4NhH/7z4VK8IAo0VkpoCnzq58MlfExzV0zTMQVQ
f+ZSRboaikChDsPUuVvS5xSeWqTUfJyBtyZDC0KgKzYE3dIoU08Da0oScwA1oqXyZFdSqGoZlmKs
XNdxZNxT0fYo7EUa5L0AfQ0A9xS3KnmN2/XAgQ780aeQX8uLcvGCYFQjkyisqmXQJ7cCnXDqRMgE
TJF3L75l5rrJ+cqRqxAjakgx6imH1PO28QSWKmWSByS12V029/JNngVtuaRGlZbP/NYuPUqlqmD1
QC3aZIQZuG+7bSdJ+Y2FT3qfKPVHSro3Q5N+yjf6ADxDVSvcWmcdug98SeHBUW2+C9C7B5Wydqul
3saDHDOEuX1UI51bvxhRgMppxZ32eVA3xWB2aazsbh3W/NY5VPuLIGfnmCcvJIjYGZzBXMGtrqHP
Ll+SPCieYDZsah+17S3gfP4052lXARKvIPWDoxmgzjqErccNTPGuRaOWm37KKitYGTLq16uMh7nc
rQbWlIqvnhenmbbW7ZuBFE8jQZYtaBZVMW3ItQ7bNrzq0QAj2vcO1ZDntCfBWyEXc9cPEb6HOhc/
DZFcrrBN2iPa5U5lY8ys8FQzccXUaG6GLsx2KGbIvQLYVQLUau/HAbW6dkV7gcXbeL/AUfiCJILW
fhnRakk0sX1vm3CMoB776DpAa52nRozbDtJ7VP51mVdvvblXZrpmhU++lXpTm8gjcMToJnJJflQ9
xsLXeq+de6SGKnkvpMl8KRvLAbck7phOTfEA1017CBJtbr4Wf23n6xiNOG5+LQAPOai0Ev4dXsJ3
3AAv+K8qMJC2/L4h0x4lhkHBOkQgo0T8Q2ulOOFjb92CqEOxsXZ6fdBePrfRxMtgaYNDqvrlap5y
uHZRd0SyzdeHgK3RIQaBf4zQ8Qf4xZyeMj2NVx56IAo+CADulMe+gRENNrFEcTJ8SNjoP0I2D6sO
k+Z64W1wNfM8PiQOcmPewWNWt6qXe8lGUo/hiKNxieILSg5Bcml0xfZMCw+lgrL3VM7Q5igvDjC+
rVeuhVpEBhSX8yIQh2kJGea+Cso4ReafMvAXKpMwnuXdet5iEV07dLHZszYvXoZhAOglG7gsiPiY
sORtEW1+x+c5fNM4Hx7jJflAUL5Hwssf5RCmZQTCukya7QzLi60WJk25pcGMFguLrMGdiyrfWrgt
R/3Qjqyr+3H73HA60VKE0peU8eXEAm53URA+OG/3sxv4sQ2ghg+FXg+bxNdyIK3PJgqIwvK0BnDq
mGFv4yH5OC3dpaUJtKLJ7UfNk6cs0wWERmn6U0+W6d4GOvmIdZueGrWCqIhAlziUQHdCWDyhLNXb
LevkHJcJ0/55iGh3jQVpO0UO8hTE7vdmWCfQYoAqVsqGCsQEmKJQXHPADQIbQKkg3M4l51BsOxX1
t5Oip26Jn6US8AyxqK84NefU0KDetoDVTAb0hjP5hYEKqDYUAwk8EB9BYerX1ibLnU4BDpRZh7mH
JSG/a3zrrhHVd6dcxeaYwEdXD+u2vvvK3IjG4Mhh0XpfdTkmUBn0rv2jaIPubbSO4RMjW/qQbC1E
/g5uU5DTEK5AxCcH0ol5l/cYX5HL3Wf4YoI7OfYdbnNfSUPal0xk/RFS/NBVo+lsFaUurdoUq0dH
x+5gN5Jed0mzjmWit+VOTTQ4wmyfV+NIPuFdbYBflgLPHSXT9kRbSp66CThNnzWgDuLUV2TxzTGW
aQz9vRCw2AzD1eBsdszmLLsD+imPIuD8A812ijf+0HngU9Mi3HOElasGoUj3uEndU0J5VGVAoUBI
zTJ+TEeUHlal3s5eph/ckovb3OTb2wnFR3RnWBuA0Mbc2kjPe6lajDxP2mMqUfXrcgwybJ5/9HKK
S4YuBvucs+mE/XE9LTD4lxcKguRXAGNRs67jbrLf4orvyef/WWr8/2OQHxUxhWP+r4P8H95Z/d9t
Dr9/6nuATyne84f3lRXIkC/Ng3JEuN+DfLzaFL06KEh+KEGXvBm/+h7kJ8l/AI+OQWxTNKKBHw2x
1/cgP8YXIolF+gHHfYgeY9E/CfKTX8JSBKPoOZEgLibI0UkWX37/g3Wj8ehMBtHfnLKeEVq3sLG+
CbGR3gDa1/thBEwCUoiEr1NA2BMRhTl51bNzYBp2nky8VOjyFqHilPcHVKuWKl4wp0tKZfBEtZpq
InTW7IZwLqpItO4u6gP7pTUx1nrBuxdUB+cdeCaY3YRiN1jGhav7mAAmGMGORDw062FGxfA4jCp/
tL11f2Ne+SVqxh3A25diSLPo+wKp6dfAvEUfOMScGv5/E7n7nE3YvLwtqnieL9eF8/5hiPx9yvP1
eEUSQmdETgV145e8KoZq4riU+rQGBjVd3r3ybV0qaHzN3xzplwD9ciT4XyICDQ+9ReJfjSKbzSOQ
mnl3Wtk41XHb+rLwWXCA3Ns8LnGXHrxo2Zt/fHkX4TCMcgwmpI6XjO+HAQU6c1pVP3UnmwtQroE1
bTmhv0JWW5eBuP7nR8vQeYYCPkrRN+iXm8kLiroizO8nwO1wN/ZGbXtos9F6Z7vi6ffH+tV4c7mf
BcFshVUoLP7cocVJ3gklw+Y0CtclVSLYhM0EbYhgIUAFRHjh7qyx0fU6SQTYHZn1rpny6R9f88UD
BIU0hHcKL7a+DOgf7nAXTcQrm7Sn0WJXrx18oTW2BPZU5Hr4OwPJn8cQtqkIzjCKzjsp8r2fD2bG
Auy3yduTjrbtYaBmqucAM1gLjSjVTxfYHCCfpP+Di4QIDXEwz2Gf+7UtC9CjteGoM5zQjAsA0oKn
uSZ2vfSfQjj2+wd7GZI/Kh3gqvGelCKCQwar4J/U7hTl7AhtxppTE40ciKuHAUaHxl9xvybPvz/W
L+vtpRVjmIHSTCF9hGh5+MvDa9WMbqBofHba/LZG9cAIUmVYZqP698f5Ve34ehyoAOjP+nW4xj8/
N5vDSJ4PrjmhhIcahVvRKKEEFIoQAjz5o2gaNQPumEEjbyCg2S5UXOAdi//aDP/NSvfL2Llc6+Xd
3SnmJ8xOaLHz8zksQE3AIc04h2XitY5guy35FvAbhkY654HTrEZN2//Nev71Fv7yONE+DxcOjyr2
UPrLlrbwfBk2RpqToMgaTJurM6o+/la3vTiYRPcTyrCD68vVO07Q7cb65bTmvfsc5fCJftJLAQ0D
3oIjh4P9zBqoGWxrg4ff351/d54wZyI0gDoN+eRXuQb8LlvRVTJAVkzyV+9tikILBBI8IgR9+bGH
sYiUvkWrkl0wrPImXGL4kUEmsZOVQ3pVzAU7OSCatxAFJrLPFzG09SAKsD2/P9c/j1oKx9rlFYUZ
IpI/NRYLgYcPU7c2JwUIByQ9h7G16idYN35/nD/PRDTIxyMj5CJ9kl/3RjTMxU0JpuY0rMP2AAoe
2k4vh+yqm9Ls7yxov/goMTwpWCx4KGHTLSjenfDz8PR0uvhOWiznQKhrTtlSw6Vgqw5TZc9izSvt
Vn8VWUfeB6rnB7Cl89/c2CjMLjPx5+GKnoNQJFE+wYP+c7tpo+GlGmN2JHY1/nQBEGk5Fy7RJ271
9hCg+c5rJlhTNY1VBpyvADMH3NCg/g6+7WoCHHourPX3QHxiW04jkolqBAzVVLFU200nJnYWzRij
m1jC/lic7V6o77abrTMOqtRo8kcyOnmOFc2uFsBXupzUGr/JrMwfYdwN4UWg0bXoU/SzDnUTPAVk
3R48h0sdXIdAroWi7seO+fB1A6ZxMwVgCcvC9ewPRYNMn8E1KljVFs3QHTpKJwgpwooyIRcnDIzc
KZq6jsg7RcGiT2jenTyvSaKhCLNFBYACWPpHt8zpWisY/gSq0q244QlmdpphaYHbonm1Aos3/ILZ
H3wIaFyhXyU+2gMT4NXaFNzuQ5GnhxV9u9DqgLjpM0WqC2pxJO/RB8bQN0PUYrxh9nPIHcj4LzYP
EzzQ+OKIDCdL3m8py2r0feQ35PLZKRtwGh4c5G5s1gnkctMFT8WQ+BvsM93LiH5yd19vL8vXGRqX
CB90Mgp5HjakuycW8Tw5w6ci4DBEd5bduIlW78jX1Qq89pWZN6xQFP2KPvQwO8LxGLoIUk0XQTFv
IAmV0HOaqTJhKJ5S16Rv4UTpgirmYX+fyJhAvEnxPatoxE2OZnn1NJLmFRgWEC9mjOeHAv0PtxJ1
huwR6njyTNFXKy6DGPdWgTd67biK95EZ0o9thvaL6JUyIStljdoe0JAJvrpZGncfQpaDNJAuAlaw
qPmA3B9LE3DSlwhukG6XXMYh6Fh2pmiQySsv6NwAio4QwERq2PY9nP22JGrebqA6ohUZs83ky3la
tgeVBWFYbQpxDpBADWEQFzCVADI2VkHgCHbolqo/ipWHR3QHw+jNZOruDToAXmArZAx5NgRPuZC4
YSFPIdIFXXuWtNsVWyBrZ1J3h3ad435uSXTk6zbsxolllQ8G88Bn0ZxCEK9XK18v7ZI7mC3jKbyJ
kn472zHMjwnJ2BOfyQ6IsPw45r288ThaxVhG7tRGDmjhhi5naJpyCJs2eU8ppp0G2hEOQAwDaZMa
RsStipHzoV9Tb/aFg3icAjKXFe5q/AJu6q4B7nRuI7gg0Wpmv1oxnFHA0aUI4BOE4RTNpxQuC0oN
2iVIgNd+AXEUT//J3pktN25k6/qJ4MAM5OUhwFHUrFJJvkFIqhLmOZEA8un3R7ndx8OO7ej7vnF0
2xJJETmstf4Jdrr03NcB24PrtM5vh0WGG6WcJVZr6GIMYzs7r8+/+YxNt+vY2VeVh939hAi6k828
L0UNn1ojDMu06UP/hJSYi+wBVdW76Oy3bjLGbWHUDqoDl3G9VvbRMMMXZDYJREKnq6J1YeqYTGhN
asc9aSe0NsrObzI/n+PS9Z+USq4gN6QvEhrPNnPX5ZRVNQewe6mRanu98XPHuZboGO6tvBpPBqJp
Blj+uQz6FVTTrQtkTOXlEEnHn71ZdofVatHDNlAH4QGnTnGyWvcyGzbS4IzTDR+orVy43Gq19TdP
u85umatk2kq0eAxTrP6WQsnN4tnnvCgDs/oG+prCPzTnx7X1qB/asYNShq3Zel0GsI+S2g92binD
H0WdD0csS5ZjBsjAm1JFXw+p+QAGND8E87puHY1A63L/eBskQyqL8q6v70YZ6Chgp1VHF5K2vbFL
1LPDSi1Shgt3YeNDaTWDnKOowbHITbgRglQEGObQ+kysv7imzNsJbbr7aVYuXOXOrjE1ks9BpfvY
mnNkUoiciuiiTi5i6ZdY5nmFXV9BNit3TVF6dybWzRcD5/S7LNIZSu0SS6RLp2KeTJiq8PV+dYpl
TDZeY485ApzBODY4Ep2cnrodOUg4HrSqWZgFtQMtQmXcV+sQbOsVsWwbejuzlup1cpvwU2Imi5le
Y9ngYl7wfZm10HvTy41onSAHJu1EPdYs/QH9s7hZjN6/R6W+RkyhAXxkHxzooMVBLJYtN501DT87
lNQQLov11EvnGiGSeS2SYSY5QVhnjDgZKKZNsJ+CStzDRIdzmTBhpvkvMpcxxWA9GbnB9AFK84mH
Kh4hTuqYSxilFeab7seCJco93FemBig24rDt0VH6LAEfz5MNHoPefg4Q5vqhVNsZhci3ch3bOwwD
CXFIrAJD496+5hvMY6dG5qISa68gFJ4M0VxjCG1GCdzDu7SvGD72gXNGwzHCXNXeY+L1VlyHc7uv
THiklR7Dt0nyJ3HQ9JEa59yJ4JENCMQTL9xnqkHt0cwWc/sxSZ/RDDk3kxm2t6ZOKPuF0/qQ2Yyi
2a6l0bqbvFDVviqb4BXZHkOctk+v8FUM2zhJ3Oq4GmL9KWnHz9KZp3vpQtdl3irUGBllw53uinmI
mlZ5N3Ts3R5lTkADYLWnylolu0t213NRV3ed78nbcFyQFvVjJnAXDw81VLfjHDbGRmFCdNX2qGgK
7Cv2qFfr97LpA4iYnei/I1bGBtsvyk/h1TnCwqBrjwZmOduuqIbnYOx+rXnp7dC3wF8YsNlVNCZa
vZmdC7uTGtM4pt1ELRuSohH1WYOittDTFSpGbLfaYssTz5EV2R+zIboYKTZMaDip47ZJ0/U6EFP7
HmB+e9JLAZtNcAf2maP3q7cmsQsOcmeZakRJXXJm9xW3BofAgP4yUm7Ql943aU5NMH74Lr0iqutm
yT4zDAIjmSM2YWPLhjYJl6OeoIrrxevsm3z2pm+o0tS7O+ThazoJaIHNRf8dLyboMtce9nRBHTER
aQ6G764n2y5Euq199X2VVn5jlpD3jFBVFlLRot3kc4ksxa/Tm9Ve0ZlUxDXgr5McvbZakDa6ErAL
a4Vr7KiquMIqa4mxgV5xE5smZKocThmc9qJfDlYyy5M11B0ccfyZOM5WnT6GTmGv0eLZE/zLhWvE
YjrEusR0N0pHbTzllTB3mFny3LgU9sir5KnT+fTR0RvRYWSgNFgjfPZDmP+KWoWlzETJvM6CDulK
YA/LwTed5Hn1bOcNN0bjE9b7fAbJTJ+8RkObbXnZxV3EN6vJ1caevOHXpHPJJVH4OkLt+0ZhnGxl
4mOHVvYPvvOcphqrXc3xmlQJi6p+xlOOWILQeAjUgsonaDS6vXDnasOH6g9Q6pZ4G8DEYdwZQCG0
GsizIT32pnHcNhJL/l5WdtbgXU3cxpQhMYCieMAa2t5N/vxTakfs6eXhnA622JVYSUdl7Z/ssfYg
/iprU3vTDlgtjYDvDNyNWM5msSCz9GpwD+tNd7xwhsZ1b6893sD1Wu1dmS+PvY9NqD0BUheN+jQ6
0wHcrJEhKaS3OYPdLUTq5ZQPa3UQJuMBe1FYq3cDjqmZNN9LCTxPj8+tQyF0cqcW/p/IcZyc5Xg2
5VKcsdnYl/jhAVpBE6epRoM0L7ezD5U1cxf/4OF3GZm1CmlNYENjGcgF0SZ3izVi81QV3S6U4085
GO22M1q9t/y83dS9+HXAHGM3rB3gRsfsQKfmsZjH+8kx3rAv3rVJtlKniJumHk+10b/Otb7Fc+aE
V+W3bkiuOXIZGFW5vPIH/Vn06TPkrweMePcd1XTUFNWbMPMLsMeQMkABbXnmGOkhnWJhWN63tsoH
BLb2OyocCisj5ZDP7GPlww8Vtrkrpu5qyYIZQNX/qJXoNnbNVHvjGXQE6TxN37WjP+Cb4IQKit0H
FbE4q1jT72Y3XpQIQ1iCxXWoStcVwUru7C29Vah7oAujh5DZ2eu/maGannDtENtszB8DJ80OwSzK
aOjV9GLYQ7hdZiUPih7mPKEaPiCFu2zz1Tx5Th68+KPb7PO6x/WCUIHhiCso49G5uLQTgciWfYtg
aostZeluNHklZ6k8fByyennwbF/8MH0IZCejqxjoQJQbQ3NvK3t2rmSI0BbxVaaWu8rGWRU4uC+L
t5WhM66lBfFJx7SWrOhghnG8YarpFkg+isragWRn7aakHjoEzhQYN3C8gzwGiS4uEjGGpj4xAees
FLAjJhtoOS1hWSc+G5B3BWLwEqh3lCI0UnidtrRFKct+Ak9LUL6mF0xjReH2iimqgQqnp8dobe+q
yPVy03PHPYd9sl4bLvQLOw+MLeR037wpMHRQWylW2o4JeXU3j4QzNdalO7GQMf0stD3fFj6kA9Mq
9c5Kh/KUlXPyig0yQ+7UDawHa/SAMr2BTiTVynxvYW941zJTl5ZXSKgNGcD89x6wMw4rA7ePznKG
I7U9L2342EZkLQ069gcpelIroL+affmrX9V2nA+Ufxs36+68QUelpcCWO4Samiv/aGM+FeWjk5yc
zGMoMNLkhxOk8S+k5uv9VOcaqDf94Zj4DphNWak9VOD65etHRFjbDxBA/Mc2KMQegqY+2E7ZvY21
pAdDDcaUIEReP2vKHoNmE6xHN/6jKPky8yFD2IOr5O5rUNxVCzDK0l6Mh5kbVzVmLps8z8TewNUJ
Jflcnnwtm71fe+P3Npf8AXnBK3KO6PuRwcudl1fWSz2ZPHVErnzmeRmOg9csd+VCvauNzDzoctIo
dtZVQobm74IykTx1Hm1ff6F5o0ErehziO3r7aaqCIVblRYSfa6YiDC85DBABbRJzEHHrKq8/lolZ
16x/Uxtn0abdG8O/HP+DgoliqK/EgOvNxqoEumzuDlj8TarRwpSIv84VXKcb+FfeVVtoEDLtMbxK
dHn6WncGNP2dKngCjpbVc4Ve5h6ask+bhCUxny/rkk+jYbq2MWiz7qvp8p1UEygbuVX3PKvlBlk0
XxtDysi1On1tNxZ+F5dRHGJFfR3gYHOLrXUYt22ud5B/9LV00U1vhLq8YFX4j6ktjK3IoPJ0Vcs8
P+jCeGkC86U2+ZWycYdj0Fz+ayv5tiyfTLKI3MT1WvFC21VjKBH3s2G+ZJbnFnEpS7HPR9Z9ZlBe
WwFz1vhr8GQZdvKpLZehUsFqcjQvWixG+8YoEeSb61x9k/ZinYU1JyeVJe1bkpnIopKMrQMlh4fp
TGCTCD6R9VrtWwlD9wjgbTibFb6FqbDpSawHmgP+wsbGYGeToIykAk7mZo8vkn2mbxm+S9gq+aY2
q/I0oaq/VmNrP8wEsFFp8cHtscx+1Lru3vow560XJEsn7MOTo2TkCgUsNMY3vaZRajKRkz2/J1Cm
XHH4vk/eqKLMglPYye6jIdcO+44khO0yJCdT8nSkTNjsC1hpglc0E4tG7CWC8W3a+uu1wwj8uqtV
8jogvfEi7WvrqkLQdIs1c3KCGsEnl3Q+XtxwHO7hUDH8ABYN0S2zCmbcoM5e5zFSwJxNRWUo6Qln
MbFKAk0kHSzlN6BI9PNgsezpdvBgsdGd7iasV16FyzeFG5nxpGkIPoOk4w8W8rIGB8KpooAUulOe
2vA6QmfVByOY8KAIA9q+0M/Uz9CnT45oMJaXsc0X2A0hKBSUtBbXXC6ZbUZZwc3YFf0ZUVlzk81y
ekKOFv7olJt85u0iTsrLKvQRMzeTC4Fjt3rBmm5EwwqADpi8Fr7nIdkanCGBw8aAO666vF1/Gz//
l+jwv8Zz/4GyAI/gD4P6v2kA/l/19v5Wv/1RNgBYxq/8TnJw4SQAwbr/5jL/m+QA/4ENZENIhpBq
8U8Q2t9JDt4vpgmeyuQd10i6aPCjf5EcHPMX20ZaBYLkYwDwH5Ic/o5e+FSofArTJuPhb2KSwups
d3Rc48Ah4BY0uKziSbjj0x++k/8F7vo7eAHUhirxEo5thiCmf8YTtDUOK8Y5xgGPReupRGIXI0UO
b+uZvJp/gCz/QloAu/DJAnMu3A3QUaazf34vngXG0spJLlMuccutp64RYWC0pDk+O7/O/yl5BYby
33AKknEhnptoOTjt/0r3XcqRwQOEuwOckQRLm76VZ8yfoOm22Nl4UShm8WwyBLF35oRkEzk2UXh7
H7+GZt976RR5SkGCnZYG8VuRDwfRLhxtqxjM9wbzRWxi4F6gKxX7WQ/5vvZXpvjJ0pwQFNb3VUlU
WWUM8psl/eYk1NDtiPLLb5JV5jduSnRR7KRAfGuP3C9PR7Ir5Fjf21gX/8RMTT9npctooEuvzWnN
t3NQNdGEUc9BU+Fcg337YZQVznQPj7P+pHJvb7UzF99sZrabBgolU1J6OCtnYMMlMh/MNiHXTPf2
PlQmATtM+7dWhnNEJZ3xKrBkezN0IW7OSO/ezCo1DuB6WIEMxnzoVzRnG/rSxI9Cw24/xpD4Tl/X
C7ZSmq7a7GeGi0Po7szRHl7z0hAzo+qMMW6PooNZ9PgqPNtbR3CZrtgFTcAMaE5Y55GZkSa4MZ26
eZ+GoHstqIG/F6K0H0SKlVk0m6P4UYQkXWxwxA6wCLPXlpKjyJfdoEK4mXiQZu9lVoUe0wS3ujUr
bCMinPjaMzDVdLXiDgCGpAlOSvIBc5GLyVehmVG52Fvc4k39kC05U6ylWB+YgcKJtMzhlVQXtWsX
U+5C5RuXyadf/xjqOttnTfaxDkUXp7jqXsHrYHRoaS+rtyNfTtYk1XVf1fo7cYfGvUMI1ZnxVThu
IPCVOKMo04jLvEhMwCTj0UXEc0xc08Xcshm3zpqXZ7NIpx/p6Mv30lqLaqtT7TdbQ+bixFcwEkTh
f/SyimZrHm6aS2VBBusP0+FaZUB6lRhy2ZRl+k2M1II9l+Te6GhkgbsW8Km5ofdxzYhkDH8TdPKq
MAYXdo9McTI1w+INLDLhh4NfnYRpf8bFj6uV3z8kc2Wf/Wy84/6eLXhTgcvSZvcwNFFkZMJFLCz1
c6kDY+dByr4mB0i/Q0xdI56s997hgXaLiBenVC3lA3A7mJcMH3DFzreTp18Ylzg3toZkaq96vDEC
rbez8OdHJkewWS2hdmvt3jdz/T1wktY+5PjAKHcj8eZZPxo/x3AwUROSRn8ql6LaMG63i41GxB+X
aV16W4ou5mhr1dM6hnO1LkeGOmSPRlnamyazNkSMz+U446SPyek0QsDXRtvHwO5j8eTid5/KiikS
yM38FKwy2wooLindD74HEdKl3Nt4wCyXoqRp9rPSfvCyGC7JItjs2rikhPNoxkBva7gbizHvXZj6
Epv5ctbpgyq9SwZJl6v0xu8HWrC2Hpr5LsVlJXQ2HeP97EokhoIKgcO892p3eG8Rm9UkRgYRfhH2
czHNhrfr8U0MfgRLxoPKJCEZp3IliHJ4LGt8QhH9irF8Be0sH4WqYXqbDcdwWwfeQZlU+0GyMlNO
HDtZN/ME8IfhKZXSrNU8MTKgLfKkg4OKnVAoLYt3sGuDVo/hOArvWgvryc7aFDZVf/nXQeInj5AG
5g/fbnAfoQ3oAB8c58jsjvdltL5iWFq5x240mxNCXLGV9aSZEyMqY7MzQb7qXRdnKAQ3NOT+2MaQ
9PEI6YRk9GaCN+CiiOY6ScSvy8D/6qXRPOqRdCDm/qBOsVJzfb84bvfTRcx55oPk6a7EQ/2qW0Wt
Y2ISqmw7kKp1DM1K3FZe7r9VNTJ7wkYUGV1jUN8bcxnAKSCCgQEZORcZX4asP3E+q54dJkx3VVn4
ZAXpun1M6wwvw5EywuLwKP2JfVvFX/f4f6vAf6oCkTP+oeL5exVInmfb/LkK/PqVfwtBUXvCtiZW
51/StH9XgTDnoMG6/m+u1XBdIEH8XgUGVIH81u9CN5vP8HsVSN43QA2sLGa/MBjD/4TpCjv2zwUM
OmiPz4WQ0zb5PH/zza57xP9L6c9EyDCZ6H1cJ2RdNZvQ81vzCgwuJF4UNoDU074kI6U2v2POioi7
bCCygk25Eu3SRS9tb6uhGMCX2DqElYaPuY+5hU/OYNHk1hR184JblUucYY1DjFjREMyzgecIPLta
HbGMqUd47hozB9CQplqLhq2Uc52JsGvOHo7NJ4oqxbgzp0NcXQYahdNDozD8F2Ns1X5uVXCJtiJ+
yiu6c1GjUa+LhV3heaX9BLDKZsozji1ERzNOApBcxRadVj+zyTVFmw86+aBx/AESsTkPyEpX14T/
4oRkZ5ITaVBTDofDSc1q3yxgQosivTP2RMs4s0774EYIqYpoXE0uRMNAEuJ3q6SzLdW0MS6hilnt
locO4G1X6CHQ+KQ0vDAeIgnCD5WoW9tLmlc5r9bDDMyh9q0siIQaR26KFJc4btYUHslYohYDE1Uv
cnDX50RDd4+GtO+WI8Ml+tRkgIqAnsSc7Bfyl3vCqKxqP9o+6im0R1s/7XprM1rDeSZR6+JWi/mw
iUEysqly9o6QfoNnNAvL2ZazGPd54fZyl42Mt8CvLTcmXnA173sETTZHYL13ZJVEPiAwJoiFDMhz
gDhNfYtn6YZ46KGNzQmbASzY6gPBBpA0UzWFO3ueZ3S6RRthvK3S3WqDAl0MtzrG/PCraL5z801j
Wb8rPXYjopvLABrazVvN5NreiaH29lO7dI9ADNlV6cvqpcWNmumVsuaoM1JJPh3C5NgeYB4AtsaT
nSVbLBbBBvEbuOilrMVS2zSF7rAqnNyyYBC3i9fjB5oMUzRhm3CChrMEm9apS1LUnAuylE0UQ4XR
HvHWt4+yxozW94LkV3bDgI0Oo8v3pFYW5fwoVblPZW8/JVU+HeehDnZ4nAWkszfJ+IgtygdcXeNC
PtAx0c+YnrADoHwFnVPjkrow00h9Zhq1X7mnMvPC10tTsVdMlcGbR9TPsadsXC25H514TPonDICH
mz409Xsl6yQmN2h9hh5THxLNxRwZBoKUTWcA0avOGG9XyH83vUfk1ka2RZFvbAWE6I1IXCxmUN98
BIsbYD8mqxgrfZcUnljUyKR6KN3OjkaNdyp2f3vZ4lA+BInL9Q0CdO+hOIxWCEpi1zauTcyxl1jJ
VXcxlpo82d2ijRGkUJjVT0RB65F+p42WS0SnWlYBVUF+FGbuxkQczQA9uXu4pHrhO2e/QUT7Tq4M
cxaIQkssFApGNE0O2rIKKkmPqbJ/N49IunhbYmWmdfit4/zvrfgPt2LAfOL/uhWJu25+fsj8Y5J/
nI/89mu/q7ytXy4i7gsNlmneb0qP35Xezi8BxghMU9DQWswOuLV+V3rjq4Bi2ObAYKjAtcXn+NfN
6Jq/wFj0vdBBJg6b+D8Tgbhffh5/5CBCEXYArCDsk8Fu/o2p69mrj69drg4tQdexnWFllulGRJ6U
L6tfvoemYgORxb1FfyEi6rFxsyxreQotcDRThk+hAsoyCJC7hl14VuHF/dPwb+wejQNefmC1Bfsa
jis7iTk1l2Ntxn1KBCau7GLXCSOPhI/sAjXMfYfpQcxVhC0iUPrW6rE8SylQLwbMKiqodCPiA8y4
KMeXCzN88gAM+661cXsr3n1QTsAGfry0EKRwUw7HTg0vVph1kfaUg1utZ2wJKHrGgegBCdW7Gnh7
3+teqjb/bFNJ50Y2QRT49r2VcS3bDX8PKaHY7Q79i28VRA9e+uYvCUeDc1i0YEcYKyM4DkN4JJ5D
bpORrwa9GZLFmqBPqAp2aSwb3+er/IJHzJ4XJQva2bj0lfwJfA1IA+t8HONk4KcUPB+oNaAFGSab
gAN2eyiAC3ctuWOx3/v819K9n8MJnIrfLFz6gFzAj9c2kAJBQuOmg76/9aSl79O2uhdrpbbVyFtW
WBddeW7vQA1x7O3UA9A4nV/Gpk6/gSJBu7nMeUXbfK5N3x4Q4+DTmqxlPJcrh6+o0o+kMiy+B/GE
TklunabqohFFMNd+wQOWYUjEmbIjVNvjEyarJQMeH6qGUekdznL6MIcsDgcRazx7wTG0jKevRZLD
6IpXF9ZVF7AOrNW5BzsGBjTRAIQWEiNQrwjm673K+VBpUbpHxxhw9ihwZGsxVD4FQtqc9ZdVJPlZ
KsybfLQ4MNvR3gYqKyLIbri12SwsirEuqj3vhvX8uQjssRjthRsgineGijx7zf8rEm+Bk2I08SxD
fOYUzKO65lsaLcATOwCIgVYqomEcXr6ed40iE9UCy4ocI71LM5YMTjo8+h5nkMkPq5NppZ9sclY1
vh/QBVidYcBSQUOPGqqX6zfkJs7GDzE4tPgg7Dx4e12Z30x8XdQwT6vmyc89+yQIAFBmWiiYEewO
EYwvASa/kU/4DhuOxRSyG7++jAZtZDQb/GhX1u+EbNnbxAz6U2WTmOYmLNqqBBlbG2E9YDzWRTaF
Lp5UQAGO7Dpiumx7OyC4jevB5StFb7qd02y8CkdjAUhA2eX0sJV7qe1tiX04eckOvtko+ZsJuAn+
eh4xMCmvQ5uNiqMaLugqq7blmlZbk33CsCm/V5l387W9UMrrg2lBt11c6s+Jig+fXtgrZs3jdjNR
nlIghv1iOuUWK1W2YRm20dezNWr+fCNpzj7JfhwhLIEG088IQ/UOAzqeHzFVetd2g9iPqVtuIdCI
HYVhFeNu2EVfC+Cywtni97mr8TlfOcaEYn+7sNQOX49ZTrjNS7gv0YJj6lYBfL91uWccvljbYJRQ
DSbLOJAhyenl5e/E2fAIrPIzLfl8sL04Vwx2c+2gNgPQAzcapuYc5Pheeou3D+fi3UBwuoF23ZyT
0i63xFXl0aRN45B67NOWovG8Is/bBT6LDNV6czbgaUS64fjCP/ANu/SQiVqzyRd3L7IKCMlYeDEL
7RnTcT8KpOngaIxAv7dHWFj+CMxzgQGXvDaZdXoOoV0ph2JqcbjNPDojAI5KJvs+c0S411az7jvJ
YdK5SkXMSkkSVnyEeYJ7xhZpD3jT8I8AH7avs8kWC0rby6bFKFhFBhAUr50BbLMkBs+9t9fLADkx
wo0nsU8ti5nF1C8dNRTO4SXGAZi5m8158d3lZgogg7n4seHGzTtfvmtsR8q4rHlJPNHFzm0o4N1F
AlyHHkeg6zFJrYzkzrY05WyLhjhM+s8+4F/XU7Fl0wPg55wnrlHlkKCHj9DEtbYxKKPbPniuYZRu
SyO7M+bpJqB52TgMbU9rvjCmMaqxshiarURglDODnmYxmFcQ6P0r/qJEMSJnc/2tCK2RgEA9FJha
tEtsdYVg6GraT14Kh3cM5664XnE9PeXEMocbPI+xcMC/2J2wb6B2zADO77LU9RnKI8tOg90wLvRl
a0n4BnXlMG41dAEr8vveOHXJ9IbFafsD+ODDzc122qTOUn6GvWNoWmID/7uIjTEfsC5sd/jjLtBa
BgNmWAftOq4LVxlxylUUI6xIrgVCDWNXOc083pQEdQfUzCjGD3LV0nhZUwDJDDSgOieZcCSMl8pC
j73itHjjKd9G0M/QyHhocKg4ZYH/D5DMBXL5S13jXmRAoEsgnOKvni+VINeP7MfpEOTrStBQ9pmX
XC5OEz5NQ+uwrNh1bs5K/0MJ+L9AQX+FZ6inGHihLbcxREct+BdpiYCyvQrZTQdw7cthxx508vJH
MxvlZunKz//73f6KzHy92yViznZJTf+bkEXPZCnT70+HamWBXCoB2BjGlthp87+jsd9Q0H9oAhB+
Xuxv/i1++9tsDEHSnwdjv/3Cv+p/Yf6CwBqKRkglz9P7XQDu/wK98/Lcgkv2OuLw/1/7O794pg/P
z3UoAfg994+1vwNYCmDgo8i8SMr/k7EYoOqf9wgEX2jsjo8IXJg2fcBfoERsQqRqgjw8mX29XBnF
2FHi2eXD4njlD2xGNPJh6QbovC9GJmSklzeOUw+vBU1AR5U4GndE7IEZZd2q7lwSKp9LbSfuVZ8v
y0cm8yI9ksjRJ1HSwNyLeqzBdxM2p9tkqQKYm3K+n4bOgd7M7YtQqQirH0qt3ln1U/iMhqPAxwNv
03ojQ8vGIrtd6kg68zETbn5Unqq2+F32ExRy4cECqR3/B5p8mmwzOKZVpW8wPFbfJbjAA/sCIveE
DukTK+P6NjW+MiIyCJ9kVr5qXMPfXHxAvi8pbqM2TLZPA40F9S6E434zLAHoKgqheFmd8a7w0uVa
B8iNoYO46yfO1sZ92xQzOUAKVq2C/3L03S7w4V6HDEfm1nHPdlaUBD8QEiM2CzIOyJtpAzSYjFtP
JdkrBW+6RE5YwyEJPFxwBZOQx9XKstvJg0jbkqV1IIck3adahMRTuDC4mAk5sa6RyNdZqvO9Jm4K
8SAGFVRLlj0hTy4bK42x4hQ/ViToXYTwPTCjrFLTFYmjMmIK2J+mpOTiG6EB4kfd+lEF6HE14CFP
Rs1KU2GKLrxx11YQ9a6C6UEFdX9I16w9lIY5vmdGEkr4L3XVRq72u8e+uvCCg5D0AOiu962ooNAb
XVPdWkESmJsw1cUtQ86Ls4oXqJcKr6aNP9E9XFkMrS6ak3WhGUkDccIXDef4tJ4LepgGiyFwmohA
iB7CKl7usTsvcArNfJQniUlUtvGzJb0LZfc58iq4D0ndkykSYqZBXEjlclvDlCI8XMuPZsA86ZDA
KXzGlqY4KoecOLJOC+fYNb56Izo4JKFnUHHbNd5OGA6OzMxknR0AvAOwlaM513JMi2fUJ8mi7rUR
4lSytbQh5T6wVP4wU6Dd1SQ9WdUPnq6Nmiirh5zvlnFxZkCn1cPaQtP2gzrBj7oXcW2RumS5SCVm
3MOO4WrZ39KQ90jGPi4ubsvjkm7nBjg/QrOimkPSWODibcJUjR1KA2oHp1W65W7EeYftfQnkgJnT
AY5tAvg18PUpYkazu8A7VkIWPGIMI6B/yhdxGU46RNyV1pUthYU9A15iS+s+oKc+VLPpnXVHrM9q
DpQaZrMe/KXne5+WBU815UKFb8KBFUjonkkySLv68ThOkMwHBmFkxEokh0O9hZERHDEcms+TozGd
7usSxsA0SdAz3V/5Y0/gSjHVD6vVoDDKMUfaI7SQD4YY73XGxizb4lOHzrdLipRfheWPEMVaXPhE
ubR5MT4ZEy651UwyydjQf+WLZz3SvXBqhTUWM2J0SfXzC6zMKWIwy03DSNkufjFTeee4zbNwCZa5
+DSALzuHQqYPvt9k2xrJYJT0TRMVuYml6zJW4WHQfk0n4F++7XZ+Mh0ni021CsK6Xb21K1/tQ7uw
H/yOypfjia7DHbxj4Lk1pFFBo5m643TtidLc9gtuO2vt6e9O5bovQY3cHjuqiioiy07BJIOnIPCm
q272q4VDauRMCVrOjk3uJcaHqdEWsfNTfXuJBNjkTVrcacXZWKZdeGi16x4mQxRnGMACS/cxXVC+
6imSWCZHRGjDeMvL/qaeVL4Phjq8KgcbMpkg9oSwnt2SoOrEAV1uATTMkm3YZPdzlZXbRDMPgDNe
8W3bTsFGDQ0hPvJ85RIJHRJveQhyibIE1ync2sfbglL3hyLfcKuaUu/hDZtbEzgEBWNA6MEY1i99
G4Z3mQQaoOtv5EuBjsj2JuPGK5fm1gKwiFfy3J5sYVef4+rK18BK3Yu2tbmn7U63q9Wbu6pzp2ul
JQMT0yUJqiqNcguvvuLQzfLpMXed9hRmo/PmjCxpB0nTmXDO5jq0uvGAFMa6HUevjBbZT+yqeX1M
rRo/rdpAYoEEV55NkSgiNarkYGZeEalixCPJDTkyq/QWlLg45ImR3yH8C4iNULD9U8782CmkDdgu
M31CiIzjdFnUN7ldJd+yRs8ZLt3e+Oua23kJgK7ys63K8TACFwMlWct7Lafyf9g7jyXJjbTLvspv
swcNDodczOIPhI7MSC03sCwFLRwaePo5yKqcLha7yeaeG7LbWFkRGQE4PnHvuf4M+uhe9tLwqyCB
tZ+hfg9XjmoeVDgYF3MUDBcz26MQsJCecL2p6JZxsbgzwt7YziUKjGlg9uAT9Rg9VWrBj8/2eB1B
66O/WE57nujjG14JMEfRMiDpbDFuBmD5PgPG2U+4Ko/Azm/abiKtKKylYIqoK8JfDEJqaXv150kL
s2Jfjk4dP5mWERTYSEu740mUIpa4msuoJ7xIdvmmE7Za0y6PpBjo4/wFP5W9CdKp8Ik25wiOpCkQ
gS6pNWE0dbtBJ7hvHNWOxQ7BOWEcHPgqs3VXFNmNZD+1tgrn2IVatVZ2/YO48s+Q/K/qY4Li/qw8
/t86ZcDw1vw8IRfvP/OhIPQohUFj2KAQbObZC/D0o0o2QaQyfqa7QW4OyYZS+GN3bC9VMk+wpXSV
32vrj90xBCWBs58x+cfw/AOT/KN/+w5/Dr+W/6af427/fZUsBH+bLpf9tbAs3ilv4mfoisI9z+6n
g6iXueT9WVp/xvnT72a06scsVNYeTUtCvtgwTF8I0nQu8CCTSeMKMdyWZUf0dVNpb5mTkQZjmd55
Jm793mb7xF1V2cU6bEznTDHW3E5JH9/nHB878mZBLoS2eC2rwN0AJkiOyCyxKsAURzyTcBq5GP3i
BFn8isSe+bNepRosIcZwaK8gj9UNKQKg74tT4EgYaZTZklSCy9IyGLhnAbT0JI+Oom+IZovzPPdz
zUaajUv2mCvkcZigMEdXbrarMte7mKAN4JWxR+Nm1LDeOHGKE3qK9cuJ0Pt+1ZdSbel3sh2VS/gs
vNg7Cy29hunWXQaGuCcmo0RTToZDoUghQudWyW+SQnU15BNaOGoYRsZ53V5TJ8H0g7i4kaY10h6w
TtxZmV594bBRW1nLdKXimu10V6YPykxseAGZmeyqfEz2XtO268EcyLhyJkFxZHRPpRsHhAlEww3c
k/mzNw3TMwEu8gZzLQf9lNRnG1vrjWXz4ehkV2xBxXUnfbTVp3zxwJIj5GyrHsuEI1J+jZDS1EyL
bN8XA4GSqdl9wdoA4dLCnepVJ6MID2agjZsOgOUqJShx3VjBZZ5W+UFztQO5D5AnVImura/VTqke
egHxG0SktDHRdOaws3mYHIw8yq/F7MysgLWESQns98VDkPDkN6fkMZxi78VRdr5BMFAhlUffVfWD
uvcCM77Eta1fIpEizgcxWPxEO9dcJJ2e3ZmlWe1IJDC81aBKfW/RkSWrNJPyZp6c+DIMzXk7OQ6J
ZqjdnNsihuKCVEC5a1wm/QXZr/q1V3OtsDRhtp/MZvZ5qf7OgW2DoBw7eQI7kO3yyo5fOteJn1UV
iXMRVtZN7mbAeKOJbB+tlydjsMp9TW9zBb6xuU/wxLFVASSVax01eMAJ7xWWy0qpMl4YTtuXiokt
zJ6s2idJRnZLTk7XdjAj6yqrhpMRDSaXo6r3GvPVLgrbt6gjVIAEv1RsjCpw3pQcvlpqzA/hhAcr
p86iUw3MreMy1J+cwniUZvqZ8TXWJi00jRfHLe7LXs6PDRgCEl8K/aaMqASJXgi0o8XAhS23dPVz
1AsgqYNmqzdiKpNrh0kvcH+2cJ/xBkS7ol8WNDBYH9yYSqtnf7HRewr0JORLHKREY9GRMOeaWY7l
q2k/MSfo61Wbivu2LA6see1jSdBEQbY7lgEHS1+cJemNFCK7tYJsb080XnYwFwcyHsgjqLoUG4Mn
X5ikxhSbebAl8UqtMVTQXgFpvEUnZn6dSZDyZZpE/rzgu5LKSp8dJsUPrBW0G5zkpc8XSuNWRylx
oKTYXGv1uB0yW50U2tHE97ytRfu1CxryJEmPyMhHvOnhmD8DKCVbyZbiJtFDuS+YnzU+XUR/LvS+
/izbiXdi6mvC55wdoVvjBqdqx/YLfdBz60yqYrg1Z7TRDnjmAj/G1dyU6Q4KBXHYE54Bv+5He8lS
GEqCZaYNm8aG4qjsllWW1z+E84QAPEtx9GYISDjmmpjqv6r1ExKR6nICF7IRQntOjAWvghNUbrCo
0vPYCnFnXdAQa/ETCkn9kOmkpSC+UCsjSctPmR3NpwD4zo1F5tCBCnHMcSxq7U3cwphwnMK3EAm9
2eQj7xL0UNd6Y+etX5End14sE1hW8jnD0JbZGxJWvUePp8aZ0W30hAo4vsjn/tWbW3vPE3H2yXvp
z6wsYi6lIbloErvwW7zZF3ln1tdtEqjLRB/UoxbEGdF+ebUpsdxtBX6m9WxE1cZqlHxKh9zY29hP
N3XglttoTIyvoHS7y8HyqjdTquXhQqbrcwT1AquO6LMVilBvK/EVYzyl0C+nEHS9CKJrIZDuEQdn
rfpQjXd6x0dfRNa8xplVbZrRcE9gpGlgxqyMrqSTDFxoqFY8PHigVvQO93Qou11BY3BIvbl6yDpC
rBmIsxoK5uu0x1VZ9T3S5qnV8fZ2WmESADlubVX2Z9GHxhF+bvpKOAorRUazbOx43Mbc4qcGoM8e
e8KI6VDV3ktq2/E6Lwb9OQvQtHMygWNpjfXEmO56Buj8uTId/Vi1LsFTROReibjIDpapBXiqwgaY
weA+hEBYt4JN9F3Ux2R39Q4piRPxnFuJquZcT+pTQRgSbVjH8d9Bc2HhO5qQhCRcCzAY7Bob7YS7
2ADaWtTxqFbEQFkQckXRkYIM/1a/WSQ2PPuTJGTRTSGySjoSR/0CJ+GNghCwLyNuaTpCJ6UxaGrQ
Lk7gqm8e8ZyHPouMlTkO2kVM+ifpqfl1T3+1b63uhQg3JOglBmBWhEOH19d+IQj1TQ+6b7AiXtxy
vC1YjfjaPLDCkio/1IQzbWoV3xvs7o9V5Dj3bCSNR1YzxWfsA+NTHfCDfWFjmLLjCTHYkVFDrHfH
SjWqb3fIzqArX1JqkdrDBjYF3xobZWuSzRZHNFqWQ5zR2LnXqlWT/dzYwbeOhZmLsGngi0OSajDg
wGjhB6W+6yaqnl2Oz+8SgIZWvlQcoNReXr8WY5BuFVvF/OhqKbzxITHWFHnpSYRTcezq2HnBcKVe
dSegLQ7GKDs5kSXqewK6omBHZ56hoiO+cy6BJ7RW8sWNxkZ7sFQwWij9exavpUZQ7QGojsSorrNj
YGO+7e3mCQXzwLyQRb2OQA45tfmE3XvYs7lyfIau3Zk/OW49Fnk+kaw4sM2LDiAp2nuttFYppPpH
Qvq0PbXIQzGzH42YIx95gmh3kRaHJHxnwg8LMZ0RfKlzzbd5nFskTVE8vJmpNx1rz9ZWjal1O1GM
E9vXpdySMx45WFT1KY5xOm5Tx57WfRm0e1LeTT/FALdr8OT4U2De5DOW9kRp4WE2w/ZAUHdwrHMj
PrZ6eMGyCRe6I6oLtPNEzoaOeu2knfnuaE27WPUxUVyNt0G0gQItzsrNEJgV40gGGKs2qMjo5Wve
d+gPsUgY+c7SA/2b2QWU0VVaMdhDDinFF7bjtvvUfOcldOY7PSFQJhUH9st3ssJ7a/JPE/cXTZyB
mYhF1X9eclxF8e9iYH78wEcLp/8GQhaph4Gpi+ZuCab40cK5JurfpXNyWMW9x738/xaOHBjPWWzk
SBhs/rU4mT5aOPc3zE06YE/5YR37Gy3cH/xLUPbwoC16KdTEKJ1+6eCCQcPRUFjWoR/1KgCHOqe3
ZNjjsFxck3LCguyhNdhWi/CS4gNUVdZWL2SijQ9W4VYvpp00T7osmqeQvKvNT5/kv+kwf91U8u4M
HtwYdiyDdeXCAv65v/Q6t2YV75mHpDfLNwtuwrXSo+KisBaPlIoJG/UqxE8N5ALzu7SPbJV/391K
Y9nx/G5Pyg5o0WfTgQMjZuf0+1cPyPqu7C5WB3bLz/gDpM/zIPYuU68u7bVdWc6FoXMb8jHZzmk0
vfhBJHX8Os7F/MXpONjX1TzJY5iFzQZVfrZrs7pLeVKU9g3BtgzsRmzo2Lfz9kJUEqcCIBbIk12w
SsYcELjZN/lVZEx65TMrF77uKsb6g3B4GpALB529izS1ki2ynT6xjRf0NdDWmwQLTuOWJ4c0y01d
Zt1tVDTFlsieglltK910GyoPz5MXoPqRsak/aXDSN27q3HfQZkACzQQd09FWxbk2GaZrkcaYl+1w
vwc/EfgputEl37ybEIuQ60NhSfhuhWHJz42RBjJxcwLeyNq4sIYkWNv11D6RDMZkLNapblc6njAS
Wgkn37synbYk2No7XCUxOYDGgA6DVJBbr9OSG72JY7FOsM28ZBCVyf929BrkBAHXQyfreNuTLAko
glvpdgSzT7mslJ2tKBLbe9GV0aZonaE7MBTJWPUYTMjHGNwG7u0BVlNsC32bi5QlMVrTFHSYZVeg
H0zK3BP5DTpAqTBeBKQRk/+knk2+1kQz91ZvGBp6CRtfsWU9OzCTN5FlF9dpQe3fhITRIXCNwMjV
LTKfEEjdFiFYva3bwbqeMkPbzTzZvqjI6LcAdLcIx/s1d6p34JmW387GhCqvRdVznBOQVK7VOm+R
01b7GRP+xsuqdj/FNZi41mjhZjhQZVAR9Gg5IGYWzc5tE4FFyx2PyCmCR6gz3Z7gzAErHslwX016
jCtRkr/ABNzJvzJQSkuEXQoYigUtZ4ldUHQQ/YwsxHbA3aI+LO6ikHXJuSP4AR1IAt1ruINwE2Pw
Uw6AI6w8gQr9ZGTlsnKrlv1+AqYReGOd7Ay9HL6kaQ/8q0+jvI9WVYEe7ZKlTh2/kWdB1+oVvWkw
S8YnPnezpKOQSf9sj3HInMUyyrdZk22HlKUbCXoUSmNNFXQJoYheC1HFbksz3rRdDS+ihHhzCZ+j
mJDgOa3YdL02x3eTLKdpT2aG0WHjIQ59VRZ1Hq5xQYXV60JqIh9UI7B6AUMXNYEfKXZIFUY8Ctri
oo6GmDmpLsu3pnTkQUCJWbIM9fIwpU16i5h0OQwjfv90josrAErO2ehKFFaa4fFqyOFQkkWBdUdZ
KIaNspqgWUW92bCOtRNzxfaLdz+GxAypcpz3cTlUL6D3ypehN7C5e1Zf9Wsc49JlR9WN2goWRPdJ
T+pOv8RDaulnLxjIy6qMqnyrmwyX/LvA8P0o9/jNI99M0I61ics5mmptfx5jY37MGmz1hJAOck6b
3RgYQQbgC5Tt9MbiqdarIwB0nX+ht/bIbM4mNgmo9wQ7oOciHLMY3R7hGG/d1OZcOvXcnEo2P2eF
IrCnoOpLbTt0zMpXplajrWe/cDWBykQBWsaoORsMbzcdvvorkmy5sRgLZFe1lbF2pjAurbU79T3+
BjZxKyR2UX6RE36JEI93wLWbV+ahYAC6sNzgvaxmaQXdumhq51VjGDWt+HBSz0fmSbQMOvWJ/iNi
47uKlDO8lIKg7MjGo7V2bcZNAVhWZgrIsdKhKT81on3A+GjjvfcSaydajxU9RoBsraVmwPoKzS6j
ORcn7JJaHPimRda16PT0MpILb0/TpuIiyob63ki7EUdk1BEDSVeAqFWKaAvNdpMYpTb7mbDGCzNL
yhPMh+iic+YaPK9yM8BqbmURIFOLk0RYfPAMY3ZWXEDaPSBuTgEGRBNJoiorV0LlziL+bcjy6Eqo
V3SIDnI0tK0Tp19vJzWZQDP4pNAy2Vpx4De5bJ7+KRyLNm6nvygcsW796fR//TV7G97qrz9P/7//
zIc+HhIAa2YJ/8dBJP8ugv/Qx1tI5xG5kA32ERP4Mfz3fqOapB30GP86ulxKpn9VjtypWNWBB0Cj
wfP/dyQywvu1PPIIMeReMqlFeXT+kdScoBgWpCntJ3uKnvEoFRVFEfi71Ygp0WeNlbfbSk3XWWnM
g0++Mvp0h+iXQK+2TPOL5f6cxXMAwBdaTJHa0O704esIDHzRvibMfhhmZ2F7XbiatsIg9sqpgVAN
F8u2CLEkTVIPN3hRSR7kQ4z3AYrlu6RFDjoy/TpnCTIaaiRU1ez6AmJWiYw+8rxPEcwifdWgJNEZ
1lRQnl2fRoVI1M4lY93RSnYcghBwZG1XB2dmY1ZqdXtbeKF5ZH3wmjhKe46zHHWmKuyVyTZ1R6ca
bqpFvl9hI7+aRyR0+djc9DzlLS3llyRjeyUi4wYlXLr1vDRaT5bUVgna+J0ept8qJtEDchJYaIWO
sYB4djJUVVtt1cyrswC8seUIL8hpL1v0Q6vOQIIr3HvMyJeoh4pVNBZ3JCoSJIFEkqEeBR9gyuUf
+UU55RemWz0HrJH9WbQjVt3wFfn5YZkVrZYBNzDYV2Uty4yyvAPiN7+kGeLhSkbROnWrDjoKkuc4
Zm7nePejDDaBg9OKxOPlLaiVbfFXg6IhuWZ29CuZatoW6xMe1cbLHkusDo9ihLD0rotXoJKJ/Ea6
jDVAkTeUf2vm6lq3zZkAWO3YmpN6K01mDxW1EXHJgYFKospgRxrVdTZY+8CdXQxFrboivLZ+NlP3
3m7icleOoBJEM9GPB8SVz44n9h6srw1mvYdsriiaTTk8QAoNCZNiMYWAd6EieEH3WdNVXfgOD/ib
Fgf/OY9VJJicRSAdyyVNK6MKkhrrXVnjN1sbpbxtshYPkxsAW5CR7QfcOTxr+ngdZVrv9/movB3R
HYyewkoQmRZPhA8Li6rI7e3ybIixO4WMRbstGWPWgwNa8GTmtk410vbrBpaDn8cJseEWn2W5FfRF
NSurST8NE+72Q8nsFJNj0k6AkqyZNIu6LINvk+cMl0DIUJ+EBULujIkMZs0MhmyeiLt/Dvr/5qAX
9KV/etKf/rjl/f4jH0JI8zeLCEQ8RsQGgq8ViBF/HPRiiZElhAVVIy4k8x1p8mGEYirxcbIv2bBg
6FHWSjyAaGz/1slu/iLURfyIup6phLAtsgJs+xehLvQuN0vC0T7lBhgl37AdMaxtMaCB8Dso5tyr
jjEHHT0RM/ngXBYTSivKTvwm67lFfHCXlUonJqBpbFmPG22GJs08OUC44HeyR07vKG7DcxqZ4GO2
ed3n5nBu9TSOxtVkOIjAzEaz23DbQrWzL3qML5/TkBWlGTsBwEzN8c0IsHBmet60bYCcw0ie7jR3
5uibmfZBlvawPbCH8Bhq7AxRN/pFMYrM8pNGJxPM4RRv9plyO3WdwFO4q1XgvcCGk5Ffo60SaCn6
pDoBnsYrWk7eM8x5s+QlJnvejF5mAGxxHL1YyanIN7KM3SWZy35R2E7WmlcOr3FvIiyibduWHQyr
uI7qdpX0xoiES0YI+NtSgwU759khYdr5agOTeTYaQuPJ34y9z6Xnfs7G6ezqNX5MFmHTgX8Elz2c
hCsydfU9MQqCKn5ZCmIZ4c9IT93gt44GEgAnfd0OYR+v0FoSIYhCEuWLGfCwHITV7wttzrEAdM3j
SMjQwQBIsJtnZ7rxGmMCuZsosPox+sRVgC5nH2VJ/IXrwbpJ0r7HNFoa2lWUg6EdLbveN+VIxEvQ
FvfR7KC0dDskBjMK2X6EaeibbmtcmrTMT1pJbMHKVoa8Ks2FKQluzQeH6xz6WMynrLWmHrIsQn5h
FB2DB0QvgxaMW8kDec8meyyZwqr5VZtyGJkALnaM/+eDGRks+nPDOUQ0G3ds1INzp6nyoiS8Lt+B
JZ2uxm62eyG2Y2+2BjGBH/8mjQxI+6VmGRVRB+wel/RjRT7xkoUMlHIojjmbu6xcO9/jko1au3U1
wcZr1Q8Zs/ANxjyhf/7nRP1vTlSLHN+fBoV/0JX7bxmGw7qI334unr//1I8zFZbBb4w0Tapdg+kh
kpd/namG+RtoBZ0yAvASBTSH98eZymmL7BZ7Ap4BDuKFy/VxxhI+LJe0MiI43tOH/94Zy2v8PFvU
l4hvg4QmGx8EvKqFMfHzZJPlYlmpDhojzZi36YcA130pydjwU8ZpN2CApmMyspPa6Hrasp42+4fU
bFiFNV6hvrdo/3HUKVDt//puTEJXuMnA/yxIst+/G6AoVepFXY+MoBDnMEWGs+qckone2LMZ5xo3
uxcHmzihsrnbKl+BcIZ2NTeO6fNoK754batf8XdEHVl7mXjAS+qK3WRbwVcxUSttf/q+/81g+D2B
7afZ7PL5kWyFe8WALgNX7JdHFE+BiO92as9yRIC/tsc5e+ixH8gtK3E2Rf00imTNs8JlPmlPzCJS
Xe7yvp7EmmSz9gs7q0b4sVYRt9PGVL8tWZAo1GsrDUEQJtF12oE5b7wFX6zr3mMTqVNKzTmSXqXZ
C9Wzz3d//lv98WvA2UALZDD0F1iifxnGA5QNB4iyzbloA7I+Qyb2CGnYSzMmA/uJnMm7qwKRPf/5
yy7X2s+fJaxUdrxwzNh0LP9Y3tZP0VmWPoYmh1xxLtxZnEUadWdGJn7sBtHjn7/SL/N81l44wJdV
iEm4H9nzv1xnFcyGWYFdOLuVbr6poUSnRLExGau0ija66rLZl/qEUTGR1pD/1UWzXBS//0W5UAyk
//iQCBf89eUdR8ZRWABHW7ZlbyRKWm9ptrwHa86bjU3JvJqgnEe7IVPvyqXS+QrsvjkMeJfw08la
xySZlClyziJ/kHVlQK1yp+lrpfXVWueB6vigQMx6b0l77v5iI/HrsoaPj6afY4N1EbI/9H2//6J0
u7NY1QTapeiC/C2uEdavkJG1LPzRihXhkUST9FPoetXFOKtoa5ekn/joE5xvJCjMPDcjglPMMum/
xrV0vvQWu+rjn3/FpvWHLxnNIRcRokXOVu7OZW7w0+VkAyXX66iVl4mpqsBz160XzTtkzRAgWphZ
fj0q/aYndLdbRVGEPAUaaGMwDswWkETKsO+2yqx8xIY4hE9g8RmsoltbVZaqHuwFSIG4PIA2t1Aq
4lYu6PqkKc5DBcZCLUCLMBSwLbR3zoXRR/negglyayThNTtuOa6yzlFnnuT37Tstw17AGSKeDM4G
k/jqFRjO5CJbIBvQU8xjtIA35ncGx6BHZu5z0cVI1RZKx7AAO8SC7piT8TPBwu1dp2tYNFjqOKCc
VIfWzTDu6SGHdBeQT022WJQGnyjBYYTEhdJeuwUcUlWNcUjLojoI4uW+AFy1ue8X2Ej8zh3pFwQJ
bR8wDT6HnTAN70oN+bgxh1pthRjhl2RsD0K/R6hP5sGCOMkbCeyk8q5QYsE/EaJs9zxqjMEvFkCK
2zrZMwT6CGarV91ZsgWkQiytgZc0n99cm6RtNn3s/3APh1ttHPU3Y0GyNO90lvmd1FK8U1vGBeAi
B1AuU7hQXeoF8ALyL98XgFxWHOfwXyC/wIJJ3rkwTjDA63qnxZgLOAasPwyZGjNqaC5cmUGCmInf
aTMJV1K7le1CoRmlM17Y6TxnwU2HJjvPKVIxt9ZfIhZ2xvzSDNroMGYBSGyl5WdjypOWprdru67S
z23aYt48wmqfd73XkceD1wR4VmJk5Z3uaPKQTJLJecd3EKyAJi5u6Ch33TUBYzwPoRYOamMjo9b9
OsMachUBYXMw+kzOwDRnBIB8YTcYfsPVEKAuGvAjW9rW1giVJDsFz1noM8NF0SBk2uRbQOy1t8pY
2wBFAIpus5LwWCQTlwHixi+bAPUpm6chQE7mZJD/AqqCLTqRfPbd2eLELAjn7fw8qgki6pl5NNdN
rOX5pgxj95vW9Tim1/Da211sup17tuChBMdCOq2DDL8YGzVP+0bndIsYXkVODqShnxVYnaaIt1Nm
59NebxqM3BAxMqzOCBmyXR0rokj4Wqnoq3wWDD7sFL9wmuvaVZboGhL4tiieEoAA+UGynMHLHrX2
Le58KbdAcwxxioaoARjhRMCVdtAdquKOh7E8JiESmG1X8Q42ZctYe+OKcUbClkzVcJm7LE8Ifyuq
eh0I0R1rgCDZmmES7YRTENHKfKyhPiHqQM5f4Ux6aAZ5A/maiL1IHQQ8mX0YO0wcjRSz+RrIfLCe
cXmxxxnqyrtOgiExWYyqZMZgkMzaCdKluRUVGSa8Xc+pNmKK5vIQ4XAKN6lnRgBn+HOrRdsLQVOF
UmFxjbV51Y6x9loXUzlp5NGnrnHGcB6jzXN7U5P3UzYY3dmuPBTABaaRS6sreCSFxGvxA16ON3Eb
xJEoXgiOKqKjwg/IenGw5vgk2rC9NxPDerMwnYAixiUnt10xIg9u7BlSVd6JBKuSVGnjs37dxCJW
L9kwUFkkYdLfNZY9fKrqSO57ZwgDNsCWjsmAySvxR1mZjNui7sV5xkhn3jStJe5Fq/EnBqRMLvrh
yUGPaORJDF/fMFBLM0czrmLN8chUocUnTiBRDTHWDTTHEfOJ6+tqQW9FQ8EbKxsO3RNPMO8RgShX
d84pyXJXEPV0QCYTGNcstdL01nBxUB9GYkq6y3Zsl+ITjey1lWr2uCkR7A2Hspxn+JQGaVlgyZ3l
l1/e+sD5xPuqcnE2LZInbjqFzBP7T5nOvpf23DpVhhjrpqgdbvm6oyoI+W+cqUZbRFdKmBORIrKK
WPCRFDB2lznwgmWP3alxO+pM4Tffl4n8f8CB/EYcIIQjLHVyW+SPTC29ZXHGEtSNrJTrYgrtN+xp
vI2xBgUq21FvTiFlbgJxrUiTO5enxa4pdHFWXqheTCzVzEfNKDaOJYkXHXuhMuzXU+2ogQJ3krvK
4GP1QVZMn9OMrCJg3TqAEqa16dMAmazZ54GWf5sINuMMQSLE4JLRK0pOY4qabWXn3pOmBzkRFlXI
fMfkmJvqIbqNy7Y54XhPrLVl1EbIsWeZzoqAdu+xTrQ+3GRGwW0ya4H0DmZRCvU150CewOBwSW2G
5cTeJJbGJzoiUNvwkBnUSZBfwKDUy9qeJ63sdUpvlbzWXu/daxNl+nH22lp8aXEbkWomhNMf4gE0
yWbMRTT75gCd+4BoglGHlno2Lp2+by+JKc3ukr5RK9dp9mY+9ngQBmCcfqqLZkauz/z0srBH80Jr
dTx+kSryfsk0rSLftZo8uqcSab4Q7sgxwtHZ9Cz+GwQJ3tC7iqfApO5wNoj4WZRoFXtMRlo6PYB4
0IiiYMtQo8zV0vCoBdXwCegY89/MAedyYLkhblDKBfOu7lQTb+J5YcnFBvOb6xFVnXXO7QpRuWIl
bl+aArmLP1HdNBvAHHxrg1vgi6hnh0GPS9rDhkn6CLg/AwrJwEVx9ZPwFjrricjBxkdLZqunwZrE
fRItAfQ86bxHrvW8uS6AiHPAGpWXbN08sgfg7i8GekcyyNjPOw+WUQDFG6ywNS/NIHP7W8yVXs3D
nSt6U8WSb5PGAThcLNsU/m1dRfLaGPXMPgRj6fF7jSOhpmmtVeQTNgFnBqv2rr3MsFfQRnppuG0i
lw3IMOr6YVIm9/0EsoBxVRA530NX/1Gv/cUS0hN/Ll6jgGrr+HP7P+W3/6Fq7fJPv5+pfP/5j4Uk
Y2adNSSjaJpTmk8ayY+FpPMbdyCdPr7NX7Rs0mU4zRQWFT3zFKz5TJs/ZiqktjNsJuzVBYtnMGn+
W3PrRQ32U3u3qOws3cTUyzhF2nL5zX9uPNB5pIKHgr5PGRHm4TfY0lcjaQXJUr0NxT6P9WOD6pIl
z7NI2brJZv3nzc8CQfvDW1iEaghOPQpw4Jy/ewsl5PbKdZfExXrSz4H5PNGLNX26KXLAuwb4aeyR
jDzDYmVmwWVFRsnOMcxiMxgvJlSoOQLFw21DyAaGXnfbkt5XOTwFFsof49MVuu81Z2600qvPJlr6
uMRYXETEJb4mUJyW/zmZJrzp6aGZSwJu0FSQTmF5e7NEHrMKU/sCOFGBbEtHWrTS6kaSs5jSVcji
cXKJN+Ca2I+LcxMDN+LIU9hRqGNLvjFb0AZuBk3L1S5ZNoFdAem9adIL1LQ3bMW6zVgQc6chwba9
FyG1TRM6b5gN4Iolgh5A+gx1QO1iK46iTVdmayyMJNnAVdCAeZLVs6Em3vRt9couVd/FWXdNIXRK
RPFphpXeJqlPTk+2s2fextBCSJZF8TkfTX2XJojAJn34XJjhOrS75qKgSAKzVvmV3fBi8zZO5VWY
kxP7/q3/c7j8xeGyjCGYFf1naezTVOaYp38e0v74mY8prW6y3pLMuxjT4iV0uKU/Nl9C8J8g/HEr
oXVdACEfQ1p0EezFJJJMx8TotegyfxwoCwFwWXnougtehvmS8XcOlGXc9tN5orscJwI0iIUwlr2c
/GVGy35L4BdXw7nLYaRn7HI//fRpXH//q/6n6PLrMgYU+3//z6/zvl9fgJPx5wOrHiWUtZEXcOnF
I5dEFe+NHMrYg4Dw5c9fyvrlcFy2gy7qY4N0BA+r5q/wnUk0rL4yU1wmVjYRfoIxm3EguyDPNVJl
vTbJGLqfIyRzrb5DfN4gQyoza4qLoy51FeZfSozmTngVdmYEOo52LdR3WCe6rzEj8zi/6GpWduZJ
t6v5kDVeEtT3bqJPJ9sEvHA/0cGzwLaODarE60SVzG4mDDmYnEm8WdzvtUWGZm9r1FoDeyw8yTCx
o/ROoaroa99Gu+qQLFC6ZLTHpCDgo+mMYy2q+IG2uyNQSHWOP/c0VNscLaHMTw72hLU12vMZJKM1
vGroR5G7kffK6MOoKZeBwFyZGqS6U8KYSrsbCAXiOJZ9GHhaRYxv0o4B7UsdN7t/To3/ZrkjeTZz
p/3nU+MxrsP4l93Ojx/6KESs3wxk2YvOyVwIoIvI6cex4crfbCajzEad963Pcjj8Sxpl4lLmcNB5
RBtCZ3z6UYhgmaZigEoFXsz4u4UI2vnfnxzI6KFzM062Obe41X5V1S+ajhILmNi77lQAU+lLdwE1
EmNUTArqn+RBGbxOhWtl2A/D6EHvMFOaSEpPTKi7M+mj2Dzqnh7cAZa7qR2ccdEUVqfaLrJ79u0s
aAArHVjVo7sJRheIqHrTEZjU8RoEQPjQ1FrxaCAMv67yIWAwZGj1F8DS5amMUNISJmy9fe/QRxCH
b7Ky+UOGbXqPrV1qX9PRGR9SWebjVw+VPhbruGFDD3xmU+eMEsIxOUElrNwdEMHifpD/j70zW5JT
ybLor/QPUMbgTK8RxJxj5KTUC5Yakhmc2eHre5H3dreU0lVa1XM/lJlumRQEBODHz9l7bZwwxEZp
vbjqccQtuNSKQHRhy47+WTlswP0uxIUmQ2OY1CIACquujEah281i7zM5Jp55gpLscVnQKu4NNUYX
qYQb3mcOhQsLQrUJvXG0t+AqxAqQ6BcBHP8UocZd2d4sAht2yaeGTvDGNkLw1Ajo1nlojY9IH6cz
aSwGvuO2T3aVLORNSBiwi8Y1Fgc8wNozQoMk6IlHfYgJzl5yM2DhsKeCaCfbZOjgniq2eDO8NKKw
CNWot6EfLf2wmWHydf22JdIQ/tw3tSdeeimQfjv5iEUiIgWAqtm4V6O1XOXM4FpgTzPu/bd2y2SO
xn2UdBiqcmnz8Z31FuJVdcYV5RmbV5fSC486hKBi49kD3Rsv9heIc1PTDBzxerOhzlFHvf0xN4Dg
sP9zGmdVw3gAIB0X/BvbmjL3QpZKPps+WCRItkX4uNBkk7UNfZOMQ8GIL48j+nmRsv1Hr8roZbyN
o/CcwsxoPES8C9fJuDcNm9N4g6CMboVPUXW+dbDizn6RKqfpQ7MHp2SjWtLhUIjAuQDcczIjEgLX
qZg5IWRZfE7diPTUZTN+L8QVfIHRqLEcuFHK1YWILmlYFexfCXmlw2hPjYUYHqOXCDxmlOZVOOR0
R9su1KNDJwf21Mzvum9pWmH6R4KNAl8tHxtjeybEN01pzFQaMYPQBrUlBE5gAKQVw0LFujB3SzPD
ZD++bsbFZjKTNHwQTkH7SS0jwrnFAONEvbYWGk17ErxN/cZLBufi7YiOSyLIdoAXcBhzoProCEyu
L/Sc8HFsMhpgKDfZpIvRHOgENIZ4QapBM01Eqjo5eiOfa9CLAyJ81dClTG1xG6W9v8msOq4OiZXA
Lgyd3rLWtbm0riOLxLzdRI8ay1nuPIkunbTHt2+Jl7yPAOAJ9Hrsm/iytnS4y1j6jSu/yTGLgDW1
yBBzFrl4Vgz1fNeNtMag6S4/qakv14e2q95edZNfnXwCMU5TU/Hf/pQAdPTA6zjwf6BrZZXGDeET
ZLFzx5w3lIuEhB6MbkzbpJb56zzb3JGpAzh+TbA1EuWIMXGxq/qB2A3XKFS/jmWm0I5m3cjcyJz3
7eyMZ+Yx6mag+ftscadZRBH3BjDauMRIwN5TXnRev66kzQ7ANrV6gIKOxa4vyshaT03rXuHwCU+p
P/mP/JhOTLOafLs0nrp5lTetfO5E34ZbHBTqbuAu3qVQY7cz5dRaHyIbRXrXfk01y4CPidTgMfdz
dec5WrEmbJcb22zGhpPhAlw4OpuhdVlkgBTnyi5bULdNTu6TXy69wSQasPczNduPDEi/1nIhORhk
f1tQZqGrYn0F3BtFKfReuj1ItjHRPzauyxukR6TJAYvxGv2O2JAcg9wUN8+4Ip0YxBHkWXmwVGLt
qhxw7rphxbgFfFWe86HCWT9kKMpXEHDNB9KU3C2t7um7AK57DJsu2aeDZ3xjgjQ/elGv3C1irPSi
bpzku1WrEZetPR1kQfeHoKBwXSXaA+2/5jEmRiwo66yrVrmPTXIytHSFaignroW04NxX5Vb3iomI
aH3+Duko4wlAM3Mi5RTl/pC6k1gVMOaepyxtTx0eoXrNxsM49HOTXRaYwwJ7HBs6vgrRDhiPGYzI
4u10muI7opBYbGaCHKA/TfV0LDvlwbTSzgYFrtrotgHbK/OG1rjIM97mt7Ow4sOg+zuYOWo7Dxb6
yjojfrsvcUFrfXhTDg1vk8ldlcgD+rNRlp+saGSw1vntHO0AKlkXMsOe/BBKq3rEudTc5aO4ie2h
Pk8mvekR5NSZ0YR7V7okYea96rzrWnj6PnFzudFB836iK61OsKnv58h0nnoa4ahW7arZ2WMJ1pXf
DTPMgLiZB3/cK+kX616aN227xFQUMrY3uR7rZDcQN4UeqtNv27iqNsokvThPG5IdoJqpVYxLQm5w
XKHiZUI2kvOsinxtiN5OiZvv+2I/1XmOE8YQ+WawAB14RFHdm2XmPSemr7cshZZ+3acA/ZntyMNA
Qmq7Hq30s2J5P41531+Bpfo8Nl59KXF2dytjVBJ2Ln6qC8YQacBwy7ybsLSfJpUat5nhdK/4lJrP
kx9V9YvqgBvfJg4JaqeumRHJoltey7r5RDpTeBvHRgghIQsRMRvqYugMaw1Glu6s0xx7LCvXTdM5
RGJZER0AnEx5N6qLek7STWhP5m2aQIrzEieEkhc7N770bZRgY+SusjIu6hXbUHnlIgG81MPaLIOY
Ae4tXig7cEU/0m+GGTgIRx0lIZWfk74Ta7uSDyHzxCPxq48dS+ImZgoTtKn+bJgRecxpe6FNtvg0
jqDieOamZm2ErUHkbhyfIBRE15ZX9Ze92+zpunarzDU7BNAM9pmJSrrTY9wB6mCLuzZjgcckkmbP
lmjSrogwN3c6rvBi9Kq9mRtPYUpDPmJQt2rMSpA62WUoYvIcbO7AfWBKsYmV47NS+OFMGG/trEqH
JXy7uA8UZG9p3Xqwcm9IbO/uKmbgLPTlAB8jjbt1Nqst6LvhsmqYj8k+enD02jiV0OEDwwKZGJUT
7D8msXdJWg3g6Sk/tmZpJIEy87RdEFU4lDqoWuRgxMD+VGNtM3Qe9zoSy9PUWov9kH84OFF1yRto
2CcKcWbQFf6t1enDDvkLMpzOFPJkwb47x3aRD+uJBg99nSVPKh4r49jjabpNEgdMcggVEHPTRZVF
04Pe5qGzsov+Me7jT1jWiLWwwfSumOhHD4P0GXe0CoF53VpHB07OXukRyhs/9rZO7/A74F0bnVVR
6DAmPLd3mu1EBAdPQtFla0lMyFYkPatjHvsRNrgCLNAovEfpc+KDVM1dmFbuFvVWmG5YDse9RyBX
UOd097wwXOnYec7YxUtwPmksAhge+KbEJEibB991QjxbbUfTVNaWf6MuXfK0PXJL7eFbWvfOq5fH
4ybJHGKJY8acX5Gl1nu/YaCcL6UVOT0IP4epxhJp4MzIi9TZJFotN6Sfk1fae6AtpGEG4ZR3a0ZZ
ZJi5rnkCtDZcza0nrQfWt+yyK3MLEweA9+IGEo+1bjO7OveFipwzUGFrXtua36yGLqUsKEfxJTNM
Pdr6TlnyAOnUgpljZNcRiyzsY3VRZm27mfrMV0hyvfC2pQy4xHMrefNCfoPrN5QVQIiUGkv4z1Fv
VOeZwSy9iyiGYdBPF3YLor4uY6SqPiBnbB12f7SqvDspo552DEzUjWF37X08FseasZP0ZhXQUaiv
i7Zqv2K01HdDVzewnuxw10TeI4XauHVb5ipuI25T2gn5CtV9lm3x5Eb5EWrmaGwTf57R0ZI7kNIm
KauUtEBnPveWLr+orMhpnYLbGxBuFUuPsueCWOF8kZFEXnydBtXeaKRpX2sxmY6bCC56/wUk573s
pzJzMQD2iEZ2hcbLjXGKs6tjyz1XRv4krVzFpzKv3fDCKvUXNBHyUtkUconHvXDIxgSn2ZxOGaPc
NHbPKIls/Skp+FMzrpqsDG8qVCpbMqQBWOdrW45PcyxQ6FqNF7k3kSnrG1Y/0mxYQcf9Dzv533S8
lo7WDy01WvQW8Rx0kBeRukDb/XPHK/LHfjIj6lq3acRhtNiJwtYw7+fJbb/5jZH81WT5R2Wj/U7b
xgEZCHiL5MvVBaXC0hb7QYyE6QgNot5W+7Jo/Avi6TBS8mJ+wfNYLNaN/muc60JcRYPXW8RUOFaI
WdTQ4oJGWcqgXePB3jg18c/Xb+NkQGCzPDaI+B+HuEO6mQGSXQHBDynbiNf4pkeI7NjQk4t1Zzoa
88BaZc0+QX7y3MnUfqnsYezuWjQe7XbuIKG169JxLPF5Zj+RrUNPsWGLQtui1o/Yi6CoMO4L15LP
xAi237hlyldvHvCg+BEVfVe3/H3aq/JZL4RSFxF7I215d+pssAwtvJ21tm+3hH02eIKjqtlP/MUG
h6U0nF0TG0zQW8Ornt/2woVTG1d//tHf9VH5DVzQcHRqsDfoNGfe/egZFXLoLNNoktvZ0dlJushL
gdBEhz8faPmgn+8uDrRITjx6H5b5/u7yGnZwdc6B8jjnJ5aEh266sub34dkTL21C1gl7Q8UmZGaV
ff53j+7p8KYIuhWLg2LhVv94q0ltMlx9UuC6UmneOyNR1GhkJurHvNkT6spRnc5lE6CNZL6v/nxw
452gmIuMaBncgG8ai5Lz/bmPDNjDKmyqPeJ3Ph0NWC8u3aw270tAm0UgDIeThz5bnUCFUqPqTdmz
8YPdlu8joYz7ty/0/0ORj4Yi6Mm5L/+5vXlX9V38X8FLVnUvP01G/vqHf7c4fedfPDEYcBib0rQE
av6/LU5jGZo43OAC6qMLeYkb7f9GI5Rs5o9Dk/+ZjJj/ErwGkUzz9nV049/jozMJ+PlR09Eq2Gz+
DcxPDOLsN0X5D+9V3i00hcJaO2E5HW558IvNLOD1Fgu5110Yvvo8mGfrjeu7EH6NAdYvQ4o4YJs8
3k8LCdgirGxt1J23h4UEKDhM03KNgIQEwYUjnAEUxky5Fxm1WbiwhgXQ4RH48GhCIUaD5yH9gExs
vDGKW2jF/sItbt8QxrXIzTuefhgD0mQuYEXFlRiH9h5EVLxq3U4EU9+Q3wYcefKshxRYsiUXa1PY
305Iy8/pQlSuRxu4Mqze4swMtD8CfaxPIKtBU6mFyAz3LoE5XQIkHh0XLiVM1hQwxlEsNOeupVsB
CG12gojLyZ6VTSllAwzo4Q0H7aoFDT0tlOhZhxcNAIQwILu2L/QGuFNuniWOBQatvgEgkao7VEWQ
LgzqiAkGijq41HUNcKvTYVVzw1Qbb+FX1wvJmsz4dZSx/+XHKk7zwrt2bQ2E5cLA5m3BwEm4cqtY
kcu9esNl2ws5m97XXW2XdTBO8SPASfNhLGwH9ZU7PJcQLFcxwIZAh6MQXslmAkkMuwwZ47rWYkM/
DUA85zvY4VnWb5Kx8jQkScog6hAFgjZve6cFXs92u53Xuo2zYaWJjnA5hjXTubZK78qPfF1D71Kj
1SVipx53Bekre9O11Q6oXwnWzxDuNfFS0K6JaOnQgGpF3NG9A8AIViqxL9wMtXZqqCTbaNlMxAQQ
YmqxtBfZlTYlltQCUopVNNMObuamuaxoN2ox6Ad4yq694oNa3MpyUOVcHl1ovE7zXJmhfW5mOUIb
JqcuATu5arqK7cEt7JBiRyjUMiOz3HkYxi10lYXfRqsT767PDn9yHkYIcPqdRlni0bzx07wg3CYq
ekVAOHGgirIsA3Sgq8sxwZZRb5EUlf2a1dJ4qjypbkdIYWhe07I2t2ZioLploKWChKzQcK31LY2v
ZBo0cr3tJAtM1ELTqnMKdZktY9MVEsNv9hzVc1DVZngu85gxF2MMMIK08+PHkFqyuNJSVGzrQk76
9TyMzrDNCdlBck0HslwZ6DqPU2rEBKPlGjIm14rW5G1N8Cxi8rvBNqqnDEIgePzasT7XsTADZEfR
dR1P9bVTJ96mGyQ5TKgaxx1fQIfGSc4S+ZkQ00sAmMlUyhunbWCMq1r1DA4MQRsXvh+ZyL7RHMw0
DQ9YQAAZS1cbISB0bgaOTNmBoRm09XSDTUc3zFmxStE1TysDxdqG1n53RhFb3qDBjXYuwIaYyv/a
T4eIZEapTnRdTHsF3Gv+qzz4/wXxgwXRMPQlYeafF8QtFovk209r4d//5u+10NP/xUewyGDXEqAN
Ft/G/4z73H8hRYL/7mOLoOr6QSZgoR/QDbq/Fl9gyfCgLP17McQAtvCkSA9Emv3G1/p3ZAK/VJ3O
EhUiICCjI7b0ZRj5Y90XoV+bPVn1e9Psoa/B0WSyIsyYIVtvQWtx7aa8AP+UlIEfkxz1w7X6zY7q
3QbHhh6+TEC5PryU8Lot3+6HhbiuibsYZtXtxt4cNu5UOBsDOjqg1qTY/weHIi8YZQW1CZbknw/F
2AXvZGF3Oxz5yS43CfiwWpqLGG3q/+CsuJS+hbV4QW+9q6VnQ2USHRNgRKUSNP9zHTQdvZZOuf0H
mwb/50rm7QJanBPTVW4KXrE/n5UaAMTnNhfQT0KcbvQLgR87r2pgyS5DSpEKQMMSDr6W6EX/kg79
4/6Ue/DHHcvfBycwbbmL2fG9O8+O5n5I0dHttEo4YJ0VsCpD1Bf/7g9HrWaYLvI7Em08991RWhLd
26EOeziM0Kq4N8u2W9mqdodNunT0Pzipd7IWTsperJNMZAnhpFJdTvqHW9Jm4GXFRtfvosmhqZk1
313LfGXnWYAeKE5OSAfnzyf462UkIxojN3IAquhfUCRhDGmTAJN+QcjaAEb8nB/LrzZ/PspymX7Y
Xr6dl4mqj9QjHWDrez0QDEYUhrSddlYyEK6iaReESV1THhF0qUM7+/PRfncVfzzaux8N82pUR3be
77xhNFZhlayiAeWLZJUmDNEnNSzLvvz5kAu24Jcz9PC/YvtH2+W8f5VNceYwYeexM2JH0CAQ+WOk
9+BBqtnbA6GGm1Kf3WHy1nUu2m9Op3tHaVv7Pmoq5iL+sKGOocs0uvKrUvSuJgQFKzPs6ru5mcCO
xdHayOr5gxeT8Zvf39IFVET2S+yI3t9xXhs5wFJ5jJKR8g621EgTTSl72GiaBS2lNch59qoxsLh6
hI0o8VmfXYX73aPzjxl3HcnIv0YO/7c28B8fcPu3X4338/KE2/zv3cOQ+jlmJTvvmI7HGzOM7QDn
qMIC5HQbsAXtA/M6co9Gx8+DCrLqUZVpc4HrZ8hgx7DxGSAM4PxNV/VU6isLC0oQlh7BeWY0oc00
mysaj9phJk0vACUL3t21gR+Qz/jY4z9hOuGFax8ry7pB6LRFTrBgAhqPzrk6dhlgKcaOSCtDm+Cl
3D7FInvoyWa7ysRkrSZIYNsG4g7Rj9115S9IsoRKfhLkFaowDy/oUC/t+3rYpSWUfSYur9lknTuv
o0SG8L3vnLi75pPL7Z/v1l8fEA9xjYW9G3Eeop93665qI7u30YDukja+IjUkxrGqH4xE3fdzKDdM
tox/+5HkiJgb6BgucmX/3RH9Rg2eP2fdrgnDg9GKDcnhX/1SXDQWVi1MCJ/+fIa/ru3eooB0qWhp
K9Hd+flF2kY+HLi873bplEu0cWI8RBXiIc9spuDPh/r1NvWId6BLiG1z0XC/u02jHubPiC9653uD
faq02jhUY+9+cAF/exSaGZQpFnDN9z9ZoWNBQV7Acuc0OptU19f2fR15N38+mffNMN7UnA0hEpBN
sRz/0vXNsF0ZjvTbnVJGFeDCS7cOzfvAaZnxirBF92Nx4xNSiKXSe8LVsqtElnz0WnonA3v7GpQw
cHwMpJeQun7+/eqaxkcyuChhSBDYjFgKt4wvuq0Yu2SRgcziAIPY3zR69T2vRvecdem4i2x9uCzm
2TriXww/+AXeQ03/+k5I02B20Qmy31cckdA0LYytdldGfXnQG3vj64BcZuILrkJ4+OvYpVGdY6xa
5zXIjF4mxN4kuhn4HtMYt8y/54YarjJPBfM8fgYKbq7rpJN3U9knK9kl9t6O4vFYTvkVGQMfFRe/
PwF0QUg06IBBOPv5ooZG4xeTN3JR4+kcNfQv+lFEDzFvMUbGbhowZtUBijgdK1ZTAFrEyJq4923j
+IdehuFaoRZgJ1j5t6ggqntPzN9nlHFHC03VFvfTRNRfqrFWdPkWm6P8oDwy3vXO/voJfjiDd6+R
sUMsEFUT+DL0Msdw9stjZysinTSALUnDS75Hl5um+gFQ5QK3JcXhzw+I9ds7k0xMEG4eDeP3jzsU
RTHiv253qcZIhLRnz/5CWXXjirZEsqF/q/JBPbmmEX+FBND1A0TPykQVZxEKOETt1mSmEtBvd1cj
Dkgm3GYv1zEH3IFOS6FLRsb3CRQjr0r3ziWD2NZT/L+a/4QQsNmz59YvyIzK93NVvbiDfudMHCgS
6P0kNl/7g2v+a+nmOewGaUYuNF92Sz/fNLbpuVlI4vauTvOnEkHvADBUmwmmICPY+qBO/M1r26EG
ZudJe5Za8d2Oos0JFWt46eywebz6YBRYtSGqCRysHxxp+aSfK1JOi2Ag02eW5qJe/fm06jDqpRva
3ElNdJ8ZVvSE8A+FYTGxm7CnjNGl7mjeMXSM+INb6DerL1ImGsoW+BIQVe9OkhYb7aNUb3e9Oz3D
cLhRbk0AXviau90XtrzOBwvUW+35y7na9LYNkw03CMOfz9UftFYlCbcs2/CSQSt1zxRawUIPXVvD
/B3v4n2V5CqIJklxQ7DYemijhqCb+YNT/+3NxESLlcUCmPJ+WUYAMtjMFdsd+osu0KUL/g9pzQp0
KizNOH3988P6m0UTewSGK+xE9jJK+/nEHT/Nlv4gP/LUECUujXA9gy/+YI/42+tr0MngTuLyImH+
+TBpa0SVAQdkxx6ZXLpBxcFQpj6Z8ETyjHAE1hFe2UBDLQSyPirWdANyHOvaaZ6dj96Rv27KPYc5
lsmmHOIODpGfv8w49TaQ/YwvM5DXDLUCs2AzX07DRPZeYWjrRYqzi10wsFXW6x88VsbvnmCqIS42
dTsQoXeH76IBz26pN4jZRPxFujD5VijQuuuWNivMB6dynHXV8wErDVkTBbVT53aArYI0t6J242w9
atN4OcQWsdRm10ETA7LafvvznfGbr0kOrgMhjbEqKPl3dwYEsQRAsVPvHBU2215grhV05jfU8skH
l+Q3h2LkI6C34K7xvPe9nyQ1WvRYbr3r5rB4Fdbk3hKmWjQrzdH/g9NadAJCd5aW2i9vNZDQcyc9
Ue9I42pusec4kMsX/WazTNT+t9F489fb4w8GnGUl5ki0RSgRGUy/3zfCsIvSqudIKNyiAHiZvKMH
bW5Y3eggqwIjXRVPH7w+fnsp2V8LAtwMZnjvfrUo0kusJna9o8WOmsZWDGrSwgwaHUvLn8/PX4IC
3q8QVBo6Cn1wO9abwerHXoyXiapHzc0tIhoU685E+Mg6icUI17kIlzDKpjUDh5o8X9fWMGpbdo69
2swgBIrbwrN5uJAhzP4hbKf80STmKw4atIF9gFUZlwIUlfiFdBbtMrPwT2+jOEe12qL+AnfKKVnM
8hioBP5gI5sZIRBNJ1uL/V2CeX3eVKKJ8Q1ksXHv9Cay81wo29ymaIGdDWFhsfnJx4ZVfHdSmiXR
SrKDiU8qbqwQn0PWxA9tXhnTIS/pru2gMRRio+nSOBYz/uNd22dDe2UXJKlfiq6fwlsHH1S55b81
XEJj02aKIZiflUEJCiC69NxyiVqxrSrd9nad3w0afNQjNPFqbyzqmdUUNYDd/Th5LFpUGxinAeoc
yDWJJFKqCun0lKFy3TA8KZuLdGA7mawdX+JabNvRzwIs6ZMKqgHAxwmFT6jTdyikGcjCXoqrBMfL
i4uPfGISSRbo7JHVfidtmAo7rPjpdINCdrgrE9F0m0mrffesVwXDpH4aov5AEau2taeIIhYgs+VK
yGie122b+rtFsldt8nBp/+mwyEmKa23vIY3rfK3yokLRJWIUg6mU9r7w+lv6vNseStBTKM38U655
+rkrHXA7Rar2GjrgjVX7130+bcu63arYLc+hSxNVxAwRgVzsTJGNQeZnuF/74WgN07g2iXtKM4eM
ot4Mgz5F1Abj4puwtJGM06nlOzTuzmlHfUOStbMT/oyyeGT8kwLfPbWEpXxxO8zpop/SVekOL3Pt
2PvBUvNqUAjAk/wR9tvGIWbsxvaLZmPoZXKDiHZekx5knLwijy8h1RDB5WJCa5PwUQEK39magXoQ
kQQe4vAQ+oIw0zTrKSrAw+asEqT0uvMto8xD3TF/TuYJcv6cXWd0lxRSsGOmlBnMelZvVAdDHu79
AM6N/LKRsFtosN5N6Ikz9Ai1MUYv3s6YSdYT1NcgNNF0zpSu5zDK5efSW2CVsUveWlc7AXrc5tXR
6nKtMTcLPBrWO/i89qHJMdojs1UHS0/MQzu5EG7VcIQnu01saWwze/pU6H39qUzCvWuLu6SfPsEK
wXCs+zTqeoItHC1qeAIL7zD0LjE9Wg0LxYYn7nvhsQ2tJECW6W30VJB2AFp4JVJ/DmL2Deek0Yab
Omq8c9tjRh6t9qKbQpc4J/Amk1Z+b+tR7j0LdXnSFqCACm94FW3HxD0Zic8OsiHp5gmUU11CxFtR
aTZASGBfdveMYTHQmNw8TwUsaxW4NfsIFlNeEime5GfQyNlVPXKXpROZQ15mHPQ+mgDDdNXWMWbv
xB8QRPNAoAM27am98CbEfe3zFDfocFYTeexjFsywp541wyKcIQLLowHSkDtXM6uvyp0zubey3OyD
glzwYTVVuOAvNMikBAK6HqL0fBps7Uh7FrVVWNVwUBquFJF0ZR7MXjHcx3T1b9DBmvdhUWbJYUyd
ZmMDILoyRtPbVskwzkgJaMbFSat/cfSQepL+rty4s56fJIvs1671ImeTTxFgtNFGfq5U69yJIQtf
fZr7PSFqTsHmOxx0xKMeFqbBK14biVsM001rfIYI0wRs0Zh0lqZ8BlEzBhBZpl1HxXLvkf/2PLR8
zqTl4FQ6sz7OFfvpRJXigLaufaILt3CqET8uDC/uhBjS6KcY0BQeBnQFmdLqTy6GlH3ahF2ODaHL
tsmkt092BbEGUfMIQja0iy7o55aHg/gLGyaHIOnRwaeVUnAdILOQCUcLecOu1G/QCBtDsS8kiLZV
h3PisQ7HhQVkJ7g//GgMk3WlC3IVEOYuieRxvtyD2ngkLTK+0wuG+ZXb9NCsuJzaIwQZTtFdUIen
yJz5qk42PIJj7cfLKAyj68QjwrHS5XxZdbhpBMLrg7RkshN64twNnWkjYZjcGpEwsfOAOeRnWnfm
hsaZTaQvj+qmJJt7O/cKU1alRLFzXeQAxFoMLqoOMhh5iGoeKn5dmvD1MSt8ce3GsfzSDFFzK+bG
uG8TrneSZkQpQlEhVoCLqjViOmncmrfSbuQXe9lhohqcCVXI6jTZcWWTva0ItHM0SIFGI+qjNFL/
Yh5a+aWbZPNpiLmuM8rgr5URgTyf+5jLCv0kPEZ0I3a93yHBJN36Wsw1E/Wh8qNrBWVWUu8WxfQN
mJIA1S1NzH5oWkcjnC5Q3pgyGH089RrxB8TAlHFa8obqSbQgO9O4l8Zkw6qtwgfpxNGVY/fVZydy
soDE0ZkUbCBthIF4FJF2b5mbqPPq49ToaPUhV52WWK09Zkv14Gkp78UoTPZYFbNA6lp03YP0njFO
21TgJS7Ma2HV+aHJFhQS6QwZAMhsDI9x0fEXwsFfsgvHvAvSWYI+mHnOaWORXERI4vTquUP7zY2E
vQ7RQZPq0S13eR/LnpmLad8lRTw8AlHAY4ykpT7mtp6dva6RL1YaO3eaP5NlKcsxvp6cguyPFnjs
p7ye1Y3ntP2jLlV2Tpaf2yRV8MJOjfBci4EDZdq0hQ69YJc0IgBFy1Xz8Cbd6JE2vepzlew0nBaI
kBovPMNaEoe3ECTHGvnEisAmSnb1gBK2/TaPOPiOaIrbeIMgZnp1JW2+ddjHYbWi39I2KP+1sVw7
WgV4S6RzgUdOc8KzIIxiRt3f1tOhGAYi4uOeO2nWCNIIaCBxp/HOiq/zLK1QhhhzdaNZKU1cBNL8
1nrrxcPBsSqvXPtt94rohz3ToBfpui7G+pUYYONRRLBghrE1vjtDCgiQR69GN5PPr5WZSizeZjll
6ya1+++waGYEYQB49pjsuCwOK3m708cMcdObl3I2c+3sd8heE9cZvivp1bddWNL4r01J4jhmMVya
9a3RedF1iOhk15EnBRDFg/HWxgvLxuP5LrWoe6oB2uu3jea1vOOrbEk8Bdf1SkXtXrInDreyDxte
YsjF6Zt2Vs9A2PI+o43vrsICIcmQ58P+zSNYs2xeWDhR+5XtRsmNI1q5BXzZPjRyAC81x69dVPF/
tVLKIByk9cX2I3srJIZDiTwzwBgLXX+wnJ3B9Vox0RRB1jU8h9D0kJMWjbqhCBlXpUjDRzOPBPGb
1V3ni0uiFhNmkXrCXqZpghGW31VN/0fv4+GYFrLhsJlzrY/AsAC98d5AvbZTeqJdKkeT1xg5wjsn
NKuDrxJMIF1Ckr1RMmysyZU42El3HKYpDxKezUs9GpsL5KPlMYrhiVDqUwL6jP9oob74Npy1zC3V
OasG69uQi2Od6AavNLCws9XWm9IxJGnx4qRUKp6ot3VkcKr64o/LnKnqtjGdZQzOlcu0LKYgHdJq
evKwBZ91+NZbV8m9U+V14I8E/62SuiLcaH6h/1c8ZwXpA6w5XCRTExEvenY4a3eaRIwaL2sPmaZb
qyHUYNYWQm5boF+n2OhlQIU63mCI1XdWmrZ3fa05vOr86Ny3HKS3Q/emhw21ojG9eI1C8QLvzXmE
+Jfvk8R9VKle7GiXxtSBlHKrYiH9V8kYXyZkMK3Rih8QxxlfYj0ct4On6Tvc0nPgJb0VjAMPYyuR
sY0ZrcJompwTxYV4SoW9I/Kswq+V8gKuUnankUOkgJ/7/uuQ9eaTkgJHZ+EvQsNC3EtCS9eKGnZr
8+46Aa/OHw3bdW+ngV/JHrCibF3qQsRrDbhbpIjfZ0ZN5lpGXXJVp9wGJHtGCUkYJWnXUk7xShRp
u1YybSAUglecCXroXYeCXkTpS0p+8BFO9r4j0jdd2UIjbYIsn1k3nzq0eVsexS0WaYKwmLFRkLn9
VSHs8AEeF2WGIAGLV2C6kl6XnD29mQPQ8t6phT+xDvWYYK08WyFltK8LaVfVOh59g6FFPh+mqRou
Hfu/2TuT7ciRLMn+S+8RB/Ow6A1gM41G0kg6hw2Ou5OOUTEpAAXw9X3BiKyKjKqKPNnr2vjKSTPa
ADyVJ3JF47YjaLTkC+dWtGtOORRCK61DEH4r1q2rOJaWWs7XiB3aeBvEff4qwAzsqe3DztZN5GLb
pUHSGDJtug9iqz0Tks851Xkjdr+ho2I6oNr56nhUgOTedIhJhY++LG5L3uUbWcHJkXZdshwl0VUp
SasbodUQu+PBIDv+GrAz5Zzzvatx9AlKYKO2cccVJptSk0qu7RVCXnesTe+HsbifuLnbdybW8r2U
MFBzODrPXglM0hqHZNt7g3iYXSaWcu4Mlt5Bv0QJHv6GcWg6AOUbs5Nm1comyaJL7+AVBk74ynbr
O00lOMCr2avvkG9qPTRJ59esAUouQjW57nch8urBbH3xQF9pUYbZzAU0p3Lqo5Sm/qMiGfbRxvrS
RKbGL2xxAZycLq8fZ9z56rVj4uF9w3C/I3JXcpdY89BlQ4x3CYifc7dEO1tKg2w7wTPrWMeZ+cR8
zMm0EKl9SopJfhCi7T/ILiAiyHkQvwp7zXrJpY/fdZkbP4ovrBlBqeletlP8Tj0xh3A7zjR8m0tM
VsJpNBGayxjQAVI41WPZTlwYZDqpeuclBPd2dqBQNIYp5eORmgMDDqbG+jF1B8JupBPjd8dw+JmA
THu38XIS+xu70vkYVdZMzm6UPEvwdtilNhUuLY9DzMSD5mBE5E0G/Z9zo16NRhopbKMJwRtQJNDy
KN092gr5cZPawazttXkdAXo2pIQjaP8756luVxtCrgytBNh4lygv8+hanob4fezGFJoTdYTU3SWO
+GUOA486tBaAawXU5v33F9MZod+H4DWMLFqkjjPNMxbqfjlP1HtCDElktSB1I7QgXnqQq9Wjg3+s
2pfwD76tzoKMA2YxFYfGQAW6M0mlG7veWRxS4H39SLlfQQLQZt8aqbjl7ys8Bz2ka/Qiv5G4GMa9
mDF+3AZjP/4aXbTRcDABD9+6mpE+FfNoUlUPKFSQh34ovKDF/9z4+hPMOzkDorJhrNoDf/TBHHFv
IrUTn4+yKubNc+ep0tj/1U4Z8Z7w3UX7T+cNugyv4qj1/P+lMuVHxuklC3mydMjJUX5mMGjLfTB0
YAqGgGoViJGZOUWlzvcnJExBZVCF/ndSwL7pqK97Jjr6J5v8qLsdIkrHboUwdZs5VDpUNgdubsLc
vyIx6HEBQHPAVmUuYMnv0tHSAaYzQpZeRcqzxBtIUSRlmZR06Sd20t1BicF6ECR3zniZsm/Lkqpn
TO7j72uw//Wg/isPKt569hn/IQ3/l0aB/WcNdAb1+PMLYXP8+L//h2zi+jP/6UFdm64IXOgm4aKv
MtB/eFCd36BQIU14eHxWvyKrsH8gZ9B+//CcWvpvGB5sykyxKOEI+LfIVFDy/lnX5cgDiI9fpiMh
o167q8j8J49dYNYwWmu/PFh+8qYKWlN6yXWIJeFrpbmPHRXJ1ar7+MJ4ZaQxdoNHTQrSELl2f8tU
bx4tRZ8I3YBLWBnKOQarqtTNerPxVqUJt3z3a45xQdarDlWvipS2alOslPWr9qVXrcqVVaKrNX6W
7WKtmrZD4l3p9vLvFbGIwid2UKlM8duG9cjYtlupmfSJr2oZohZtleJulhium1VRI293hNawPNBn
52xqT3mRMavhycyCIkpWVS5d9TkboU6tip3skxfXFllormoesdv0tl8VvnzV+vRV9TPwkG+dVQlk
lN/aSIMDEuGwaoXzqhoK5ENYEmsB36iAf6MtZqvKWKx6o7Uqj03ZMiKsamS36pJqVSiVjUpSIlr2
q3pprzom6VuYNN7w3WSCXGW6E3cKYKoZQmW+KqFLXyVb3tVQrSqpQC7tkU1RWe7iVUelqWQ6NBaa
3OTVxjVY9dZ+VV7x5exEoB6o6xLXAtfLOSv9jiJSNtqEBYfytmugE2xNf+QqA4fhdeDE+MCiHoKE
1PrIsirG4AaE1mNrafGjaRvOjV3M3NM04UAY6d2Wq06TXSiKVa9xwOUSo2rwbRJWQZV3PSDc1Khe
KfmJrVTgKeD0+w+eUlznSotBojShrFJG2bx5Wc4dKvfG8ltVVM6NQyJ6r5NRv9jV1x3fKBHIE73p
zohF/gaQKNn+LDAHg/Mm+gFh9erUyTimHK7WqxM4d6bU1q+8NsxgbwNYhjl3gV0IhoSFx85UXv7u
mcwXmylOQP+Y6LlfNG/fisV2Eln9aJDRvFgueBV7vQMw7ubvTUOpDRWnHrcsIDHGTuTatO0RGu9n
Z8ygGBVAGgeScdByJe+fEt0BBDnbdQf756ZbIT+tbpXfZmSuH90AJEazrCGPEpCbBwyR/J90nO55
AbUIYRoMDQBL4wmtCJNfz6/EMzEPG71K5nsz4aPpDPFcHBw58se3czJfvXKlr4ha5xTlgviR8CWL
yKKgEpxSyS+kwi1tCXlnFQRiMW+mXjRvKd+/feayWMMCyYk3njIILV7al98ao8ouc4tQAP983BuD
1XxCmZnu46Fu7r6eWY4719+Ng8GvL03Te0iWFInA6Rx6juPUf7CnVRojPvurXAc1alKHJ5nbKqpd
8K2UHPGHfx1U2eH2z94k+I9lnJtHBwqW3GDTnbd6ILELKjt///qkUdPHoy3Y3YbQmDmvZJMKtr4d
1HeqoVMkZDhD40Rg+ca4Zr6oat1j9ML2HjonsY91EU9XgFE4UjpOJWYyePahGXlTh8GuThp0EcAq
sWp2gIT6j95Ls0ul1+4dAbz5BnaKeY313L+qVhPblE9kES6BE78HJjqZckSKvBRP/KLR5xE9Itq7
MgEWVy+4HheqQh9b6pShrpAH/nq3hBL1Y5asVB9ZkByKDFyYUQ2I9Dx7tnM2WmnHoUtuf0Rc59cP
isW2V66VpQv/sAN685H8IrOts0jmy0VW6WVs5/tBk09jy6w+OvV7BVGazPEcBf6t2Q+c65P7dNSB
+vTpQeTdL0cFNwFx+LBnIq5M7zpJi9NDuu/d5VvSSXfj6BNkGQR+xGNnW0gtNJsZBIhZ1dee+9gQ
mquv2sgM98r080xBq3GhL8HcFIafbFyvsSLDw/2YifmSTcFGTflGxvXJqrz43ui16c6YTCDDdcK2
RvluunfrYsUGjfaW1hlEFfbKh3Esge35RZtuNKDPVMlGY2t+tkAoblrKvG6I3sltZQrjiM32Z2f0
B+BpD9wmy6gYB4u5NInftMR8lZr/cx6wmi8VdP1yLHvcMPDHNGHNGw7OHCOhWI9R47r142DZdkTT
5PIhRodxjf3b6jvYNf30WOVDcwq8AiGgTwFGLLzBdEXvpnat51ZzQabDeHZnhnaG1mMxzeIIwds6
KC7CG90fGqJMMEv0YOA4ujQ7ra7fWn1gY1jV+pk+Gu8E8nDdXkCscMb4TTcE4WCAJIMx/7Lm5tpk
vveZmWhg0Lj1dw/RbmMUxVOPofH7PGsW1JERELnVQlUfoEeAaCZ4GMR2G47wCTaTNRLuzQEZQUjT
7WhBXQrix1bID9hH8Vav/PnCMlUR4qAorIf0Zeoz3Pxu2BLfrM614V6otyoe+Fh1W92NjXtrme2t
MonvMetq+aGoimYD+RHokmE2n9Ixi+0izOMs6gJiWfN9oP9z0/oy2OTG+KrHCz2gNXf7gLMERtDh
J9GMNwAHe31u42dlNHjrrWKEVoZmU9tsljvbeY5xP0cuX0NOVlXyCpKK2Ly0Nj12hTPhs2TLkOB/
2J4zXj3OWM8FxYjMEBSlslF055PqY4UiaZKvx8mSP+dwukJb2uJTUmH5iV5WnoJOwJ5IZMx6VkOS
cG21KyQ/mwgY70uvXzxIHg+0OGAzSlsmK2t1hjSdf2nGRr1X+ly+K/jvF7cnK+IwYYUAlJYNaDYM
/KLPUI/TymmjmH1bELpTnpxHViXGSZqxAa0H3NXFDNph5yet0PlKJPD4Ju3ONTo/KiwEU97EWo+g
b2qwB/LhjNfK5hNTxUlYt06zsggUt8FpqC81BPaTzZ5/G8O8p9ahjb8FeDWv6EvAcRbZkqTsg0q7
9InvHJkUir2h1+02myA80XVUA47ppl+VMM07QyT9s+oydaA0pn1x2xX4xLVww7GQs62n5Eazmwym
5nIsBFMYKrJ20msuYLBF2kONTy0iCJmz65lj9l6Gz9MqsUHY5Q9PwvOVXazuCpBst11cdbvSAobU
mti7BlXEETPD7cRWHgPrHvAV52B/ecu7rm42YExYYKu2ixajMMIsleVO2HofQayx90u93E5ZOu87
VlqhOdA56pRyvF8KZrxirCV3rtG/o9ywfGxzCZyF1tI3qw8uRtXIT/XVBefO/S5o3GQ3lHETalab
ICllAAO7ha84pvp1h3HlDlrfVR6BxSYY5lDqyvlmNdN+UlOykYRiZ4iRa9W2EbJgyvc4JPcuR0wK
n7ttPdbJZzvNe6vnlje2NTimLIeprE/TKRsNGQ25jI+qjc9Z0l7t2AFQFPv5cV7c6SbOca+y2tDS
wtgi616DgqurceMNmputOZ+0NOgaFCpPHiw3J9trDlIlrPQUILEw0Eg8fkuSVue0G+jJjFAAbmI6
Tsy/y9lhVKH1KBGFs51lPm4mv6FP2gF1l5ch9+2h3gg3w/0kkzGdf6YFnbO0/FlxbR64G75wln7Q
9GDciSpYJZ9BPcZUEm2NeZGXJHdqGoEd+xZh4bVdrGy7NO41CwD4EaWm95at5YYW8/yu9Rrnh5zq
OcrNavkB1ba/VcLTdpkxfnbJzDLOMcdbfxytDRXK9smeOP1wdJf3CD3mGcGlvSaMKlszRnKdNe+d
qFsctmLIv6s+mdmGdHB3aHs5CS1zwyTX9aiAsRGNYzYBVfQJlMdNSZ7DzvbwGJ4CrZ9Cp7BvFotB
G1ngwzMp3LVb0V3g3URlbQMZMSWafBac5mRxq21urEN/goTyQ0cs/PAKJz8rVUnmeGkfLDdjuZ8H
jzqhGn0tBFg0duV9cVyW2JcMCfZ8ttm+P9ALsLyUnV7eylT85ACa0PtitgMiRr9qNFVcb7Iq/dkK
wV1fa8WHN1IuRzdN31MUko27ztC7N8YXd2uyebjSPLZEzEBXC/LgnZUviQxB9VknnVLxjTdDG5uG
Sn1zBzXctI1VnZdy9AmczH15V1StB+TUt9IfGEJ0kG15Nu3oa+BWoAcdGyeOhrByFKS4DzDpXDjA
6xlXdg3+S4+X+22xBKjvlCUs8rxla1zyvbVPRVfVU7Wu8511sR+vK37JhZFemOWYrev/ZjUC1Ksl
IFvNAUSAjY375RhwqjRjqZQrCuJ58Ls2YSjJv9wF1Wo0QLRbTQf9Hx4EpufVkjD9blCwVrMCKtH4
K10NDN5qZehWU8OEu6FYbQ5yNTygqp+LbhCcszBDuEIf75PVIGGtVgkag5huV/uEsxoputVSka/m
Cp7YMwe/eOMFab3TciwY5Zcb40vK+F/V51+oPhb+Ppyb/7Pq8+2zE3XV/1n1+eNn/lB9POM3G4Pz
77Fe1JY1bPCH6uNZvxH6xXiJAPnF0+CR/pPCoUPHMH3T+5KK1lDyHyqQbf7mUQsA0RwZyMA27f07
yWPkqD+b+6g+ZDfBahgLNkZkqhv/WQTyjXFYaAlwwAwjdIqULUKeUAr+p9fkvzFJ/sVkvlb1kW52
1/JEWt6tv9rZ44FJ3KqT+ECvLCoo6ER6bKaY40fP8VbgED+WS0t7R41t8+3vH3t9v/78J349OIIS
AhgvGwLbX/5EdgflZBV+AKImQDnwOskGeTJ43HX9nhtm/T0JRBPgOMysDfDB7HPS4BNsYd9am7Iz
EHoGDBKcv0qkbswXQ8E2Wfp5xb2ljJ2on7uGnoJkuR2kF18FyN7N/8cf4REcBcGgO9jX/+KV19GV
LFqJggNuAHM72VQRCA2ebOap+bm1dFYlRgEHVBPEPdjlQ3paV9UOZyaeHxL/vVuZKAnS90N9ZGMb
0KjH9rAoj1MwFrs1Ifok8KXv5gp8LboO18K//xv+Ylr9eh8IDmNBxy3LnvsvUSZpW8NAw1lwAJyB
UKYv4DbHbsaG9q/s7qv99U8+/98fCZISkQIHlupf89jAjakaM3ik0aJHA/8bb56L36LrrfZBdzCe
//1f9pcv0dfjoYXgAeYjbgbW+gn8k5JqGhJAslbyeAluY64o3F4HuGR//yj/zeuHfGwjAftUalt/
jYIFHZcLqKT+oTNVtuc29AuxLzsU0n/6+wf6Cvz/5fUjfk1G/yua8V8uCgRvTDQS1z+Y9IUdF49W
kDTgMzPPvHGzsDD9kO6VCHt9ccW85p8bIqobezWkpEO13AjHaR+62UV6ckeauhsDOE84GrQvo//G
J3B3856ow/w8svyfI2sBecucpJYu/HJ4sIs2t2TzsoM0XfmiKCI7/P0fCZn9r58SokRkwIgQElcO
4OX+87sWm3GJf6ibDirncCtY6WLBjeURuwrs4kKazJ71L1Z22sYp2D/y4c0PgA+H3Wg0/a5ouu7S
FJnCwFxZm9at9BcDTPPFoenz3VNCvIAu2XZY9B4NiMaw8oA5Rx2Q9CdTL4JduoBz6PFUPdMoam6q
JJv3NBoZcETeuZwVB7d38ISx6TqMGVql6QZIMk1sctB28bRUwRzVTobchB67l/hmnrrYyY85U8Cm
MlpMACgaP1NATpGgy+5oN8t415SGWo/2nn0Wflvux9h1ts1o2rQjEN0DVlmXUU+Q41B0dfGN7ixC
fBCRKjFrd07QzB8zqOkQ3anfJkVv7Z3Yhq6YuynVM0Xjwkxf7AcntXRIhFK8eEla/GoY36aw0IMZ
oalLsUCrGvdEXaXTq+dXOPaESeFpENBizsr/vDBL3rklNZ29j5geWiJTd3QBtj+qHCyb3sqtNgV5
lMbFp1Zo/q0GRWZjJxk8HK87CeHyrF2j3RZmcCRfUl3quCFFAU24D5OO6nbNq/Z6k5/X15PQNCt6
OkS0UNZURxjCenNSPMo2sO4jtlZxtuNmftbKgrCIIfTlAskcPXBeeTA695coF8ram5StQxy2re/A
Q+V9zutUHXt9AGrkSeupsHdV2vCJGBGQ2LJa34GJ1ztYygQFm4nujtqsume2A4Coi0nx1qDjcVBJ
DoRZdmlqPZixGLZc28ZjX9aYR7Sp98MuNT+sjve8c43mYe7K2yx2UhBxmGPHpBw2lBJ2IQ42alN1
/cShC3JbYtthHkwJGlVyGyfuezrN+iHte+zDxjJv8859YTf93QSVtFGdzCMtR9DvndjfWV1nnDmh
EtB0iiCsYYfgF6DqZ8hbDWAOZyFSuSmXqEFFhqjWLF893Wi0zu0LiTNp1nyUtiadeTJTvEspn4xS
mgLqkIABahQ3I2/DbQj7Z+K7pBrVekxOXHPfSandOMgX554ijqijR/I7JkodvLb0IBPNbM2wEeXN
HdI/7xCHO1BbRHCOaTWVB8PK9INX83VxtblG5Qxac4EwZSoQYKmXYmnsU9Kdel797PDyQ3o1hg/X
k/OrNXbqBCB9PBYjZqYxachswzLetz3KghPr43EAuX6nzcAVsLPPCeTV3JPGkROCB3zEaF0BuTUR
4aQt07NNKH8HdCY96kXSbG2OeFE+owsGJOX3BrjIc7b6SSodYgMG2OqcVwMyWeZO7SlgNc5GZZgR
vzjLcU4qdnE+zr/GvlP1RQeSuIkbhoJlnPWwq03cjqbAuUbTwd7g/BeaOuKiPir8nH3anYi6cuzt
ZmhPKX0ryFTyZQkUTkO+qJc506mcKmJi+KHe1OOnkXdqE5RsuOc8736m3pTs3BrvUpr11Zn4g/Gk
6cwXZd2kd0WhmE5W62RdU3bv4qzl2ZUTq5qBkh7ECbe4YkFrX/Pcws+tLwp3GHMh1ot5X5JJPCq7
LXbgFYZvxBfKIytzfIpaqh/K3Obaw8qRAy7jl1vWMaV/Ns9rtpqLlS7xyZOQZlDZPCMitVZscko/
txRj8JcXWXoX6EJtvnyjbb+YW9uBq7x4DX5EtB1+xgxK+fLlLx46i2dCpTe4V4wIUay5Bv42QF1g
vek2JGuCOxdaZklHB7uZpoc9T0VuGQXeEJ+YVZyoiWEoM0d2J2wMfmhY+CuZgcdv2dhxXefYfcpn
FGfsFraJkCbafVxpDkjrWrvOPADidsmdd4FwztOeU+ddxc4KNoeQcNWxaoZxkQzXTjfB3Xip8ar7
zo2kLYK8alvvZW4uKmRetG6cCeNYy0XB6AbrArXb3jVpOx1FASF9LPN0V7Os2eIzejJiAtqq77E/
FMrZUgZ7j7wWrLWGybjHlDine15+r/jZ2X6bnjspWjxJM208/VShYvWig6hsYVs9B7Fw2L9Os8Q9
5Jt2epmUOYnl+HV7/98D6784sJKvW6tk/ucD6/Hje1r/+bj6x0/8cVw11s4sTqUc1wB3u5xM/+O4
Cmv+N9Oi44FjiOv/CZNlB2CydDaPjIT/AE3+47Bq0KZFPg3npuMwYunWv3NY5ZjwzzMbzAxAXDwt
DpJQen6f6f40aRcGBU302bgXjDTaMYmrqb2pMGVi9/dxiUOOo7y1sNiO0kJYPi5Z4wQ/wBp9poS0
H22vsJzIqK0n+veml8LTshvimxOGGkbrGOu1y104WGRQb2BRz5ABSzOhNTVRqn3WqzbWQnDXay1U
EWSSywBNIBcPThc7vrb0d3imq6OIZxJr+dBGYjaSDfRmewNnwtkRLTPNbR4MD0VDMWmY6yo+l+w3
znKgWnl2x/Zkglj+YOp+t0XPKiKQOs0ltceskjXvnSj0CDHexSUtv3PP5/pDNoWtmGd26c0yp9OB
67O9443SLlWuxfiuvXGXUu3VxVEXfLVgec1giHHnyBJdysxUDkI6NV9Gijhttrkb8CdNJLNUvzK/
sMIb2mpDhPaldLLgeXKm+W6qprUtNniZJt/djvocxdYoHuxcaw/20JmXTojuOLA9j/Q8y85iZLZ2
3DS7DbTye9C37ASJaG5pEiluIGAG+7LWxh+y8OLjDLV4V1RG+Smotd4uuW98rpCoNvIlaNrAzD6H
wey22CinV8fwVRVScAIynT7sqBWl/26aA6wAL095beoXkYkXmJLZbdU2BDJTNRI117hYW1W9Bdjh
ga+GBxl6ijaXsGSJZ4RWFohHb5lIwGMcbY7rJ/KZwcTdYcDFPohlojiwem8phPE8CGP1yLyiIRjv
dUzXM7nGSQ2hWxjJ1S6M4p5JcLmLVapH6QKaK7VMuq0zfXJ4FDqJ0GfsvZ2X5PWEZmWPypXl2SH9
d05R+2+hyAAfSWN1r7q221VSTj973y7BKOpWT7mR1vwKSOcB9FSMNsLL1ZmdQnYA6i3PfezjQZlc
lXyk+N0j4OjOAbYWNYvz0Hg3BuvxOsx6T6fnmBup2wWczLvK1KuodUeQ/z7ZA2uaQXxgDTSJ1BQt
4qbuZRszSccdQzAxHE3Q2VELM7gZhWBu7Rub1AD3nG4XUKVADbbCr+E2JwQW+Zwg5IpwhLz6i44Y
gKM+p2cPB8y5c7QPd3EgWKQpEHiKxnFPd5oyw2nh4G4RpqFkRQ9ecFAU4dh5N02MS4fJLGWj7ug/
RtegOoBl88+ijZfTMokxjdwxdfeqQ7Vm76teg9q27rUi9oj2Az4deoIqUVWo+aZWgEQjH2PUyaei
vdlQeZxuZ3Kl92Tf6i0nE5IPLqiNfrKIy+EXvZb46/cczYdvxHNqAoAVgd88ph7UC5LsRmvweTsi
8EXkB/xJbs26IDTLQIIY4Sy2dOO8ZXTM2QfEM7RTf3keQVYCYG6NXero2DuDmbekt+Pb1K+6e9dl
nIz97imju/rKwHjoKmu5U0jcUT15J2fga40VypyOWSzYRim3vicfrJEZNOQU+o0/PxaybG6FHM0n
06Q1GWd9u9HWhoxBderoz1kaHyta+h6nvDWjgB2XNUHZZFHCzrdWDwxs3XnOgddz8dQvcuDtxpeS
UlyTWVwUwLsmltKPS2t8YA5zL43dVkfyyuZRyMEFvypFhDXcLNY3ed8BttrEWfNEk95MRNa0+ke2
gvOn0MF8Lpo3M2uyAfLmFrdWZ2B7YGWWRkbmFHtvmJiMKXdh9l96CtCG6bkCyr5rmyqJXH90b3Vs
ngygXIgC0DKbmIzFm1Xr6QFNo4y0qYShY/ezxoLfcd+4CS4HGmk1Rl3ONJNKaQFy7eFXHms1JeBZ
fZWta5C2ECGqv/49WUSybQ0KM0xKpAGuSa1j2mvTN3NJ+nMnyqvExnNKqTKIOEA1N6Qu+vulYm2l
Jn+5140suJNpV7RhP8TL1k7cbi9sVp+sVPyNpH9mM3ip/ZmsVgTlTT8HrB9RwTWzZOZTdPXgYD+n
Got7aozUS0N+N7KNZrkCZAvw09TuG8wHvhuW25DO9MkNZcV0W6WDxgUrIXThZPZ7UdKi4XttdjHi
qtovem18VyKxMQYt9JVwSTfVbB6ckZYLEsAxqabMmAhTLf5RBOV10Y0j04MeBp1luNtCp80G0JgT
bLxsfFBgw1+0yQH9MNArO8Novs9LOVeh1ibqm564HG6s1jslcNZ9rqBxcOC6Saah18/S06zrsgz3
A0VnIZT28oYAWhE5fPaeoM2KNUNJ/46b7avAqM7ukqRHTvXXArsTy92upm7WimnJqxKffhB32EFA
LrekFkWk+/EZH3Kxr105HFcvDx4GUjCqQWXlC5XuBkGMKumHtZqoJJ/rx+KcOB2XbxWr72mmN3uN
1u2bZZTeT8Mryx/UQmkXR3YP0hLOIynsZ322oaIFccumzvKOXa8te3/whm1LZcmzFOlwInzyPV/y
/pjmICvaIluxeJi6hqUk1UkhtjxlLB5xIib2VSZVfb+smUdyos4I8eeBxI/5Rj5LMWrj08GQHY8v
RpZph3IZHQSPLD9Rosl0n7eRbhJfce1vk6bskIqlcptRMhF6lGs8BX7S7Ifeb+9IVBjRJBvyrW38
6eNqi7AcccCXAUtCVuUHCXfunNq2ummcInkdA4nnW1L/0izEa2xqRX6RhH9KURMis8i9xyLmKfRG
gbmQEGDo5tbtyFV126TGeywRA0Vtk49s6jOS50y0aDrPsWE/l22Bo48Y4dam72UPCC/YZVMRv3fD
PAHJyrp31mrsXAM6F+rRHI+eQrHjzPSuDK4rHPeMXcJutVjXnAiA37XBwWY3w/jz/Hw5BQGh+SIp
b6b+xqshqsFvEOOF83mywomIjehe+ZxrbvXIUFXcVK3PrZ62QAqOVeHnd4iixj7wkubCmXYnXKvZ
04bU3RJ5hBAwOdo+zW2x01MzOXvk0bedmQ+HhDUn1hKSvfc4MKZjapf4hPyBQvM8d7CLqneo/BSF
eJ3T7JUylrsG22JUOJ1xqpeu2jm+mr4PfuxDL2+JRcaFdJ2woGi+Cl0Me+wClulnVaTNu8uOgB4a
+V0kQbzhifwSg2h3OYv1OporrTvOUvcjkRfaIaFBix6mthB5aNhFddtMJgbCwnbJrFKuGhGO+iAq
ZhJpWOihEC5udpYY+A2L/I65l+2DXu6Qk5edHjfcQVVsnBauAxhzmDZTn0qr2NL0Xz4Ul7Dn9BsO
PT682u2TLdiGjlKuoduCRHqgWKywQklDwk0cy9WramKm561+B5WUHNCS4q1XDY0M8c0VeEAHGWGy
k5tWlZimKDzxXttU74KdMXhr8F5/8BpuSCHWufxiqN74OTVeeQf3gQvCaLLuiQtzF1cLbIhHFlZD
Djlx9NP6ZzaIEbsurPhAPHlTWhT2KXb8rLihPCyon9Q88qqRPZk0jYLcikkZnYJIOTJZaXgjDUs5
pWRBVnibGf13o/VxvspK8/TZkA3+UAHPkBnBeeVn6neNqPJuNsfmiPNl6kJjBJ5GYjI7DSOdWW3D
/66lW79ZfPMsuqJ2PCJAjYCN+4CnYZ+BdKRfrpmqjy7Wjds6m/yjS3CMbzCHuYs3uE8LKeKwxab5
YZeNjGm4WJoboI5qi3Wtu3aCxWDuig47ZCMedIUagUQ+4xpK1XCwS8RIrgbzhqkPUdVmhDGVFCRm
M8TsrrS3RI/MG72ShJ90uiwyR4dEWKbTxnFZK4SexuPpRVNDtBztF0nKZQKu0OCokoZmhq1eFpHO
K3dVgEKirOznN+XEd0kOdTPU6TV6xPWZbMY8yeKoHxb9dm4SM8p7KZEfkJxCYBXuQNyl8e987sK4
tjHjkYsijBpKmnZOE2T7p8Qv+7ee0ZMzkxwvrMSSR+EskjUZL3Ys0nxPQzmnL8cUgCPjUXWI2dO4
dYdGP865bB/jWOj9hm71fD/gBD0WkMivfUK5UdIa7bcu7YxXg8Dpa1Un32Lh6WfbJNyD51DXDpbZ
kBmuAiwMw6jfeKwnH1kUyGoTx03l3ZI1sh+oLPruLR1icrNM1Lmjh1EtBZQhi7IlsYl9Evm5K8q5
fMmRup/9XMV7nxVjQtOrYe45CvXPOA7Uxwi6IGoI4ZG2SZoNz6ja5QDp683UVQv2s97BhNYSX2WV
1lLylDrqx8LUx8Svsd7p6un/sXdmy3EjaZZ+oUEaHHDAgbGxvoiNsXELSqLIGxhFpbDvO55+Po+U
qpXq7qzJuU6zSlWWqbgFEYD/5z/nO/NDrbyU6nk/iy9NiEJq1gvWV0K61rb1DLG1FAQYrN/xIVqW
5Az+Kj7ktq/uiKMxwE5UKrqm8SXzyoWFCNaklStYAaxwMZZb00nn55RbBfr7MJrrJVELUmuJLQ4e
301nDdml0Ocke+G6aqhTXYnahIynezMrTr7rGCvQvkDPJb3JdoP5Ux9khdOcHZvDdVyYOpS1YLCf
61EREQOoU38uu9HL7wWtgjbsBJdhrBY8BUi2t9Rn9SzBTMDx0l2+GpgLxwfhY2d0I7yjcTEY83NH
Uer0YRkNnMoro2Pg7R56s7WVBVyUxVSF3NtM44mXpPEgOYR1hEe6FSXGwv+Vy6GNJP7XuyWcbgJD
1R+yLJ8+/ST//De7eV0t8vO2lMU46Gr2pHiZQCE6v8LBKpoZk8wW4x0oYmdj+LoNwxr4jeQHA+pO
EL5auX0zJNbRTp2dIZudE4mtp4Lbql+2bdlt+VFvfDr6Uhatf/3N/bLz/ON7Y1UsYNOxo/sVfZuL
oS7MwBrvqqq5UxVnxWBPvfnf/yJEYKCEYUAy1a8vgEM/N0PvMN7FFqBf/nGNbFeocnf9Mv9Ikv9W
kvS04eMvJMksiwsQOH9WJa8f9F2V9NRv+LAtKPAOFg7URz7fdxONL35zNIJS00h9i4sYwfKHicbi
rwgpeFhPFDO1VhO/65K2+5vm/UIh810N8HL/VpYKcPaf30Mww2kHIEpFiEsD3/xfdsmxGyPfiDY6
TjVxEOy8pbOiisQ9VbVC6pknIYEN4car0ppNsKaroY0NnoMJuGWA3DciByvqlZl7XNjNUrs3lCj1
nWlOj1jMc3kjaDk1HlM/aZ6pEoN3Qu4/TOjtzCA0DVY7cFJmo7vCkNJbq54tJWkiAHNnP3EVD7ex
WQ6LWDq5KpKSEupM2c12gCwTre2RtUnbBhWWQ8+ov/jJrN6vyYKObt5tuJj0+0ZV1rXrmYYg+jEQ
mqyzb3XRpvVz93aUJEXyob+0MFl2LL14HHOQM+msdUX8VCXJ/MgutbtrQiu/6JhMsVVTaRCl96bQ
WRWOGTLtJdUlcypCJeFYo4iU8z4Ean20qiY+cdu9wfXK6jYq43LnFGy1rTYiV9yNtGFvJod0uOyU
9UxpiIWhvcmehAUBjHLX1xCUw71Tzj5bRdt+6K2kOQzlLDeRsB4id2k30G/Ulk4XJqzKyB5sZWR3
djFeHJMzrZNRj7yqJhW9QzaobiRA/zUKVnoSeQ7KwJ3qy9BwU1/1URzecuyUd2NU2Hxv/dKfzXFb
W2V5F1RN/i0ZXH83AMbetQ4EX4Sw9sJm/90JsFkKmtrXrsEe0m35g3j3s09UbdWgUK6rzDlScoyr
FvbOU9K09sWe/OlkV2p8iFsTsEsafUkA5785pTtueGickKZmtlsNqhOkIp7klfE4lFP+lDVpjuKV
tXeWnUbrjldkHfjpY5Ml3Z0xpf065h37EXtisJKtNbEDbPMNPZXYMhy+UwOIwsYcgvDD4ilSw5lX
k8NOqJ3l07ITpIWoEic7qs3jbPZfM/7/WBlk9qgG+mI2BPH8i4Iv9cgKiD7sJkiQ36GM3UkDSTOp
eKKkoBxuFqMvLqbFFa3cvjuzKZanObNWVWPLHUf39rak2uEFHRBeodF10VEmkdjAE8pqhv1Bbmr2
jzcc3MOdUfcnuq3aoxm5t8PQ1sTHXawNFO4kay+ZOHcV2UC7PNcgwCyQQ31A+s1duk8GTwSM9Rdo
ieYuUCc5EJrG+459v08eIru5N8hGibnxWYvKC2ePbFt41XtbKQqdkvLTrKm3OHhfc9VkO4LC3bzO
Y+vkSNQnsiqnbP5qhPjCSwFMd+nNZ9lTaknjVbCvxsG4HamN2wZ9FW4SU75wM2zvLXpGdwaqOIUh
oXOYSQR9kqBZYI6pFuGyIe6Nq9xNDLqHIlAosfUC3qPe9ipvbjJFgDNpj0sXn7ucimH2n6uZcFcR
MEKQQl3hYs4ByCf5dhyreJeOybSWHIUuXmBnj5XnhAcYuECwmMoO0Menx3zKlpuiSyHR8cC+WdLJ
vZXNABrBHg/NLIN0gwA5Po6y+0RCxdgb9ezcIVpHBW+wspWjiSHBkJm/qQVz8cMcjHZOQbFzlzfe
l7Iuna3rLv6HhFPhjhKKFHRPHDzMthffY9B+K2SFWlMTgFli8eZWAyvIqDG717bhRwbnVG2aKrNO
YVYwglsOl7QZZushp7g4m6PsYea2u4om7ndUzgCJUMX8uvQ+eM6A+/PQcw3G8zS/+vMEzCNnMf5U
NyR9TBdwkVfk9yWJNla8PufSh9AJCBtVzERsSySHvcwZTOADSXmo0gGcTlx0IPurwr90ifpWlei3
oUU4foy8DFHBE3ENHZOxqnKLvAzWMs77icGZ4mU2KLFr7MTCmt2zunw3s7zlLV4gZ07U1NLzKOR+
HorumBdm1PNsMer31ICAsopouaUlKWIov08bbBor/Bk0qPUIIOdJNu7jxAP7yW4C3iLpyKWHUjU4
n1sRN8doyfH/UHjgfOm4+uO1AL+ODmsESoJ5qtSlhvLHkIAp/Fha1DvUc2DsOj8pwj0l0weKs8L7
KOuzJ4BMtlo1A1jCKA24cP1ljF4qT7ZbDEn5XsRh9Iab0KSY3MN+TYC3k+fQpuRzpWSFHLaMVEsM
FZPuaA/DsCKVi6GdW/u3IpUczQEPj7fd0LYP82TVJhSimeF5IZVBbIGt/7QCqdw/m5A63urGjF94
JpPZJEt/S9Yivw8Gx/9mTlEPrS4L7IsBjODZoNzsLjfVQTGg/J7ntvvVKXwnJjVi1z2ElwFfPuDB
g1MOh5y77brl/DBv5qzR68WAVxGhLvI+9cPsnJGmsq9GYiakBXptHXSreHwMaul+4jnibyv2Hrue
FaeB+IMxgfYLEYWHJp6m95SpRnIzCgnlpMXwMCmGHsJqkfEQJ24L8N/OmxfYdumdnVVhyFXcSYWn
gX2739fpV0rT0gu+9yfKsEeLubEIDiyscjJieKs2VdnV90ttA1Rox9abVxaoQ9rb6fS+rWgMfnHG
efw98KL61ZMAWAojYcA1QsrXVlM9G8cGN9sDfhBUHLttjHdpztSdAFIBaA0qad8ruGJ72reqV58G
OW9NWXd/qASN9JskTmqkE5Unz7UX41fySptGPcn2DaaMXROQqrID7znQC71lVvN6lkz4fOf+1laN
+RL4XSC3RWym00YMhnPTZzK+BJhnblhkqXXByoKYrCdJ0dgRgq8jBjZMqaUo4uvqo4g6d+NW0tzM
A22EmcUFR/f6sob+Lre1SQYLdlm3hbnpy5Voq0fRt92mZRN+zowBK78iZbCZVFIdWiWbYpVnRfOS
NkmHWBj2rVjDZC4/pzOJ5W0HwqOGE1YvvwMYtW8Dk+2TbblfZBj5H1VU5G9l2JY7O8IfsuEWT/fe
THWssYYIyh2RxayJHdhUt/4i1evgNBkxq4pQqBU6CxA/e7a/qJE9cRcI+5NPQiheebk9IYw1rD6L
0ir34CP413TpU28P+ma+eGmAlWOyIvE2+ANwn8KpXpnOu0fHJ/a1TibLfOkXDpDb0Bx7riWz1U3F
SnzFW1VTn567oXHErRp8JilRfCQC57Y7G+ffqW8xMA2JYUA6aig1paA2PSRh+mAuffy5LtRdOA+w
A/IBRI7u8qOfo5g7/1F2vnnXE1TZYNxmDYkt0cIuyNnQE6G6qYm+VCsHA9cXnFcWaO2yCj8Vclas
5fIRcVkYtpjXoo1N+EdheNdi1dmOsHwphcvI40qn2yz0JO960+zPgg2g2zf571Fi9aBve1fBkkV6
Xg1kaqmV75qPIa6EL64sg92As5GmQJijOqsm+9vImqij55hFuDJwkHTiJkwkuEyZfK3IMxUrhk/S
JxQHcmuxx9uStdFzFkzZBwSyiJ52x2A+CPpzw04HFZaGnVPa5P46NDkj5mN49GCwtbuiqfu9F/v0
VdLskn5uPSUw/gUjW4AodghrVpXlbtmKLqfUENVxxP5x5ifMzpaM4/dgiTtwA12Hy7QedqFvF4c6
C+2NlS7P1cxKey0s0byFLGge7LpmOWbGzT/GnT+AIP9mSrala+Fj/5+n5I/dW/TzhPz9A374dkxM
OKyCeRi6BEcIHf9rQhZCl72aRD2ofaWwQY/B/zkhmwLq99XN82M0VtrNg83GEUqP05bz9yw7f56M
Gb59GzsZJG6etaRgtFf/J8cOR7Y4KmdvvvWLxVhSBMpqnlmLjP6nPAeeB/A2XYhwhdWpdaAKiHkG
J8dI9TDXUG0ISuF8rsrpAdof0Xh2jZcI2OIDBv9WW4izKQ48VMLR7Idlj/NXBiOFnlB96jVtUp4v
P0bBhIC673Pihi67H94fSKPGvY/Alh9p3mxaCjSFKD3aW9Uc9/vRdcxpOIQKhgEcXzUZCTlurx6e
qoEX+ckoShS8SuK83uJab5YTr6W077lbTsSofd5wYWWyhcq1fQi0EVaiJpc5MdQsBvdHkK5WFp1R
Y+EGH8jGRh+WrrR539E1ky298WWM8viDl8iG1ink5seJI3A3NfVhcaBNRGXQv/m8+1ZY7UA9QLEG
EG0mNnt6YIpq7cOosopjQiJbm6JodiI1Mo7mUJ/QYWFLMqp5010UpoNxgHowzpuUDtD5iQZqZPON
GaZJuAtk5YArtGIOQLiRTU4De2GGHGCg0qVDnU4XN+MWwE6oBSaTrnIiTfnwzx3h/+mOQPALxM9f
3BEOxdf4rfgzceiPj/khm8nflO+ApaFhAkufQl39ARzyfiNXykxGBc5V/uKvftwTxG/K8RXpD+Ug
u15bHP7z1gBBDxI8U/IfYtvfuTUgsP753oBqZgvddk4qzqJE5tfiyR79Jl6iydA8w2kDeDV7cxIo
uuDzTAuINvwAeMntDHu8N4ZxnYaWOLsQ224XN5DTWlCmtwURN3zljZrfLwA2Xn0zAZcY+inkQT4q
30xlwFONAt7X3AnsA7dP676JRxdWEJrNLV47b1mnSc46uPUzF+yJ96Rgc12aqR/uzeEtLxueokhN
n7C209+bxoOBsTorFiSKanrDR5dPFMQZ88K8HULymXx2ESu7o7psW7l1+iXiuU6pbZNDiJtxwZKv
nWNuffXEmSDz+1tNJrI5bdAxv3Eay6MXjBZgRCbbT4Cpe4l9UxPYwtJGS8jZTtTgbTnCxgB4isy1
sV+l5XvVVtVL2RFP6NvZXPd21p5Cvx3f8QYUL5JaJSZdj8o3FtX141wl4ZsVWWhliVWucoABHFlp
1OUsTXTVG+8WeJEPbEdKiEPeVENGy0dFnWac3nl2Pj3S37bsqrnbzG15UGqE9lkjHA1FD19Vzjej
FasHOCW+tUrs/H1qM6x1U+49uI5gj9kl3ZM9k/mP27bdUiZk74OlEkRNDHb8TheqTTIv/QleJzfh
BSf/cVgy2G9mCO6U5WGtzp6ZW8W6Mebsk51X/RPVfcxWvYCHDbZffI7p7PncGSzUq9EBGFr4xnlc
eA50BVJfCYdiPU7Bcl5C0T9nKWXJFGDnzXkMmvrEanr45mOHo11g7ox002Z4EgZZZNsKG1iyKUaf
5ToP2OEWgasRKx/k31t9zWWDx3RuwjhnFWSRUHhNEsiImm9HS3Ja2+FD4fmF2BPLii9RldrPVpjH
j/7i8NVsUzVPgqDGjrZkeRJWgmwQ9WW0RxwjTD0DLLC6oSYXIoZLGOV0MID1fDGKsDnaZu7/joVL
NTvXxLiDyXz04u1Y1/4FKXgZ8dKEpfE5CW33IZIxGgr1fkZBGfWSvsuqtH1kTAgcobnkG9/B+lHn
ovjA7zEFrdFGD2pK2ttWzNFRgUHxt6Ic8TQGhcQ/Nod0i3sJlVh2bWqgdQnToebvRRnK23qQfbll
PVbdJSxYYooDc97ln6dCJBK2Zuj7kpdnYrUIOGWITf6rLETY0ZTuD3PiYqLyJzM7F+jiRcc4anQ8
9EesicEALfUyj4M9HyMadPb16D4IL2GIlWpZ2zZyDWRM/2nKePds26nPXoIAs4fIAuYp1eO1XaeV
VeJfa50naK59BWJedOtOzjXEjdi8kwhu5w4j642Eb0pYqAUdk1LU4AdDuvVsHHAN75dL0OKOXMXY
gz9OVwEL6dJMHlQMO8bfEMPqzSe5tOCgMmTNwrmzRG3sx775JBmqHw3CqnQ8aM3MRjwbwsK9LbWe
lmtlLdMaW9Xn8yO6pXXotQJHgDfEstdmj2NjY0j8rtQBVLP9bKsqfpF0Ga9guMbsRaO7POH9oTU/
E/FvSI4snvlMtlHf9Fof9BEKXa0YOkiHSYKsDYd7JTzR8mm0vqiVxggPOY0eqI9C65BKK5Ix0qSv
NUrYathvtG6ZLCLA3cLdekbULLS6GWidM52/Nu1w6hZew6AzT8lVEhV+au7MNvo4XfVShFNPzSio
SKngSOgKiq2LqVVWkM+fEILu3TFJHjqEWBbG2A3mk9IKbW6WT0Ns56t8Ut161FIu2OdhY131XcyC
3p5sRIqlD/m3/0MJRhOu8SQeG7s9dVounukxvLG0hCzaGVuetBQCkp9GxyZUMubHq5YXlvLtrT+N
cufCiLC4jE6uFqrNsCGIdBWvAfPfGE5h3EhmX7LC5XI3X/XuthTDytMieD3P/oXVNQt0rG3ZY6rl
ctdvvqoyMo9pHIrTkvv11mhZR68rZ6LjbChATa08Lr8PCvrABsYo7Z1aoF+0VB+64XxHiQJWykE0
HxdSIWuDAzZomPjRaYyatwTCf4MOjrbKMgCLYv40ZEHw6OhVAT5u4BylOW9sfk0+asQm1auFbAre
Ir1ssPTawdILiFivIly9lACjma872z22emEx9Vw6NNI9O3qZQWML02oy0STq8p1aqXofERsunuEr
2qimeWfPi7/rR5V9cymsv1vGbavXJ2Mn2aQ0eqnCPcY4J13MpqWO8voCGy7b1HoRY+uVjKOXM/7U
Ru/yurHxy7Zdq7S/cBFmd35pZg9giTEW6GVPrNc+Qpi6sE5u9ALkkOvlUObZ/sbo9cJoFK/O0DAx
CyN9yvVaydELpg5ry669bp24HeoNFLa/NTmLYjdfN1SOBm/rpZXBsufotOMMaiqeDm7HI5Jxxz0Y
GcU+f2TE/9kv/5vJWXBGZR/7P0/OJ47b/Xs6/zw9f/+gHwdlYirKZ9T1FXBvJt5/nZP93wirSVLd
7HQ93kKMr9/Pybb/m2CiJSZt2i5GKc3X/HFOdllXez4LYUIqV7LD3zkn/1pNTDk7rcQWQXYbjAQR
kV+C87ZrR41Hz9RxEAEcMSI66nEEpbuzx4Lq2lr5x8H8khgjp5waDyZqvucDEhq6PYvD4cauKW/i
Tg+F5qeX8b+xjjgWP+PP3hG+NV4SZAfTcgkZm7+e4KfWmZ3U8tyDAjRZ3vvcvu+9BbAL7/vASVei
B2InpCG3cUOhQsjZwqgGXIKT3wdfPWAQjy2k07rZVrPK1fNSGeEdm4yxW8uoFS8AKTq6TrKhohID
6gykaifBs8oj2mtJ/LodeXjQTstGmmnBOlpQ84PcWxL1aT5G1BntS1DKCasFJ6tZXLXZvJGkcfMV
h0z/CAZT6MN4sp0a/0ONwgi2zB89+wEacf/RLyGXE7rIh5WfYdhe9WNSf8nn3ISdBG9+NUg8ZJRh
cZ/kVsx9eUftW5QdcVtnpFeZxenwYX//CMsGiEs4ItLRFRSExk0TL82xDhNx0/d2+x6bUYMigSHA
TdoTDqVjhRP5gypiujh8kE6q7Ttsj1D4J2MwNjQocyLPONHd1XSpQdGPdgaVH4xNvSgvhvRfTJtg
thHjO98saRZ9tjCPqZXZO+OtwQnwEZWXFaOK5nY7xsN0DtXyRP1Ndt/M1LBSNVnguxsJOe681JC4
mbGAUqfVriYHezzzBZUmF4Lq1WXANQz/2csfHJLluk0RnPgt29TW/piECKWTMOL7Zam3cg6sHS22
44eZI9yqiNAYJ7dybnA2FbtKdfTeicbt1y3ptO2CjryfbKqYMY8ZKzAB+K5JOB3k0hEtrkP3kVe9
PhHVaHYJrMtjKGz/6AvXO0bCzChkK8zscwXt7kOpORP1iFCzTnujeqrbeGHFb01nezDV11BF7g5d
u94yCaGrWIDZKeZptlZcduSAokHulnpkwVClVfSWctmvbKuZ1h1X2mppw5H4JR4iPEzDyRnbfsuy
weegGGVbXN4FVkhiEXTk2peIOCSz3mIRRY8jLmmQccGOuHY7rxf2Pp8dPsmaSIKxCjy/32LAFG9W
mEQ4cuf5d4tU/23NmnHjTVOzZ+PJaNwlifvSWvPCGp+jzcEa3AScymjP0Xrp2GLeDKXF3KOctiX9
W+fKYtKBHr0ybX/eZGEWLpgOAuODM7UcXqWRdTQ4NOLkA8t34BCa2WHAbtiucpFF55D6GDrUSPbY
lNovazkk26QdyOAA36RTywvkO1L7iMkzGxsccFVx1lUDvHyAXm4d5vydXfqkCbxYv7sir0YSz2Qw
3AxuZhOj6CDWKojczo1KS/eQIrL70bh8UcTNt8HYyoMPNnMVu5j7N5UglsGdcHwBHeY1q8qDqgjT
YSnEJo2bFK0cR/zMirlRrwUFY/3GYW+LfxGH8nDH7CgPk2CNsSKno9DYhy7Kz3OpCPz78zAcSmDn
UNi5iRBdwGONm6R0YdLHoXXPWDg+ug3UEdyb0TCxRW+zexogMGpbXgSrCi6bsWtaga+gasDzudwO
TnmEVxKLQZZ/ojawhmBld3RNwfm7DfTEZIDHazdKz1GxnqhUaRnZRvSx3Jh64nKvw1ej57BhcTCY
W1H0EFtj+rHS85qnJ7cQ5v0mr0YCcdfBzmnT9D0JO8a9+Dr6GXbjPrTxnBmfsRMxHE56TrSuI6O6
jo8hFVDNTuqpslnoG5pzMb4Qz0BL0NMnWNJ6PzGQLoZrYG7VUyoBfAbWTs+ukQ98WI1D80QfHqNt
INzoEQHbei6HPL6g0+Zi3zZt+IBBr8LIBHQgW1sqal/L2SQjJtnVOkClYZ0FerqOar8GxkZ/9G2H
roHUQ7goYrsFyoahoovugSIwqzsDe3YmSojx3N8ZfQ0KP2pFDoAGYb5E6JvLmT24vUtmG9h8ak3b
WmsE3BumQ6J1A3a9gj+46LjP8yZPOTGvZhO4/6rXRFuyBIgPidYhxFWSULOl5YkWpYKRANFi6LCc
dJ7rXn9te8OLTrnZGNEKbWZtDUJt28h9T2wO16MnKyBxk/2JmbM6JBhHHnw7EnzV/N1i+OZCdFL7
fjKqM0UY3HKc7BzOXoCuQtcKTQ4r8j9wKUVubDyTdGVVyeRudgiPytKo+ADIQfcFb3TW9FrewSZm
rglLWhtafpjxGv6IPdN4TbQ81Fj2dJJOLbM1fSLIR44/vA9aUiJDqzZQsaYbfS75kmnpiavUsdds
2FCk5FWdmrVQ1ZKFihCP7OZke1rscuwIVUu0WNwoGzRwYDEE+/Zu1rWCG1bx5ic36bpiW2vZDDsX
Ctp8VdNCqZW15KqydVfFzYvU+Fa0nh6Hr5ocVunmhQhu+okjHL8ush0ygchAQ9hlNt2ndAqcm+Sq
9NmAuBfgn5F92161QI7j1n2Q0lXGEat8nbVo2Gn5ED2N3xd5IFRF2oqKVxt7CZ8T0dHS8iNAU2Zb
pUVJr27FueV2xrtIi5bhVb/k3IWWmXnYyVdKWekbJQUvrSEA585Qs9bgpKtjggKjWGJ4hsTwTAPH
GkgkDE6jrPMLudHurtQeOvpAYwQMbazTO2IAktpv17ftJfR1cwgu31siiBGiJ2+xc2yxK9owEDEG
jTLG1OLkErVCM4MD7fFDJ6i/eH6N8a9ZDP/IKESQzLYdAra4lvztfDUMNto76F1thL52FHZXc2EV
Z9iygFmoeqWSZDjXYmHvOl5tic3VosjxpHm2rsbF4WpiZJ+KS+hqbTS5BoKtrx2PQ9LwJGAFWdR7
Qpty2kxjAIejw+SBLSizvadJOyjLq5lSal+l16TcaCNfp2tKN0tum2hOpzW39hxpyZs+NZZfX5C+
1GsN4PKmdNGiVimByXcJzoCFtKqLm7ptcGcYIfSSVQT2BIyEYtURs4d5sDCf5EevIpYX9oqEbWHK
mHaH0DzQP56Z6wLA64rsGOjdCZ3O7k6uN1ul+8ch+5+x7t+MdZZgM/HTPPJfChdu4e79sv74/jH/
2omy+LRsl1UFWwvKWwEjfN9/COGCOfD16GYKE7Aai5Yf+4+/oBnI32yXGx2t0kR6r3CE//g/79P/
Dn8vv09L7S//++fmYGljTf55etI1B4Dx+I/teGj6v/ZlV0uZciafo3tVVb6g/UNnqEcdp3ZqN533
qgRlsOvTMKJkNLar2/Aa4ObC/NpeU92KBSPlQibWL1IVNTH2slXu+8LFvwXg5iHj5KTIS9B62XOs
o+dlu5hfEzucfGazFMqsXgPPm/waXqfFrfyoOjSOQ1v7A5OGHTcj7QDgRqMunTCRWNnMU9ZNbyuK
LrB+BYS9ZuNsopdwaNYZfJEUC7DmuXkdem4jFuPQQQ7YKdezzvIzTfYOj2uycfAr4Sdxm4NWJDUd
AM/zeOizXlFW2GuHbp5UK8j00+NQGzfE5EgVQR0YNX4g4oCar6F26e9qXpLnyWmBOPVEykgCniMf
l9Ue3acRlNnAjaA0EswTjyBsz5gCBQ6JlVVmTUu2OADev+I3z6uM9URwiIodfKRL+9BWJPJOemh4
5xWZT2nrJwHHWbdaDl0DslqeVBNOKbwksao47k7VTeMByt1aE86zMpFZLLO9ymaUpmLn6jpPwb2Y
sdbeAzaNynqC715Rm3pCAytYNvB0FBiXt2OU9knE0ThsJmKMIk+FP5wyihJjdleTgJGBrcQz8IRt
KsuRL4NtiUvbztNDVvvG9JXxrUq+sT9qKeEwrdG+s4rWycWTygOxc1HRwAtVOhOHZVDH43J/ONPq
lB7da4aOJRjPoTnrk0MseQZviRo9siXH26tTebTMjPcUOg8rM44TuAJTWm7AsVPjyC79iPJebimq
Zm6P4/RGExNFXAGHdXtJtxxgjU3sgwKDLtZhYPG416+lzau9tngY7s3CHDoKMmbnkE9ms1t0XLG0
quzd6mqKVv1rurHRQcfumnkMu6SBudv6cLDpWFhJO8zoq4sTsZdF/0rmkoFuKaXzYPAKEpaj1Pg1
bKR5woxDy8ZEMJNnVLFRfLlbdmoVoCQxPRY6zhldk508OHC5X/OeKQS3kyXCmtQ01vuNxzh0IJjk
3MXk+Hgqdpk8uzpPWgSLCbkVHTUlbMr3CMheZ1D7jCbLqO3TTS/dM8vY9nOkc6yRTrTSADrcVDrl
muq8ay9U9RHw/J1TKOdRX9n3gWgRo/Hlb91a3BKHwtUZV5AL7MrZeXFlAdKzK/NbKWbzvtSZ3JCy
21NTy/FcDimJXR0bwO8eciIa0psgJu8X1FX7lQECu6rLpiSU8BJcWIRnL1WfFmSXQmeGlRG451Rn
iauYtQUdd+OzU5djtEqglp2n2LZecvqpacWelzKE1GsiD1uy34qitb8ZyosQiXk1dqmOOfdd9u7i
Ilk3cdB6WnmtfZjarnyq7JFwgqWG8l16yNxOIkOTbsUG56nOYhdAL/gclXHIPHrnbLsyVnVPH+Zo
uiVNyoxqXpJgQRuSCccZme/JcUHPVcXgrXrA6bvOCRnaVN+RL/Cj/gMoLA1bHtIPrO8AOSTlxbPm
s68T6I7OohtKx9LZbSmkIyP2V77MvK+TjrH7mRfvMfUWX+Ej+ZvsGnyvchMZYy6lbiYUh8BNLgz/
3mG2h2mTcnU/MbgSpBc6U+/rdD3M5Y8E6wQWeSekgFAn8fGkcWfvTfu11Dl9UuIGJyQhE1zqrvNC
8tff2DrpX14z/6oZn9Oo5bRnJ+WtlVU4zwaAAaQuBoy1dvctpAVljXBCeXqGOXmSlv0ZFjYrdE0h
GDSPYNZkAqEZBVYDrQB3rvmEnQwHT1sDKdiVZRsS/gJ94FWklCWweLyZFCevZw1LiJLeYHbrwm/Y
V819MRTqxaZ42dgsXFrbRUMXoo6QLDVi4BgKDWbwAHQQwh7cW6uGqcU7kmacUFgfw9qvTh5j3rH0
m+qBCN6w6Wpz4JXVhAhq4LsnZwhrikI1RYKAMDuxSMCXCKbaZUELc2Jp5rlfS6vGsIsQIya22pxz
y9tJIyygsTfnRWMtMmKBxO19dpUWll7sQHAw2Hqlt5EJIQMMfUKXHtSMRPMzlCZpmGxFJ3zakX+R
/tTtB6+bDuUUxHJVUg+9HmAD3DdDlT7nflk/YxNvHgrO958qUvCnHhfAKtLQD0FdxzYyS+yoDUiQ
AHDpynQZUjbYdEmeTzQrdAcKCwcKCFX/EZwvsmMsiYUasUMmXwNK6HU1H+pWhfYWtEl5LK5Ak1yz
TQgk5SntKtQNexqAUmsUipxIDjsaj8IoDikl0dAU3dXxbvH58RxrukrYRSNeV6gr8+K0e1MuPOg9
2qHImodtvAPb7p5VXFUf6JWHRmY4jZuuwgDb7oZY+pn9YbNrK02EuZ74/jkc/5vDscY//+XO4/Yt
Ln7/08Ljj4/4fjR2yb/ZXA+ubensnOP/p10QYDV6vpIsL344A3+cjEnh0TxmecpH6ecMzHn6+8ZD
2rgPMQyZinO2yVrkb0Gp2bf8fC6Wnq7UMPk8mhdNypdv7mfP4OxjZgLFslD4wDt868y3cBV+GhW+
H8Z/Pnz/1y/hCVcDtIFfk/K97lx+siUGY59R9eIv3LFt/M7eivzuynN5Sf+1Z/r/+Cr6u/jpqzSB
P00O6Ny9Kl5b47Wcfu+cP94Bf5oq/s4P8ou/UsWlZBDlS/TLozIf53hTL1/++qcQTEW//kY8dFCJ
PGFxZXD8/OU30mYGbqGBlh3HKJr3Urlk2mITeiQ852XvBNil8J0ERzP7v+yd2XLcyJZlf6V/AG0Y
3YHXGMHgGBwlvcAoicI8O8avrwVV2jUpGEVaVr/2w02zzEvJCcDhcD9n77UhHVqt3u3G1hq3IhkN
1pV+2MdV0zyb0WwZmAzaZNMoecR+0zsbCqagSog42ZU4ljaWGnuMXQHpsdi+opUkVeFxSt2RGoMk
DlIQg+6W1TckAQhN3BahlNHDFW+WcnaE44ni/yblO30N6IqzSt2VK0Gi1KVo2MhGeiYvdTpUX7Vc
FgYOuym61knovaQCTvVd19ptpDnoEkKcNihR8OfQJumuSHicn5BGZ5uognSbkIEuzFwegphYFzyT
/aZFV7m3zfbKTk31NBaTfRyCzthrncy2JbC2CztfcpU6w95B86FmMlbGtaun+ZaN3rgazbG/t6Ti
L0lddSXnZNqWM9sPaqKtcR2gkfPLBE5VWHbREdrn8MNTqED62QJzIYJRrmVPN0mL57dFVvol4ruc
bGDyzE8CQSvhwLPx1jSjlkHMsdUvrYZvi1csU89Q1cBnjULZx55mCOAKbrBjQ4mYHOImczLB1mJy
BKXkQOFYCSzFdwfFXMCOtFrz+6U02JSkapVoN0lovymORmA1VPczmYGdzuabh0Xm62gSvGl3WvyF
4yTsjqnmljRRbeyLwX5DA9t4fAvr2U9qukNJVvEQnAADXqfz9+Ujv0cyyvSQe077HJN3yrGjlpc5
jbvrKh+CreU0NNSoYh2J6kguwsIidLwhtZpKvL6nBTKnK0724dqDo7F18Uwk6zlzw4ND6qxP048B
zFms6zpRe/y0qZ84Sf+QlnP3oKqAH4YIwcRAtnHMQmqCKInTA+5kjtpa2W17FEy3rsftBJZGLl3e
VOaGaoK8UZzcgDObIt8RCIixa0RuEqy7JjDuaaGExymM9YcF8ko+8xA7t0TeJfuII9TesJvgeyAd
uqejqQU35uBhBkthz3VLfRz7VhDYt1MEhIXMN7Fmy2UfMNbUV7UmjXuD08SF8CpxF2iWtqeca91J
Iw+vBtsBPVHPR+LMWoqWTq/7XVQLMrMbRZG7G7NxDSQ1+K4Q39D7G0oCXrVO25dT5P6yk9T9hWlR
rVuEKZeNNLzvkacb27CrbcRwaNVRrCgPG7K33I9ATymEz+PPrG65k20/ZtsInbTPiXfyCTMyrzBj
2I86Egl2P2QTMJhj7F1ZNHuHZtIX1wx62jdOdNTzWgeLbWZiY3cjxAvoUtYqtw33h0EC8KGGaHOD
v2t4bSD9XRfg2G9p8FiPmafgxtEE07Z4tZ3LwSQ7z+rTeUejw73D1lG8glUdjuwXx7sxidTNCOrr
yhjldE0NwLlMK6vYG7VDANikxENF62Gj5mlGcaa5/drRTQaojWXxykyMMg2phcUKdVpKMJQQziYm
wI4+8aD/sjnK56soKyNchH3y05lF62NVarfw9No9U8PZjMhnd9VUtXtVEiK1aau4xe0cUUDX7ZqC
gKDPQR0BCbmZU2MG3cTf6QSRICFE0mCTxXzgtw0fTaOcDxOhVuwEzWmdOUFcrxO45Qh98sS7cNkx
7Kgziw3WGu/CAYO5IyCl3OKRpF9NqmzOBYBR4ZSZzCi+dLVFjNVcaI2ecRm1O+0o22pbGZB1vzUB
sqwxnHEfRtBDK5Oy7F2RNfX3oVaKZaxPj1CPXXhIFIcUq8A37GwcSXopffQ4/ZvUi3lnhhBszcIo
9kMZE/GEabB6JajU+E5bs51ogcfBr9brSFFsUU0h2EgPv3/cLITzQJsUmtFInYyGiRxuhzkZb3Gy
qS3ZB8QIMod/a1jdjW2EVDV+DxmDJyJ5qCU8t8Pr1q6sTOnf01S1L8BC203vRPyo3VjaNqb/eI2b
MMGMHpr3djEGXxM7Kp/7OM/3yuuKPblvwTaeDX3RQuXroda9tT52lFnK7hUVibpwpUA8H3YQgdwg
1X0aMCmLZ9PfeODDcfNEjrZtDC++Fil9L0ODI7OajHL0S82ja+NWMJJp2BDCpLtYGsDZjCnZ9eiN
gPLPs6+KJZRcH8XsQxwSDwY93i+q7ecjpwceXZW7MRxMt9jLYYH2z1XHsHE6BIdxdiGiN12P+7DW
HjGdDgP2Ox69a83GVUk5jZKdFf30DH46zRLxkDfCuQyM0tuHAvAO/WqaQLBT3T270eaCY3r6PHg0
x4uiFg9eLbStgzJz7dL42YeQVdfk28w+pRzkC4kc7wbBocwyem9dei2V+gB3iIWd+JW0O3zWFROc
Lkx6mJnRa6nbapvbevFG1lR3YbZ6+9imhBUykcI7EWnhrUo6D58xvjJhtx4QsarYu40lvig2pAr1
uQmXdShIcmpBYu3NgDB3pdL5OGt6/9YXgfaUL05McqU4qLua+Oc5pWoMfk06v+xIKWun25Vx48SZ
9hgGKYsMWKYDUMZuqzlj/LXoWveIXQMLNxXRF6ub7Je+0eyXBOz1DV8qsYvqSNtMoNs2Gl4TX4II
uJ5DrbnHE1dszabItwjLx5vfd10RMrkpyfe4NRcNZVGUfPja5BJCnYHFPULYik9vXTIRdyPCvktZ
R8W28CjB5JOykDTnQN4aHTIB/fHp0JlTdhtgqKP0SG9l/Xsuz64xHz3NdtlXuMRVoWq7kW0RbPNM
Uvq1aQavHKdIb/U6yS8w24ovXkBPXwW67aB15GMIl4LHP9fzddoSq2bQ2qQ571kQt6Y0Ygk0jPtI
i7836TTesChMFyaEz1vZzDM4JQcF3dRW0zNwAAdwxDwQQtdN7U4aKa5LDxZul8rkFm0jjTHLTA92
lzuXJEsgo5GDtg2aaiQCrOXTjadS7WVdahZil1zCPoeSiyfSwEDKt6m/8Bo64qvAbqvrQYEAWxey
KB87Ss67jgWHPVAh0erYpiIRikzCphM9wLFsvp7IIDzUgRh2FGUBgFHF0x5bXS+bNRVgdsy2BWy2
Z9nQw5ZXUzmgqOY2dpKN20PZoiNX7JVRZM96x3TKiaI/EPZhfAfcP13bOWoiGzvPdzSqZrca49Ja
aXYbHKKWFzOmv36Yx2E+NqmUBzFQVnDJqEEhDECM/mJf1egcBA001ZesdJTl5qMuRt55zSJYYB3w
L482SEYiFlG+XHVKS9YBP3qXWDQ9Ec7Xgd+i2d7HujVfULCFrgr8Z7miWxmNREF4TnRjzLFJ5Fyc
P2CBJJ2OxBwqP5G2V04J/9hyJvPbVEwuRMWifrCQbtPCj7XLMOjvOgRhFGkBzA2J9ubWSu5Ilv9i
dZgIMhzNV1xGSpWtZOV0wrbZuW4zUM4KzX0QxD0RjIG6RBTckHxf63LLDjE6VDPkSRURllvF5ZoS
cv5DFtqPdnZuR5NcU3Mc8mXfVl/QXAY5McePQxnN68bVQp/VChyitsTrUCYOA0Q8xEV+0QqrQX6z
pBfEpCNS78BnnVqNIsBTaRf4ZTFzyIrrRchgs6sy4ca5VXE9VhCUiigkfZTQYRFnwCtLq+/24LGi
b2FHIHI6GtmSPgRZjJpc+VBhIiRTN9RrZDhmdBklororSM/8ooUELfNVz2ktV92PqpdiKdfRSs3c
Kr3AaT5DffTSPQrzzifhD6EZtCn7znab+S4JRfNQgWnb9jmW7DW6onwjZiG2owQcHTTAHkn5TnZ9
nXIk17P4gHBtImpXQYtp5pzyqWb5qMwcr9kMZWgRlOt2Y5petsV3tvfGV2qk7rXhIYRfNyaU3L5O
qPaZRETcBfNUXqiJmGeiBwm1dimKm3mOUzZFtbGkJPIUiWZ2vtuRXS/1tHm6pbaYHAuHELeO+t9X
0bC/oisSmTeT66mv6N3kAdhY8RJMcgnnKzrrWV++kMLIKzjQbuSPRdFdRnTJrqO8VS9Isxx/VPVw
yJywvwQ7mf5QdhJgnjV4uGWngrteVvnPvJX6Gsyw/Qp0uUSXgazuYKQmgRAK0bzQOGCjui5szrot
Ze9JU/aTVch8mwaOkS7GgOim1Ka3tJfuF7OUxRYaIyyYMJsXLDfxliQxo7IjIWbdRJR7Vx2C8I2Y
GlayJEt8+CjwaITUebx8bQ8TpwqM0ta8GgwXolA1b9AhPGpZjLWCKiKRC7S8ICXBZ5s4FBvVC40I
C+tyBnJOtyXxDg47433pifyxTHPyNebMvGiagK3UNsynIETekVZuBySlHbTc57gktDcS+7BJDI1z
YXTCfVbEvgMK6tw9p5hhZWpx8JRZmrrio5jdsVVMXkfDKp+SOq2/VB1EnX2lIYNYxUFNk6gvF3U2
jgqgmyRwHemoDsW6BVX4LW0EXrCuGZJDb3Zv4eAOgBZc42r03OLSYmf7o8BxCQ4J9AnV2pu57BG3
tZaW7VUq6/XAo7pKe2AcK/QO6sY23fAmYTO0okeXtBConfq6CQWkgyYx73n/fyq4GauObxqGGIQb
KytQ8EHLtrtLdYoMdphFz2PTWny4pEFzIw+ObWWV3y2t+kYmzvDNnsaHGZebvZOCkrVWDMY+qWdW
9kqzgI4sCAxPonWNoroBNZQtFWvc8SLqdOSuRFk7zHhkQ6W9jyIhwd9gsFnB7JMXEXp0ei9m+B0J
Lu59VkLq/RpazXCUjxx1+J7gjv+2oAU3RGe82CN0Vp0c1T1/Cw3asVYPdmz/lGTB3/almr6HcwDN
Ox1cnHPWlFx74Dj2kHW4Y6Xr7tGqjsAdPG6KFcgX2Uf2Y9xT2E26mBe28VD6FOyppgjCkQNuQVmR
eccZ5JkFOb0dq1kc6lrADhmU2FZZEbyWHt7frBlcQDBWciOwYtG1AAe9MmEK+siLa4J2h+K+QGDJ
Dlc75nmuLpQ75ceAbvWdhHeBYFaYN/QErF9GCF+2TMgibroY+h9s49vCGaOrzEmdB8KnPXDQICa0
7ivhbUsLs93nLLdbWFoo2NSoH4OgE342EIVEuFW5n5A8PShW3BXdWXJDvF7fN1n3GHY4K0api4MV
ltNeDc03Ekaln8DFXQ9sBIF5SM0HcNhfsZWTh8HO4QyEdcr+tyx+dYqQyE2mqu9WnVRfWxfMPkeA
Okq/l3qS6JdG1QX0PIJkQ7VkYLK15mNnauO0htDneDdxBktrXRY13QOLBFtnVxcjQTxu1Hg3BSlA
2Io9iBPO5O2juA03FSWsR2G2b+MI91+f2ao0tdUc9Hn4QeJxfnAyM4fg7XBIqvsJSEqaXOSxZ6Dr
NHwN8eiB99/5InPxnIfsje2AZCJ2hdmGcseP1oy7TalPC/Kf7+s0DH43ilfJEWSEKuM0+pE9lKBy
RplI61zjh+1lw6VdOhYtTItCSlo0t3iL/d7Tgl+RsJw7R9fMYzt6v+rR1p5DXr0n4uSbaOPQeIpX
XjMGG9AqiwnSKfe6N5LkE5NWADkWY01BBeDjQuj7KihgE/iAnu2SYmfKk1qrQJsJ6tBt/MGmftdr
FOPiqmRO1nvO4/n+49HelajdZTTPsHQXU4JYHP1/Fo/l6Izsk2TjTyWINL3lH3Eux20WVtnm3w9l
mHDrXMdEu30q49dbAdV3NLiwyA0fx8Tmk5H0xrWuwGF9PNQ7zy9XZZiw/DBVeIx4cg9ButKdsxiq
aIruKs3UgoZN2HIyeVd1OOb7smdyfTzouVtpGhZCG1IzTRzHf99KYHuGqZVx60+AslaATvlKN5Ts
OJPan1zfO0cE18cLTQtDwjywT4MaUxb/uaq0xofCA0kbzkDC4kbEMpKBkWjfpr6rJoMKYjZH111G
l/zjS11mxV/Zfcv4FpZvD0oiPZqTWTOFdhWRKNX6bq5RgC+4QFEPTx8PcoIMXUzmnmUyMR196RVJ
8+/7ORp8LpRHZJtCjEHNIGIXEUoruMlMMqHmySS8oPPGbQl1a/fx0Ofmj2UKxyQj1PCMpQv251vh
OfZoAFNB2zOk07ay8AlTV6EQLDWdrq8VsgObIlgnHw+7zJDT2wrEgr05TxbZJK2vP4e1Wk+UMmZY
WSfZgfyUJ+FR8gsFs9aTzN+Phzs3YS3WGN1GFYZN/uQGh02tG5o7MVyrnEdAOnsO/wiUA6l/ssoY
yw17d2WeY9qcwFlo9NMbOs//PEsxd8OP9vfcnILu56iYmxqebczpQt8Ld9ZfI9AxvqKj/L+YtCAF
hBS2Zdruu5dGWmoeQr3xLRnaRwcN+XUVssT++5vKI1zaV9BIEAb+/Qxt8GidnbP0/F4Fejyea5hL
I1hz4v8+HurcW2hDWHBti6o8qO6/h0JYV+D9GVhQyQXaEKL2Tbjlt/+3MU4uB6CPKfhQN75hKoAI
zd528+PHQ5ydHMw/TDNMRQcV5d/X4XkJogxTNX7F3vU67HTzYJYEds79EH+JNFaYuugXnzdtFnS/
+gVowM9WtPevnrXwiS2X98+jdHGyotlOhTO59Go/NPBLK9w468FIaxBbSX1BklKx+fii3z87xkN7
Cm6YFFR5+u7VHKvcqbJqPy8gM9tiOmKokZ9sJd6/4BY9dAyFlHYXru3JC+6FpIsDmaj9WGHMbSty
Psqqv5IJvYyPL+fMSFwEeGfE4Y5ly5NpQhJDPE+TW/osbYSna+0l4IjHqkmePx7nzGMyENIip3WW
3dFv2McfvW5R5anlNbL051hHKviqkZacpMU6roPDxyO9dx26WBz/GGr5PP0xFDUqAVaMoTpSBaF2
2zDvBnSrCySAKI2+mJ8mh/0YSt6g2dS2cjd6UwdfITBpWzWDbEvo/u7NljJaDhcen7g9pwfHTSqc
e/BIwiGar4OMcyCZNdaKaHlty7kKQaIJteIg+2y8GcqOCvbUke9HmQ3drojnTy50CVs7WZv5gtPX
03kBSKo9/dhl2axZXtFxT9tIvXiAHG8A/98DIo9f87mThy6DkN5kwddmJDpWArCgZy0uBFGTgH+q
tVFX6drsnnKyXNZKwE8rcxht7vUcUFjKy7TetulAvTEGxBg0iYUnbShxA/SmPGiJ1q2JmrZ9etvD
RinXXDNOsqGEJ69SGy1DQpYJPm8cB144rGcZjhsIEmTpuKGJbQLRpv5dovD95KN1Zq6ZHjoEFCwo
p025bBL+mABB3tfsPibuS6K1V73hWRc89dEPodaTdRVYg//xlHu/4SFMSNqkP3rIXkBR/z1gXdp9
TxIM+WOuwikWl/m2xlBwJaxK7QOXhJ+I0usjjr/w8uORz7y+7Ob0xWHsyvdnjiacei3qROFT5pq+
9FAGvtX0ex4dQyRvHw915iIReLAaUevgf6dbR/qinDenrvDzvqErgtuY/DVCfDdaUjQXok3hFbc0
2KdF8+r9+2WKfZUF691Z7NanJmciVzrKTkXht4T47OuheAzHEKlHMjX/ehtgL4uUIVEYgUdaLN1/
Th5qQG1YGknmm677Mk3FsDFdhPBNZln/epqy3UAwhTCK0wcMtr9HqpbEp7DvMnQFHTxmQeHVSm6H
wRE7Ck8/P3567yeKDbQND/biOUfOcTJFwzirCjuruSwnt3ytmoqSHiI9nTZb0IMfD/b+BWQwtjZs
DRwa2qefrxptSCS6nCvT7MfI0l7q2f2ZjNZjOIhP9iDLu/z3/pShOJYKLo013zm5rtyKYiJpEGJY
Vba1qJV6pQM2Jetn3Jb9gTLlZ7vR8yN6bEW9BY13Gh+vQZYFlsuItdEfUq96LSfj0VqSuQh8yPBX
m/822R0xHxtvsD7sOhjxZEY6LecOFcjU17rugKLet+30Nhb6J8O839gsw3A0tEBHcTOX//+PVbN3
9TGO+av9XjM1ctYwu1UjX8SPp8b7VYRRDIwtrMw6JoSTST9qpGwniZH6jUVFi0rPOku6X7IQx6Qm
NbeDtgVS6pNV0nz/pWRUFg7pQFdltTwZNchn5XHsS33PAcM1ZCTlrosqna9Hjy79XNDEbic8/Cut
tMGeYCevaHvpcq/GOrzI6CPvBrZF8+TU916XppuwqtgcLNsCwmycS2Rx4skzB+GHqnU++e3PPhjX
Ww4/8NAwuv79YJAkRBmdDXitUOO3yeQlB22kzvnxgzm3QMCQWEpKGKLebTlzu+YzEpaZXyiJq67s
fT01Hl2pPtu1nHlhiXxlb8s6JDjD/n01jsysoiIy3jfHykLIEkQ4/PVx9/HVnFuBBFsAjFMcyrl3
f4+Co8Icw05LEQ+1cBgkn6nR6dS2bbPvfYJT7+Phzt08LgnLmIQ2op+eUF0VC5zAvKJTGvxc7l0T
i2PeBC8fD3Pu5VlgGhJJLgeD02k8tmlB7gEvTxY77l0KjHFlBM5Pmi3lrgkd98eQVQlRqqL95FN1
bs1DEWuzr/bOHHooneqRZfepH2JoV4X2OsN/rJLnKpkfWK4/Ge3chOfYQ/KGzcnyXZEs4xqlqNrU
r0IS93LhADQxE23z8c00zs0RbqLE/YTNDvnS33PE68yxcyi5+2436M8x0vqdhuJ4FSRWn9Gbk8NT
YrjluitVf1tPRXrjkIqxj6Aib+epEjSWE/Jwa9L2ssFFj9F1yWenW+PsnZecsHkzLeAzJ69LQ5CZ
M+Q5X5vRpk2g6ldDLTFsltuCc3ZfOgwKa1lFNDEKK35Oh769CLzyW4SiAx+aAt5FQiFVJI+YN41A
oYjr+PhGnrmP9LTZgkpCTpb94d/3MZP8DvHIdnso5p/VbKidXiGmDDL0K9Prx2OduR2LIXPZV1Co
Zdf991gmfiXddhVb+8D4qVNw2OSO/orPrPAlzL0tpXL1yQ7jzEuH+w5QD6ORBHP6+e2bDCh8WHJ5
ifOFAA9tjfMjo4/RzCvLnOqnuhnqDWqM3v/312oYVDGpSLFBPF0p7cWJ1rht6XNWu6nFADaxyY5U
48NVlIbPZK2E/37fxoBLGQBwj8dSdnJ3Bd3G1q5LX9PDej0ZPaqEwlLHofZyH3buZ+OdWTYZjz3U
Avpks3jyBpJBYUcxqav+2Id0Luxm2Oh1WW8sFLGfXNrZoTzds1zieajzn3wQKpBsKiclwTe8srgD
1EFwmVTiMu4M45Pl69wctXihFh/CUuk/maM9krgCMy1nlbx77KLyzXGI5mp5fnFYH92uUP/+68MC
oZumA/6JHeLJYzNGem1mOxf+TJrsSpfDPf7YTUUd4JOBzizMlNR1x7KoPGPjWG7yH1vEah5QgAUc
AYlSfgnHce/O9ePHk35xXZ9u6P8a42ROkJCWJjZWIB9Bv7HC9U8mtNM692aHOS/IBpKxQcmvnKGp
Nq1IwqdyaGAjOPRqO2z/FP861JBFTKfXHlHAWYYBG37K/NhSzWG27ehoEiYAKr4PvgaVXuzzFnEW
p9tpjQw2uIgclyaFPo53jtGg1YWEYNzPXo7YqjDaFPdl2+z1vg7gniIdvcXsz+6wjONVAUvmNiIH
aG807XSROUg0eyvKr3vCSH039R7jMm3X3OF0l1MrghuLUNBHnJivymGuCHCJHMTCKSZM24rXQ0w2
6ce399zc5CsuDebJYi0/mZuibms1CeYmMuHXelSvBOne2pa2s/Jyi4uv/F+8duy52exRvqchdDKe
E00FNNOp8MG9LDWnG7h4F4MqPtm8vm+r2dRKaWxRy6RM550MY49pZDVwdX1E5Meqihs0g+6POn2i
CX2NIGXdOSZ23uKTI5N1flyqtNxRDtenGzKvymvwOQ41kXKacejquIQaWztidCHiB80MZ5zayYOt
goe9yQCa0dwuWMhrPNsOKn8nGbQLS++IalF2sQ4QhjLhqj39TjrYXvKd0AkO6iNSwFTO4YZYSRjE
kJY2oRE8kHfUrt3ZqVepSmxiBeYq3Cb8PhuVVW94Poy75DcAZRzqHY4u/ns+O+uoVclWatJ8ri3n
s0dxbqEVFnPMow3HA1lu2R9rRKxjIi/SvvB19TrRKVxNg75PDdV/MrPOrUV/jHO6MeqrPs9Kbyh8
11loG9Qb1uDgth+/Lue2NsKSnFZN+m34jP++GL2GLV8TzeHTdCJ9xClWHMZfyhRqU9ROn5jOzg5G
vZIzi4e77fQQIRoWoyLjXdEiAYCunPe9Xe1QgKKlVvEnt+/cQiAo+/O1wLL3bvObTZNF8pMqfPj2
R7OVECqD6QXiwZuK0SxE4pM7aZybF0vPmwMsEgJ52qeZ2yrj/rJPS8YswuVlAgGYm+HCpBa/KS0t
AlVWq/VYedZ9rAckr4eYGsIyLq7d0E13XmlPTxJLEPaMAGb+J/fj7K/HgkgZifot7eu/nzSY51Yj
Gib3h7p6s7zwOTL7h8xCR/LxjDo7jsSwzo5SLJa5v8dpif2MKvR4PifRimoODJNJGzZl13zyIT23
baU4hWhDX/4hT95Da/BwcKC99BWekahF4joUx6Z0gAkZt1lZP+aZ90mh4twE/mPI0w1rMtsgOhw9
92FN7kF9vWF/R9wuDk35WSindW7+ciKlScb2kbPwybmI4FVAyaPMWWbM6ZuKql9D7Il1nxEpTfkW
zESlxYAk9WIb14vXQDMWZWaD6M/r2xebospLUC8ZQyaOBVxt+Iwi1TyEs1du3AIYNzhkdzfKwX12
HVZNsLB45glSGcElLqXN0vylDyZ2ltLdjJX+LSEmGSlOtYUQ9Ra7PU78yYq3oJjNhwrRNR970/lk
Np27C97i1KXEwbw9bcBm5DC3Bf4Ef4Y4Mis4JUq3X5zKuaRm+qLiafhkwHOPeHFmIZSRFFtPb3uV
GOFUsxnyYyAi6OK6ptrNnH43VhhkwapdNOkfvzC/tRMnFV4UM4SDkIFGGe30GxtCb6dLmuW+yGdv
TZS0eLAjg4hs+AiXUZllz5WZu5vERjn52y7gRtCf825WW4Wkb68NA8r1j3+pM/edzcZigfYwBr47
8npicnNlWpmfeqG9jZpJXBcR28YpKdsXYC8zaNXo+8djGmeKmKgSqPosq7Z8d/YNR2eu4JizdMwB
UtaFkYMg1dq1QdPuQddaK2YKykkn20KFgc1CTwbnhf0PSfh/9BRbZ9awxReOHIMQChpt5t9rGFlk
ochVnONbTixaI4uvIbay+Yi2unAuuTPyAt6Kc4nFirD1jCKyocGPJtoo6u8Ga9B3E8yZL5HNxhvq
g/6FbXGxjwamFI6pdIeoz9kjyX+bEGOzZPdbWyQRvBfN3jRaofxI1JKEuk5u3PDSLFPrARTSeMtr
iwkNjvb8Ermdd8h0+RX2UPrJwfzc9dMBw4Mulw79aeGIcluStcri+rN0fIiQpfmjGOOXmCio3ccP
/dxQCK/RGuBG57NxsgGh6VTXkCBz3yutaFPV7uLmG6v04EVZ+PLxWL+f2+mbtlR/LU6vfAZPj/+F
JrJuyGMOB70TuCvQpRNmr9k29kFV9ptCZsalUerBnYJedGOaWng0leYB5smqfVXo/z/s6f/Amo7V
9Am+AVmey4rzH5TAe7bZazNlr8XPPwkO//yhfwgO0gFgJpfGsM5xkuIAC/k/cDPpgZ/mDE9vk44S
VOv/sM1gVtPhZWZ79rJ1/5PgYMn/y16C4xXFVpuUOOAOJyyzj9hmp18RyGqCMrlLixUZzTvtKmSQ
pMmjFPBBaDgz4Qx2cUU/d3rKAXdidHA+wyAsr8mfM5sBJVE2fLH4zd9XlBUNHyi7YvLHke2uDs5s
LcTwWRz56WmQURDkL9pVh6Xx3cdR0anraycafdAsMXBXIEFp2bA2Srva6tqQrYyWEhfpENp9O8jx
6Y85cPffl/MX68E7/UIsm0peXKRQrskzPj0Gd93kApWWitwQkY27EZ3KLpMRVmiEElfE9DWHEZV+
u8cHkUMkC6ygXTVVzE6JtCzngaAII4RKQx4XHvkYjoyBJcmdh3Q3mSk/i/srJwMx0+aeJGTMwTiJ
28lZI7mfflFZSO+txE03M3YkP7LxQAdS1Acq+PUX3MTTPuhz/KNVaBC5UNasbSsKrrOv16PxiCav
ummAsT2COsBRacGKGEipfHVB8uj4PPrpFzk7846I4P4564AWt8lYXAUGyAKceS7ktNIsiBrRKX/H
U/XVCHX+4DDG3lVbk3DFjjy493qZq03fVnp5wa0qcpioOn82YPG19mbYc5m6bGFXYE97nAgn25BF
Hd2CQyooy3iIzHCR4a+RcXMssx7MZr+YNBIl3VUrUAbN1hhTiMiHjRWQiJp2Zn1scxUckOSMe1Eb
2QVhuvw6luqfEz3vn+tkFg88HcIZOF9uC5MoHghU9Y+JkIx1KNntxEMxPSFcLb+ChubJ1Ky3PjFp
vENDg/tPFd6VAKPt13U0/Rrwxz3pDX9k0pv2RWDQuArG0L7As2c8dtnMLkUNxdVYlt5VnrOZ2XhJ
TcaKnePeWQlCvpAgZ9W2rQJiaYre3Ja1md5XUIxWnREi1DfL5ocd8K9hikBwHcJFCH1tpJNa2F0N
dpbX2dXUtBdxl12QRVLdTLIaNsQ+kPDcWgi8oaO22UWFKZXKhZPiK9fGvWYE6X2IhG8nCA69sRFA
rTMv7N9SHQBngdGW2pmus2gY5bd4rPtn2h3ztVdD9qrIpNxXkMZXxsgVe4NW3QTp8rJrtXOrhXqP
pJNrgeXnrZQHaKzHTpSv+qjo34w0nvYkNNi3oc2TCBCPreyiWuiHwEk3wCa4r2lYvcrMc9YgSJNk
o0YtLrBWBcG90IP6B83n+boYounJ5EO6L7Afwu+u0x04efVTT4TxCFh52ESLl4tMXOi5Ic8x6ZZb
vUzRrBj7twk8+m7G50Ri0syTsAUeEttg/oM1rb5moQwOWZt+HbS2O0Rxk9+G7i+98/R+FWu5iDgg
5+ZF1DrfgA3UC9i9ew5N5iaWqzTem7giN7adfbPBMb0pW1Y3VeIwKQEJrseIB4WhWu2C2q5uq9yy
bz01OLfdFBiPRdxWXztHlN8wrTFbJfb4xgzKbxZOkssEHsPD6E5uhTHbxbFdDOVr6OIAZns4aTgy
CK75fXFuxEtAQI52P05VQQhqnMzXVGnbl4pj+P0EVc9dUYzN1oYycJlnSb4Wgx77qjQlPuRgjPe4
pJsfFBV0HlOedhJnkVt/MWKMvhADJL4RkxRYJTB2my8UXwnG/NqXxaB+xE1nf41xZKWh31tzYSOz
nLVii9Bu6K6negicwxBanX2PJxt3rj1OTwZQgHUpOnK6DWdENljPYsc8dCBZU5QHwDYqlqau+C/2
zmQ7buQK00+EOpiHLZBzJmeJErnBoSgRMxAYAgHg6fsDq9ytEn1Kba+9sl2yKjFFxL3//Ydr2QRm
iDIwONlacTvovXZHtMi95shr7DarHdox527pwJIcb7KuOyd5iJ34ukLjtNHB+A6JuaTHyiw+9wwu
tziBya2052+ZX8mtPcrvRWpWR8KcXmdppxh7Mg+qDSkuDdbCWzKksYyMk+G7gd50m2T9eRraeAfb
2ECtXwQbYsjxRfEc4lHRdF7bC5JhLRDjHHXIiN3cP2mFaDdZ2dZLKIK4PcK7gaWsTXaEnsoh1roA
k6zK8i0RC+nTYIgepir2HAV2fT/XXrY1Ky0457h3XAHRKxRrLFgk38Y5m+Gpy8BPjguwemQao37U
a208VB7CYjFYPsE5GkGyFlnII7lP+1SHqGhqlX5WThYcZGI8WFUc7ABX+otRBxZmmjz7V7w4lYsz
aqDBXMSKP6bxGMYDUl5v5xrqucY/6CJ7kzx1U5dwOAMDlDTAiMyJ3XYzx/2r1Si5T5yEM48D3N+h
JB3D1ITYmddue8941kDSWvQ7WFsprmzEZWNjMj37zgjB0yqmcz2t0qKyKJ5QKTVe5E7uvA+yMVMR
E22fvCwfdsloW1SIFrMgw/R3tnQs7wjOaJIkzCaCGUIhTLw3WVdXdtmLs1pifC9M3TzCmSBkKU1Z
VT32mXCOagCXcB4M54Qp4/R5UVYedat3AUOogyo31qg1J6NzlxdR6g5oW7V8ErlokOP3wWFanOBY
yXi+zQpr2YyxbE8FbveRa5aovdxiDEs8P7e9bdl3Xg/E3MQr6yDpUELrwt+12siMBROhUBFttSHt
M//quYTr+fqsCEyYUWUGo7Yj56CBKFvdlYbGWY451DHLrMkKYU5uEiKhH3HZMfbYoRpb12rSoz9O
2D+r2L5qQP4ycsa1+2qY/GujXeYTJv5IXPHixeekdcnetZP2GvmBd8Fhz3QjWyl85kp4Y5B0Uuxo
+8U4CqYtLWkcbncul9h6krk320QeKOi5psK6PJ2Two9yI9d/CJSEJVEgtTtt9Fwfj0vbBpGotG4v
jdJ5whI1ywCCsvxik7n2Wlm5q18ZvT0ygTPIJHOe0ALqKKYKQrUwhYeFgsFisfNSZ/zW5EYTDaVa
6wLR3iG5KzeQ9etmiz9HdibbAd4uyuTc4/Or0iP8+e4StH1jw7AFOCQywMkQKBNYEuVZ49zMZpwd
lrQW30zha33UiblY3w1x8muJlOcW5xC8CuyKepIWzNhhcxbDdz+LlWBWQgu904ueAwf2L+noZekz
P9Tie8HUgTVQUCZ4sS7iTeJICqI0q6I2Fc4N7q3aPR6VgtvNrBQ34qxAYswkKKoo8lIyWCbxbRKS
6VYK2QLRP6cztGiSAt6LrzYzjU+IxfvvAgMvf2M6KfdnVCuaNBFrvqUMdR8mfL97pPdti7EFbvub
PDXLI8B9fSlxfjjYeq82VaPYjLucFMVKmGjtU6fncA+qRruvk0A+ZibR8klFpVE7rrhOlverCNqv
FuEEGf6m7bopE2D/NuAdFmaBR3kStK1xyzZYf7eESxesJaAdPWXiyU3YiMKq43JWz4l9amjyETNH
3p3Ran4d6VU375PKnc/6mHP/clSbZNWDNhRbT/BMiX6f1/IX9dCTN0wldiTcAsAOxKtqmt8QGmR7
QrqabZ3jJmpkCkeb2cGuN2zIn0Y0FrS/YTt8QJnWHsKAFEO/xFz+Aw+sM4OiSRJtOCSa2Z5iINy1
HPbqqM3bDkeetby3Wn+DbaV47ucO0biqedhycH7X0Bi/YtjrtaxXYnnw23H9W/vIn2ZJsrHIAoQX
eLAzKv8ICZJz47mDuU0G3GRmm4IwDXiyQ6JPt14C7TrvHYwGhuY5iWs+zJpEit4a53OtRPtVStu+
wRVq+qyouH+D1HzAKdeLXbVYzPxhZ31QEYLeFN6oWf1Byyx9zf52H2bBQtONnNQJyVfHUcQHZox8
8ZgFoTrgnDoV9dS85IK62cOM5+qfW8J3PPbvjS9xC2im1ouCoP7rTClBNkyiG3q/qrJa8n8Da9XE
yvayKG3cd51MN2zNy3YGaCLHQFJB5YLm1UvXZQrj6z5XdntCUoGFYOw037H19+58N0HsPGDEFmtd
04bt4PyOnQWW+qFnR1zjr7xXXI7W4fHfX74jNSi9MyKpCfF3RHaEyLeYUM+7Zp7YnTKY2UFqeW+j
OY8HTLOSnWaYL4g0cADH3jRzKJc0RyUbCTP/auxMPLAFxhrZYhVnXa+sZxOu54SUDMffMx4WPga8
RrHBx3/ZZRMLumIrOSQBZmu6kSIanyrq1bIKLhSQyw6b8fkMf0Vtuhb+drPuMCbmdfdj0rkPmuPN
b5Wf6AhKa5tQeatnj0URSt2rmvIoJRtYGjfU7DTL9CUEvmvhYq9fSIcfFRr3tVaf6qW9q+Fts6cg
s9/Y+HN9JQeqD23ilR5sqxBbc4rFdQHF5pLLlhrUAHLAU2l8TBYtQWXhmOVzZ8nCPQ3l4hHEEKuE
h5QRealN/TBtnaRICYQVVlzi32CReoJdIsgewXfcUG0+4lNrhH1rYRXiuUuZHAnUwKV7Wf9BTEEf
b/SeYU0UZxA+R3hxvnlmwtnjHmBNgtOYmr7T07zekFDFHSd1QJQNmzAeaBOlvDdhf6XNFPm00zqq
RhqR3rf7LzrWIxEeE07UOxruOFUg4Ox2NG5+aotvcy6LXZcN2V6OVFd6ofgil4GGIq1d+Thk5bPX
0T8ukyGefFVa2aabs5GmkmcXrFYGp2VZMWgn1e7xdbCOBgfHXWGN2T6Gz1lHxOSUx8Hxm5dp1poX
eyaAdjBL0wxZtsXOGvzulk7Uv8ytjnmLoul3y7r/Ulf0MhNuFkd9Yjca1t6uTgNcjauBABB7KSey
i0sld8aSVEecmOhaas8igTzz7iqrk4+6Ic2tWZvNi9N32R4B3nwWBt3zpqsXToChMXrSMwCU2rYU
14OXYcVAOkbzMsQ1Axl/oDOKbRtBfeMsrJFel3haTgZ/SApw+9rUE0+lWlaXXupNJ7OXA3P09tSK
FlTOZKAWTsF6hKYkgu6c2QMAqsz2K1Ro/2IoYBbMAoNLQpjhKZu9+uISKL5n5jjva52Ygsavx0dG
obT3ith2f0WAmFSK66oAH/Iy2mSGksubzypdtpm/iKfCrW7HyRPfBjnQbutOcmPUNnY2Kl0zFPmX
1pgx371f9WQHgFg+BLIuapj7XWZLlUdjXarTur/rRaE2ArDk2WknLEe7KsfOg5ndVo4ZyMjavGaT
TgOfTnZ7p9cdb6bJKUXez2JRJzUK7cTE1x9WGZntnQLXsbCoAFjl7kpvPi8JBm/TCLr2/hmikqeQ
SGrcByepYcWUgHhY/dzevSM+tcXngxaNQF5cpLDUpwvGOCo7EAZWRSVzzouMXQgaKzygJRqPAVq2
FwE48uhXIG/JcNErBICQStM3cv/mq4XlVkcT0bqYl6/2nX4CeqWLqbhvBRSokAIYJ3JUPTBZsUtr
JQ5TeFvxihNFbNeEqyBG0owFiKRhCUKqAIKL3RT4r9CdSEit2ZLUApwBcKe2NX6REUp8LCgLLPQo
ePQO4IuhKjMfEEEMvNqvi2UDlDmDal+xCjC3GE/Nn2usb8LY7MqjtoIrKNrY1ujo49M7UoOiWQ99
So0uqpeMf1NlAva0C1ucZfDz7/jN+yE5FWC3dZPaR03Xfuj6spbLnsbrKyuKpbaHYPXnp0mW9U7Y
QEN1Y8T3ulHWF9GYxQaJin/xh7792hhgaEafgKlB360vCkkJKc50WlGiD2zumtl/R7PWPE8JxU6n
t8FFeeyzjUp5hKnTdq86PqLYehSkBfa0T9vepTwncy24rN9z263bMMKl/lz2JYhkkHnUvEXHX+cQ
JXAbOs2ndEW9qUvWU4AG7dnw+STsRfbfZRs3L6kRJzeeJOjQ6NbvB/Mi3IjAIUuX24lX9Ou9vPXJ
Ad/h9lTcV0TG7RabY9KFDvbp/WwwsLA/STzVbzy2fHAnQNSR3NcbL9EcjgoV+Jc2oAxp58L8pLp5
jIIKn0O3oRK2aYej1M2NT8LFnyyTvEgk+OVxLvX6gs9sfXFMithqfQcp5eFTD+lR7LqloThX+Ipj
rTA+zooyWRTgc3pTmp80kkj2MfvYV9zpxBMSmvgEfuFG75DgOABa+li8nZIaI/h8ovzs2U2INdHg
4iX+xBfSTBQnA81OxcLGV8YCBW1KFsWsj80zGUgA1ArM2MpiWoWBwtnC9GBjAi5vOez5eN632cnj
aYAczeeusZMvdPUzGQjmmspe9RMoVGdNtx2gzWfhUbVr5MHN0diPPEyd7S0dWUdFYHFquaOgx7P4
1jRSpycFXmaWU5UdayKzTkqUgIjrVolgy9x2hVXc4OSL+a+bOaBe+HtabcD5kAKZsCY70GlEGfMV
0g2URq0nf3h1PO0HLj2sKfCsKAtoQkTZiG/YxVFytERJH/OaRZaJLL3B5PN5HB2e2uJp1pHUOZbK
WPAMhlKnGxpV+5WqJLdDgnZxtMItKKBukU52rTClNELVUk40TUwFOY/zZpS88NlHP1OYQOrv//N9
Yc5VzhGjGbJ7dUhFuBccKsd6GaZbnGnnXUVSzb5RDQs6o6pMPIdNhlljcoOoCorF4mTLlXAXOjLl
zZhEF2/SXhp3m/Y0sO9AsdfjnoTL7b1aq4CZ9GSk5eYi9wAJ3LE6emWOt4xvPy1dkmLaQzE7AKhs
pUM4Q1g00j8N8fAXz/F/TvO/HVXiRfhTT/JvRpV9//Kayv7HMPR/n1e+/81/Oc4Hf8CkcCFUOKBd
pOUywfvXvNL6w8GQAcK/z1jNdtacpH9ZzpvvU0ksCPCWX21H6BH+ZTlv/GFaK4+OJtZdjUDc/2Rg
+XEMv+pBEWAYnAtc3S+Mh8CaMQ0Tmjj4WfmWUurvcd2Kw8yHifzT0/l3Q7xfuh6fezHRMCD3YOD1
gaBb1ujV13L14JuYS+Jy9yzqZgoJPJO/IXP/u3viNxCWQPfHSGT985+aa1Ie46UjrRTHjkJGsdRv
+pEIV7ddHv/jWwJIwFVj5Uro/Nbff2iENhA03SIOM+u5KIu3WMvecv7zv/kZx4d6yhv/8I6QryOD
dyZBT6qCbeAzXCQ+sYyKKfsvHh3fKgQJBMKM0H/VLSRCr2yMHwXxAFV3mXRJ+dGY1IB1/pubcj9+
Dr7L/AD6qYX+6lcCqjdWzNACJQ6pUgVzufl+TqZHPEMfxTj6m39+gr/CLXx7PmwW10VJDoDxq/RZ
IyKetdmIA1AjIB9HySH32zhstOxF90GrMkyNQ2PG0vuff/jffIrIMlYvlHeG16/Ly+0aumHQywPQ
Q/MgMR4LnQAbYCw8rN+sr1+ZAO/3CCTCrgBdjlX9949xkbmc0ecLxLTkFVTMSbckRscP/8UN/fQr
K7bx09paGRajxlDvoAUT9tTd9DhWqj6R7vxfPbqffumXnUkVVdowEOcDKeW8IbXoZWnoAf4/lpf+
8S0hxvN9vgwvsLFVWL/Vn26qiSvHrxpRQQ8ym43QR428U8HZvtjVvA0Yu2+MoDPIb3acg95NzSYv
rYBaxq5P8CJQoyj6D1z1sTTpGMS9vsPIXh5bxzWFYye94m3GMueYLMZ4JTwipzqx9G5oBmBMjeD/
QmxotaXNNxmPY8fpEeJ0N3eB+aXwzOboxHn8PFYUKIrArkPs4ebfzFg0q5zvufAmjP37mdjOENAN
BLOlthwGNLWyKOstrLX6ASdb+4TdpnptY3Z5Y3C5djxB7+bcbs7K78c8SomoarazXZKqjo8wSkGu
R4NP9VLF3HQxDmLXBIm4YZDXbAZMKuClWnFMbrAsA2zMrCHYuzgN71qdaVjegqhrndCiSufuloqN
q8IHLwIfNyFQsLmkSYYFLL6PWAwTIg7blSClEYXHya4oI1GiNWdDHyCuVpQ7flBpEWnX5pckHZ3z
lBj5c+I35aOrQJTa3hJPrVuZX2LuXYSeAhsRlS0XrmmMEbB7Ihgiy5pZ65Nr089q9HKPvcJonaK7
utO0bHiOeTQYzLbixpX5m27wTiVGi1+wCn+behU/DO7SELW1Xn3fN+e5XGcMHeVmwtoOyhQvfXe6
x9DGPrKjDxHUkGw/JqUVUgZkqzm+rE9Zgu9PaEvmlIklgpvcTeo3lxCPa4Owi70rS7QOpqZA698/
+7In2gAvff+SujyyIuMhIKohl8FO56hqRfLJX/AdxY4sK54DXJBJbFPNhsyAnBE/fscLFtidW+4z
poTiygBXCjZuGo9f01howZaBZe9jk1Jk5GGDGFzwjVu++DgMfmK6U72ZXtqcuMd5i7FqHEIYag92
bgSPDa5hnyyyWPIIs0MH51boMQVyzHTEo3YCVOzQQyP5MHkFQzwVDmEOIiFVNik0xIZu8Ni3HcvO
1hctGm2OuAV7Z7odsRqBYkmZPiLMTca99Ov8JYCZvAtq1hFGOHB6smAs9/0YT9TNwfh1Ialrj3PS
gHJJ68xslwvLWbYL5J027PpEydCdCuMbOngi3xbWlq0x+NuUyuk/j94gnojFc87eXLKHAoQ5kEA1
6wQZLWMIqDItMgrehJMmxXObmPWJTPsaALU3o6LL32hAAng7rnXiQowd1vrzRpt7+pEU+sI1Ju8M
iZNydfzlDUmLow+TJ8Aznw6cxJz4IR87bIBTMaU/ahE4h7pwwdPc1CW12ZBfRT+PeyRNeGcHkg9h
UX6Nx2b21kNDClsNm+HeKPc4eP8YZOdt0n56qFsTesH4TaZzdqpqF5goFu6Zo9C7SyWLkmHztAVC
GK/GgZCypGCdo0WNQ1N4xRefhLUzJpO7aqE/T5aJuL2KsLwCz2qSI62h5KNmV5xu0xJSSS3z4Mai
qGRMx6ovZElbNYoYnJhkl6Vjd6vUMO6N9dwVNvdtVvlL1mv+jY8Q9aWc8Ie3xsGAc65AE+zYOk2S
LwqzofhZBlAn9HJuNiNKuK3TLyyjym8DxNsSGzetKwnj7tlzUuJk7gy3awGUyxfHYaPsOvYPnPC9
uyUjKICAt3kTey1gmGNJ/w6j7w70DwM/DBL5DGXQtftSr+Qmn3M2MVM2G1fx0x3A3CHDu5Qxv6Fe
U6RGoi5r7IZ7DJLxRtl2WXljCUyaU2X5vIRK3PTtWlc3ZnMuDcHHROcpM0LlbfRPPJ0sDsASXICW
910XktrTUPjGD12xW43rN+Loi3FdxAO5eM6U7MYZrQ7O7nkbatrgkD7j7HoGLRHWtGTcWws74tBM
0bgQbgqdKLhZvLjeTLrXRTa5JThSENlIR9x1eDu49adRJHHku3V9ihdZ3fWSvUdL2D1UwKIvxopn
TgzyzsqRZSX1mF1bsal/Cww5nIFaqEcbeeMXPRmLrj7u8xRxQhUk2tXQZTdWZo1fNTITb+YpHa7i
fPmChbqCvgINzZ+xvrEXwzksQbYAJ5M0jZVkfFsWT16LJTcD2LcmWX3rhuwz6/mxG/XkYOJWQpBK
1UaDbiH2m+FAcCwmezb3b5rTyND0OPRWJvtRy9LyETPs+tTV7Dh65UNY0g2xaskBXf7cZElFgPTP
O9jRe6mwcMkW4tyuIzztJnlA5WB3e8Du0ASKVeFAKCohrGXJZpbT5LV8InlQRbDzimOtWj3A79xb
1ZPYQW7msV26sBRWVjEIbQcdeoZq1wwK83NfmdVJtVZ1arxBF+DL0BXIHJcbaaCyKIHBJpwDzrMy
p2rh8Ck79r/KU/F9C5qNuLjIsZe3s7FKTwRrW1jcE4oy+idoNU0dxq60yB+nFofSHi7Ylb31c54S
KjIW1Q/hQLQxssQ7TmDYkA3noFuRGkcHcJzY12d/JUwTVTIMt7Xr4Uye2wQBMMlIcqQIaWczOZXG
yNTX6J/9Qi9gFE3lg8qtCT6h4QI0UVxDdhDePJ7qMi82mdC/2b48CJIqmZBYoLkOJHPTZX2xcYx3
jpNrV4ZVa5DRvApLRtuc96xT0wqbnGmxJFr8YLZYX0xt/FKkTkEol1kQv8I0icwO4yt0/emakHBy
IEA49U1tm5L0+tJarlmuyWtSejA+CqPXgKCngNJS047Z5Oj+joBh9jfbZfu2E6oTuiWbyFOse52N
4IYPBRMRZjWzM+7/ucD+yFVfybY+JXzgMHLF1OjvxWi/EGIke708gEyx35hqvMIqT/fQX1InkFiU
Xc+IyqC8LdQVRUDEFwveOUPbh51iBL9r1D4oQv4k/67Oc/gefXDP8RKCgvDxKQ9dZTxKHQyxYE9V
XvZSl/I+njnm/vkJfOgMg1VwavJLJMKDc/wyHoVp4lQJUOJhbCnCajJ1OKA4jus6bc6ajWf+P//e
RwHf+oOes6p/MF74YEdQdxQ4tks2LEtYEaWK8dwm6+uRoLWuehnwYNwWPWpil8DR2/djR5Em4u5T
Uxk7+H5aRA6c80I4xLifyOL5TWP3UZXC9SGAh4W18t4/NOUC2zX8emVxSKvKPsmxr94aC1fyUA2q
16swsSm2y7JkIaW5MVyPLrWmUXDFgrhngi+rF0qZ+uSbsBtmk86zzwT04HKWztkmHeFSd3kHot8H
22FsmRcMTMQPyWpIZpHW1WxtopMfsKm0XywXaQvpr8u49zXDu4M7yQEczxMicnJjn99PxbrGxDZS
S2H+Tp5krF3sz2N/f30WVJTw7F0HUtkvH0ciYadyehWHAYU8lul9Ew4Tojhl2V/bDOdxZusQ1WDR
7JwONitmdf+pzU9ANqNvQnjllfCZ/nIFiMyVi+otI7YWbNzRkuYsbPW7beADYsGvAFTgDIfhIxrs
X1pSmckxdusmO7g2xbOL4w+2Tu4QtbBYyHIoCD6Zc5oHJmDj139eD+bHZ0yJArvCXx06PjpnzkZh
j12p0K32KokZ4cGR0uI4eK4kpXHfKGe+CTQneKzt+bEI5vZNE47akmpLyN3Q1Gm27rfdELal9C0o
LYJy0i66A/U3w2AoY9/bmGTyoxZj+fEn4vI/vPp3eDWuFdZPL/oDXn1TlC9pU738Dar+8y/9BVUH
9h8kS4A4c+ywEf4cjkpyxx/rkvMAZFanvRWu+wuqRkDDn6yfCSY+ICt/wdSW9QficgdrZdPGioiv
6T+CqZ312Ptp4QNNY5qOM87qhmBA+fhl2XVj4deTa7Qne9CmjWWXgAXjsLOqwb9zUo6Go0OtWVOU
pYuzLTpXaqgKnPw7Gkuz6cMJIGKpo6oiNo1sSs3qPpG4XZ59aDD5LfVv9zx2mfdEFF19So2kPA8q
NzeAdVCi2dqqE2wUeC6st80w5lAPRas1TzWIxdU4M77cV7OxT9Q6Ql5SU+zgLHfBE/N4yz/4+hrn
wkTU/TqqSfq3s+l4G6/J0gtyg8HeWu6IUSnQip+9jIOWfmUE2VeHpmuwNxWkpbuXwdHTASpQWel2
JHXiCScm7tCD1DUmaogad35bLuK6oeDpkdL1kKGZ+9E/IZR2MZHYVk2ra9WpBrfxy5DIaMR5pLOz
t1+DyceSyKeS59mG2VxJ1UYxe6DayHGEz2yksaG/KsikatkWaeZA5yvq3qGkrfMmLqJKdguBT66s
rTqsfXjN5DYH9gq74KWCVNPJhb1EdLNJLaIuESauYmzUslny70s8z71D1laVzM5mRBsPfdW0x4TM
jinurhG2aEddkR+tk7lEAatZoRrtLsz7tD7ixzzCbhbmQ6G59FTksC7haNTqzqCt37mBmF88kRdb
uK0lfihzSqBW3+5GvyoupJlb+6a3q2PTDHJf1GPLxlU3LjFVpVzZupEnU6QZFcFilpsmN/g30RGk
5bTBN6ggo9qxQuCbBvVqEN91laq+QNEbGMnFxPYt2ihuSIf7XDRVckfh39+qdPTuSCcfn9LKnzZJ
gBCgE+l0x/fQ7OaxyR5LxrK3AEvzF45xWONKylVyZMYbZWTedRAU8SMYgXWYUle70ZANDGHfacFu
9DrrErtxucfFNls2htcVQOqt74ReXLqfW9eoH/oZCCSs4hS3GAckeoqyqvOmCKuP5Vh3pusyvu+r
rcTR56impdurEl8mAjysc7Cs00aDDf+THRjU4b7o1rCOoivfDAULLLQYeE5hgqfptjAbYpxQ6t12
2eIdO+V8yltv0+fSBvyyJu9izILYqJyBL11KJ8cbiRHb2ZimBjPIQIZDPvOuZdl3d2np1o9dP9X7
MYZHo8z0i0F6JHRj3z/xpqst1HObUFaBzS8N213s9umptqfuU2JYy1dpLVW1C9RkvuZNp5+1pfby
sG0t3MfKKdjhhv5jDAj4Mhy93aaEcfIGvRw6lS+/6m5efpmLJftiqSFzoOP7xZdWq4ONKlhhrjZg
nQMbYRsgmdrB7D0zdXYjQMMSFNOab2oExCc19YEK67nIEZLUgXZjkMTDcJjgK9JZ9ey2jvPpNGli
gviTFDT+BmVe6vi0URm0tQ3ZZKTjIoKKVKwI6UGtG3oethMJ5HPh9OrU6BiDIyA3H20m4jeD1n3O
lu4hF5r3nfi7wgx1+NtoAxTc1MgUS/7Jo507V0SYXPTBFqGb9/HGy5JjYPceiW5dy9KQ/QNxseUG
iK95dSUELKGW5taKg+UbOCMdAWI1IgEqJc4JQbifE1RykduuLqWqaufNsgTJFW5g8mmAUlkTWEbV
XOnRgshqidDunWQmkpce29MfpTJpLsf2YspYbR1XTaQlS+urmUIGt7B38cNJqfkClWUlDrpYJw2D
iQdcYac6PPpJ2xH+t/ow635zV+R930ZiMIJtKSfjeuyzlf4UZ/D10krl08FMh+m+UTYAaJEo62Ec
Yv9boSoN4ltGwxn5JXAQDL/5HrTQvzCXcF4kAYPnALTbXVUK7HNSh0WRGHUM38ZPe2hmtv4ns2E2
tP7ag0Y5E3ZpqQ2W16BUfZYem8of6YpnOF5wPJvrPoP7ESgHEr0+YfPj1/eGcudjQqkEM7AnBTmP
+6NTiIDhvz1dtMHMosAX/qvddM5bo9nfM9GaF8Mb+yGaW/K0ygB6aQeAlVVacaWm1L8KrKK4YAvo
5mG+vKa6CXSoo2Owp+lzo3cPU7vokW8gta9jyFeZdNNdhr/aXs+W4K41umaruWZKNFavevjU6XVJ
mBuCjyyGw9cZXzJoSHsQKX3Hen/N8SEFqABzStuy+YTsjx0k7QRQBSnQhG055ZUDmEs+cz1eNTXY
DkYbSLTdyh3QhxnNHV9utaGtULfZ3HTf26nXdOBJo6Tssf1H7ALsE1c4b0wlMMhyhCPCsnCq2yrW
nF1p0jUa9WBGeq9PkNr17KJ1iYf1Rd3sBzmRFyqn4QlEMCU4DsRk9IrnoTe+MQcoIjgsy2VUVQJ4
jHyU7Dhwmxra62aqCMWeral/M8jS3Uqy4R5yHbMCcGyC/xLsXWwfPMLqtPghG43+2tU9ApYDC2FO
j6kWwYEWSUNAMklo4/YQaV2qHZU8d5mdRk6tvnU6grZ2glCZKL/4Xvlkbs2Lznv1/efUL390RdYf
LY3jXvcwcG0d/lvseCSlOo5LVvCAECkv7c2YGebOHDLjsggtfyXiAPZQ+Z5KSCYUKYrlXT6U1sns
82wnBkIGJAXJVrZlcLDshqjJicoLJy1nT2M3nrOqQcpQTkiqBkPTNjr2BLjcNOPWQhj3Ojgqi7j2
TxnKpkiSjnVQo4VMxblabOa+Ndo2lDaBuWsM57XVxZ0E4A9BdfMIGHPPFq2FIB0I3+w5JAYswzx6
ocIodXdb6M21J7o7T8cgom/3i6rIdqqgReppfc9kuTjlzZLssBDxwzaAVMrUhHQ1shAhECW72C6v
rErT7gm1VvvSlcHBpp8CxmIKVNREtmXpbqh0XAIarY7ccr7DYt/YIAJh2jAIpl+LqMGGGj90UtLO
a+R2bMKedaPhIRCyt3ufEBKiXcnjBvjI+EEqJnmvUIFJM5JVaGbC4SArUs4DS2IDagSvWTW32Ffx
+SEgPLjTWN+52uhzGC8pbCJpRHog5HGquuCQ14kWJtnin6phvsM29RnR4+f3BuF/vdTveinDWBUZ
/2BTkL3ih/lS/62X+vMv/dVL+eYfCOXBryhucCihNfq/tJ9A/8NGdx3gqc+Z7tguavt/0X78P/CL
ROjuIgzQIeVwFf+P9kPgNS7WKw0EAIJolf/Ap+BX91VYAoRC2eiIMMSw8Y38BV/giEQ8WfbGuYZE
OrTRmFTZdOgchq4Q2Wtsupp0Jg4xLwxNMT7AMxvhQCo4tgLhvJA6XpsGqj4cZUmqz90Fu3ps2O38
nJgt5yayInCKtu7R5P/0pP8Nj2i9sp8aQROsEU7P6gkECEOr+suV+71UJfZP3RlC/XRvpLUWOUDe
l3n0dEh9MyfxP/8gIOeHn8Q5f8U/4Ui5vM1feD5aVpLdLJvk7LrBpRk8QmHLEZxuj59j0tIItVp7
MDodrRiGou0USXv07EPgAuLsnIQYzWPs4UUQLhwraFrdmJm0OZDm7NcZet6mlgzPVq5saRrDsrfj
ujnn/ZpDwHwcvM0o1jKj7dpqiRwyduCHqppnrbnjdF8uwHqmsTgvQy1o/fLW56cCRrvJtvPidYDj
kAMWknBNgePyRhhUDL2UO5zB5qvZxQ2gMyw+AmUBY3YWsPKMRyshCANBzp3PTDjykmxOthDnVbJl
QD7d6qld0hmnifnJgBq+hJnXc2+ESLZPWkqEfOKq/8PemS3HbWTd+lXOC8CBxJTAbc0sDiIpkhpu
ELQlYx4SYwJPf74stTtkyr8Uvu/oaIUnElVAInPvtdfAx9BOFuo9nk3tJ2eaST0MGkel73Ra8Ymi
xXevAJBT/dxhL4ExoLKQEDl5KnrMb2B33WEZKa1DIJeg/ehAxE3PQ9ez/pK+XKEmEOD3uHY1ZFu3
dPSHNhTa+uw6A3cu64kGoTRrdHPFKQBaPxE8sxI0SaXFHGbi37Zjwacjch00VK+KgtAihDA1wgfY
GQ1B0ylDX5fvT6KL/5oDh72MC/Ojaez4cfjkDKdUFjxg0sevtnvFTcoWDstN4EEb/JjiMNCevNWu
qj330R23fuZyWzKrZCasfZRG75e14bFOJpTnGpOuMj2v5pFIc3Mi4kF5fqRrXkfKYk6dlYMltyup
HLcpYMODBbSgN5AN9Mmo60IkE5nADbxbeAlLpOHgDpjfyl0zOeWeIyLZlb4SRheqlycUZ8MdSB5z
rion75lWZETYng/+7bIkwYtF6383T215T4h38kpFm50g4XjhNnNq+VonxfShde1cI/ZgyaYzarVp
noZwm+ZmPlKVBIADnAQ+WpxGRi8WPp3Dg5OtVrDzJ8mymTrJ7Z2zKuje2YP2cX3ywXFwKRuVK+ge
vTBdXSawnuX8AfuFZ5e5AK5/Ljmoyyf+ssr/bPWsH7PKZlwc4JRE78Qa6eE+j1umkOIJjw8eT1lY
KthY8cyzRVBTQkmRTfuJO8PLJXNiwo9F28zxobettv/Yx75+DNniu721Sm5w5uBvdyzgEF/7KNnb
TQzIckqmHP5HHjv6HiKYOo2k9Oobtx659bIZuQqEg3zFz7yHZoFNC/dFRkZgeekg6rRwuqdiXS3r
xRrlqm4Gp7O6+0WjET6UFEDz81oxknvOPAqcx3jKEY4h1wWfmVz3ap0MIL8uFfeS+Rz3UtszEH4U
JdwI+HzdCRgCzxSPXYUkaIXNy/aykAtt8eAaNM7dLpjMSzF0kMZprZBLsZk3DqWbhQMG5Lo0+KjL
cHTe5THEfoQYomj+kO4s7tIgBIgPy4prWkVCNyXjpMs/d6JDjLXxRwT7bhwOxQfQtV6kWBysfveu
qeo6oI2jsYn2siTcfe8UuNttUM3l515JnvlQduIuH1ZXfwjHWBVffVk7tCreohKS1+3Jcd5VnD+r
gtGNnuoqrp2wQkHaBLZ9lTou4BRxKHClLJx1sdRY4fZnSXhXY4D10Z/G2KTCv5dYNM9bUTXjM6Yo
1h4FYwo21/Zbd0zSK7eMYvxOiHLdVBned4CTYFSprPwTU/TAONrmysqgJDG2O3gMU+scTtcS12wy
zVXbhvZLDzi1dSv7s8XYfDPUEPOLpSZHPZ11eCJCOfm97GP5VSdEJ9aiq98RGXoz0nov+6Ls9AMh
fMln353qfcUhtQNCdx8hMNafhZdWB4eOKSbboSIuc5DdfZSQWy/bgkmPQzb1LY11+ezkvaQh7ofD
Som6sSaNVTBB70Rfz+27qVyrG59p8X5ExfPAtt5+zqMxfT955f0sbZ0fO0Wgr1rIXbXB8I9T1mTv
kz4on/Fh75NDN9QIsDnAdmWh1nNpRcUBP59sM6m5NiIfJuHZ5DZPHDrtx9qv2nSXr319CDO7+ZAG
gbm15K5uCOsbKbnlqO/aQLsUuVNF7Ljs/8w62e1KtK4nx9j0z6jV7shAl94utf2a5OiFcmDXd84E
uaVqjmGpFsMYdJsrE85+SHzxQDneHm0c1nbkyLYfEaswyccfJLiqmWVN+6WS450avPh91KbB0erX
4uBbGDCCp60h9m5BcGelg7pmw15O+JouV7MlIjwKi3m/9B2Z6EgLt2pccrRIffA0ZdP6xbbL/DoK
o/Wa9jj6VYzpmxEtJREG9fzvMi91mWNSv3zHX1RN5YZ5iZREDy2j6dpQZGaXQ8izoNcg8m+uY97y
08/rojeE08tVDcCPzRXBpsQn/P2qXrymMp396ExP337C/YWNoR0caoyfX+cNO/NyHcTShF1Q7RkG
+d+vM6VNMPZREp89OEfsqXbHnm0Ufr6O2TD+/cUMfZbbKWDZv3WKE7zDVkIReL5APo1RYl241lY2
RvufX+rHQpZ5MyJBanEb28O3pGSVRLK1tElSDhZxVxuFj4+3KayKobnuJajBv76eoA8RLBM7AOJ/
QxAWYcNrW1b+edVp/PLtCKrJTM2AGQxDrc/Ih/zF7TQr7+/FOl/O+LTiHcbDe1usL1XiDVE3eGf0
c1RXZJVS/LChcgLXGoYKFAt+amtVE39tww/S/3qRQqr0uc82jrSOb7/50k3tKVuXKITHMTOplIiE
tJh/FcPz46vAVbBMjMh98XFie/MClrEz13HWB+cEGdppyRB+yfCXFqX/dBUayhDYhtHwD7PvYHAd
5Vt8lwuLPchg410Q0H+9TJj8ubjJ0e0Ya7m/v26FgmnbYr1xdmKkiRhbsiimBVO3PfR4cTe0elp/
0dL9uH+xp7OH8bUIFuCyf79knU3xMpeBd7aaOPgokPFBdZ0oRUaMsPc16knwm35lifz8q/64s+A/
ifyAjDLyPX54I4g1yuy19R2czHi744Z9cggQH6w5etWfX+ofviKLA5kINTher283S4lLEZeqHLR2
Rt1VieZ6BUf6VHqGTGQ6OG1Wzc8v+k/fD+vpEJGQD13CfbNDTyiA3TQKxLkMkATUledelXaYHml0
fvmmXxgJf3/VI9AJDHs9GcnwxzfNUFht9hOYrz3yvFxUPmEG0i4f22nt7hrM0RjxLJTJeqaug0e5
9HeTwg3nAKHDo7loIH+i1/6CqbNL1bnWcKnDImh/lcLz48aLRN+VRnuCGkS8le3UDC8zLGBY4RV0
oG0WI+jMtcV5SYASSy2PKOt//iTEj++uSVCiroTWgWborcQgKcFLYs64sxVa1Lo6dOkfSBrGqaYT
HJlpG5v1nmfiTo2l+oSocRU7N4v0o+odVR5VMq7qQJWE6g+tfvqvDwdmIajQ0Py4PLsLJ+S7EsJW
jM2nkLe+WkOKbtvPP4sE4jMhenWGShKc9ed35Ie1GUCj4W0AymGJYrT193deZb0p+pf1PHmx99rj
h5BvFlWzTLXhJv37i4EbEUVIMNuPWc8w4yNyX6LlrBNoynmNkxq+DnQ5vt3SJf38Yj88ar5ZGALT
2a458d4mQ1SFJdo+tpdzEPs0lkk2sLJ4EekSf34h5w0nAlkh26UpHtCGcaS/rYxKZmU6aOVMBdGl
/b1NDzdurbAfiIfAZb+/bvMJJMRLkISncwqJsmyl28HLMcdgo/RjmhXgBNZMswR3E5uCVUIHtq0A
KAvUyz3YhCjSnquC5niGCXg/1NhWVf92I75EjMFx41xDSPe2FMpqnPVk1fdnZ4UOPEPAu8YXITsm
9vKvqy4uxRrwoFUB6f1A9sNQxxkmjVi8g9SCADvn+5PME+3J72uuvVr/Ej80p9d3GyPEGPZDQuP5
k8nxD0+pXiuXObXvnQOlva+kTU3nzoujlwsgEkiSx3dqLf3nRmvnFy+Z83aJeEbwhvDN5cqGQHgJ
pfnuvfZK+OLIFvKzwD+wWrH8CgMCZRYch1xoBZpBJ9YwBdOhpmc6FSUw22u3S7KTMyyMSR0nXx7t
sQJFXAuD1yiijmksRgb6m4vmuquCPsc7TGT3clismt80Z/4pQt4B67cIXYZ3eQ9l2yyv0uIwOC5D
J9rz1C0tU9Kg1/f+rIHG+hgu7jVzVw76TE2J8cCG0Xvr24aEY4uiephBG+66YLCO2suCewIqLSZF
soarOw24+tkSs7kbYGm73vbSH6NN6nXtzVB4cFhkSc7PrsHmnQZ6zc64pIgtFgr+yPBWpAqvw1ER
Lw72bU8YPLprbhSqJZmpKyYyohRf5i4sAMUtHFW2kW4NGIq1Wno/LZq/lpZCGhQ0QJQoMCKiHgjP
oyuq1cq/XZX8T/E5FYz5D1Fp6hrV8q6ldeljM1v32OkVIulo3JdOR8VVElr6sdVrld4j+iibmyJR
0/DQo6WodqgzeLsbUbXFY7OiDth14yDUAXatfixIaL1JgqApHmUr+i8aSvEKwpv761c3qEfvtlPC
QFFzyWPGLIQf5Kv7rz6mV2TfIRKF9urk3s1kbOJANHDzYwI3FPoQtIyxduAgIFeMpgDCw2oJ3D1a
MH4jw+IYgc3s1ldK56P1XjcZl1bFyqkV2bCw1SYt3d55V8+TPzyKzEr7XcFySe/pV/E8EYvEvA01
lnc1TV0vix0mCNZ2bWtMRwKHLdxfE1ZQXU80Eo6cM3njTbGYr1JsQmLOVYE6oelKMK2wHfv1qEt6
WGZuESgjZGooIaL2uxLnFp8FhsN94NxZWcfZcKkDwOxZfVigADWkAYzGM3ZemCLFACGhAm1r9J8M
5eJ7DI5QCV4gOL8c+TBuqsWTlzv+axanabzvx55Z57fXKjAKKNv4FMwSN+HXmrS1DnCelFWhRQqj
lFNRbR3mhugIA59VpELj55CWPvfV6Q1m7ub9+DtCz3k6aHRm999GM+SSv8a+awqJxKO2CxuJaE/k
BontgOc3LYlrJ8yIQOAvx5+EH9fdp2BX8saXzCM2hZ3p/IALmt1fI9vgNa1ai0lDuXjcWA8ra/eQ
R06SPfS14oMIG+zk0JZO/1ivcC4+j1q6FraK0i+Kx7AhWvHW16V4CvK8hrGGkfHyNbSYZOzR3jre
wyJaUOB0oTaG4SNmWXEeMwZIm00KXMFa8ZjmoLLzBld+oDAvBhi/3YBB3KbMJmbYmziGA79lC/fz
c9n1oPVLCSiJk0i9hkASkN/OlW1roDYQ8iEEIFvHKZ+/nfj/m5P+Yk5KWppDXfd/z0mfvtb1177/
+vX7Qel/fuqvQan4Ded1aSildA/fD0k5s5hPOqE5pfnzv0NSN/gNOzqbqhFneMKpTLXwF+nU+43q
+qLjpSaiDPP+zZDUk+6bo5sxI+1RxPSPcSyF+5vGVKIUtYC4amx9il60xwlsO59MnNgMWl4x5d2w
MTgzmP2CCpPxz0702j1K4MqTqgA/McCFSAfbU9z1ygueNOKYfZDZNX6JQY8vTufuqyTQHyutFZwQ
pOSvUVKLK6e1scqO/HnLjM3by1h+GTG2vJrcPjn6WZ3sAiSNZBuR6ruuMBcXXDk3oDpeAz9S9wc/
VVD867Aoyd1qPnpwAF9r3pGrUSdYSGXBYeyl3NnYy2ynPMOOqovDU71k5RPMHmDqqccAdEML1XxM
xaiOzmSt537CcX6XQBH8PUYslG501ZbIerskuW26ZXgu2HNudL7aj8DXzq4u5QPEieiWSbFCxZsk
n0scDzcwkKbTKscJSgVy0ji3uyPDSpxdMwRxEOYemraBMVg79QGHisW8t+JdLSPscoqd3+ji3gpj
C1Ij9jJimcN9maAFGAvlv+9st97PyrO3Nql4N1Gu+ysOAQv/hFWAIqYWJtN1y+mm1m1q5SuERLu5
VQF45p7hKRvLPI9PImu9vQMf+SZBIH70WgHSrlx8D9d+fUAq3t8y1I03xeg8BbrSfyzFGOz7GS4f
mdb9w8opT5BeUB6CsYE402roY1kufx9jvW3r5bNdZf1RtG5+GqfEORLLHb9MuH4d8jwOcDANiuV2
XJz8NvGhypQhmtAtHSOTxKqcdlkahijtuu6gAidjFA/5EOjI2SThUG46xOO/h109/5kwOzqsNrrw
rYorJJOA8g/eMvflzZK3z5BX8udQk2dqBXQ0m3r17VurKSYk0ZQnDUYd6SaLsB5rsebF1T5Gz7gW
4Tm2g/qdS4jbbTmLZw7edtjgJ64InW2KB7oL6xziHvXOga1y7TEk1ZsWfkC3zYhMkafRGrPl0PWF
kZOMXgHLatTzOcCiMK+dKdqsuBId8MILEVkqbKZU41SnZQxzPLQiAkJB2SnyEFNTicC6dna54szu
RWWGzmt1b1kUoT6hWulYq9sucF6bUsn4RrmlTq+p5j4EzBMeK+hMsRUK66rPRi92juXg5oXcTCSw
RX9gIa2yfYLK6R0nfX/fj0yY/ohqN0aOW48QnYfx2YeIe9+FY9qRl1vIJy/u833UIeVMyjo64w3g
YNYa9whhGSm01HNWxRmULVNyaj1ZdM9OOXuF3vl2UQ/pDoldI8+Qq8Pe2lU+Lg7v2Ci579WES1Yc
4NlsuGWx/WlNFQb9dmsld2qRlfxgA9erbt9TUzzUOhrjL3mseobOa4Sqm2pYeJa3t8fmPSvXh38d
wfTGvtwTxVZPJTM8eyCbT6KJtk6Y3BEl4DcloigUiciSv429Y6Yn3u2cVNFLtUAGKYCcWSn2IpIr
oqYoFms163ucnTwSnN2hODqxZgwuFyVpD6wswhxNICjZ137BJSFk0SeTaCWe3IRh+BYNKWiAPeMR
+62cGYqY0smJzAmPyi2HGJtFdfMOkNVpSAwaVeoO1wVsb3tHSDXEKKllsocLFrzTU6APvkcBzhAG
O2v8yQccVwmFeyLeybnuoEV02Cd1CjJqFc2QOlxCjyJPYQZJWo+n/XjnwzJE7Tu6+IELJz3WcgqP
TdoV97VT3qxJJOSmw2XkRqd+eh23rcRFbfAQ+2O1wks1QcrcjfVIjBVeAudQdiiHmBPyrubsX0mQ
7UniJa3Slpn9nkaFwF+CT8XWnX1rE1h1fSfTsXkMJxng/K6mTz4T52WDovMagQEFkepgp2kvOaLS
XBnkr2OJbVi/Ln8wsvudM6q7A44JDrOMYYJOGQxex1b2eywp4oOmLXz2vaR/8CC4cjjU2Pclsn/X
DKF1KK3FPk+1Hf+xOoF/z5hs12OFDe8+j0/YNNgfCymyXV9F4aeJShBJVuy0ODIrfS1Xud56iGM3
idI4Xc1L/hmwQZx9/K3uvEQfBqv2Nhrfxnw7uCnM0HxyPcLg4/U+iPJ8j8Lp2Jd1+8ywfrhagmk8
mvLu6E8VOuRczPN27S1c6kqyLBhT+fmu006I9xxbPBAggs0OScLM9d/ryMP9S6BXT5w4vW+XBLew
NS32mNonx4AvgNiiwIAbJnvK1rh6H7GP7TgL/ah9nUJnuGWeLL5OI7nkPpPpfSFicQpwEP2ACTaO
pVGT7Gi3kkOetRir1kN5V9izehl5D2/HbujuyRSNbiBx1ltsrfMbjFoRarvpdFdgZok7aRmcynX6
rEIvu1kgLH6Im9G+i2OsFsa8D6gEjLHlGDb2lrmffdfDpRm2GW/+vZ8TwxE5QfcaGlvjPih2rl6H
Bxgzxi2xCoOrKuqjhwJHoWuRF83vc5+oTasre18sDTNzO/kQI5DeEiFgUzxIibZ8wXLWKbpwYwvr
o65je+8h37j1s8y+dq0+w/ixS9ROo7zbeSIla0OL4dlyxiHcjX3SgxYwPIhMBGs/6SDaKlwmt2sU
QvCtEwdNWxXiybKxi0Ak/DZ7DleXTMqxm4ZdE2f+q6Px1NNeCotCktHF6dYVEQzcKVhS+d7t8jDh
yIPBlqRPfbC02cOlaP1fff+L+h70UlB3/9/1PT30kP6/7WvXlFn9+n2R/58f/U+RT2gT73ggoc/5
jOGgQ/630A+933ADA7y0hQf87LnU2H8py4LfGHIxhmUy4zr82HeFvvsb/ylcSTY434ZL+a9Sm+QP
DkD4qDkuJk3MR2ktGP7+HY2WhVYViqsc50lyg1FR45G7W3k5MFOcOtwxholYnQ1TxhSaibPgKEBl
isg1WHvICs4cAOi4q66KfeM3iTpZZSPIxW5hltkbO3X7L1WGlyoehB6JCMbcwi/x6PE4TXBihDNX
tsCRULRZ3TNC9JKUGuPhwmtyA5UPoZnxkGztlfZ5ytHvbuYa0YBIHY+qfhJ3Fd44EN9rIJ/N2Dhh
e3TwVaUUKCzzIxdkpsiz5d5RAzsJQzEYga0Zxw59qB/J4OM0z4T+5haMNAMQzm21BC9x6qI5N8gd
wjNQZ/+lDzmpSxMyAosf+qWoL1QjD9IfshuAvMK4dGzayONYd5wEQBnSzBPNHMQ9g940jTWe3Cl1
SXUIKRRcQMfetcEVg6oXd98YpC1N1Ms3OhecNpBCGSHkOLbR2n/Bs5U78I2iRNroJzc23D3tdvxn
nma2RlXnvy6J0TIjKOpOviDgZjOXXM12oSzmMVLJ7YieC7ebSPOtPQOEh4ULRklyUbxB6U9lOs62
exfgYXtd0xzcuQRj3IQgTZtuzvRtHmfTlduA00Hj5Ge+jbeDCy2hgqMV7FjX3OFvD7S0E2DMBKOP
F2c0TxjZoL7nkfb9R1wPII3NrbGi0aBu1c7uyyJ7sCp44nhaoOViLaX8GfYlYBpgE3OLGUoKGpYL
5jVDkPO3ZB8nxvej8qdTi4OW/aELeoCbslqtZjPN659pbIhp9lRHL7g0P1Ir+IcFc2RviyImfllh
/z/IyYs8mP3K2tL0OE81MeyfdArbq/ErFjp1xhgfljbhN600YJAyUqzv+CQsosHIYNIL+VMOE6vB
6YwgMXIHmK4XxiejE+pHCEGGMJL0LD4Lk7RdPDm8eiB/wxeOcVOvGfppOiteQhlpHnADlwpEL4J1
tEFCVS/nOo8YTxRRCc2OhFbWm+C1vGnaKPDIWceAy8onsNoF4FMfsnUEta4KzIJc23gg13PFiokF
XrRamxKxXi0oJZNZJwv47qfRPKLQHdyryodtGIqeXzagBz1CVoG45jGzXaYp2reeaD91bR6/XJZw
ZkF2XArsoVAVMk8zizQ2ZN3ZHbkll0nKZRZVYUGE1zqYHNYXXvRCE8iNNBiXu23LkAUzSviGZR2Y
FWBeCczXsmOQLdy8BQcZhrlsHOjR1bfZjfJbiuRgxJTJm5sYpznszDZtjx0LzGAsd0ra7HJD8BI+
S06YHcvUn6cNBEy+jg3i+o03q2xDpA5tmwVmYcKxpSzi/sR0Ck8TIpLjAt6MoIKoPbhVCMSxfo9u
VnpoxpoXIknTCs7r0mIsvB1ln7r3+QXTt0iQZz+F6bqzGUedwDltxkwwuKkXLXq51Oo2OC/xfV3d
JfNhxdkspZLLecOcDo/mDeWBfqwcfIofl163t0nO+D6jUzu6C+/yxfAlrAvolvhQ83u8oPKuioLJ
fo4p85NtE/g0YBLFHaw8g6/D39s4aaE+FcTUnJA1Jsd4SOHgGoYjzhAwMcM079b3PQMsDwdsx71y
V76wLoxflhVRH+2w4xVPsb2u7TlpJIxXt64g81Yx1rA50WbH0XOAX6eZCVuZmaFnBsViTyPCmiKk
jQXOWIbH2vXQsG2oQHA5ayGe4JJBbPWXednhJEMtWxG7UhxEP0RQx1mlM8G/NFCBEneZobtWleDz
5BWGPvspMitHCgLuznTf/HonifsvSYG5Q5b6rG5MAJ6wdYheuswX+bXXjt1pxF9QHS5r3nM8fsge
+M5bh1m0y9MMxN2YTYywoFfyPW1zjEyzUMMDdngMCGzsnKjSeirAMnXNeowWsGkgKCjAriFyfNvS
4Lhn1Y4JJkuJYM5uvMrDXmHBcZFPtcIS917A20VqTJRvx5nbS/eORJZ/Vk2h9zLXYP1brfwuPVx2
VhhbjCNmArNeBB1A/TInkCE/oHZknyg9s0uJiRm6hzb8NTKyPuyjqweRjg6s1vpLneroqmtbcxgo
IJXNEhsDbXKAoCysPhtZSf0wbhF1tdjKpGktcCFe0uXE9uNiko9fHCWEkb82ArL7Gl1XdT/g1iKJ
qeOWZFH5sObl19wmbyLcQudOXjhKmboNfsUjqm3emsLoFBmjYRuUssXglTY7fr6lFQm+NHX10iSi
O0exHu15s4RwSLcIvJ9Iy7hqInMQ9UGN7mpJ2mvOmPBe1NKOeXcn98BoCZa9wCUErQk0sxEd5oRt
9nMmlV9uGPl9VsSQWE6jbnosarYdLvu2zHkHNmMlKms+DcMCJ25sr2UedVVslAAonKLhQ63GQ9si
rLYCGd2jK9nklXyMHc+3PwCDgVJAiK6C+ApBX8WuaszDiEVGdGWPDraLLSOtwEGkL/sBgCdQXr5t
DeojLgBQZrAgyyvcQ3EBiJhGHmyDGfl5CnxkyZlMJqdu0+WwBEspTxHLstsm/YgcGfu6CIscb30X
6kGeSSXgmMMV65RdgCtMvJ89g2VZBtXKDL6F2JrVKyDFB2nY7BPyN7A5axF3AQ+hz9MT6k40KLip
WL5+xSUjx3m/emaiosqbErLsgyqwYLQGDAbxO++iQzi5E8ZLIHOpwej6mTy11eB2ypfZLgSzOyxW
Hp3sSU27xSB91QX08zxAgpGZ323Ypflyy/0KvoCz1ocVPxTO8cxGKDI/R0TGHIoMcEHG82c88QB+
wBvpfJfH1F/qnSiVc3ALZM/O4HcPvQ2uFkR1sKc/1H/kAJlWLrHbmfv+NszS9aFaF/IA5FiRTWJ5
x5iMyZs2yrw9OvYnFY1Apd0FNu0r1dwyEWOLYsyMIgfAMKFuOI8V8WwO2vSTHzX9VQHWd9O4yEu5
afV+MnitDppmA/od7q0IsnbOjrVhhRT35IlCxCa2DZHwOw6BhZJvqvFGt4Kr0mDEQCZbF8OBkwOG
cwzNCeEu7bTTaG1PiGQxp4fp86mPtdrlbRfdrrn/MGaVs4OsbD/i2IeYl6j6ZwcX7xsymYGyrQus
PVO7/j5cwO7YcdbzoGt1zKFyfCRiDFgcCR8QeU6Y3ZNjcHM5u9adHYAhcfLKXRF6uH76ywFtQIVf
l5SvVlF91JYCjheSCLKp6/qDJVk2G6adJJ0ZDN82aL5vcH02f9SIfslBlKSg/rX/pTVzAGcQcNXN
bIDdSlwteee+xiiP1A4Xfv0R0v6e6rqjEjQzhsVMG9AJB08YiIk7dv6u2meNwPkyc+TJNrOKKgWX
7M38wp9LMd+koyVJUHWx8RvZSMKOe4f3xCPqnRJEE+XyQi2uVp0/ZrHQ40bklVee5NpPyRc2/+SQ
5o7aQSNqd7E1YfaQkF/WbRq47Ue8jC02pi4LTmExzi8W0VzE8QRQo1AZi3TXtQMdSIoMEu/c26zn
vcjcYX5pCUq/IueWyUFHAhgTj3U/pjZ/m8vsQKib/TwnOmSJMyf3rHPmm8KPjRRG+R+EAyU3iaru
cAzpP1hpNF5XXXgbYGCx5fCK31ejY3+MZtD0DUzAeDgXSi3Zhz5oR/uqKoJoOFtKrM54YteKDm7k
jmre50jjiHyhcYvfxXgZU81ODW2InzXhp5hkG6QXeT63C9v3Yke4DIpuZTiUI01Fel96SJgTdMwz
qm7fHt1PYVpx6qJlWIJtiLNHcsDhza+uld3xz4vGjPhtH8cTVo+DLMUfqUHTC0OznnsKkYAh7bjN
FPFCZ1us+nHBouqJWhQ5jYFk08iiPvuu4/8HPd5begutM+ZnGIPBpmOM99YPaUxjYOMhy09xA8ec
rLIGvcbqke/w0cNPQh28KqIaaWofGu5mNgEXP/8APzim8QmQM+I2AdsFxtVbPt+cBqJZnSE5+Zr8
xU1ck3mxG3HVcO4Q3qcJxWbcHjM3S5ProY3Xet8GfXyX1IN4Cu1R3HmNmUL8/FP9w22JAF6h3RB9
BLf1DfcSTW/cpLmXnGrLODHi0JHsjZFXREUGP3/IHCqfsYLZsbOmpP3086u/ZWOam8HlkZHCXLC5
OW/odTUZMGNNZN/JXyDWnnKhlpYTR4VVzgNJF1Dl1Z1D96kAD74Spvz+Jt+cPNU677xgmfC/wMgv
SU+D6aBbldQ5LqNooubaqJd+8YHN/fieJRUxSJP8HyKujVHG2/s1RUlmuVZYnmr8cjE3XfTYk8lR
tBRNPnMc7K8YXgW6V68VWVGPagCruMgPs0Z3j1WtfkHj+zH2TMAURCMLLI4YgGP475iQ5StrHakb
TngnUDYGFqyaAUjqpQfi6TchBCcgBQfCKopd96qd6C/IhYVVIgg5J3i6b00Pxp39+a1y306lIz5Y
4BmyeUgq9kUk/L3cQ05221WdSk9tkFChJuROlCNixBkPl43M3L5+36Zl6F0tDWXrTqMEKc4Ev0yP
ozdFeANNMw6Y9kK37F3qYjHQxl4UDom3Ur5nCU5wZYzSbwOnl3DcCMPJnYVhDKWp7CB24MEwfPnW
lGYV2rtxNShAvbRQCuOM4c2Ur/re1HGvmWFb1msfFpiOIEpaf/GcHPnDymHEDqcajgsQ4g+SjVRY
ilGatI5uypxrg+UMfJ0QrJ01Y2ZKbPyog51wst7Xzgp4gmkDH2vJxpWBQMDdSlxDwfXXi724cQHh
ZvGnliVyzgs85DqtedhdDkozzrg2nxpme/jGyxaVbTJBr/4mwYNOBHjD5HZihdAQfLk8+/8h0b9C
ogX8rO9ekx/czW4zwzRphr+D0N9+6i+mSfQb5wQkE4T3JnKA4Iy/kjgiecnUgFMSGNU9KPB/QWgv
+s0FauaIQ32ESAAfs7/YJp77m0fp4GNHDncaf7J/J8kXzps90GZKCIAlUcvwAbFZe7Npu4y6qoEO
8Lq2rSZV45b1bu3INYvJcRYaxgLTVOpFd2q7A/MWQRR0O7hftS5JMKvWrEbRvPS3RN14UbNRLi67
ei0970VE8Hh3M4YmSegkz5UmeytLAv/D5HnDLeHHw/06R4z+sian9WrwSL5NZv7llulp1GImlRan
bshrmj4yiTChfyi7wf3dmknCvUb3rMmqDpzhZsqJSn52i3iUN/1qbGTGMpjxu/Aqd/ySX2wCnF6j
wm5sajfsdhcCTteiX3YuvA0s6N3xEzbQM6rmcaqs28LNSJNSXSVpbXi278nOroKt62BVvm/BLJ9F
uuBHjNJ63XZZjpDPC3ySzrpGvQ+80bnq5ZAeHY0THAzwfSYztmZbZexRCEiPuZM9LQQV3Qd0PvmJ
/8S9JZ82rohAJ25pqN2h23Se7+4xOXnVhadBxfJqJtlOQkkkpnmvEJngs0z20A5JnPL3K4KGR2GX
/u0UgQOJYZQCM5VIoS/BI+xlxcTlfSv9+Kkb2JiuCE9wrV3et35JkJYHB1DiqYVVXJfuLaouXNOY
xKmunTZq1DUofIM9XSuxXBixgDMc2hgXgmWZr4dxSOiSkzbdyyxYH1WdeJlNE4EOuBBkQg8duiRn
mE9LPq/1jgn6lG69WOWHcInjk9dUzsd2dcnGY6r6/9k7k+XGkXRLv0pb75GGwTGZdfeCIDiKFEUN
IcUGJikUGByjY8bT98eozO7MvNZVtxa9u2aVZhWZEQqJJNz/4ZzvLE9+Touy6uLRTXfUq17+kqJ0
KJ9jz3VdPexRc05aOJI3zWz+Vrnq7T6J7bJYFVlup8Z73BJXxDuXGyvbzhnbtIIxUi3OC/jjcNIj
LnVw7ntcklcviZyQ5GNQ0rIaM1AxNypOhY4poQSHxM6qYpUvGiOM1jaJBF+iIVCTxyoA3IqcyES2
zX3cq5M9e9lqGdkXptVZNEsTEFPKKr+IDq4sNyUa6GdNSx4msLfUF3yH8QJCjYSFN0Mflw1m1WgT
DfMjg8l235ChGZKpm901habva1vITRc15sHXUBaiDGvDVoPGzTAxPQhMS5vRq0g7zudlrzc8mqaT
m8/+bH4vO4+scSN2V1nSaYHosmFTlW7XHWziKZGgwPuhgjhA/4mPDR5YuFksZ0k93lI6Bi3DuY1Y
al4fjSDz28YnbjSf+S5RrPRZyZe9NK8kKRDfjc+VEQokPNYwhD+TMkSsaD/HdyWN960vrrdkCT52
qdbSbafGCkNrFAiVGRe+++zIwJFBLGC5eg9KpP8i22tee4nFi8PDtmtoswGXo22Il25XNQ3Ea/sR
cc1VeukdogIU0L0eZObylAJxqvTWP7jxeG19wsIWOnBPn8M449WPnSTwBvHcNs3Wm9mqEMhOtmc/
bVSdd+EQIWeII/HigDRn61W0a6PIv3JBOJ9Zjg5ZHEmPnKU8ecy1Ar8jrIzYVg7B1DuJmloyQ1u3
0plzrkzamAedqPuwmBRzJh+oE9ab1ih5P5yt2RZtcGsPd57KPxeXBTVycv/gcFweeoU3e4qs7Jz4
HZItHDxrngrjIU6aB1ZyoebxQy1VeZ48kb3nt9NM9pDqgBy22rGuTXFNzcY5VDX6E94wxLNT7b+5
TfKqay3CWXP6mXSFsUN4gRg+bZjSGx5tORb5A6xZK2w51h86ayS/cHH8vcyYrjnqAeCCvuGY8I5V
po0uo3qn+8a50rO7dKOBXr7LzpkJQbDpZLfVeaM2etX0eKft5GpNk39Sk35dlNatRVa8EZppBnT/
oNqLTdkQnztltbtayvbKYJHTBfg0qUrZhvBti2+vEu+JSAlqTbgdmigALuhv06xjRyidjVks0SNt
36nWGhUgDcieAag823A32Q4M71ATX53Y3BPK5vA57iFn5pDkgCtv2lHtYZQhacgiXsVGnE0jbraj
pz5Le7ZDWy3tTu/MpxrBHR9giWeWccZwtJtRPyeGde39+i5vkxdHmlSGxAHrFTApTtqQrI3vbJkY
AMCpk7eztNa8i9da2zbNpuvEWwebfYgBVjmL911GsfGaQztdK8u94fYEywh3OMEzD4dGHvBhdBt7
aG56ogzk1FCnABr8KgnknHtb8PHLPqm6XVdnhyGN5JZ8ujSIfaB1KSnyXGZ5sEQ+lO+R8M9VJXrx
Ceyvu8VIat55XnTxkBS3CEVXNScy2jV2WkMV1pmdfNQT67vR7O+mtOFOGPNnQww0UtXJHxYu1swn
30N1jwOOOyDJxecwlTv0F6+ZK/Nw4OcBUVHJgEY/ZWJMWCys740gKdlkMmEv54lAS9Jvo6Ze9+j9
j3Zqx4wqrXnV9rH1hkKlZqNmyHKlgQGoQ09yMg2sKi6xNgBSr1RC7CH3Wp2O5W6u0OgYhlFvyr7u
70w2cUFqohjye4BbkQW4VRtv1zMRx5XjM5Gzz4zQzBewIOW9HtfDtBZzLsCdz0vWX8tM8/Y+SsLD
NFjPYtLrD00NWrxD7kiMrs1srl1ZzLbUSoiKvFjuWTMcOv+z0IaLkbig7cXYXVu7vIylpmFV0B4K
lmv3JGx9a5WlNj0zykOzON+8FqLZlMoDy54uxCI3rE1SjL9zvIrdCOT+PVsMFULcUXtr0swwq4Zk
6+QOm1sPlFwBLTJI2+HNj+M2LHVPO8VM1l5IpkGHN7TeT6e3SXYGGAFYzMrfK8+dH91RY+PZe2+W
tGugkoX7QlBjutYiRw9oUbMnIl11yB03HBrTxZVlkdeDYoaHiDcsY5NmEScJaYHnmm8vRgccFtmP
WsmPWdfcq++XwzerHUId5sOZLBubvAKubDdjAcwsSgGjW2olVrWu8iOM+mqXETpOjVDGJ8PMdyj0
GMHT3wEN9dGpFWaDRNNL+getAYC7uE7zTVv8XdXN09NAmM3G8FMfdOEi07uy637AOvzkdM43DXCs
NW6B/jnNjKNTWj47f4I6bHBCIbklXBDYONadSTJpYptoQLUqM2F6WHBfTLu5y4yWvWPXzneFGP3d
WBnT2k2azzwu4NBNeWpc6nowHjkgW5ZXvQWl1enGJN+KMobgwXiBy6vVyrcGOfUxdmYAgtSCL7co
jplsBrbDpBHM1mORWMYH1h3nQ6QlCtWli/1VlDBDxqAZ4rBiqUsODlQdojREMRzcftGYcxJFYJn3
EY0KvFKotn10IEF5XVB5kASTDnESFJGBA+6ooHFsZDHEjyBvcU2dKLSCgvBh5S97xxx/YJh2tg0Z
k+sCZzbBLjH6lLJirzDZPupDfcu7xoZEdCsfz8Q6ryr0WaL/PnQ3QeNSo2GtI2tt56STqJtWVJPV
jqUTAaERil6ISvnO6kyxSlRGdIM+skeyzlmSWQBpHLVFt4LWLikAVnU4m6XrAzRKNjkt8VUlg9jq
xkefA9DtIG+ETOif8TcV6BVNpsPCIoKortetrYiiyMDgOnMZsj/ZLSWfu0JNdNG+aQRA+GpC2oY1
JJuG44Q4UbRGAwMtYO+LTL6PfnfnUOBvdI+XmDTtZ4j3FRttHwYN8o2Rjfk6MzxwTROlIWs3gWKM
7j2AXgHfVFx9MCZbJ7Y+87J/ht9i32vO8tAV9CksS8jsHHGxqLpb14IptFXb6qSxBCIEVjNfsHfD
IM2L4nkCnBvgmuOqY2OCPlGRkF5BIUmw7q/MrMLDVSzPJDbB3oEIFKRI3H5I1JvG5C4E0/Apn3KY
orooVs7kRc/sbu/IihFnJYiv6pvyJ8UvgaxJG7Jhr1CwA3WdxABUq002S94Xz0pk6TonXWpDRJkf
CkGxY94YwKyX8pOMOVzmUQLD1e3m7HjRh96qeO3LiVCDUU4PiIkJWWodI2CPRtVjkDyh19m5nOb+
bOpVAEr6JrtUN3eOPp+JPTlohoeA1mEj4w4DqAffHe/gC/yo6DdyQ3szveWdWfnWNdr+jjYX8Wom
Ybgs+8iTQ7hoGlKEn5rXsFFwWv3OaLN610h1aVLrWE5wEv2kQUqA3pQtI+0t2CZra3XD1qxsA19U
dvTAelAn6ORUIWd1E2tlpcv75PafUR9/VIja115lPfTdya2i52pYOmJhy/i7phHL3gvy0NMFiqPl
3iG7evWgPCrfr7aSy3Flxl6NCtMkrKTUjTsh6odspDrT8A4EXb+06Up6sU5ATzVSnmmX3mlAN8pi
WrgSsogfl5ugAXJRJ5vZ89q94hP8fVbJlyURWFvRCOXSYlO2GgV5XVB/i7e8yooqTFOjOHNlCdhM
lZVT4FUkO5mJKh/Gzux2gzaxoM8cyYJKi1VQm0TSBxUpTm+M/xERYLOjyamb57FnizIMybCnqpaE
0yXlVvil2NTzEh9H1oobVfZPs1pg91X+ve/12aVMNeOnnbb9cUlS51BbntqZ+SwPfRXNG5tN2ZMo
SW3xlPlOD5+dJMzlIIr1e6JMBnKEq/jOwhsWoHWzTxh7RMj2aNpaFVF12UC3NLhC23T4Z9cqZX7P
2n47lJZYxxCqiDFjnJi2HbraftYwUuv3BKSw8a4zKzSTPLp3ANLtmNV9eAWGz8J0wcPlvGIUtaey
z0sGuPPeVgOArHE4A3qirGgTkGfS/074Sbpu0Ggjl0iQutR2SRmkFrDOfHlozUHPsxOj6eLjWowb
YWYlkwEzwK2bbZJKz/fUjXu3gFqKCGnYcFzZIaf5zFtvl/gBEH+QxEEz5V37jB0qrTATF2vK3gbp
+1TSQpcnrmpuoZFu4Ty3/rFsSwDLMhNrM3JtXC1FoCHhW1WG2Rxd8LUkQuTprpXCCBSqoxXMKv3Y
yaY7tJX1s1mY0LKMYU2XvJpLekb9EYXTEheXTPE2VixiEE6ZoZHnY6DBL0IPlHZrifnlOIrskppg
tACWn2LHfak8v91SXzfAXfn4t9O0KQ0d1D3zjryz6WVsVu69xLuqeT14trT7WqoaZlV3mnGK4kWJ
8FJa0Oca+izTgsJPNvZqxOqAI5JxjdUGUOw4lW092iVVDnlQ1jZFy3wYeVKDPsLUqfcdZyQrtDUF
4MfgZh+pa+890VwmGH/IlmZzTQt55Ih+qSPWxBB9Q1otPsn4SYNuaAnwMVL9vBi9ufVuXhN/4dLF
XYjgw7iisdt7WR8ugyODpiETjUZnKb81QmNsMo6jtzFxM3J2XtF/ArSOhy6EPU3n5Y3kjNAOdiz0
kP+seiYCayNKx0Pi3ZQtovwou8p/yGKNN9Kzt83YoImZrOXZM8TFXfxuPdWGubZafdO1trsSSkEP
p1DW1k7uzisanOyJ+fuXZzTndjGP0nPeLXi+df7eGcUWzclPNczYN7yUsC4DMT1y/HWTlYGR1dl6
aYafdadkkGvye9Jo+JxuJtOWnDQY7RVDFY9ZyYIKfl2WzAISA+Isp9b3rMouKuGADtpeOfiWdOHe
k0ZuHgAVOzUAtxwd6UBTPjSz4jdxk4NWxO/CTjosobUjYenc1dg4x7owjiQEBmhl0V5OMu83THFg
veS9vZKL4bKkN+amJ3pwUVtBmpe/Asap9mneYLXlVOsA4xrKLiiNG9KrwFQ73ZOGvKvdFJhl8BNp
clSBhZm7Ojr0CDPHh9mTAsjCrAHLy2tkRzUzhx5Pw10PbPWjlZMrO0L7UMarfvX/ZV6//arO78VX
+z9ui4BPigvOuaT7X3/9ZfuPX8df1W36/ZdfhGWXQvntv9R8/UKzwx/lC/3+O/+z//G/ff36Kv9y
Es9K859P4ts25X91nf5FEH4jEPAv3tvuf/53zQN0q7OuuaUa/TFw/z0V28cQ+isM28QN+ocSnP/7
h8VT/w3+LQwr3wSd5bj2v5UrwoD/79sj2yZUxMA1alkYPf9O62AcjGIN08e+YCt/cmO5bDSz5dlY
CuDydpfou66xCZqEzMpFxB5VitVQmSXcv2p+JjaDAEV4kyZTc+koyLcGy7FARoBumOLJtTtrYDVq
qRZzBVm7X45R6s49z0Zthha415PvxjrqGJ9Dbk7EJM9DUg5fbuaxy29SVE4qsVjb3XxJVyCgbqCy
aNp6Iwv9xeX7ra1k3rpwVBBpT7dNZTmVd3ybNrydsazfLb9cNrDIJNmMmM9n0HQc+Imgpt7lqHh7
9WgQ+YdfjyrLoEaE5/VjiK0Yt5DvUt3qAyK4sOjjSXHVJJr9lug+mX3sHP0uOVadBebhhvmvx0tj
EpexcmNvjM/kdCTeppIYw65jrDvIPGXRiFUaY53dmC1zq7WW6Ja9x5bG74yNxHdfJyXrcsvoEnaK
Jqn0UX1wckVGC7zU+Ic5xPjdK4KaTMc6wpT7A6lSfD+4cxWik8iZEGM3Q8kfN97r0k+dxqk4TiFw
AyxczgKyfJxunAf1SQLGcHYpG9tA6rG1y6FpUIeTBDxGxKOq/AFwX74tVKGf2BMCDfA3tRowIg65
w31DVdCwNL80kDz5wNSuTn5WWgXaTBwIFpXpmctMvurJLFduXiaBBWQVAYC0v7QSFQ28lglGOTIb
qOH+BkVhuu8833rLbEYnI374NZKuco/jrTsQqLIDbJJfE0L0HoYJHROy89gNyBvcasboUACU+8mf
n1wOO4U01W8/7MqIrsXN0jDRJe9l7JA1PHbFETpTG7a1YAi6pDkVsVOuGs1ItvFU+Z9OLJlBqkhl
l0Fzmvd44PqlCJj1sz97XBAdCpgD2nH+1KyXOj4j5tTotZcXy8yfMq023xwnruPAFPIzNR3jxSGp
YM3SWWy40sU+prVlSD0Ve2WNX1HUeu8L08PQr3ETroYk7t4Z8YHHB15gJKNYyXo8DiKx73M8ghtr
WMgNdAgq2ymwB4gfDecUVa7xNpm9dzbccqRsG7u9j35xT1qVT5VftU8tLOd7nHXVTlqFdRzBFZ9h
pLLXimv7gXw/5K1Dnb02ZZK98Y7m22nqrSNRNfmuL8v6LBeRf9Zx50RBpGL3kCpruTR2N9DYgPKC
hWoMq6j2XKqKrgCwg+h1o1lTevJmZT34C3EilBQ89vmkcDET+5MeSprP+56hxN2grPQbwI5pQM42
6ieiYtJThz75qUc09ZimTn2Ax4u2cEr9Nyaa2YsanO7Y2ZWvhQyrs4OO787cGEVSXGykR/uaROBt
t+gxBBhcbqoZ7J/2QL4p+Jr525SZkhwabV/Kuth3dnQCcluuCRjWV+OvFVYZ702/Ps62PjPWtChO
RY8hHRu8Jct8p8NVWpU2HZNhtMNWpaW7MROiFpbJaT7qyO6PejOmm1yQI+mUYnzIKlrPRHrzrlK9
9QAAbn7tiRz+hFU9PPCCRPcTzJFvTOEN9vFjseY5wQ9WTNluxEe8rUXmYDzHbPxcp4gueNt5WrSx
2fiurH9YGluHxSuYIEyohsPJmcQKk093cQ1YXEwnEVll5pDgqLDNn4uJNmqlQ+bmo0wzw9DhqZ7k
cCKX+1IzKzyblRm/mh7P/2L7zWayZmAX+pzqJyeV+snvpH/W2J49zNPQc1G0Mz6EyiCLN5/u86ZH
fmPwoAIijInLZMhbBNHYUbgCfDnUFW1F7DmkJ/dWeerJIPJdi6OGiSeUb/AWZiOMR2dmwYUWW4uC
tnHmTyjLE/0iGvuUojPLdu3cNh9sC1msZfLAXQLWDuP094y2eZ+3NhwxkaZPhsraa+x27tlkHrfS
egBEq36WzXNb9j7jXkybA8Xhe433kBvNGK95WjHR4+lx70qyV37MTN3mABwNEcWlPR60uBi2UWsM
56FT1sHMMe57adO8jLbdXiabHmAWQEWsdEoeuNnqN8fvqw+vK92fM1gZlh1dG6/AFv9gApGFkIiZ
pRFEPGI9Ps5Ta69dQ+8Y9vF9Br7WUq0bMhtXGGWG95o81xyGNgRzLFkaNJBENC9RX3Zh5ULh9ewi
jQLbyeTPUkC6af2h+YaC0nFCUcXFhxXH3rZEpXXqjcg7Dh6JGDnBR/vE9xhLS4JlZ5P7jYkajs5O
6P595hXtSRpzF/Zey3C40oi17fD8ZEIyr85dusmh7L95pKSvzJrZLus7jT15a439A74X727R/PkL
NflNvdOnXNfEwcfHfOy0pySxnTeiFzl6JAuWWyBEVt4O7Zr81iWKwk738D/L0jqn7FA5lgiHl14+
G6sssr2t2zEk4zMxpqj2fQ3iu5FUASGy3rvUlxqFvvUu+hbBc1zajx7D6JWhT9bdSGYXx+BsXsAk
6UEclafbGwjj1TK2SFSDYS7TtZ815on84GwfmyQRqqSsLlVsWs+u1w3h5GqMcRuM9RpedcTzoIGg
TpmAgdN2rVVWDfRdbx9cOxafXaLybmV09bLux8F/NMgJY+nUmhsdcs0TyfeJoF+sxUVGTYSOfpj8
hzwuXUT+XLL4s+68SI287YXQUTIwIhXOdPA70wshCzVfeGRMyAQzo+Coa9wdy6c6aPN2Jttmbi/1
ktcXOdfNjsxIczdZDAAWm/XKOC7+so0M5X6jFjCfJsvPSJ21LfenV2j9W1F59iaS9avd5G6IbPvB
MlWb8fPhW0JC7bU7kyOPcKsuSw5jrbS9U5otKH3GpjevWLN8pgi5Gnax0Xgwe/z/FdfbzBiJj6ag
pcmkfYmoTTdGymXdO1JkbJaVm62tZqH+QI3Qn624b2h81Uupq+Ie+rqog4h10Zb7rtwM5IbSpdMa
aanh7swq9+5R303cCm76RoHmMPHNGGg3c7Tr8S+xRZbI0l1DGXKP/tgI+GSDgK5qdAJKTBlBYnpF
+Tq0sKlpt64gKJLViJpw7+gz5GrZsKDMLUfx4fBdRptLwgRSmlupc6wgfqGYnqhUyeoz9fFx0PP4
WZdV/ixMakBM6IsIWDU197Xs/OMiHaqV2I72ulujI4kBiaB1wK7P5HeI9gRlMq0BnJ0dsg6JBes0
I+0pMf1qR+8Xt19WkbktyAEJNxGpgNV4d9Fgk93Teepg52xvIQBYJ4ak89lvGMRiKSPHEtX8ISlJ
u4sp/F8XptwZOurYIW25N9MzFEmDn1IcCszv31Nwc8w58hzGBnKGlVs4r8YymPtZcwkTGhNr3fRa
G9bW8q6SmdGF9uCRh8dMc3DWqPRQqjdsZ6quHLe6pcFAIVB7okU4prlRhHkWP/O2WJt+RkBAp9qv
LVxJKy1P7weRWqfWFm9Gy1JyGrp+FUuZI8T3mAUWOS9MMbILgNWwQh+FnRDb2oGttcX+zdskMT46
lg73ySzMF0sBJw/ggRQBTgi1QahpBos2kZsge2u9VDM9uCjA2+JOXSAxvM2aOTF4RJSAfX7rkzx0
PzmJDGqnhKzFx+9da92QpIboidQJZ1fDljgwwNZPSZGnhP2NgoAlxTXXJuk+rV1vM7fdEsBQtINZ
gKe4Ce7PJYkJG19m8z2UjHydeXmYLl1Bn1CrjmEgKos/da3/GV0zKjBEF+ztgGt49Id/lX8mEeOD
tPfSfVa0tHXa5LKeWDxOabuXzqPQy+azppYqubJ1+S9wnPS3f1XD8pc7uol0F5Gg8yuN5s8ST5Rc
bEKWOt0bU6U+l0yVd3WaJ8Sr+/L6z3/Ov+EqASLQz3j8c+t+PRzQf/05U5RQDggB/qrabMqQZ2SG
/j/H1dc//3v+o0ybv0i4OEcNEzAS4tW//kWymmeUKG6877G5bsDFir3TT2aYl2l3aZREJjr4CVvx
WRTvWB3pqMclTu61KLk11+zVyvCff0v/QaNt35R2qHNddhMIlphP/PlV7nWcWh1dBpy6cjnphZq3
VsaacSVyHyMu7hj1OfUD7zNspH/ECP+XkvNfz4/+lZKTgFLwkX8bHt3+0B/DI/83nGe+cG8ggduU
6I/Jkf2b66K1+xWO9MfoSOjk0JLFc9NVQo9nJvp/R0kOybU4VLErGvq/TQvjov/rQwvgk7uLh4ht
LgQB++8UcGU4WdODKjqAUGJLmeexM3Qr8QvUUjtieNPjwiVuxa6uaT2X55vicoUiXzeC0u+z0Lix
X7KOkLNQmZO8xySG7wv4C2ouPF2Tn1qH7saQwXqE4cf2oAjzXPhgZiLJnni+sWeGfKzu9F9Amgo0
DVn18uJWlrctdD/ZRnDEtuIXzCYutGh9S5bdLmmi9khLnVPf3kb1S5togdVD6SRgFkKOO1Xjd1k4
M3cmALTASvphm2m3zVNZRdeqEWJcpdo47Xv9Q8qlekdWQgantCJqw8nruP7xDo83EA/ea+d+jCYP
cqbj53oA20Dfo5sQO6lM7RP9fPPTrVP/3spK7IxRob7iyYyaIClq45Imdb/tLEtdRSvGA048/Hcz
t0IRWJmJqRIqSmbjoEStZrGHJ8TmHOtlfGzrRfukwyaV2qgrYI9LU+7ntHkdGLxcs/EW7JJ4w3NS
d90jZkZ4Kbm2qI9bYs4rU2XJ6MBmZ8k8I+uRQvnAmr0SnDZQ1JWpp3QKti9dNr+Gem+ggeJ7F+M3
Tnm2En2Zf+Rp1+38Je02Bh3Y56L3+V2qq3ttie2DVF19UNGyHOsoH4LSdm9pe15rrhV7a2yHc2/i
oDJj+YpqAkEWr1LPVyu0ljGalR9nw40ChbmSH3TyWdIYUX9npLYGhUdPtlMT5U+w8JNvsku5m5kK
WqyAp6oKC5pLAyEJJGQ0V5YkIoXPHpJH0Z96AWwh6CvdkqS4kmWVLByOeYzIMxjbkqjExaKYIz9o
/JkiMKPcmG646DIHuVlnSXlJSf5ZCdbJd7GqlrW9zD0ebq841R0kBVOzDHrIYkTXxBSDPQcVcPwS
MboggZY++YPcQxJJmZ+xN87ZpFcE2uyWeoH0xdKQPZ5XGmdyT/wHGF1JMHpaWCcFwpB5WDvKPqe5
P3yWriX3ukJ+BDBBS9ZD289oPZLpiI3MaaFaduWzX2XRq1Y4sXZA2dkA8Cpd4wc6srZfJfrYX4cF
O304zNJ46xjVshTE7/pgABf7rgC5Bn49Gu8SsRArz7mbry05Kt5OsNxtcVFQjaYmxjm/sJhDYC4n
JL2PDOvFGvTk2OCh/WBhrJcrJqFzHLiKUVMdl973zNXdk7SnWWeqJ/2nBZUb2i/Eymiq0brla1rJ
Cnt6WbyDLfWfGTp/aLCz1g7co5PRO/OXXSsk0i222zKMvKh8zWJWVJAAMjYzTBjUW+ciEcCImNV7
L6q6NcIoau2O2fldYk5oHjr1wOwTKkST8jyzxcE7zw0eejB1A1audKVD3yI5qtO1QEEZLmPXHGRl
uAdbb8H9WEnm8TowuKn6nhMNKY0baH6tb4dcpFfggva2SnUoaJrfRSIUrtLfTJlAKRAcpoOp13Pg
l0Wa0dvW+T6ereaMmAp2r19ZmAa9VPDCukX2TaZZM7P1QynJYRb1+yiekC162lh/Z0BMRIoAkr1r
dEJFVgy02nuBP/Wzsl3Eoq2RDfS+s8bhsiT+qqKzw44kxLDRvKT57ozz+NXkyfg2i9I4WTRvRdiN
rTevLHtWUeBHVkMt7Udy7ZlYmp1kjAgjwsEdGHr9GMu2XlPGjQgFVUpClmzWTukeRD13a0LAmTYn
bU5ZnEb7THJsVoZotpNePNGo99tWUfWn1DRoXxT8OjKXZoLDu8EJG31afizWMIHCMJxmXVk9Y94q
wQYJ9T+7xwuTD/1R5I1Tdgh9wat9WzRsLLuZhkDqr94s6dIR+rCV6F57nATZfTQxnjT9zCGqGArC
YuTq6hS5fsXlGl84FidaAbnsKeNf2HOW1waK5rU32oig4RQcxkjyx6sF1xehEfPYQwIv+cUrndsm
Gcri1Uvr8qL3U3Eh8Y/BTFyQSppKAYoaMS4aDSR06LM5trntsO7M6RnXY4+YzcUdbLVFcc58nW/X
kRpIhJwlfgtlmkedBdLKUK1zR9yZc4+82zzZdhmhAli66FF4ytmTvjw+sQv0IBIPbFetRSOpWYv7
YttpTQVIeo7OflXXjyiW3X3MD/6JsHPZj7Oyt1OH4X2KmuU7jflUBQuGsV1s5Lh+xYwkB91/2HRR
T6KUzXnUp8ZyNLvF3SfkfAckD1+avFcruzGt+6hC+M8hK6PruEQ31at5UlMVV9AOhcuz1leXmBSy
7e31fFLVZMC1XJiKC83dZo3S7uFbDAgizBFrhr8kP6KOsDbc7WhLVDMR3Gjr3XyYmac+QKsYt/7s
+/sB9MmLirDjM9sfdjxPDibrvlIInFx0qO0YY3Ne5llfY/5IUENYfvMwWnrBgiWz/IB8NCPEd6Xv
siYX9ygVotMCrWXfcjFCLDHHM5ikT73Chmu0llmt7NZuXlMkYd/1MZL7ttLqLXR8zaNz56jh45dw
SYsc0CbeXHeTDpm8oKQdv9euO65lZzhvZpV6UBdKnrzkdmjCyjBTQmBHewmVMs3qsZz9VzLqbgCM
BKLTsWmbW3wqwfQJo9/Rf4N/KB9BsbXNxVEsNHeWS8LeanEcaROGZzT6nemgB0J8aJR6Q5BgktY3
vwevfGUu86Nq4vWE/3LeWInjbiDOuEFCqFkUZPH4ABwFDX0HU6rY9Z2WvNq1ZafvpsMjHsym1O1Q
jTgjkHU6tzX2yTAmWvctqd+p3h/4yJoKVfEA96V9b6LljbJ3+obsv/zMhsl88fGUPIFFqA/AkZ6a
0p3DwmqKvdu0NYH1A2Dvaro6+fLGAfhTpMl71jlvbj/2H9gBqSCEwufT2v2b62vZznG9/NIYeTiK
QrvjzQGzo2q4RuDLf1qLPTCsqRscfCNqTnK8+jTfKWYBD5Y9yjlACprAkVOIWp88p1chWJvlIWGA
dmPZjHahrX51bv/VPf2L7gkO8a1B/38T2Xbv43v6l97p9z/ye+9k2OI3T6cqpkH52+KdHuk3E68y
W3lm0vwW0G+/799NE38cox5Ya64QMNL8/9NEGd5vPt0YvjVLB/OJi+LfQS6zvf/z4EPcslGw5/2a
fnjEgni3wcif8gp0egIYDbH5iHsWbWq9FC2LQIPvMyCw0b+rRawekjRXn7UrTcbkUruafjMz7SRW
LshTQq3zdmIjqUf5uIZpG3SI7EMbAOlbq+t8HUe7jRa0oUpRQ0016YA1SZtVMslN/7/ZO5PlyI00
Cb/KvABkQGC/5p7JZHItLrrAWMUq7FsEEFiefj5QUrequqfUbXPVTW0tKjcgEOG/++eOEFuiGSFb
U6osk7AaNmmWE74RU34/Z/YMyh2licxp/xVWFFiDxBmcG+ZwdJpWBfTCRHUDBOdmevMZy6ebOOFr
g8qu2TlLtNCdX5jtCTtY87kXSfZGtGq65SFubUSQTa9Y7yRbyZijhA0S4quWMbEVwLmIqeaSNfHu
rM5gZeV5IT714B3/Snr6aAX6ZxL74ydAnPH5VU16s6yAy+DPP0E5gxuhbt57mKUdHl27d7eNGCU7
8nrEwmoDkPM5JJThLaMVwTRI8NFwAdfumkGY3uM3n7a+79bHEGjz9Ry5yUUwd32ngcJ4rlpX3SeT
QSFommXXvduhfSLDFE9FEQV7JJdm1yu7vgkC+Yk6cvfgNsOZ5JAASy32YFzes5aZ4p9ukn8j9oXf
n9350I7pLxdwANIK98mPFVRN4AUAdZvqgQBc9Gotv37M9O7FEs54a/imPPaZLTGJDJxm2WuLVWl0
804Rsbwe+9H83OQLZj+kyeImrpwc6q/tPkQT/9TCNvwqmpp2V0MMNwmAkLONunzrBtFT7IxiH6Zp
8ZTThrCGNWUe0mqo9lCwjH2ubW+zZK23s1lyTdvAda/M2X6vvP4MXts6dH3kHtiJKx6Z2LjTccq3
ozuIrdmEyc5N4QqG2YnYw/CFTQecWDbFXxoJGM2fCnmQ3TKoThINuqLfdSlRbm7K/OJrtlCFylMm
5O887DO58qggpqYhm92rwIEjlkbB2G9SGgsQlLNwb85SrAWK6cavKgI0Fb8SVZdpdo1Nvj1PQSGe
J8IhX4OCMSwpFbZmRALD9jDOvrWrEqUO4dikV0XXmdfRUiHM4U5fu3nLhxNMycptm8zZActsFq5n
Jxb3RtqNN6qz+EJFGsN3C+YDwFzuTSMHXqMH9ewkTERDovpYdmW4XgbVl59fOz+sWbQlgYlf2Njk
bUN+y/AHeKSIdRTFBNDvYR/jGA/7CieGKp5QAXC0+n24JpDMtcMJ+MuADXqtOowSa2eYkndoMkvN
pYhObWe2z37r4NFPCpPmh+YFXG3O3MArP5Ut/5VcSxBN4HGrfcFvf64j5mEmJDV4zzH1bGUt7kdT
4k/yYQwBUKXdmRBPuma5mpgEuWJZUOv8hBe4s7ZuRzyFzQYej2zU40Xm9Xz3cdk2WYsvPfUmOkJc
64xgEn1jcMQJwSjVc0jA4hmqRXtJVYohiCJPIBY2B//PlZnv21ricuxHgiQru++9PRSQ3N/mQRLc
BGZbT38h4oolFf3P9Wr5+hH1At8MqM5Be/OXW/tPj4yhtZQRzzK6F7IhLt1Bo6Y9pTUesjnkE7CT
Mtdeq4zHbEoZ97uE7ppr4n8JHipAZZzbuAeRJTAZnjA6Nm+59uS0ChljxetF+X2VDvChlYn989hS
ibv7+fXz7z4A8BTe1oLq8Bk6fP8BKtLP0qJw5L7w5m47ZtZ4aZsY774X4eFVFetMtNBbXOGxxFQE
CbZegK/LjEz3CstP9I17D6+7mOisGX3r7A1jfkpEA6SxLYLosfBbgB0JmM7gt33Yb+bBf7NufjyP
f/jy0fR9aKEC6ZUY9PfvfSg5hM7O4N7XPYerFeCo6BtXM0QkydTkyZrT+Rr+Pg4I9rL7rlyqyQW7
5GPQpPpUlwEUy1DIY+EuWT+/NR47MMz7cHA6vBBtX93MgUrPvuDzDyXb/FWnBvVN85jgJ0LqUNHQ
H4HuBXpN7ex42ztDXu197SNG0XWzGoVkGer76FkkVnagfi04ka0UCCG+tysUkJ2mSMZXjlXzHn84
E0XsZtuZw2qw7oQYv1qxYr0ShO8wwTbC2s52AwOozj9bhKoBG1YtJpimORZ00LwiNskje4Lx9uPW
i+hBesfik+gt41veXpVHJ9D24p7ilKnflBkxplC0ybvZKND3ZhK9cuXpr05RLivI8tWg9Zx6euCv
HXPR35ySlQ/LC8woUeaPZiNw6zutl74gfnyx67I+IkKPx3wQCnc40QayLuKcjIPauH4xXjJr5lny
84uYTeKPtyGTFPYMSz3lx3bwh20Da3XZA4lscaZZMOMwhCXj6mNtLoax3U9Rm6x/x4TOSbxjK9a8
QQwg8mKxJm057QMUb33KbrLi1KYFdu2pNNN8rY0sZe4bV7uuhROw4k4yP2OLKj6x/HefxeDorz0D
WGMTem5JBQC4tnSPB7K41kD1tqVvTlwHTmXTiG4XUbErLETnFfIpQd/YGDdM2vzj6BDeISxGfiVR
1AYbnCjD1jPubG4s2lF7s3/HKsoSmaN8yrqt6dOZ1d7hriV9kC5bzuV3bYa0e6Z7/kDeB0/GSNn5
NrSnZ6tpqo1dI9nzfhKO1rTO78PY4WLNBKF4ZpD+F9t3yo3UOj/VVmYeaIMn8kDwud3PrUjqazES
AV5TW5888RxIn3CFFMVqbgY7WNUp2peicJb0W9568QGIgzmuS5vVYKWSJnk3OKzfG3pYNjiICycz
GHlUqZJQK7IiXR9J3207hoEmHzdnyStqxRdFDJd/jjpQbhhUxRytA6CyzjK2rh7juFPHyHR46sxW
Zn9ObHp+1rHlNfmVQR85258QUFsH+mg7x635uaQtmPE60O/NxMoOCI76oHPMORJxos4BxQ91fUW+
Do3EtWz7BbhTCg7c7Oe7rAoxaFkwKO4le8sD7PiQUyx5xG/Cy4NjQL5uSwCKfEPgRUjTppyHrQMu
ch0oLyXnKiO86HLh+aQtu0z863LThW5urNwmMmGNzcU3ZIb7rm5B+LhsWyOYVdDUC/JSF9+niEuU
/rDmYRDyzYTTfPdxI/19sv2Lk60Q0Kr+tOb8C+Hl8vWzfFP523dzwd/+6Pezbej+Aulq2b1zgDRd
WED/GA1iNv/F5EwL4QVey0Jq+eNoC8TFNKGGBR6zQ3pLF5LW71ZzoFl/+Oh/fxRiwf8/H42wA35Y
ETlFQ2dywIqbHNt5Y98/Gwu7N9APE322wXjrhIEY0hRZEhuu4VSdtZ86E3ZL2m8TXEqLCJkveqS7
KJNq0SiLMkCurHj7yzbGu8Ff5NGtswib3aJxig+5U9iSAPmc9i/OoobKD2FULxpp2AXpBXg+IIIP
CZXuveV4m1AIMrn2pVu0VirN2p2pgxIx16xuu0WThQiJPAs/NH+CFjKclhrxfsURsHrBxQmC2EwM
muuCOrwvkqC8l6LD2YsKrAILPXhRhr3Wne8RnOX90mkPMW+RYKNu3BqDDV4PijexNJvF3bNGDlQO
h+oUt/FjT/j+jdsMMKeqI55rMx1nbduoW8p1k+e2zPtpbdZZs7FjLXZh4lsPvtsm9+7oZVttOpqj
PWU3Z8jB4hy06hMmE3iNbGCI+Dua0kPTbubHquvztWmNn/NxJLpp0+9E7aVOz21aMXStGlf9yiN3
INXLb/ipgOp0CQad7IwumU+yxOSwSiY73hQ68JdKNRK+GXTZW0pK2GUU8Q0BsmzHSpUDhYHdqmit
OphDPVARUvXnyrBSCAWlF6y6cpgewDn3cLXDfN2hwd9AXVSHCT/Gtd+aw9lR1XTAU2G/EQKoT2S4
uwcvEAWrOxasbSUaQAEyASVTNsztZtTLXWv5xoYq+OrO6Ez7oZuc7hXAUfFtwnvzKHSfgqkaq5tS
ucbFTv0dDMLuhe+Kowl+iPC2VUH5YstU77BNVZsKtxb2+ZweUJMdqGHLkfGYUjd496hEHLtxHVIb
RSUHFw5GTpznX2w7YyiIpwrB0ZjtCksTUeCt41XJXaW0yXQ7bDuKpUuw3GZNeo4a2hVjpjctdHD1
0YkOm6m5ONKK131lEp8Sc79OFMUho2UA5tdGmJ0bNItDETcB6FQPtm4VZ7ccgCuuqXi+ybEUUivi
RsaXgEl4uYpiZYWrdvDgTOCI6a+q1PNZv5LklOZ4fcDbZZulVe6F5KX5LMdsPHthbm4TR/XXML8Y
atZNq+8kB4/XtmiEixOrGa8aN40fObS5NwExBxk08V5rnzGoqTpGXInY5q7d4SLUMxEpCy4vE8+W
8r2kA17jqc7nST1UBuN0nl9HMq3RURDYP7oTCHGIxBaWsWhsoW7yJCufWEaa26nCuV7xaN0ys3O3
qdEApk0sjGSY2BGDmdht8Zy1N2VcxjcyccTGaz37V9QqXHHc2+OzihIfU17QTw/o3zbHnqrgcZ1Z
ycH1ovLUz8jWKB7gKNmOta7eVaQAbuCrQ1wx3IpHo4Ft8cm3KjyyvldHzdpp24iVJMXYOZf1O9hk
Kmc4y47X9uyXEz+Nm+abbNLGU6wVwLnMcsOIgFo80ntsZcxTsgpcLb1oMyQOQLh3UD6tZ6miql/H
hFybdld4NV6LawtLxoj4ZscljqKd1A3lRGuUNVQdrNC9Mh8i8oGT9yn2SwijFM2wewAsxN1+mhsB
6WjdgY8daTDRIh8eZDbGwRcnzqOkgklVmIP7qaQ4sPW3QcPGbmf0fZe9T37TWDmBEEtKHlzItn/v
A/5qH2CbNk/n/1vhvnzVb+/f7wJ++5M/FG6LR73t8NhFEQCDafJA/90ghPHsn899wXPftymd59RK
E7D1T0nbdvm/XA8lMEDv/dgS/PDc/9k+gEjbD/sARqHLyyAMUXmN0ZE39GeBIumcUVeysa/9SPlP
0+C4x8lmB75y58LccBag+G9s6hM+wNZa1VYLhmOGDjLAvN33QrVnN4KQ/eLSu3ap8UFgGIB0Aker
aVk2euQJbASOfulygOFdzGknaSbBeqwDHodNlxEv9ciU7fthsu57W1EnoiN9A5MaRnRgVENP/lL6
cNawUu9SCBgHX2aoODLX/cpnNL0Hg9jUqybhgbaOY3pDNxQDccidJo7RyUjc64Dzb+6pr8jMz1mP
wXpFSDx/b3E636Sxq0sSL+V4EwEqJpMLxs3clE1JKCqDp+If60k6MwPmfmz23Kv8v7ZyG3HqA1qn
28Rtp2NsVJBjynIayarxBmlOiGYDWk5blvYdnSf1XehkMUJ9rm9aiOVNRth6Q/N1EK8jVeNagpF5
QEaAFpo5NXhUWkHJ6QV9Xm0MRwK7urZz8alrms6fGwJgZt21h8hy035fRgI0wB4HaA6YV6bmbG7G
rJSVuc6rYLzY/lxWjBtY0Y6Osuo+XzVxC/gmo/emqvJtGtD6wWKLmq/se53TWiwxf+LKddMIAS4H
ex9GWzYsMsT0CiZjx7IH0bZfKKXx2oUxBmnYmoydjmpLDWtXdTazjLbXfgeu3dBUM5Kb82vQzoMV
XQlJPn7TOkovF44/H6A2uySRxmzAD116Q6FPHeJIY16sqcw6G9SdUtSElCvUA3CBLzHmSzG/srhO
lXzvBqpFSN/m81xEfx98/rNALc9IJMufLXjD/5y+SvV1+u7o89uf/b7o+TZTONKw+FDsPw44vy96
vvsLioyNr34Z+4FY+OcSaP3C5eWDpnJD4fusmf84+thM9fjPsQyGgpyuyanov1gCgWx+vwQiDDE5
dAML8weoVty23y+BopUV/EdXHkLmYPa6kja7vriW+VWCF/8K1brVD7GriLCaadJThFR1d0lj6HKf
kwnP0bE0WCOiCeQnot6GP4byLJoRdDZsuPSOeI0JpKCyV3HYZusZ38Mlzi1893gLo8dRVO6LV+m3
AsNZzH/qUbeR+9AtkreS4SOSBPyGilTbqvaKSIHq5kQil+lOz3pdQRUJrHsF3YQ5eAcrPOc8Rqwv
FfdVhXKh6CrbfqiZH070wfONLTPW8VKONSgAw7Luo1kY0A+N8JsSElWlgZM9rHRJyCjWLCMUF+Vk
dTVYqXlQy4BDZQTW+aLymUyh9JPP/P7p2jAWTWawNLtC5onBPrBEWK+zsj/OECPWADT5Q+UOuAcF
27RshaBahs8Qedt4XS0yvl+SOvYaVBFXhKQeMQ4dsDDJozYQgGaLaPEKqNa0U2kXrocUJxE71FAC
3UlT+lYHxSAUdj7Vm6KJjde+Z9aFWZWlwett6ywDFZr7wbVQMHNaLnAz9daL/BB/85HAE2GEZLwJ
msL4NidDuB5ttHea8JCoGN5eGrZz+4/3h9Yrj1zZ6PHI+PIoAE5Uq4oSmLXvYSfamZJpC1YlDZeJ
csy05kvGi9XR5KMRrXw42+c4wAWXrPouz4cz4nSSHKLCyucDG+6lY9T1gXTYsw0HIeN5AkySGcns
1EctnQ7BOfsYjcXipTHYcuysZgrAKuXOjLOj5FqA63XKeqU2vDpEK6XcFPsaqNKapr4nadjFQ4ID
76VtEnWmEzV8zGZN8MIW0tuwB7VPOLviq6jFn5lNDUM6apKuDHoWENoytCz8Q+laQy5bM30ztu4s
VLUn1kke1m3hhgHH9BZGH2aPapj2gaPCfVEI+9vgAQskolqW9cqinmxp7sXztAszs0sueVHz3wop
FNp5NTApsXbYRjBb1pKJHtT0XN1HJTOUdB7yNYJ3upk7M7ouvTKFdxoPwd7qQmsn6Xh5Kvog35cB
9ek4Whaa1dilZbDPLVM9dLXz4nYF2B+aQHhUTtl60i1n6wy9bqYEorgu42ju1orYwC4NUBgxfzdr
chUEVajGASrSBxKeTFHfKm8u75RhE06fJtKtqWOd+rgKVxbIMcReaOez73VbETrziRQghQu5GGz6
IV3704gJYkXPCoGnZZy5GjDqrhyVc2OIKuWiwpK0qzo9bkXdQYgyo2xe94MyYGzZ6hr3Ez66wM6v
OKO5t7SUwJFLNOFF01cmuZuyoPM3MELnXISMijbDaPovGtX+OrKs+Msks4yHRn2k6oPek2aJ5Hu2
N4CJAha/mjLbq9Ymf/M2tyE3vYFBoTrEddk+tCEAJjzUVkLvAdIvxr9q/kSu0uSc1iYXbTfyNJtN
/WR47rQXrW+CFyClCTc1bkzi79PMVkMXHVCZpFKAzyoSTAMLhbXqi8HcaM+broaITVQyzoz5+Pw2
ve9sGY5NWftq482xPPUE8oi2exxa8yHIYaYuNfYrs+1BJiQ+pTd+1ci1LETy6AE2QOcpSO8LWWZX
Gj/7tNYyZZiWCZB4ttcwogj1uKd5sloPU/lWz2a7lekk8H63/qVmivlImonFH7vEvAuHMUOhr4oO
M1YwS/ZuOT6pCvY6GPT5DoMVq5Ly+ohyXFaWNu+ibyG9fCe0bLUR1ozi/HEXUdvgPowYGp/kgBbt
GXjHsZkCaWJ8yhNG1l61pypbHjkMC4fbYRD3mOR4ITKL44YsH++kAJN/PZiDxj09GGF14bE9XQBj
1RNNtIzzMH/P1zKw3Ku/z4f/EX+EuKz1s+3SDYGAuvpuq/Tbn/zjfOj9gjQMa5v0IdSPpbDiH+dD
5xdCSkGweJAC80NA/t0B5Xi/YNUHPYiY+8c26g+Z2PolDEmj+GjIzEKpUf6v9kpiOQ7+eaQK9c+F
ayLgpdiLr+qHvVKu+jkf+hB3Uh7aOB2YkYwtN3Hu3YRR4zh3jtdKta8Lk3weLcq0Y64GnXowR3Q9
MDv+OFP4OdXXCidtZ98nvx08XBD4ObPwHP5eo6v8EM/w/G67ojXfS7PhKl75qmLWwjQ6gHrXWzX9
QHUi8kDv69BhdU3a7FRmlfXNjisK5XBPBp8NQbXWiNICWtlpV3Udc893fnHvBkO0p9B53thhYWJQ
TWuyDbbX96uW9SCn+LlhTzHbjvHJN43PAYdUCM4wv3hG+hcvIbMOkC2jZc1Jj752+1+HrBdbB2nP
W1FTm9xLzMfJRtXjdKt7+KkbDKel3NoNn3jFNKgLtgp9bhOaCYdm1nbsrEu2c/A+p4PuPintJdnF
hWG9gWjj3zBVJcsykVGnLcyj+6jzk4V2G44hvmKzS2Fxul1XbfglppdoqiGemiFn5GmM4gffsaNw
peoJFubE2z+mXpRczcM4vvBYtdy9B5z0GNOKvg0hULPU051j7fzOg1Llp3bzPMmRxqq4zdQ68HV5
MlRF7ajhBk0PEnLGQUHQpwdmunjiwWIg0/tg/+YNrBAlP1hRr10/td4tnwTfg8h1OW5CBtwbnB4A
zUx8XCU092++LJxtEqf5QaVOvxtinEbu8sjq68S/azHd0+eQ5PFGTF1NY3ApT1NNvtQsW+vOcMOB
BHDpnSIHvg19vK73PuCU3YzcNBdiUlCwkqkuk3wVT5jMdm1lNGeH8O50bVY9Ud6TyJ0haNahS7Mp
UW1KhEiQQr5pbp28TerjDIfKWZk2anK1gorp0c0DPPzMExpCCm4GvFycsJm/OJsSZ7R9R9nwAtu0
tP9QNhU5Xd+AXf9USO236Kxq0VpCD8ylmRBvhXu8PNNICCOo15EMz14TJ+9lS0JgnRU+HfBFMOGG
1Yi6ioK+sb4oA7Y1Q+Xkyouq4U2UCwIrV0O/nZqqnI5jTAYLPJ+oIK8UnplAWS9ETROZA0y1AxZg
rck0Gt2BrLa/q+I0vcWyZYH9bDUbgBpRlzsba8JSvjqBZEPk6Id1EzVan2dmPO1GQM1c1wm/5qbR
pV5MzYacV9kyCr31Khwta1n2pX89zuVwgflg7kld9psEoA+jEwzjbCN9MCyF4acQK+pCIydEBc4Y
y/Qo8CmC4UUwfdl3RKPik2Oqe8zz2XwX9sYXGK4V95Th1QhHbja5l662MS50LS3Uu7if6peR4bqz
CrDMPGLLEPXeiRpZQQBHmmEsAOz1wEo0PTgwb+qjcD2KOlK2q96+MBMxHD9qO+26kd8Gw/nk9l5w
tlNXzQ86F7TID3lisYGKpnETNIZ1ZSuixHOUiTuH9hWQR06YldssZjVze7zh+dRm+3m0gxOYYCJs
wWCM43m0hvrKpypl3vBKSLhBpLaFFUeUo/Nb1bu4mbONmB37zkDq1ju7T4oNheTiin1BuLWDjCof
I13KNp1kBBYyO+mGdkLB75w7cfZZtn72xj7b+GTLQuM9HbXcytpxuNcQBNnbzfa2tDyjO8o4pn6V
xi219RhtyCv+BYc5t7HUEOL6oad85QVUBZ0cZbiiJCHru425yoAgU3bG4WYtlGeSxPJkvLTNN/oA
bNuutxHDJbITtVv2znVdNX2wCpgJPVpTbD+h8zzTBeR14BVHxv9hZYqDFwz+nQe5fxN3tLl1ImmP
PlkokxMVxYCF4ZIArEeMglWknEtRil6vSumX1vUg6/qaYi6I3UFb2y9tN75gt9PhqvNSimisNCro
VtFmp5iAZGN/jf5HfGuy1D30LZCpNc+v+M4adSSp2XPg50+H0oZTwgCNYvoYlxyxv+CCRdHa/b2f
+o/2U7gWGVz/XH66/jqmX+rv9lS//dkfeypzmaLTq4EB0vS+q1axTNK6ZNhRkZCZ/A/7+u97Ktvn
j9CKwkAsCvl3+hPSFIMtpvUWGy5Bwdd/s6dyf8i4myELLDMg16GQ1KOh9YctVculNA/0V50lMMDp
zakdV60qx++crQn3h8OjPcghmw4p4YjSONY0Ebv4sF2/OlDDae5JYUzvEtQGA0izcdcjc6v5aqw8
/2srC3/D/NCTc0uJZ8yDnRN7QR/zA0SDOejpE+6FaNR7AZKLk9JEd4aLqDNnSXhjpkbn3+m615S5
NF6Hre3BrigEWXvsT8zXwh6KdFrNjgGSTia1WZWnlCTbegx8glm6dHFXwpuleC85Ey5pm+AhEf68
1GdgnOQMaEG4xKcOiKWEfAXnwNoGTJEL8zlt/W7u91WjA9YUZZY0z1AknBPeM9sviaHkzm+bCd9h
UZHgm4aMP/UmY/61qaCHXP99A/6HN+DPDzSXr8P/vCKF/nD7LX/0h/pr/cKUCg8sDVj+7/H3P9Tf
8Bef7DuZDd/DmffdkYYx13JTYIrxrcX/wjLwx5HG/P80G6Ew//lAQ4hjAT/A0sAOE+LS/eHus7TX
atOM0dMCeH4MS2L3xiZ+eJkLDNJ/Wpv+jSH1h8PTx2sxboXmgEsArOMPkAlUYIzJgVUdfXvg0aIn
yrdRbZ4mvoEzZLpw+/PX+z6vQk7AZbVjSsip0GHA96Owjbgn2EuZvB6dywArzAanLRVJ1qUbHftY
dRHwI3sMrEcI5OLx5y/+o6rOiyOre5xV+fUgxf7wYVuDAs9agQacJQT9sihZeQpLB2d2lDjwozl8
ioT5Vx/533zF+O4CqnkZZ/4rNaNTXSaHwIfZV1rjbV4k3bsmlwvLJpWkJkyKxX/+Mf/lBT2Li5SX
4+plOPzj/DQzDcDDqPQYGiM2bYzE2MjTfV0GtvGrHWnv9eevt4xfvr9gfde08c/A3OTLFcHyOPmT
o3xSFvPXaNSHvh45RfdepATiY2uCHBocat8mspyXoKgcUhS5dQ9Mr3qqmgZfII2Fc7WKfeXfU+2E
rVxybKWCZZF+rTEcX+hl+YurwP1wuP9JMXB4XuBf4t53+DW52X94vxXgnTgrOypvKSR2Ho2SJp8r
FRM02sX1wiNsY2s4ITFOBW7JzrUeuQeneyMkASJM+I2nlAfDEUCQ+xbbiiNi4hVcS4R466uSJtcL
+SZ2nxrXY7mFK2ldSooXStQ1l30dI2rIqIZMIQFPYg52+GOsiyF9Q277pb2+MabxHkj3eBullF+u
ZklZ9ucAyXIipT+PehvkrciupE0fuccq4W3SADr2ITO18Uy/TxjdtxLJgG1/1lKA7qvJiGGyz4ll
feUqHcFsWSnWMeBfoXbuxmoazpWZYOEEb8CUhbkZG8plIZBTyX06akWsB/zebZi3FNST4m1e+0xA
apU02nua3ON61Lp5DUpb35ogS8p12FJWsYast3hVpPsWSHO8p60JK1ipo+bVxsVzb8DPfHQ7YjDp
nLpveKVFdSSNOr56dccznPwd5ZEfPZq9I/mkDBKGVVkoXhC3TPQEFZ+61D4Y3Lei53sMZs33Jh3r
sQ/50eagDZ+GdnbfPgopP6oaW3tw7R1AVpphw3GpeFWUP9//dq0mWQxHNrHTAetSPrINyerFRe7y
YcWkG7VXg6YV0ZBTnpxCP0rLY94abdmtEMSCftvB5XpONJ2RQcN6uunyntL3EpiPtyKf6rzVKmhe
k7jh5m+J6IWET56aouS051RLFyRzLaquQIpeSbx0uHTIvNwys2kGNOdFPOLubl7hqYNEjKlibXca
4wHnkcSyj32S0b8+0Ptxnw5OiAmKsSF9pnz/ztiREe4DdIzc9zdhYOBsbCmrvHz8O10EpKGczIx1
Y04OBp/1LvE7vRniMNz1reICTpbbw+vyoTkolUXRFfRKs4FZP/TQ0McgpNYGFBpTP/ZSPa5Lut8u
Xeupxl0FZS7Gh4YjtwRaX4+R3hUZ2NKItDuHMHpGzONgdb4emQsYdFIq5Dhjj5E5GzZtbEzRPZZw
Ej1J7bpUmGG+js6CzApkRJo99GS0mhi7mtPbAcjWgHFAT8leVRg5FBI+/C2waSsDVW9dmzkTAVe7
fM/qsbGjhLJZwCFRFU67EChim7TjcbBbUP9BZl/coAblp4dDRNHqVRfX46MHSpMurAh+sDCmi+Pm
3lrhI3tRJnXOTTJ5q24aLVoxku5+SFpMHB2z2187Jw8dri/FjIVOp/FK+4Y+OAFYxVVvApxbmfV8
CWQfv7eKZZPhkX+q0sS7NCZ27lU/O9MZt1rJDz4y2wQ7HmPfb+buPUyTFue9Qd/mhos7hH5LD/cm
dLRi3OP70ZNdKcQ4C50A0DtHd9m+VdjDL1mBP/jQDjZLtuXbXHTSXBzuU041YGLxP1asy+M9jzmu
ZRFVSXrwjIin9CzTPfyx5tVltvW0tAAhscVB6a5crUeUkCR6WjDJl8axmtcJenhB8dTwNtb43zLX
Y8GsRQ781syeMyge85phno1DXqX71Ldtgi+IkXAuo2rDY7R+9NxyC0it2ig+RryjvzpwwdLNZvg8
q8b6tcStPh/nxOmDo11KOHtrq1HjzpYWCXFP2PZnUPSut5UVQ46wic6D0cS3UmXJMQ7CRwTM9qno
5NtUIulxCVpPoOH7TQYm9gIrhnXebaz0BOZA/NobEXITdAugs+HgPwhsvZxu9LDkQOk6sklbrbkv
fZw3tQx2IWOzm7EXY7+bHfFUJkGzqUeFS1GXybABg9CCqCgcF43AjqpL5RvO58Ky+fcbnljyk5uE
IvocBkMqV9h8o3o3k94oqNvIeyB4KjfO+GF6vroSbvvMxO1l8gNgKk4FyDCxTWoTuxTPMSIOufpI
vdZjwF6k6VxkowGOY25pftY2pC+bUInDYuEUscQmrSZsWFlwMcaJx0JJ1cYGzU69U/kX4rhyWd5y
b+aiYbQ13qvYDJZCiuVSYtzIJDWprQuHWNbS1hOs6RlEhScteDdel4RnNfDT0AkRsg6WPYC8lR9Q
hZLCrY0xMlRcgqMdozoWDU3QschZ76WWhynRrIPajSlUxOcenMOmMNZZUPPKGQ8TlEvge7eNzct7
7tAW+48kJyFRhtjR7LzNjBH79ccS6Cd9JLfwoZdLn8RMctsNVVCt+mZASO17LBOFS/W17Az1Xtk5
Tw7LllwRYm7dN7xT461KXdbpkhmf3ExtXQD96VyfHQMWNm//29uyKhcAb5tk7CQiw+Dx5RMvuWoL
KQ966sfbTrP3LYMh3FpzAW6QWbNXIQJNNCZeW7S/2WtThvXrQDNkciNc9J9tioZbrgc985IVA0H/
3qHXHH4mp2RCuqsiiZfZ7hCY2vfX8eh4pz5XGVpi604PkVG7r15isbBOEtQQ/M2RhpYCjY1HhhU/
DpyRKXMyC+/szHagWBexkhe1YZ6aPjG+dbIN90k/hOOK98wuJ6VG/UmM8DdWAfFL0OxhZz3+L3tn
1ty2lXbrv9J17pHCBrAxXJyLQwykKFEDJcuyb1CybGGeZ/z680COvy9WEqf7vlPVnXQnCikSwH6H
tZ6ltw3HU8SaNgtayyDdOJqT7RNtYBkTaIGu2x1qmxTQouVRdR9u32ia6nxNQ8EVl3d8jYrY/Hm9
tqqt6km4u4mf22j+HvFt4nbgc6K0vDf1RBnugWjlJllIUxzF9jnPbMfkqEJPD9jRjkitD5aMFBjx
IbWplqP9PPUQO4WczyCdUQerBssJIlQTr58Azk/mou0LFtbsfgA2HzOjja/1oh/dRIkXn/+gTTSk
c8zTtT7x9TfnyubJko2x8jQrTnJUSFffjR1zb2Oxi0OkmdgvZ/KD8mGS/B6N6ZXqZlS1nEtj6UK3
QasX2TzSdWIYAqFGAvuRKHbtPDcX1YhYP+pzcS4NHjEQm3tmF6yMdyKjIsEcmL0qiSEDe6xCCFhV
AWGiGSuPO3BidFu+lgDESN68cWZjuuC6pjAYGvXG6Wv1hs3/6I2oyM1uKQ7zIBuf2ji8n80BaAuH
qMcqnVRSw7gx1N444Qst7/i2OZfLOT9y8hV7A8k99Fa9d+3C9CMnPw2ZgYOAj+pGXeroQ62Yw6e2
0vTramSs6eqRSgGJBS5Hd+iZ461eiDOVX+kDBVJfEVjLo/5deFFA2mFkXVrE6toHJsTfZGPyhRgD
t3AgpT6xIBvUvKLQVsbaVTiBu90C3JknSAzxAH/WwNOwRxo5NBrEWR0I/qnLci7SIuZpwxqFK3Id
t0SVEDF+d7tkU4q6hLLb+3UbtXUdP3UlGNZoONhlaqgqwFn+3EVBP00dTrz6UKPrpugfZxVGasiV
+OvX+VO3xr5WCJ1ZBm2/QeP28+s4YdwPadWTZQAsBaqWZYmHBqBTjqJKbDEgW+vy9jj89ev+qfXn
dTeFnGnSmRp0ij+/Li15rqfVXB/mNDefewUzaNHN+RxM2Bxb1GDlcjbNeAtxQFOeuL9+deTJ7z9d
ooToirnBeRObbennHjVleiLMCr97SAMCQVV7wDVCDJuFnIXE3i2wXK1b2pKt8tYMKDi7t7fwX4n6
P0rUTY0v+xcjcw7b+F/ec/Y+j1x/+8Hfp3aOidhgM6rh25G07psC/YcQYbOrbV+tqmFo5098uz+E
CIzTmdgx0OaeUhn/cFn+mNrJ3xzEAAzUVe076/I/GZob1s+XmAG6aUPfMsDSGBMab2uCP15ijJ3q
zpwt7WqlmI7WfdJFSx96labuiqU7KfTafl1QJexGVoHNzjb09ZOi5aaAAyEO3VgrV6iuWY42ShFE
VA9AidbuVEXlAcjYcLSbyfJgrZqX1VAq9w2RKG5VRspln9hiRyyFeT/i++Aog9C3G0i33Yu6qXbF
dsybHQpz/n0i0EAgwU4fQx0SFhYS3jf5sTI6ZEl8MqmZj2jB2Ec34d20NjesqD2LzxEjdS0OTYfg
DvpH5lq5eRRGSOpB5ngUF18HKWA9p0iUirFN3VYvlxNxD5AsyS2ZR5URORqmJu8UP0xTESzY0Pf4
eVicR9oerXr50VnG1O/qTTnHup2wh5s2WwyfpznJFlqvB7lV2G4NoO+gF1RPohCEHS+N4fWl7RyW
bkjOxC1XXiHEeqgzDTkm8gL6YVZ8UZ/etIujug3Zpxxk5DYNSFh26CN0P2Yp40WJgjYETwyJNXl3
zBLrFAt6LpqMs6MWk9+DA3WwQde45nchzP7d4oDIMTizPC1U90qSCpd4r0eyLVBu9dsvAZbb6wc9
9PJliNxWKian/PCl6ByPnXpxrFnPX9ZUbK6uzX61WoGSIDGUEDc9cKMEYDLh2jXSPDgEG/cLyE47
08jBXUPlcdGTakerLf2uqm0AEqSNaQaxmkiBlwsNldwDkEKchsIePYy6EONmIYFgKovXzapBhgq4
fWlT+AwmtEKdtDlHpJ/ruTYuG5LaljIkn1HqjTfA0kNJEe15RFvgHkCq5riesrR5qDrz0Z7Xq1Sb
rF00mkaglInqMxaM91ZdPK8y/Zw2vbHfhAP06BNofidVjo3mfDOIH/B6gt89rokH5Kw7c+KSsNvo
DsZkFQwRGjgN+wPhCb072iz/jS5XQeDLC4Zg4vNirMLN2u4S2s6XdTFmf6at8tOE/ZQsIa+sK+lw
Ss61gFex8ayoNg7xagz4KJfZpX1pvEy0T0rXF0R0zyF8wQ50QbU0e2HzDVYEIQUmkuMg1NMPrWZG
J2ZlRaDbXyKnU49zZDWuhKXxkBsCCB/7ZcPD4Z6ci5Ek8ZJV8y7NyBwC09o+YLa0PdYS8JHYT3iY
sU/IavPAhl5IZx2bwZohyZPI0/1yxpPda4oKGLRdcblkhQ9WMnZJZ9fICdORQFipeSE0QIpJZI8H
TYvIIxm1y05RB09hL/cBBD+fog3tRjNSyzUjZyIcFo6+KqvE7WSqfgAnSwiPIkzu3AZxQlxbrjOs
AvRfVt5nBBfD1R/Uo+i7Se4cTmkwFEoW+2ZNSvrcF6ZLbmCGfhL4Pm91uLIUpOWOqVyVdKd7kp6u
FSP7kiAfwvxpE6rYYKAbGMV41srnWa+dPFigDGA1qq9zGNsebAF53By4u9Ts78lpuyCzwTzaSFc2
GNvZZLTpTypL+xjdxW6dctMzGHHttMZ5Gfr8nEDECcVwm5NqgX4yEfslUb4VxroEebtetr11lUz8
851V7inr4fjBYwysSGldeo/aW7ZaMUbFthNG8txUETmV9nqPWmU+WNtwJM9YKU720LsUWouvIWf2
WkIxgOaY7WnRrGAotGen2ToNyO9w9DoQR1ocuYXl+AM6IPAQ6X42mm9jh/vGWqEnyjbV92ouxDG0
8yxADjP6xC1QtfYZBhunsA908TdVrn02ze4qjYz0opPzoz11Fpoos3fzRTchCyflg+OMH3McSh6j
9m9wNSd3DJPenaL8QRPDpWX07XVta8ekQuEmUbaccsvEP93e5jHjllCPbZdggde2JYI3cVAzyXVA
n2LghQ2xWPrN1OdXC2Gue2Nu7Z1EznXI05LIjvgzkUfOw2KQV5OX4hKRwxCM2tIEvZ2jwbB5xXJd
H7DwJLcEsJNCzCHEuGBGJutwP4soD1oYKQio5H2dIRtB95JcLk13EbWYJoE3KjQ+5CeyUFE9TGHm
pzybn6ZwGA7WQo7qoBEKGuVxMGj9tJ/LWQlIzpauVYzOTZ8zpY4s7Mrwm3jjxK039Fo9U16EY+eK
oFj8ZEkwNwnjcNPIL0SsfBwcsiMbZf6qJ0TC6vkwXNjj2vKsSVpcuaF54PmbHInxnfaRwlMOwK7E
FYaHFpyTvk9WXQaRNelEI9bQOY1a7CMr/YgcUV6siv2w9N1lx4R9VyvRq67U1jEv8zBQrHzdGbUp
AllZiL+MQj3aNe1BRZAyA8AqDKCjEsBlL7iGvzCVKfsPRtKHBGJFttI45WGG045iDAanXU2P9EEF
MeaQwbo03zVcfYVNwHLrEEVhIWDcbjIGPLLTDw3wyBGV8gZd+qAPE4JE6MZL22EVlV3F0zsjyRmK
By5wLZRn3UBT3n6qyExfy2Orj53luGm1NT+YJHLaZHD5dbu27X8X4v+eIQr6HxbKvy+vb7+VJQSW
8blMfvaBfv/BH0tx4zfm5LZg743CxOav/qe8ttXfpCC1CIuThhwEU9T/lteQDk3WmiriW4FhU1IU
/15e66zSBWorIHGCnRLBEP9Jef29//2pP7Y2s5YlWNjBTzLfbxnzAt1cUasc6laZLR5qW0RXMp/0
ay2cK8d3KAZ0tygSfIBTbzbOjiUobCG7EmqwNuhVXEBhJEjDR8ulF1P4KDt6v8FrnZd67MObyUTR
XyxC9YyEVdJuZbQMPV7piFQTCylUZk7dpehMnn0e1jVnTUwz6bdpvO4VCKaPbbeg+9z8BTAjVSaJ
6/oh1BTsB0ZuxX77ZkpATdnANd6sCuqbbUG8ORjezAzZm7GhejM5INvNGF9QkAxxeUgIsP+GMSp6
mTZ/xMzPPMmlSgcPdIBxRTgIVgpcWKxdLOIPyafa3BbV5rtg3ZlfjpsXI6ni/jRu/gyxOTVCNcS0
UW3+DbTHnDZWlI64JPF3zJvTQ9k8H6R0M9RjUI7cf/OE2C0fs1Bg1m8WA3XLYSPehrU7xQeOEuiS
Dr4nXCYEAhW3/eY86TcPCimD1W26+VLiN4sKOIPyKDffSro5WLIpJgONFr53N+A5NPFI9THLYntp
M8SFUN7Vjywx+quhMp4guPX3oiP3d2+3IfYZTUkjZjabq4aAeP1xzjMtYINp7wu8athvCIE6GZsn
Z9HVjEBubAZSjt0Z972d+ubbVGmbL6HVLH2DkZM13m7OV6+bAEojxb01hi2mkPNfvxZKN3wS2/Sq
BVB+M3apdB3GW0pn9658m3htsy99m4KxNQ4ZSqflHcAI45QZ2kc2c6aXbfMzjCEL8U3M1JZtumYq
sjhMDNzUSvRuBhLjTGCmejNsc7lwm9BFJgHbqW77hcF5Hg9q5YVvUz1nG/Cl5MkEQAOyV2eaXgQ0
rQAFJXNBgJHizEXORmMbG3bbAHHNHd2HTwUkWNcMql55V3G1uRSnl9U2giy2YSRLwqe1IFZy3YaU
8TaulNvgctpGmNHAMFMMrEPybcCJ6D+6AA/WnGVe1yeGsc7RsjtyarfhaItQ0c3fBqZjw3XzNkWd
t4FqvcQstlgqeenbvLU2aWjsbQi7bONY4N6kjqEGLxYGtXaYz0nQOWKisJJiNRjopt/Hu9P3Ye+i
sIe911gRTPeS6puRsGyQwT4Kg2vBV2WaXJqtat2RZxLGH2djZVQ6iDQn4cfZlr05KQK8/phcO/ai
fXTYwKq7nCXq6IKCBHfGUlqR8Ab1Mr2YNvUb6KeVxfmcqiuEqrZS2vF+TBJjwjOZDEzVo0hhj5ix
YEs/ZVnfrqUHQ6rEQx7LTnOXmnRlb+y0mSfbkETRp0IkUe6msUCYTaRZwdCTVlb1Z3xJ2AxEMm91
5bQQ8knJhSScOXGfRYelt41PQ1VO/YuVOQR/spnDtDbu8qGvjklfIhrYlSE+B/5kQpROmXMrSMYJ
jA4fymwwUT3D4DRdrW+1kBsL4sx/B2H/lnTNQuv5q5P6HFdfv/3rosufy68/yde+/+CPk1r8BpmB
IbHOyQtB+A/EBgtlG9oM+oYfurYfYzDwDZpA8mSCvYHxoCE6+zEG418HeQnby5vb+T/xLavbjPqn
M5oZr64aNMSMwzY4489T1oYNRVs4hDcoOGPQW8fVPbnpfeKzWS38RJNPUzGOJ2BMCfKS+imPpHKh
TuQqVgM5WsUaZ17dGQX+5KKkc1MfWetE4HLzJuVJhvxt3SJ5W2HlrE8UK0iBhu7szrqucZbttFnc
pqycnh29OOHWP+nKtCcUMfT6VpJIMrGWzkdE3SxIXgHUJdd0YqbbWDXjsrKiJVbI9Z6lxt5RXS8r
R701RUcj207Pm4YbJz91vgGDge3ha0ekrFfgEvCtyr629Hk/wbpxiaF4dTJyAMV4DmcJOjwZAkPL
TsOy3hrpcknfUbttquxwzTxTRVReRbadhP2Wj+KlssynZumCCvIezoRY/4jR9ZC0tolaDuxL1W2M
K4W41l5/ysb82VKZ6anRdAZlCvBO3Pacgh6hNa9pXSpux9gr0HMyOvWCodWwNT3jND5E+nS2y9l0
bQYaF23uvFABOHsRG4coWi6zQcNTkqMIUiaQtcxYXUMmRy0eNHL0kD/Ey3mqjadYz47RnD+3TYoX
UV6zY2bjZxqdb/ALTUbyWvXLrYF5Ilj0PmicmpgZY/MLD4Sv9TFtoIbmRav4oLSYoD+6EMI8kVn5
Seb0Llv06rKveR5HyvZZxsXzINgLwyjMdj1PRBRC5MQZ/AMkBN5OnXrba9N+iNdLYTP8UUb1srYq
xR2z+FVHG+xLkZyybL6kapQHmFwmBCZ+QwJVHiFuhbu8N3O6XV3xoCfS/CV2SrForFctsaLVsj62
RgMdVM4PhSq9eSknt4zb3gur5LlE9uPn2gw4ab0ctSjhAd4mkCqsp2RWv9iNfuNMiUCszPiTQKBV
Du2hmceHlVzQJKmZFLb6gdgj+E+qzcirJxFpIAPbrJbYn0AdAY0SOrIjroR57XucYQXpsp36WEbi
xdEnDKawWtln5EdhjQ9NOzwYc/5a4CQioY6okqGYH/QQiHSWkBaK24bEEFOJXYEgDLImn7sozWsM
fE9VU6aBaUj85YYV9NvP8Xvu4pkhwaSbT6QsLwcT2eSOI+K61pT6M0gvx7XSePFaJRzvdJPLLp+j
0GVESzoduRsH/EIj6Z9yvACkaF/Mo0IWA0o7nyayIEyiXgKEaOMR71znakquv/Si+7yMrXkl7Kym
3pirhIFvy/Y99Rzs4B6h3tNzaAHS3cE5ylmzG00JIDp8LGaWi96KwTvZFZjNUaNck93xmTQV+Kdz
zqiQ427VE6/ul9ZvjDlmu8oGi0HU3EZHu+rhAVjNda7EtyUJ5j4em8dKga7VMZyAICWfEc+1L2WJ
drHEKOaTcQ0kC4xAvTpmUCTFgCWsCm+ZV/a7qOTyX1PtpRIVqrOmYMw+YjGcNRHoFm4c3sUm8eEy
bEL6kJk9FKtVa9jPGhfdkllPlmKS6NFMF+HYvipTe2mY2festb9F8f1JQMqmjB6Qlo3uTVrvd2UE
3BlorrLqYGCAZKbc9Jud6zqRDcYhYX5fi/3tq3HyvDszyCDjQNPxGRjCfr/3ZJU+lOaCcyDiVvdK
kR21XI+hePJA/8Nhevv9HPpXORS3FbiL7v/+nz9vILcOFV2CRruKT+LdhnWyrFlPMWwftD57dkKe
htvjOBUTo3c0htUFf6UGv37Nn5dCCJ5JHteBeGCThebBn38+ESO9dGIbBBd1mYwZmIwPCG6gperG
YVLIrNx+3zxnHNnxdPv1S+vvQErfXxuIq8oKFwDHe70zG81pTRe7PHRFq3spvI3bJYTswOPiEv9Q
dlCd+WXq5jHIpnE8pmPHfeswuG1jspJx/kXlejlEbLqZWx0cp0BXQ1iFZk+XE45x1kA0bxljwaZK
T6XZBoUcz3MRPaoyJshnNq4HfKWk6FbOnhS3+lOEWNlls7p4v/5N/+ISIsKH5Z8whSq19xZgLU8c
VGQGazKtC4wK/YCz3kIKaf7hE33DM/9c30DtFWidgbNgO34vl3cmgenW3q5Vh4gBWqnbRSSYYhhO
UEw7qdfZ2amPRHGXj8ut1avFHSPIxDXW6LUZeS5vpQqm/gz6wgzfvgt3zjQ8KI55rbfjnkS1HnVZ
gq6T5IJ9M2s4wqS27EEY15tCMbkc1LY7l9n8OCMCYbSZGEe2fwXDyh68U5m8hgkLnTLL+RZnu9rP
SvoaVuujjXZk7ek05lo/xIs8xHGZuFGxbs7J+ZJRdu5qw3prLY2+A2EkAvShn1vJ8sUS1Fi//sL+
4gmDxWELu8F5wM723Z24WkrVGIpeHtZJvJUTM0826FUwYib98OvXosJ+/3zBScE5xYjRQj68/f0/
qNNbbUksctTLg8zGs9ElxwJcyT+8xF88WSwTSbmx/fefFfDoLknkVlXcT85Yg4GZYYOEK0Gk2gsz
32Xfk4eZacbBUbTrKXRiHyLDUZnDj4SQf7HxIcHLHluGxKl+AJvHIevwdKqX4sTA53U1J91HaJwd
iAnGusq4ejeoa3cFRdln4/vBZsCyM5nIXpAXv7jIqCZoiUhuGC/VgdZqoOWdRtvDCmMVoiWvsuQS
bJLsNEI+zyRGV8gpFKiCFlaK2i3pxd1R7c9VqZFGrK/faQx/+8w3/uKO5btwDJsUSNUwpPbzl1Jq
dT9XS1EeRE6jMMZF4iYgRneakvE7x3wCCeUWK1P7upDot8KuVXcMLW4w1j7aWJp9xjTYsMN12vWm
qBiRqU9TWuueTWryDiT9dThYrKVCeY1kMvVQ3CluDfPCs9LlUdWml7VTd4mV3M861SEhgfDTlZlU
Q/VxoRDb1WFc7/Wc4Kd6OkfSHHYpqz+m8Dz4OnOcsOYCdSvC3Nlrcn106nb8PtD+2w/pL24Szozt
D+andG/vPqMpatAKTGN5mOzSo8SZd9bE2zGY8IV19A/fCBmff75PbE5hHmuYI+w/3ZONoS+MgYby
0ILL8YXJ2t8O02PISeUIvh88ciAIFhokYKP9Lk2pAKP8ZGYUgEMVmruqdBDasUHErQ8RDfVoTzCu
/aXLxJUy2je5w3I0djaFe1npnl53L0W6nuecoau1HcZcZpGePYfTVqWC10lXEsqH0kvnSnMpV32A
KHbQ85W+tZd47knwILzDdTZlr9LzE/U0BnU49Lt87eOLGeHnWxMUljPbEfBVx3KYHpKeRtJm8uuu
Da2eXKeHto/gwxvODibrg5aJ20ZJUJlRrQm84Mk2cN7+Qin4f3DQcEHWA6BXo+387TbqZgkwbnow
MQGjYswU7idE/HlDtQQT54QthpyPmn+6ZW7UpJJbrA+bK0fOL3iRvGngA2Y5ckpAcuJJoBQ3cuMp
jcfzhM0HmJAkPBS+wZgeV/iH4C24gfs+P9IUQ9rjZEmikQuTu8Oc+lMu5OcYMuoxE/J67BAia+0C
np892CbYnpq2IpVEXkO3edKQHvzDeWz+xe1NrQNHDbkXV9T7aFdWkGmjGcwyO2t5YZt+7lTOvZE2
K5Tc1lv99dZqVxsPqXeo9N7u+TLug2WCZA/w+aVkoEV8WUm0JAITe2x1Cy1t1LgwKEvfmYflkItO
oUHLWGZHRuI3ZR69NErunOrWib0VGbrfE0rIEjqnyrfYFCg8Y9J+eRx1yi211WvXVJPBnSOAwLlN
ZR3RGHIexjq78TSizLbS4aEfeYKiPzm3KGvYjEPKH4azIdEOVrk5+0mbEVg+rZeIuB/SEDxOIZSV
leryYnZrHbQwVC26AxQ25vXIIUKTOTzoGHy2ar63fpyv/5Wa/YPUDJ65oJb4+13YfTUgNXOf2ypP
yp+2Yb//6I8Zm/2b5F/F3M1EKPk2Lvtda2brv6HRpKCggEGOtg3Sfviz5W8ozNB+IVQ3DU3+QWqm
M37jrJPcEpjztM26/R/M2YAKvntWOzjupAo9x+Z9oOV8Vz8NUOXKNk2IVBgtMflOnGFzKMsECTaW
5sAseZC7UJ3tO0KQkVdrSZlcMx2vvBECOXQ8NN1cqIn+0ezi5RaaWXk/dmb4GZMoWvlVx+BjTas8
kImK1NrhM7pMtvYMZCAki2kGcOL1cDFRSKCv06+o8wGkMRXnNjKkDgG5yRu/cZKI/MhlocpjsAxV
ZR3T8rUrBvS1lrMYQaZ0xg1BIxgjSZB3lYp5gK82ik68L3mFO76CEnSqHmvxxTh37P2rxTxpSgsx
uddC/E6FrrNpwo7HU1Mt/Tlvxk8qEATHQyTef+NVBPJyo0RUEA4lwzy7bgBqWWa++G9WkzmkdXEz
6meQo6zLDolK4errREi9JnzhB7wN2OxKSbgo+Szh19WUPIEzMXUf61UhrQwYKcFJtSTmZ1KzM+Rr
lCdbxNk0hOVD3dnVTd+143I5N3MkPWNgykKKFJsRlmuEa0AZaVgwrHFt380Z76vh8OA5JUJCayG6
IIogMNO6Ixym/iwi274NcyqZHc9yVXghukRMPuRYB5ZdgGIkMXOui/omE41zK7s4ia9SIgAOHZ9f
MFaNc8V+g4SMOJ6u4sEBGf1moUhkWd0L0dh3Cn0EXUrMSbTY8lAIziTOGPEQVplxkSx8O0qeGBfz
YFU3WduMyv3KbsY3rVSA3GAv1eTYUTibNdkdIM72/M5CD4g8ar4AS20+tUOlfWSXC5rFYfRluhKY
5VehFKC3+xg6H4sN524GMIPUwHDuOaOiu1lf54gHf8uMSY76ZwZ4XUfNDOLD62NlerZX5FYZrPKr
utatKBgWFR7LnJbJIbSafr3AREczlYSDcqWFBHu4k2YVvq7OdhkjWnHSnlhqtkZkatTDGQayzK5i
fXZua1sROumopvmhZBN8ipFXTSR754aiwrpMmXy6psBstI9IHkYxqKTpROKOwgeBRUUmlf0J1f24
U3pnIpsbmFrI96NM446sq6GZfGStdhC1YtWGA1YhpT/2JpKri7zBo/BRqzunP0r+IAmMy+eJXHHl
fplaRmRZeLKKYrxMxr77GDfFdejo0RWpHkSIptChRo00sKIylGNUqFbpWbCCP0hdTcj/2rKyIZD4
YbtkgWryP3tdzS+aNZoek15LPMWJqxPWqMbvOMPSQcQe4kTqYEJYhL3LuIYe2Z1GKF/MWHkoCS/Y
Vy3qDtbPelG7qi1qIgFxxAHPjwJqtC76Kkvew2FRE7js46AN3tLP86WCV/CiGpipLk55rlb7qk87
Qn1H0SFRrebjlKSDb4HWZbQMuKipGLgrhvIVpaTfoHNyyf3cYx1PEXppmCpgEl93y3zfr12E6m/a
g9yUj6Ld4JgDUC3Ctasb/DBnUlM0VgK0wkpH3RAZ6A/HHP+UXZtREJady363vFTLuvuWLta1umrh
p6bNJlQ1TX5fmhS36Vh17gLkkk1/N96KIdSDpkJUPyUo/wxzvU4ae9nn+CTcmMTigOxageCJnxLM
A7DitVXtZfb6qQotRqW5dbPW7amfstCtNQLnMr1q900Iwyw1FfXUtuF0Y3YkVIEe+uLwtN0DgLL9
JFzCAL01+/JQEggM5fGwVhQz+TiS0Vwk4nLJlxHZf/S5SrTOiwSdT2YtpUcERkVhUrUfp7SZDmoR
9R+Y9/RcGJOyx7PzOrRmvl+2vMK+ncTDKLTws55JkNJI9owLMzUKjM10GReDSbeARteQlyWOnwA7
GXvVOiJpiDQe42iHzBtmRbHuhjp2EEZxNKUFnr9eGgVXhbla10vXQNEHGJikvt0k/Rl8WvjoNBgA
dVmEKF6H+Hp17OZLWWUVvQlc7KfayotADDTTYaLZQdH1zr5aMSbXwKk/Om2k+P04lG41les18bYV
krIJJwI2wjudv3HqzFm5oZV+tHDnqq5wCJqIutW8Zhkq5t0w95k4yjmNrpyssB1mZLJx8z4ZLDfT
qBpxtyWrZ0wg+yXGK3fUhH6tb9FzAIlmOFegtvYWzCqUsVZ2VNoo99o6gvGmDMojrpvuI1dc2XjJ
MNWXqt5uSsfqjmG/eq2ncLftnk96yLkMDHiuM6FV87a00dCA4isyFEzfVvpNZ4v2bSjaLVCbPBW0
yCHSzdYwl2PJmER306UhQgFw0YcKuP85djL7K4kGkV87DeiHUPusOMNrkpTRE6qgeacsgLs7Q34o
DamcuKeAVOoZvlD4rtxKTfghao09A9bPoTm82Foj92tl9Ls1BD4LlexpGRfH63NEkpbVPjckee9G
Xb0AY5shDdDqb1FojbssVTAn2Xp6GDETVa6GopcFRShucdi3ftZN2V0pzOsy6ssrRnyDX/QaLmJS
BTdpY9xOtd+JYr3etPfI7buvQxo/sIaglKK+YBoDxFMf84Ml0tVju6g1YPl4uGay2YqZhhQzurrd
zCnnx2VIBnGWPSiayf5satTPsWYlB+KUrW/4Sc/DKF5Dug+7TbCjK9anktwGr5F4C+dMtY7OEq5X
tToQMag3nyD91QG7+COxICHPzrr2IdCA2IpG/ZDOS3GhjzXZFQj7UlN8SKYlu8q55nfkbYhAtB2j
hrSP3VpN9+2Y18eqn++NNe4CscYlm020hnG6fu2pP91eH6p7xvY407qVzzos9IV5Sjn6mG773VJ2
RTAPGANbxX4JI+2JdOTwk9pI/QaaYO6ifbojE57rSr4UWiFACw4s2kh1vqxLdnL4pb5ZxQQtV3xl
6tnE3sBbckXZTQe7RovUGbXhJ7gcsTuY8Z6KxTpj0ItILJvSANDXfKOVVnhLnPax5Uuv8nafxOp1
vJDuJS30kSkbPNAVM7JakWIerdMPc1abbFXjYY/iUCJ10srqPMRYsVNaQYtYd2lCOjA40q+UpjM9
8LePfUo0GcVmI8qbyuojoiQdurzqFVId+sYCS7mi3oRTd7PmiD/iHiQcatq0Lj6zF0Vg2c0PUzfc
1qK/IULrRLWGcNpcmbT14ewuC9k44Yi4f0m5zaVNqLonYbCxqrIMeVWmtn1lFg3JGED5tMUCpsSY
a73V2jL7L+b03xJBElj1y77v/+Xvs7C+/8Tv7R5D298cSyMAw7bQL5Ad90P8CPb0NwQVYLk0yWTX
2UKyfu/3EFvoxiZ3oA37Hg79P5oKyd+SAKVtHcWiodLw/Sf93pYk/YcR9vZ2hCboR01I8AYYqndL
JNsalwIfo/EtVtc6fc2Z2uPkniZNadgY96m2PKZ5lPRBt+g5aKpukfJlDvO6vBIVDhstqBWDPi5r
bFjdOzACm7wLfXk8f2hV+JaL2yIvXs0dvUYEH2HUx8bgsZ2jWWDGlg4AXdDe1WRCRWqtTB9ignRb
P0+HqEdrsDgJj9GV2s3e612UNHI3J6l0WmLgZsUOg3JMuzpxlw5dufIPzr6twf/p03FUR0cNAxWN
1DBde//pYD4RVd+t8lvdTSPEiwKJAw+8FjVpdnIi6fCSs0jK4hVzaLI8GJZGOeIiZWj5fUoxRfOH
P8wUbv+8aHxbOP3vngjuDkeowKQGLorFH2A23vIfdg4Ux3MBaSj6KgArZCfkCdGb5AGiA0nFZsK0
s7AS+t7tFCArLEsJ1uaJo9ZVhtKkW2gwrYHi/ZirMJpifw0jskLWfOar8HuGWutj3JohsdBY7hvz
el0hh8d+4RidbHZq1A2W8w87m5/3KAYU3+0adAD9IgYGZfJuHB3G2ZwoWV5+Uyd41veyTJTqjOq0
Wm9//en9vDLdXogt7eYQlcL+/+yd13LdSJaunwgd8Ancbk/vKVE3CBoR3gOJBJ5+viR1+pS2Zqjo
uZ6Ijq5QiUUAaZf5DYN33Byai7INsTGL3qgsEjxtmyLK4afYJm53yhGZezX1tUeLePa9whjWjRUL
eZuTv2bvX7/J72XMjzfR1RyqG+haALY6ah1ZYHtokWb+m+yDzr/0cAcActGVhiOc05gbgFbb109E
ZOz31ayhzRR34AHDFwSEfVza8Ug9u3Ls6hc0XG1+f4Y6/4KKOwSLhTjLjGe5D3uYhpcG1pHIZvcw
v1nh9NBnVkCImOb8OqJ+mb37vabjsqfh2QNksdw6e/9cVUiMMmSeGmP/e4+8C/p5EAJyPg7Bc83w
qzoQ1MOmciwCx1WCwRfrDn2+hAfasyqCG9ojg3paZgpi/qpVS9QHGxumPivXXFIfvJbttroRBUM8
pabku1n505/AilorB2bCcg3qN/S+VxTXwdQsUC5oWjVZWKHkWeF/kMNoy6rtCKZzeVwGBzSL7Fqf
WnLGv5lQtM0kQ5IkaKsSMibkYu2qdJKUlmXmNNSMVlHA73BWtZllWKjOSUUVB8Mw0tF25SOvyY+k
vgCHsvekSoabYRI6B5lblbGu+g7piRlp1JBHG+kU8uNUxvTTjBjA5qUT5mn71AapJw+RK9v0okBm
Y95PVq+qs6Q15vF0VCOiusgPRh1Dl8rUms8C6P+cAGaEgThtuCCyy+7QBK1uz9Yurhr54dcHeIR7
fCpyoqGfbUwzMhhQz6zs+axX8TgCNsKu1cDpu498/gH+DF8abHfzDNGfz0FomxZhKapIHoaeLDk0
Q3EuXXQNayQu59GqSThpZqfmm1B91KPq4v3AyGkhZX5gmoYkP62KbiRrs5JQP9ExBFfR3CDYBqJg
FjhVbywgHCyXGvpp9u7kdcWiySKoc7cYy2Kos8swBWe5NF5G7LOSVRiyamK7K5gzR6HY/44xixWB
NqIgH1Bmcml6v7YloqhQXZXEZA4PDooK0V1QoKyZbRYBxgAwDGYlcMZR6NYXUmYph7+bMYTWH5GF
ja8uWqTPqhhEvIbwEjjKlLejZCP5mBoLZt6kQ/CHP8WB0zryNOyly2+p0XFmK+BnT4+UmUehiMsF
vwNeCTiFftA0IuWRbdww0c0aHxT0/DoHbc5KcRYfZLxEuZPXI/0O9GUUgX1PL3swlFjmjS5/ANY1
C16LQp0e4xb4Y/Y+gsFnOJdA6DVXcK+5hwydPMYnNn29RHW8IO+boOL/W8iKbGCRDZwN3IcLR6cL
IlHezt2M9j/1RbLk56x1Or2l3VD/UvS7LWaCKuHIP4bGov0l0txmFJJaNP18kMrss/JCwm3kF6Kk
jlLAGrstuFD4kKQpyLcmDxfLO4Br8VQHhPs+TLw0lBs4EHQ9QMcVZCU73zR2Xh7GjbMb8jl2TYp2
WqwkRkFqufbmWbH8gx5MEhTUciJV2bTzVPuotngy7wAoa+X1Ndmwk17VVC0iyqcYZ+nTKpWzCbGZ
vYyZVNqbWgNUde1AdUUVfW9MZzleYrxjZEDKfm3dIK2956q3Kj6mijK8de6AkkVudYmFb6gC3RZy
p2LLQcxxsx2cmHwZF72xDkOg4j551SqyEa45wAmFaQFhNeeY9V+XyTNcEJaWO/PNIfZfC9XmDq+W
JD7PSbUtgdQhGSeLJ830kSKGaaZmn8Mf40/mqHrWUOSkbR6f1ajB83ct9pMd8oyew1FJVYRR2pQ5
81GtlGlYY3vZT77NkYsDIIXWbWW5GshHgx2iAb1tU5+CcEZ1o81Mm2iQ5F/NxE8Sl7X8HfgEfS7l
pizVTThk+ppDQSnmeGpc5TN+FFg5HSSjyF6w7KFnQckWHF19wuy3GLAEc8xKD4oeDaCzRBkjj3at
QvH+HJdcRxJZFvq+ZeQ17LzALToGATutluWoqETQhhdBN3M+zEFiuFfKnCmMrDii0KZq2gHS7Tao
u7qjkmJzw4HWnfL5FZYCIRZ4Uh1ccerrwZnq1gF0lHecquE2TrLJMU7GbFk6inoBNqRtNFXRllZ6
1N5FreLjocYUnPZyngRvLLLJYJRQZBdsbHxXiBEOQTp+tCo/l3WZTvrvZhdBb3u9pEpHA36tNdTX
CJ9zaZHtmoyxIzoAxCR+RWyyPw1Y5sPaDSKQd6sJbajm0k45djd9mCMsBA3Umv0fmMwV3Z1ZquI+
tJE5YQ0hndOe+sjP5vjPyLF5RUy7Nc461NLci4g3Ree8atL2R8qZu+xwYa6LNzcrlu62rBGkf55w
75iultCAPj0ZVPrOGsebwD4HGEXTkgYC4PaAKib0xi+7NolUvfJLs7TOnYJrFQv4ASZgyxxRagLG
1i4Zt7DsXIWKTy5ZXJAhpxkhESSWbDzZOmMenkK4pu6dX+CoGsM4dHNlrDCmn2GloJmVWBHrNIqH
kyHhJivWAp2OZdmEKZJeMK7tBeFxxebAwnPIsQ4xLZoYoYidjVcaarmPM4y+ufj8QZz2pOKQ4N3B
ttazxQk3r+jIQ7Q3alsg8CuEjV2AV8QHYTvDhqYLPdsorExzb01WYu+iRlmwhXFjWNJ1Ejmecd3k
dek+jH2LtPzebFC7B99Qm0rdq0E5wwW08cq4dQ23p9BQsapXKGH53cMiZFzpeqovumYfKC9e1MqU
ovE3oaIgs4eKm6kdNbIAt6Ewrx0bw/du6bGIsMosqN4SShRSbehMze3PENQPljGjaGpBPb/3BnM/
RFXrBYgEmB6g16g0oFnDDDDyfA9EQbsd/0zwT6LHjttTDqB7Y3nDvPhb3xkcI6aiycdk13Vd+uxL
cy4i37qd4rJGnWuC9cm11FAYbbyHafaaxt000dRFknjKjIlRZinA+/WRObFhOvoerH+09TO2Yeco
jXbz6Kjozd0GOnzsuMDZDonr6xMObyMdYabo+lkROP4CWrL+sGYKznDeMghJPVT+uXoAE2bcMkMF
oW3Zz1DAhmg3erWOU3y4w7w7jSetNTm7sgSPM7Zl6n/HKKHiVazGgAcDHXcggWrG1uOY9PrelvdB
bjBKezq5RMGofekoOpxp23hnWZDqSyMypgjEkANxG7dYcNGLcwhduyAkqmzSGOME5wCTDyUuCUii
Pa/s9IFYFjZ39IQmLKEJnayBAWoqoW/OoKV5CtQoTgTPHsWCJMeddD1gC+sa3wx+mQmfl73Ue3XH
+/dhps/J3BW4Ia7hOIa8URU1vQXNoQNSQ20rQpDy0R4oz79MU1vVO/yoRXUe15nkWhyaRsdSVSN0
yJKEgx6joa78wXqHWDaDrpiQwR2LFfchydBKNJFibEMTCFZ5wRk+6xDpI4f1+1LfUr9uMGhQjCNE
Np2G+eGk395yIoOBbCCmhzWdGITi3ovRYGB1o0y/wdgbCcvn/43E0rKFkFhzFiJSUSX8xrpEuMpF
lQH4ECxDA24H+DCTOODWK1XkfS/wN85PP6eRC9Oy8NOGv3QftJHiix0sV5ijsac73lEqzuWUXC9T
Zkbhk8xRx88PtODicjpBBt0HfS9sHcVaS6MzaujuMk1OkFvUQYVJ9ZAQfAJGyKUY+C2LpaQIYSlE
xcxO0NvMbaKU2I50NC/rBnePg9nEvQyuASFBnz73I2HyPvPi6n3gOJ3Jp8qcIPMeiT29RbA101k8
+hT8QCQhKj5nFp3N72lr6QXmRGMKgK+1RUGcja6evl0TKWMuzbGeCFTXoJWIAn3oF8Sbg6/XY1Rk
2kHKZARAgS6aN7vm3+ufJirpoEsUgeC6tBLey6YvJXRomPtjrIN56q28zOf2yAePeUGirGZSu56D
rzx3lCPjHxIr07Q7eBYOIOzqlrVQrNOZmCDbuZ2r125R2WF1UU5WLIdNXOB6Pp7yC0qHoBYGB3ML
y6PkWdXS8QlmI9PlMevB4QLwlzUpX4yTX/csuzF1Sji7Y4O+Dbml65y7kzXkuFh4NuusBNfHyGaN
R8aGW7mekN4NCS9JPJnnYfaW+cyZbPInH2SAkuDqnTZ/lomFIN46+ox80C6UxBp9HSCyt09xGScw
+JURB0sFi2Gn4tgk+8JG2uFPMTkLxCDDMNQrTSR4KCa8E3PtJE1COiKTLu6NA5AwZ7z3F210D6uG
dvG1QdtFx+x+oKOwTlk6yRdhpwP5GMdDeR/1kRZA0b4UhOsqwFCEXqH0KmKU0APYy6jrExcPc9K9
kxYq04Sqq0QPgcCZx1OvoAPDr204k/1DIzxYN/B1FUv/YAUWUO85D4ijPrdeJXGmQ4nPKEPgF1rB
EPrmIGWvF0Y10VhfGZEz6yUpzGCqrkxXqaplQBadcXshMkf+erKE3uJky3FzgUW2q20rpize4w+t
xhtUkpb+JIBjXRyC3ian4GIzXOIDRw2So9Mv8ppfE7ooo4T7rK10JGrDFOKcmT6zRhw40Cs6aekP
c0gR8I/or44Tp/M2jKXOAj8TiyJa9EvXi5rmeM0uA925GgJ0C05dGWQsdJIkk9U/JVXFlKbWqF99
rBQ3IfyQMRqGraEqN78QDcURfnCZWVEzKgmstYFphD2j8p5W2QpBtX6h3Jk4Vf7s1Epn6EAO9MkR
ql4Husie61X5ddXov6kZBaYTYiYBccOzdCn8n+XGADFVUMXF9KKiQeeZcHGLxNsY7twWGCzRw2VK
v37kcTWQMhXUBg+OgauV9I+Zfvj3VIE5+MOL50+6JP25NIrAMLi6/tNHISFAjAuDAkzBH2BCBFOa
RVKdeEndSJ9Pte86NKAUhzVn19fP+qjM/qNyS/ktdITleLZwHf/PUntvWohhFLnzopxyJJEZkxK3
gDWt3IRtmKDhzl24+DWHxkgnFEQjba8WRkcDtIG2pMx1uTYk5dVnz+fJ/KugW3X4ThAi0f/hThB+
O/Gnr1//j1kBqWAS2KJqRjpum0cFS4UfEmZdwntGtlbxHlxQOi3kciWF+s8ehR4WxUvLY7Q+qpVH
aw4KlCHqQjivxQiadCZXb/TUc9JEXPVfP+t3JLSuw9JicZkZSvMB3Uf79/UNeq3IG9BEb+gh9an7
k1QKmd4TMLjsYiTbdTG4gErPbvv6wcfjScOCqFX/D0Q07SGN+/9HHR8nor4Ls7x/VWaoj0X8sQNY
nbahd/TXj7KONzEb2GL2Ah+KAm0m82hAs7q28kna5VsPgq4UhxTJ44cC8myrbdXiKG6uVLhEZnle
p13lm1tPJpQDsl7o8w3V30hhNwb6NLwBmy3wO09kZRfnuYy7YD5wNLrEIF+/9B8Tg0cxKH6wSYAl
NSH59/GxAA3YCmn712oeOt4CaBaRhsRy2/v+K62ISlmzab9+rvXnxGhosU1UZ9lIAR43WCLDMlWD
ltoLBq+WjWi0wHK8p37QJB2gDXyl+uJAQT8XzzN5PVdn23U6FiFnJJBJy2XiCksQLRte4srKQsBp
PlEBiqfuXw+V45klUEFyg1YQnSAIe8eriIwjtStyjWeoYA6w5WgOsunRWoS+TQBPTX89nY9bKBa7
Uvi05nkmfCjt2fjPddu1vRPE7Irnxk30uh0U99L1mBIE3cZ2qMO7KCQ1Ju6e+fPPAsOO7krTcb2T
r2fqeKLomnoIjequKjcTdJ/f32SqBgUnNnZ+UL6jyjInCQXdoAKB8je62/EoI0Jn8rUIzPM06shH
azEnhwoccAI/gI0IWFhNoatYKd49xMOJrROsrz/tdyFVjiJP0+/h1DseHT4qrb9/GlyEhXt37n50
uENw2HbISRMRED/MzGvUtQUaMkmKxx2c2NxL4vlvp9Mfg+tz3sOzRwAQfKDnHJ2LFFSSwmpE9aNN
sEmqtvSylnxLgTAJ8XD7iPBll+gs0nddHer86h8Z3qCrw6U/ICx/Mn0OTgnGjTFiQ81ceDW4RBLr
pQgq9nWfT3XQbwJnMAK48VY+cNSKydNxJYrVNcjgJDK5I1cOFzlh+yBG6qzW1KkJf+ScavY2IO+1
h5OU1nKAi1xu6DSkRzqFe9XobEHC36etjnz9JiUNEL2jo+EGTVZeS3z2snqyYG6ZPLd1fpEFw0dy
ZFs6r4yyEtbqyuxjvLzXWHwgPnVqS4VW21lS5XQwvp7/PxaccG2kFMB5h4gf/bG0R5JwcCPL/FQn
rcPRGjdgrOpNCM2OA+9Xd+frR+rd8s/oREclmHNx8gVgAcQf1i6iQCC7D6anMPZ1OX5MMca8gPJq
58al2Zu8AfhDBJybnbIinT8ZuNz89fg9/nKNb0djAllVPpvG+9FVVfltNTGXyVNe0yk4TctuKB/s
fLK7c7sfLr/+5uNFDlTbEw69At8JiAKOqWIwPuM0afr+h2wb6C1eJvSyyLJGJyFfP8o+2tL89kBA
e8bhifvM+QNXH0/KLIpK2g/4JKBfH1HpH+JdTMeBolCaTQRSWFcgQ+VQx50H1qXyMEmhruGhf9fQ
AaFaSXVA9++bySm4dxCo0TltinzB90RwCLwmdZboCrAymOhVMPg1mxCMlO6o5CWNxHsJ2piPM3KP
sA3lGN1UtSR4TAoQ1pgj4GMYnKPFrqrN2P0L7exovBkDdL4ck33qChRGzKPJ9VBWQspoVA8Irusg
FlV0veWMqabI9PV4O0frWc8phxeK16HPtQiv4vcjdKob2g+WG90Hbv3xLKRy/MtcQqfkauKo5wj6
7L0XgHQYhQodPxb3rz91ctTFNGSbGFyPMIWrm7JJw0lnl31E8c3Is9FYznu2KsTntCnzaT87I7WF
LfoAVJJSqANk8L965DRWdb/VKDKbvbMEgKNx+6xLPeGImPIU4yPmFJ9VPGnRLBg2CFPomUQfKOY/
FpKDv94M+PvoIsJnt5kdydrNaA9y70URBUFnNVvlRLXw6yENfp8+fAFd4mPYgmbocRd6x9PX8gUy
MJvotZCO+J51lWfvbJAEBz8PGpd2GByr2FXh2RykRbRpXLjppZ0Xj6gsmXJVBWMFvgBbzNCYISig
4d4+RJR6+utC9TJZw1G2iU2zm5Ku9KtsXEgZfoe+05q2p38lPTynElxVL7iRkoXCViLzjYH397eF
6EyeokeZeQi6hKaLwqSXPxqLMZBHF7iErPuwu3a5lfIdiiHOhZg7uRmaud0SaRaPwKZdyPI2DbVM
G1ZwiUx0uwer+EEu4p3NKtaC5ksLKwJ7d3Fvcz8/NxhPeNq+PqHaF+MSYWdVhZ+BMz6mjgOQPDAh
PGwMStxP+Rhi+GM03R2qIj1hUTQCzByzHR21WXP2wGGs1RSmxmp0S4k6Y70dphA2aJBk2bcRNzca
TCgi4xbQ1fdLNlI9di0joTBuuAhwmDfuMJsvmAT3PyyxuA/J6OE2pPwSCnafbtExSf/C7Pz9sGZB
kKRxmOEnR6RMoHC0n2sqpaL14uqN+cK/CfOWfOsXH8IWnek//GX5/XZBfT5MAJTT1zwx3HFEgp8G
oR0aAm++KUowQsq8typaEauyhGzs4goL164ub+imi/wv8dgfK//jM8Hq0N3kED9ORkavD+GndOUb
sHFqPA7Ky2pXOhbAt68/8uM3/f9r+OMrtYcdcV9oabGjoyFVNlZGkgz0DVdc9oxjc11gRoxk10Yl
hbitbDRE0z4ympVZeGGzAdeLDC4qn/5GFQOwL8B6/lXnd+FpZbTigfu2J04ai+GxLAle7KFCGsQe
LPcGwbDqvUTI7ryik3GDhiqCZBqWv7IQNmzWeJVcOWXIOjZE6VPozGlbWxN8H7ML57esRjU5a8du
Z8We+WyqwVkvzN9fYqEjEB5DosMAwiDGxeGOPg4J0APslYv86BsMYgY/SZ1k79RZcVCLeq6ssHhy
jFBtRjumP9hi53Bwq9mrNl/PjKdH/reZERqsqaFTqG1wjR9dKFYelXTaEvEWj/TYqDx3+UoFHmyw
nobisJFuiXpvOcA8SY2mpDFal8C5VXghGx9WcyFi4wqBNffgLDM1ZrQFf5SIpnnrLjcu0rkS57Mz
7yundO5pFxRXtcGkrXx6yDBMB0WHMkOhaS2aUNwSNsp6pzWQZj9LLx3RpPucpsohjevmqvSGYtjU
UT++zEUyPiBskd8YVcAF4Str2jn2gASjA/PpfirCBPXK1uQDME8OVwj50S0TWZvRM+ROvAOTH5zD
NHG/WTSAUO7Ic2Tevh5cPXbHY4skDDGoTzYrjoUURronzLuI3trU9S6N1skem9SZZ5y/KvPSmsgl
/vLEI046q0qQZoG6JcvX1lLHCiZIfhRdydX5M2sy95QKM1STCOXkM2r62Y6e3cBJ78XdWwNt6TGN
1XCepqF5Y8jQ2f3l6/9cWoSaHJ82zGaQuMdgwA7xMGghVfUzVvTiyNvr6EfdLWC923L2Vq1p5xQD
S+07hGUgGidZ4iOzARx2Q0kxDNdgA5Ax7mofMSj0h3WXhG5TZfTJRe6n/aF1HHXpj0l8EnsidpH2
xtds1c8W5OO4MaHFdFZQY6OyeM3eYFh2WT4YF6FvSX5gEsb5B5kTRTSus8yDdRNP3N5wgNL8vAQR
QUTplBLh6rbQxBoMfLcSfMCjJ0lNiUX6u8FW1UlSFk636gTIMlYindW1T4H82gnTCnQCdSpF858W
LDpZBTpIwIQupiaEilenDUxKxq+2TsBxIQtt4lX0bejq9PuIIOG7m9opVVGZRX+rEf95/rBSPgUl
LLxb/yiBOzaggVxN+U98Rkzk6acwewEQNdNgZ8rIqcTb0o/RiV8ZL5gMTCj3+7Ip/xcLFisJwmZE
f0KX2sDvAS2gwr7sF1H8jEp/HjcfE+IveKGfp4UPk2qR4X3boVwx+wn0lDBST0nQYdOeIMl5//WK
Paplf+weVGpow3B0UME8Ruwu5TjJWuXZz1iY/l3rW/2tXRhIrtMDOeNeHC/Hoh1OG7cqTwrlWBdD
JbjIPnysUpEEAJKrSZ5jo+S8g5xv8fBD7ODuL2/5ew6g39KniowAIZpTqAwfV4hkGc1l2LrjTxpE
bfxAZAFvjaL7vBp7U17amEvSfoWBhWZD59XvyWIKyF6R3Ux7NLP6Ry8s4nMTBYkHu0OafD1yC+y6
DE19bElRvHdbkBGfE/1/BPu/Eey54Qkw/2eC/f1P9dz/U7uSSpz+L34RLULnXx5NKkrdITBIitAE
cf82cfH/5TO7rFfoGFqB+t9MC8f/FyVx/oq4DpEwQst/My1s71/kjfShXBMpIUQn/f+EaUH0Zv92
y2ntE89FVJPrjdKGw7N+38HwkgzZ1jVelK3dfZOGK1Z9QclS2cXlYhntNjHwHAHen9+KKbjo+0Z+
92XW3jU1lixm15+O7G1QvWJBb3g0TmbqMNFekvRfj1VrPI9CgPfxa7M9AAJD6c/z7Li/pi00Ozeu
C/iyXBnwyMTJQjvYvkR60Kwf+qK1sVY08qV29liKIK8bNJ2pUU1yWhSy+aEcSpfcMs/c3bLEpsBG
dwI09kAJbyAYEBVc81PMEnx71dpROGxFYrr9Lilcuzkd3Dgt4J1VOVrfK2XP2BKnyLNYp6Ke7Ud3
jnusfRd06+hGuOBD9lyTs3eCJLJn0hpGZCm7j2iBozQLFEC2G2w66+esioK32M9isVlsCOjtVpuy
S1Qne5GadzDYswYcaOH2e9Cy9hltzkU7aITJWcTNg6HnQLtsJ0Fwyy0Y8ZlDoM4OJQHUk6rSAV87
AE6HzFABza7Ae5ql565A+CWHtE/v4qJomKwxu2ghih0ye3rM6hTfm2FCLLsM8byZPrPUOPmWgheI
t7NMTzAMvKjd7iyZxvFbH5cV9hZcgKVK8KoBirySsf86qGhadeP0tGQcWLhOICjonACEe1QSeMKM
t8MpfZOXGHuFrRPl490SjD2uB0a5h4f+iPxVvYLnNu2xDRW7wK728FJu5ZI+ojP+joDFcLbQQQQb
Fl8uSSvW5Tg81WV/SkelOuRD2mxE6mwUaEiihMY/axrwKh3ogwQM1yq388fGNNLNCLtum5fyp59W
/kXpL9H1FNbYFZsaiTdqPSPcaXJYbHtXupCSF3llo0a+kVKC7LPQIXUnmZxHY9FdBMNkb4Xnmiei
TtNdBeoRgE6crD+Aa+loy30pvfQlSFp1qpB+2DatZ9zGzewi/x//jJyovvKM4Q6OpLqryrkAVFem
QHib9FDlvr8aU9NfOfXsGavKG3dD4LknnAvJruvscBcDBgUYZoRA3KaftZeXAAeRUI04O1ZI+qTV
GumFl9rR1FuvAswdYzeLeU+/qWsNHqkGcFqLgemNKUmUDPIuelj3lleZK3Doj0YRneAYg8dwj9aP
NxjfvDkyV06ustOkRUXWgM3z7oxe92NcBBxFpJDyydVhTeu79FNMgi2Zj2c+6GBse7ugpQSwGO/1
4COtJ+F6eYR2gRlvukwu8xqfUeNg5+Z4i1LFJO4KN2+uuc7LCg1IxEMbENE7iMXBNhKRgC6OKeN9
75fDejCtJd6nWW0jaxR3+Gw7A09jYeXLChWlV653nCIjKa8pjFsY2LIs4lAW1ipQan5rGw7VbSzc
+XQc0upAwjFPQMNYWmoNx8dUgD0tL1/hFTi8W21LLT+eIvRFADYk73PWh+y1CZ9nCJdtM13SRO2f
eo/VYgMfTpYdRUuT2ntYIo0bgD1rDXuPxy1flqOsM2f+XiQ1p4RCxIlSprH1gM8gSLdoL7bW2Ubh
glFmjMmuHSzfFYnfo0gbdVlkxjNb6pu9pCbWwXmNnROKCUbrXmbE4ZuuwB67MtI3UP3dJrWb9LHs
MnwA/cZLL9BCkuj6j1DbkBRD66mMHtrCzgNsZh3EI9yiPrXCAUVOR55LtEpuKQIYd9gWimcba89N
nIeYApZhl6Gnm7CNJ2Xb26iu1A5yvXnhRzN1oWiAXT8Mw2XRg1Dl91Q77DLnfad3LbKJ/k25SGcX
tbhdIhSRYC4qcV5ByCid+8MEn8teRVC9uEuWYAXVoLqZnPmpGhGDAugYvnZ2fwOOJyFJyB15cILh
uz9nKG+ZprEl9zxxCyvY5CDCQXhbzYAQIH6u8AaMM9Tmk10gRwuzyQVbshq3zxmXyV3kWpwHwXyZ
TkF+tRimvJip9iHkNWJsWyl7pXpMGqWwP5yucYMKXXCtk42VdpaNq8bq9piNo2UHNpZGhEBdFW8d
cjxWIm7EJwONupU/dd4qtqZbmpP2Kg+QXqkxikTbog4PrVJ7Y27Dk86UEdmLMgFIheXrDBx2a2on
ydEiim0wStlkJTrJK8oB/X0InH7jBCh1tbRANv3QnuCMENOTbt4VNRZ8lOvtgtziztRcRGCZmHi7
SLoCScIkBl3cUyNv39AbuIDWO55ZqsCFcdLsfltUVzaRyTny7PW2Mmdyz3QwTxb6rweD6sKqbSqw
D9Sd6DthjGAEfPOY461CqYjzrvV/LAss9Qp2C+7bww+7zvMzr4lQz5+rAg/saYZEk1nnrIF+D8Yh
WU95/j76RbhTzfIDe8JilS/oF6Cq7UUXUW1FaFZkHP1QKl5wZptwshq66yi3Ixr/Vn85uYHkcsex
wjfjJ2qg7zD7f7pDWuzgaWBxptxvZUdBrsx7HI8DfhXwO6xnkDh470YXNTV6cxuXQ3QlegCUtVdk
N6FdNydmYC/neL4zDCL/MZaRueEwxYgM0PC3YK65MAbnLk39ai1jSi2ZQr169NPixa5QaSsRxD2h
furvMinmdRUa1Q7lsvIcDTw81oBJQkCdXyCLzmjN+WI1aSzaBCxrayJO8Nib9nKdOzh0cZuGVN4T
MaqKAWt4fTnk2RPbPh8Qz6iC+1Z4/LeOOd91Ov0r1LRGISy+GUnKr70hyp5w0LrzfH9a10V86dp1
f3DGIMaeJ8kaFFsjBhoNHfcBNZiJfg8c7nkItu4S+TZeInB9gABN9FYpA0Ank6Ct49pG5ERVSJkw
zyu7seoraS3DwVyUOAjlBT8mcEJPo6leM+gYV4vpGNlWykQeqGw7GK/6ErGhTFWcrM0gV3jKIc4s
Q5oHnseKMMvbFnjW7TTT9VtzahqEGHZjrz23L977jlaa3qgxc4oObr2aRefvm8by2DIAf+sDYgIL
cHJS2c0cO3cIbI9rMZjnASos33vaQi9gG0+LKYkWlGPxrGpj5w1jIe+u8lP71YozA2c1mLB0hjBL
OWmmGrnVNAdJulHerF7NIig2TT32d0At2pOIw/NC49L2YeVfL351FkHFF7jL2rU6oJaWsZx9Kd6i
WOAzb/fiKhy89JvXdO6FNabepoMTtPVSJNuaulkQzWjR7qkHp77tHLcD/M1QXKrcDiDRRDUmvkMz
xpulC7B1Q6BpvqpoeOxjq8t2kZiGnYVO8LbhvfZD5xv7zAM6s0dyMf3GaZZ/44obv0NfNu/ybIgO
ZibSE9ObiHij1j9tK2mgEY2AK2ZIKM0/xjZ+c2fSmMtVuCTdKUqfbIjEnPItpd/w1G4xj0hKZVGP
hOK38SX2JovZdzfDooZvZrCMb14zSfCQNfYbdBSv6O53D7XjUcIUfZ0NGwc7jrz0cJsgukJykq5r
nZE+9NN9jHkPqkieO4abJWwchCqLZpbbNGM/nIWBW5ZbjDP8hykKFv97nKOEsZGB4mYNRjdkI3ZY
oc2dj8KSm7tgR3G3fpJiwiOnFuNdsVSztemTyrgoKpU+RaVX7booAKVdLqpAWanCWjzI4mDlurkR
rPpyKr+ZQJJuJD96UCXHK9YAd1NJbIy8yfhSlRVEykSgMT4s8VlXEZLSe22hX5SyvEcQEDSBKez9
FJT5OVXVdjeXQ7Kp4xa0nbEUSF11jbebrGq6ATLVdRtvQTArQxBwKzNrPC+rZVy5tHsOo1Dxtd04
0XwbiKyrr1ScKG8Txsps/XxNUxhI11uJFM3cBwiu23bTvxFupgiirGifTO5dPcR+jtX3ONeB6Hqs
VpIyXFFDk8tZoVxjjZWWtS2Wpuo2Tp9wjtINplLW+85hoBL4zQ60FvgCIlYccLRprBeaotHGNLIo
Pk+lTFu0rswu29pBPG18e8SwODfExOlDBe1cDkYDoj20blU7kAtYrbEHTphs5DDjpDh1zUnHmtyM
g5OeN5T/1pE9iveyq91Xs9LCRB1cvWyvyua+z8MofbIsROJKN5xQc/G1NPGyoAjTB8HPOmjigz+W
hOAWxK//Yu9MluNGsm37K8/uHGnu6DF4k0AgejYRpChRExglSugBR998/V1gVtlL5aubaXXHVWWW
lo3IiEAA7sfP2Xttv04a54V8ExEkNqtzQLxQtmv1dnkTFNbncVbkKnA+phUo9hW/9rTodXdVKlFf
4sksbuMordOiktHXC1NtrVgSXiLjwgiibB2diJDqoM5aqCk4jBqsNvcmbZstsgvzU0sVGXTT5PkL
Sq0gYq+jOK/nYNKbLuhz5whTZ9hWHNxvXZR4uyYT+ptlTuahyDB8hRkrU77GYzqYvPZJZAx0YS3y
7pPC5uvFjPst97Rhn+vmgzHF3rsom4eBd0LMg9B9hVz8UMucmMi+x8THkZaQc7jlQLvseqe8yQpq
0E/M+JY1mDJNEF7ixwpgRMecRrTsa0tNjy3WKQ4aruMtvjVwfaNNLiWezdbXhDb7JubYXRWaJCJ4
jvbQMYC4qTE+MOLO76YMZhFDPBqzEdatIEdI9UNhqr4LwyRhoa0jsGEaz27Lwt+rFIJUjJinyYug
ycDuw5icryTleffDFGUBTDT7QNfZCqCBsWC2FdkwQj66bjFs2radKmLYo7fWwZdWVmQPUtjV7n2m
1Y0/FSILZB6am5QEodcIy9HGGFvS54skLl411b7WTPcg27t705qk2FRqeBcTG6tLrMYRy3HO9SPm
ZjNYXQ8NlqCbmQwi5JWRvUUg/2YhDwsGvi1E39MX5XKIiNztvNTvRMh9adNhvd/IPgp6ZsWA8Awj
QKBFFiCiyRNxDtZb1qKGLLDJ+tTMUvhaSex00JBD3zP9ri+VnZbcLa2zlyJzfDqHySWPouyR/oMQ
296cejcYFA3ItqPeTsWgb+u1/TO5rTp6dZ0HyzgsBxiL4sdYckRLu3Q4FGbXb0et1q9pR+5dpprv
XTx1J6dI0o1wMzxqVb+N41kdXWWTda9r8O6dYrguGRZ10BnfOK9Ris1lgjJ9SYtj2eP48yPg7J8x
V7d4yMY7AyrjC6XUc6LVNa6xzjnHNghIfPgUjhXS2HFZcUa91mzLof/qyZo8ktnYxKn+ghQx89PB
NHe0611/tAz3M1OlYmPQmd56wh0ggYfW81JlFjTBTD+Xc0wXuHztlNMSshs/Nbb8SYef+m+mOioj
VT7Flf5qxDI/GkNpvrdW3mxFBHZeacXL5LjGT6UKbSGC0bVpMauR4ntSPY56u7iBOBDRpopSybTf
Db8OoocsNQ0DiQ4Yh241ab5Y6dwQahYNiBEDF6Brin+wRGY+WfusN7wbyQBELCB1rmw+Xuj0YJni
TuNJKAJbZM0J3NBmXJgScdQJt3xVyrnLUks9DLZJYS2JWdro+MjkxtaXvAwGF8Bs0IsYhyYCwCN/
w3/KSvenHuk3BHUsHm4SnzwlshO+1U84asfvYYbLbJ9pWRRM9kp+clLiXPPptCSMvDUhXxq2JD+X
ndr0+toLVCXoII9QXeZOALWsjiovkdbKlTb9qNVZEsA/DOMhrci2HOqv5JCeJm54n5x6CFqRdhci
2UCsR4RYWjsnBbVhNxqZEziZnZ+URfuv9kTrl5T6PpUp8kSzvjTRcPXS9l0UCXd8OFvAFctrbapy
S2PGOeJ50NE5dfGeswsNxKXQHkbd/JxIsz13TLe3Y2Njus+Nch/jeAqSqpDEu3M4a6y+PZZAlelc
dNVGZNY7ADbv2muCNlw44q6s5q9ZBNtP72Zj52QNiUCd8S20Bvk0ulZGfgB8QwIHqvGH1TrDE2uf
vrFtq/EdUfenpqYZJWTqyxD7a94Qc7nFjk4an8C+4dnlndnlrR8uhkkCB/QG2IGA+VfICkrAmv1R
eku1y5JZvbWyql4tZikEABPZ9z0j12/y5Zxpb6tx9sHB1HRI2fAaXC/OdHDBK1ycjCMSMRppvJ2S
CISVGQVGMc/fqLN4tCJyj0mDdh+q0QjvMIL137XE/gnicVYbL9baU00b+rpg5/etxBlLXyVi/IRR
tH/U9dhc7ld+v9qApKj2dEGLeON1htoua6zImn3ogFRMpq1CHd/4oBzVjlBSEnKARNxL6OkE+bEZ
HJJweJ4j6xMVgvVUh1G1i+q5O/AcAOxsWizInvsyujYrfFzqT5EA4tXGxoMr2/CtmLDypUXoEgqn
g4PMOaRr5xGng3HJwSFu6m6Iz9QQ3bSLSCAl1iix+5NZsv5s7A6gwz4K4U3QJMrjzUgvbJW4ESFX
crihvEMARiCrXTUvjTLrc127LqGtDD7Fphf0+GaVkh3DuvAK5MMz7mF+ieeBX2Bv3bpfPvdg96EW
OLiDDRrUjEHLub0zekUCMXdP7Qs1dnsm4sllUShJt2xYHm73PqJiIltug5Od7LemWyshVpnXIrOd
r0TUuTzafdpB5YgryHxTTdGKOrHcRJgRMW8b05OFC43mk8gUcTgzakGla94LwnMAl3GURtsSzf6E
EGieb3MGaN83eNCCBaVAQkG/KmF0tmhK0EJtB0P9HCmvA0YE11mjrF9aW5wU5t+tpXriZJOwvsJm
0j+nKRX4FloUCX6NJR/bmgEvM93BvbVWw37KWlY95os2fNbMBKddXNOXKQAl3jWz1n3OlCbuBePe
va7gz3N4bY1rizDy5mmM4hgyh94ZfaGOLCHJTl3rDk+IPmiGTnrPU1qVLKubwnJLnZoxBghqtSkP
JToHsutGuoKIFqC839Ph79hPvMbICVnRZ4uJ8WjxTRdpEHZNlG5xTT2CkjDJ2JmVHhi0oZ7F4kSn
1GSpLPN4/pmrQr6GsqVQW2xMXXQ6Goj+gIU3UZrUn3vbQmKhsetGOKnZ7FHgcthJAhhI6V5p8D03
tEbPTTg5x2EUXaBaO7soSWYqlb0UFxgL46cuRajOKpsUW0iypm83JNsbSaddVVare7yG7qGIZRS0
w6L2YwtL0MBVGxGROXZ3LvkfX+jeamxio3oW1HeXpqrHXd9R/dPOdOjSaPENdObgu9jTaNpXKTiJ
trjrO++7NkgZsDiFBzu20BMS8XfnDTwaBuZ2GHrGsYql+0ha14Sd2BpOtuagNARvsjU7Th09FaNP
v7k5tbHX32mNk11gnX0r3UkGQ0ioDRShNyAMsa+bCCZDN6WtKMOCXlkzv2iJEe6cRsaB0hcj0LjR
9/GgWn9oZv0Ih4eeTZWVs06jbdnGxiS3q1QCmQPyTBTQzWtCwIbPUWE5zM1EFoUjweWBLaEPjPQn
3yJCHPLbZJHwOMdsNqm1AjszEhAvmlNvR4vxDT1WSaVRxTsJBnXjVcu9lS38exFeW2OaH0bU6ht9
yF68Vv9iRCzW5BYGCbEBWzolb17Z2BsPBSBgtDjatlAOtiVBIztdZuZhNAtCPNPbggZxW5kWeZ1E
aBDLuDyADDIgidSfEaOmj6SZQgnRDxRW3X5YzOGrNjEG0Q3tiwEmjpkyFfJEPMBeDWzUIDPfCi+t
r2NfX/tKz+eNqFy2drkeBONce8DQhBNXALBGJqNfyFR6NzWnv6v0EpUF6z9RUwtqX5PIrW6EaRgV
02VQaiKUrf78MYv9z9j678bWbN5A9f7nsfXnNzjYsIGq8pfZ9e8/9k9IoLR/w6JFK9Ai1IleClPo
f86udfM3xNIGdhCdYfc/Qxe934SgL7w6NGxCTlauH+V9F//f/zIt+PIWuR5kLiJZk7y7fwcI/8vM
GvognQKkE5gRmFnr/5/qZIXEYOTvGSgMsAH9ErDyFesaHG2gWO3XP1yYfwG3+1Wv8fFiyB492oae
SdrNn/X4kTWtWcadeY21Wb2WZqUTWz54LwR08ADauiDnSTjmmzfAoPpfvDSqfOGi4rG5qL/O5sHP
yamjv3BdvImXhinsBSuwZQqc3pbPBssdo1A8j4ZPSiJa4L9++V8FcOsnRxWgo1DxXAZBkAF+fXnd
ANPikRJ7zRGU0OkHdkWF0fWLOiUEoSeoAiB9/vVr6n9iP/7+otwqJv1IWzp/VtSWqgz7SHn61cL/
/FwikzvqzHDrHcI572WVQV/MxFh1z7Jv2j1gxu7dVlh+cs3mOtS4C/aKXOfp0MIaDoNlWcw3xJwc
BKi1hTwPKqS1lywrrLpVEonaxEzd+Btx7p+dFeu1s401/4CULtypf5LMusAw+olo+avsqZKynvis
KcfKsHPbST5j314pLzDg//rq/ckH93HxSCxHa4IYdPVr/fqNAcp20slq5DWVg3ymP5PQ4S3jnyKd
KLPkMt0sU8l7JjhI1ee4T/Z//fo8+3+QTH7cMYYEYujYq10GK96vrz94XpmBAZNXW7OnG6wT9cpB
b3qMhlr+jU1G/osbxZDo2LCv8IKkXf36WuHsQEgSvbyaiTfdNKr5bAduDjliaBjt+5SZ5tsg7PXp
FEXhK2fkYdFSh4icjB7fv//BDUFUGtwHiznpnz64bmoV2KlQXPuu5iExHRILLtTaYtjA+/P+Fw8J
mr/1ueT/6M9RFf3R7wg2UCSaMejXpqVGpF2RL76J6/PcOwJDTpOatCXaigNGwl3u5Yu8LwZvWom9
QPhp2S3VWbOH6RYxjI0C+ofQ57PBC2RnT49xPNQjvzXlKaPsncaTR1pyvvvrS/Ynud7HzYJzw1n1
y5iGuGN//RAQXMPeRTZyDcNU1LvFaZrDx30zdYV6bcBO+rk7su5BbLkUHKmCKAFY7LezVx/g/mWw
sjKzzvfLuNB9kaFo391GTLe/fp//YhVcdVsIrgieNK0/G0zwz/aDzZj4StAEF+TjMkvVqFcpQvlc
g2b5mzt73UF/eYowYHNXs+cC2UIc9udXxNKupyKb2+uojOpsdYX1Biln/YuRRhwUjemxMWx682ES
wuFAMQ8Ne2TA+5T0GWJ0A3fyuwFL6ZF47mQvsOK+JobJwrneEx+XqGXXsAnVjr0L0Big8BLBvaYR
cqFTGAOv6Ku/sWX8Ll7+f3pqfMB8Er5nrLr4CB37w8nzB3P54maeUydzdK34Kd9T8wI8z9HSh9rA
5ncomQaOfuoMTH50S8ttP0ErGe+8OKKXSNqcIfx5Uh5MIJ25eNE5u2GJtO4Q220vCZaM6PdpocUA
D1EVg3ARj9on2nFRt8VYVTWbEWuq5eMnitut0IFvbdJ27AO2AFwsDK/haLuqvPZlF5/dtkgveuFW
96h3KdndqiGHjLRV7YucnexBVnP+XWSt3KJb4nyoz8sC4m4a4vfZIrPl1IHf3CYd+/cJ6xJ5iejH
1WMt4qpg0uqRNmlWrdha6E5h4ziOpl76Mk/HrRE6zpNHQJvY1GmU2ZtGH+qBA2jUcEqwvbnx7U53
v2HwpZtZFm0HeARfNyq3vjebo06AhnYMcY1c9KhneKaG8IS10SM/Y5BMPU0M8ldyByUNbWuV+tet
njEWjyOlHp2oyGl5e2YcbnFtey9R3LPtZtwjDoqpCOIbSjlcTkjHKA1wxcqOwJ2isqw35DGUCaXL
akMJyEKMx2C6tcnMj80OeC4MUPRXiAfNadqTP+9c6BBnPTuz5LynmHf0wlEnIyK99842qvoCXc6V
u2iuipiGTTK5R3R78f1AVDKualhYm0iPxV4kabMlBHtlfJnNriH+tqqRzI1CLF9k6xLkzPBviyeP
U35XVXSg6naP3jzccQKsvhZei4Hf0JC12yp+50aZfkR9mILzj6NyK6C1oOYJO6LuI2WRduUMPjdW
IYxoQ9bahFxF0+YN8bnvZk0PfoK0rp41y02y8wC+kASIsiQP7tkZwkp43AAEVDvbwilcpLqQ4py1
IYVTEcbimpU56uDpMjPRyC1GNT+TPuRm0lNftHiwDd5ulnLamuu5cHeaWIufxZpuzN650iW5RWRu
441mtdfMt9odHSNg+q9mBgRh/mnSWr6xOezYFGbMgYhbPNYVDqDJPgHvRx/dlaslraz5HUw71KvX
tHyztlz4UtFfab4QDdRBcHaKbjjjhzYbWLITE52B4y6dv8y2+RZaI9EyiaBe7XKX1agYiQ8OF+9l
1PX2vV3WDI3eZuExWYccs/CCoiEGeVPzhLo+wCR+PbENvDlOHND7oEK8YOlH4zMX1TkrM/25JnuV
P1Tl3qXrBtZnljNUJrnpFdFWyo5/A4iOzzQkFD46SqEEiQCn8Z0LuPKtwYdNRy03+BNNLNN7+lEs
MYgs3EtUF97Fg0V6g0vMpp5orKgfayQ1nHsJLTZRLCkNgyi3fa+99VJ6jSmf27bnbz/ebcEELWXQ
YE6PFWWnDpUymR/rj1oky2nDP5TM7PC8DvKeGGRJWhqV4ayPkrQRhEq6ns63PuG4YeDRJMJKZ3vu
JjVu57V6nHWuvSxmPhSPJK+UxUP7jkR1upGl177T0KBpGaVUnyIbrDf8ul6Alr99Vzm7be1F9Wua
ESnlA0yYbx+FAnztcj4xPbLf9In6Pm1zvtqaNzPpbvpuGrnDtQBJcKzqtbPGjByrRyjuW+SE1YXb
iO9OX98tCfNsPG3VHNqQdyRSQRFeEcgUWDJTr+gr2c1n4KtNEOLOfSM7Du8aACzkMnXb8M7RwVJB
VdU4TxeovozcPgocpiVekC1p9/774cdYS5859Rg8kAVqIsdB2ZQydWEecTdas3sB9GC+xQ6Akz3b
Dm9Q6VO6bFywkympGTL8RqAXL15+PEIytEAVDlOzlkHsPN22Ga+uOeKV9Fq+IxW6FHf8o4datAng
4rC2VetRhRApEHyzpDBAbX20+abvCeFyjnyc6oxsxb6hPEEspcU57xaR3EobZsdF3Updjgz6XiA1
QftEXnwToBeaHk0QZv2dGiMtpidH4ngg7ZK7lsx31whc/ke6k8UN3DF15a/S9ZDkJs5zmrmM7bpa
JHuwCtwjjEitt7gYuaYkZvH5PxYBsnOn25yUXJU8S7yLPVvGsfZ4wpS9vnwxdq5P5hPlGKq615Th
wRmkRnOg3K8PdWjwrSY6VmTUl+t1GClBvTIJXzDJTo8TmNQ3RCk8r8QGF4GeIEbdRhZPfNNgeMAa
y51IapVksJ6wBFiSGj2QSBoNatoaqbg3hfp4dKv1C0prk6VJr8L6UDTSI7VpmehwcxxtwRThV0U5
iYJxo0OzeppFar0ZaSqfdc3lDEDfiq2JyKTn0QBOiJFxDUtjnYeij+pPvdowDWq/liPG0fUTshNR
I7fouTdwWAk5WQ+8y6ipV3gSPKIRR9SEpRu+KEfa577mX9LN52vp1iptAVMFHXS9Oz+2zXkR3FEK
qy9+oZjPvliKtEbd1Uho0ott0/ecZNar1qhh8rbpKPOFMBDeTmzzKTJs228KxYMBZDgi1ywreayW
GTmzYyzGDo0XIVVWG7EcJRkPl074NObEtrEYhXLLk9mehdMNlrBtBOPg1Ic5sRgXWmQ8WrepGRmt
lIh7GVY2wnozSYVJEIOF3gvOVo6teW8eM2KeqgBu/pijzLb56byP9fpJAqPjFgkzLvSybi7EKKxr
36Sn2r6K5IoJVkO0HsmZVC2Ig7gnPi7A72vRenAfUp11YV1Ym8hhx/m4d5kqsK1NnYLc7STzN0LD
wuvH/Wkyt90T0tXvyZUxAZb1LrcIZERuKCsbTtAHwBT8fkOgz3F/KljWg180Q3PQYMAiK1DWW2TT
S/m4K2zMQ4TpEnx0b5MJt5d1Ke8BkXIRslZLKt8uSwk22ipZieaF2FOn1mlCwI1Mlk2yfiBtLLj7
GEflfmOO/LeZQqjZcvaU99LkI3DLyWcLiPu4lTnYNt/BS3nTAbSihlDcNH1asdobiXywHH25clLn
phZQf3q/w9+Atofny8y6rMBMSRKaz2Ry3b67lKtkoJ+hGcQGhCI/MubRp2vLolBFzRDuas31WK76
9d2mfcdjZtQzr4tafbpBAmpWVDl8B2+aKfysD3f5jLseGqTZadvUbCC8NNRCy9Mg3WQ6dP1Qxg+y
TUV1LFlG75Gw8i4st+MVMAJwtwsZLs1zZ/UUIZGWeS9ixBZaKjQMOx6V8dFkKPzUu1PxoBvW91gL
NT9jSnuwoF9vnIZnZ8yi9GeE/nHj6KQDGej6M3+oDB7gie0xTRQ70pwwYu9oeXpUKLP9kqUz1zkB
Q7CpLBwjew0P9k7Aqx82UU0iUDxMxTFRKr0zTIiaPrtmceRkPx1Ketlk3ShVojs1qp/elFMv2PrE
YkiRGW6aVkcROU1tJ071uvif0DTRiMSVTE3VmxUnmLzMj2B46cLQKepJCAxH7Ql4L19PUyj+WnuS
i2RYy/RIBxBHvTGy4DTr4l8P1DjYHqdbDbLplkXkKwGWBn1Zw9v4OChnOXfBaHg8ql68OmBFw9uD
eUmzCcnquDXDkXc6fWwmYcy6vUCcznAQeCxJmae8IF33cIkc6yUk+Bii93p2jkRUKqADKSTqpmNN
q4AXhmf6ac0B7bp3SbzIPOJ/lPfRZHkwn7v2ndAqd4uCzjxyBuN7BS3F/slslLu1iFitFjSUzwOv
7H+smyDGWBwB4BnBXJc8E/lab6rQcy9Fg2xsGyraV+NkQihAwLoBqEWpVvMIdTk3TxIiItEqa2ev
TpvNsqCV8znbxQedicsPc7BFi9i454nrNFQyVlZ7F+33CqOmR6KxMxfIGsyj42CuO3Jgm7pDy/kG
cWDf7KsOKjQuITTebttZbyLDq4iPgZadRQQCDgNcwZR+GtsGallOEoXNxmIPs/0c07FGGusYR4UU
6L5ZonU5+CiZLQI28YdOqO7LQuyirHDcwJ47fccrx89xA4Nkiu3lEiP2+ISYM9u2PCGszpx2lh0b
4iqZsIF+Av5V2iOmcrJJKadLNzAaYzrokaV975Vhvadev/xA3jNgq5layu0xZ1Rnz/pZqlZccG1W
+5zmypfVFNaghQgZV9c1ONagrqb6ZBlTck+4AlDJ1E4+F6qLnkAPMxfqixwDdGuJPVGZ871nqPBT
DHH4e1XP/CZcJUlLpVx60eMCHBmypohGuUptMQ803mC/fnRn/jPh+bsJD4MFOp5/MeH50Xb/5yVp
oqRM3n4Z8vz+k/8Y8jjObzSqbQy8UlqgDFZkzT+Tf/XfbAtnIlOPj1mL/odJj8C6yPQPDJcHpshe
CYX/mPQYzm+gCGwh8Cis1kUCpP6NSQ9As1+aYRgdgckBQ7IcUJWsrh9dxD90jaKZWAKMVPGxLZz+
XLklpUyJXPVszIhxc5PMA6QLhry1UtvMBZgAcjZRbgg5HrK4QWYehr2zazqveaKXgMDKyCkb3S7H
ysEA2wByX52ryap3PSajDLRpbB0ZpzjNrk/7cPE5J45MWl0rt8gJAWkxeHOGSgGyAgkKpxLUOIm7
Mx6QqHCjTyTCEYg6gFLwIYN98cbxBcZmiEI5bOdPAHZo1Y4YtZNBIxICQvI1Git5YlQHT2AiTg4n
zSq6WLSwvllznVz4EVJFMT8Oe0yX1yRUabuNp3Q8NEZd3S0j5IapNcTnpWmGc4r2/zlUiIzmpo0f
da+1ifxb1k+eo4cKmKYk24Tuy45gngEo4DgXT1GMzF43JuWnLf8ZxZE8sz99ImgS44rbDXeuOWOg
yTtfI14B1myFsR7fRveUqdR5xJ9hXEPTECiA0RLIXQWfFk02/N6t14fexnUGM9BZ1pE+1DmyYC6h
0Xamb1ZesdE1x9mEk4HAJVMH2pJ0A2Z9D1ruAe0XFGV9Fma+deDa+aY1Ij3No8W8dBpVDepqFHau
vXRk/nUHDwTfJ7Od05R+0SIDbYCBb6YzXrimLS2+D6u/LK5+6FLxSlKrte35LEEWdi8hAOyTNzaf
5mw2QaOL8ivwnvkkY+VsCkIatlY2o1vorG2eRtGtNUuj3NI+ze/ctKjv8zImG9HLiSbYKCIIHqK+
tTFuaOGq+x5ewybUryCG0wAC+3SZF/Wj08lcwmwEpD6sE9bMMW1PE/tKk9qGDyF2IryY8MRc2uG2
L7XwKo3uS9RWqGM7JzuSsBdG57ET+XCdOLLUb00UtV/FWJNlCSr4aoOzPxPsbjxlJBKBbir7i9W2
te13Q8ElG1XR3PW6+Mpu299raHoCfRQ/sMh/dcaRPBHU7PVxSM0esakhHiCRynYL9t19dWkNPi/a
mkU4hHlg12He4xLDWXQQZm9hO7CrModJMo5f42ipxFbOHM2ClqBC/LtpIzcL33JgOR1JPmU7iOtQ
LbmfiVhcVE0n2Z/kjKBe6Y+jJV+X1nsVDVQIusxBA2FcIXtL6NaYTlw3ewSj+l5Euv3ZCt3nKFQ/
BMcDsm+dXAUNUyQqSuqqB8y3NK08l3ia2NYPEWvOjd8QbRxk7PdtnZxd0O5HghEIl4a9G7PpRe2o
37Vei/3QDacm8vtGvRYQVfpb080Ob6ndpVofPg7AGDdNnam7mUy5bTvY064XCLtMIz5mCEDqq77o
bnHoQ1l4vtvP6TkzREoUd6swRk2isu5aywgDx0DWyolXBrXq0L44qAylst3PEH/Ab3TLuRSOdoi6
Nt5nLts79hwCZ0LKW0/M4640U1pfU559Adk2b4u0Hs9u4tDVw0S8jkApdpBpb7Imta40pfFt2IhQ
7ZEYbHfITCA6RX1KM9QmVd+r/QCxxx9kEd2NA9Hg/pouwvRDWEerc5u7CSP5y0jYZZ+fe5FF2yJv
Fc3CqKJQBsOxS9XZnqcvhFjbW0D/+pEIrSWw+FPn3BLVncyNmnGTqZEZWxPhR2u8Z9J2zOj3sVI1
9dVAWfXsWm6M9IfKJAY6Mvqgqed9qGGu8b08yzAneyjCJmc8oxjDP94MX/PMJbdj6OMJ+7HX7Ojm
fZh+7/Mlmn/SRUGCRwN+F1sRaRb4Lfv9FLbfMSyS4uxALN/Edim3lS76IxIicguqsIFv0X9lY7F3
I2yTQ7nUI08pknTgo2ocIcOD0fmul+w2ASiP9kIeobcbIvkUMRo5AHYRZzqjym9KN93nDqCXeKFR
hvZ7A7PZhVheITGimXsgOkocxewQvO5l8dEeTVLwGKed7W5EkFc17q5VKG16R3rnqXQSGnX5jUgU
EGVt5Owp1jF5YK392dN7Wr1RrrmhpDP9UQ45bXO9pt1DhuyGcUO9FZPx2MhqzabXV+uwOd/FKqIc
FMQEZblCYLwQoWDpiTxBZwx3Y1+f8bvUAW6v9p0UB0zUhRoZD+TqQq+CCr0342OzeN9cryugvTR0
S6M+6LPxW1GYfSDomAXo4z9VsomPbtNG4HvzNTrHvR9keOvakkzhQse00Q/WFeVdsWu09j6a01sv
Wu06xunjxHU9hZOl8zTm97iqlt1kZ8SZola1ILsMrb2zlrbZmjgIQR0NfccRfZo/mRn9uLHnut7q
PonsE41FGm5zK6Iq0Nk5m42eTBg46OnAeNuYYzWLADPDIoI4hMzzhJ7Y076MLXbJbQKSbFk1gjqk
gqx0ls2UyTw3A6eTcj7gx32yMKdB2xsWSpk2y03GGbS7/Ar9zIZIuRT9sGyKHzNWUGsj4Ls96HAn
461Km+WzgV/xc0Egy8lBCkcsbdnu61kbPxLtJttHxTsw7slGlv685BoMcXeYC7Ew52LFdAkBeZtx
LnG26NPTAOeZxDAU+TccWcmJ9Jt2C8MwcDia72asOe9wGLR9i1LrsSXjaze6NYETOGvKTVGyvJLq
wAUi0nvaxSKKXsw5xKefripTRdNk4xUGotwGYdlWLKi9xqrHz8LuhqCvMpVxblSPd6TTGwVnQp97
j4jvdBBo3tnbNu4cuwS8OZgnloyD9tzKEuW32w49+vS5P+dxph0Rr9kUfiE6ekYFpvcgLc3u/Kpb
6mRH0rEXVK7HuDE2eixlUS1wbaex3E6pSK9u3NQ3msdjy3htTnDgehaW1JATLCqLwyJjwq9QNQxi
I+bGaWlKzN3n3PO8bdh68kJ4TbH6M6b5y2Ik5g7T4N7AUYs9cOl6pkLlyPSP3h3sIGzLxCGNAybC
Fvn0pBX3JrCsaK2AsHkVgFCPZmKKzwRor4JJckv9CBgap+PZLLGqZJ0gD6HrvrB4L4HBRTpXnvyG
fhRjnsMRc8M3GuL/yVYJu9dkeHO6Pp0hN1i633U2U0rTjouHEq6q9O0sxtdsxXfKGkktx612GXvH
Otqxq3CqGq51bYnBA7JLb3pvlkRSe3xpJ8gO9bDNS3N+n0I3/upRc3/SZ9s5hyaxg6CeBufSCkqz
bRjJyLsrhGX4+ux86Qqj/TyHdInsyDJ3ubZEvj5Z4tgwQm1Ink/t1zXZAzgiwI9DgtiCvUT37vJ0
nn/oWhjRFUzkG+tpckpGTdJCMO0vpDG1s581hRPutDqJ3W1HbP0m6opmN5edcetlZQSWDQipYn4b
MFzz9t5U9IGF74KeyjASwB6NtxZp/soBmnxEm/qmylT8RmT6VG/0qjJ3MoFrgDlINUGtD51frE5y
A8BloNmxvdMHwEsIl6YLkqTl3q0X9aRGNCM+63kKE0Fi3C5F/iWSIo+2FkOLU4U745Q4uTiBsUTn
xP16FsSuXI2lG/1RqOqo0zgONFDFG+mYKgDLJqn9BenPVtj7GEvjjKW5KHejrax9mmvlcRLU4oqQ
hOeqyQ2mhE3QkX70kERMq9O0GO5Tx9HPLBLDlgeQh8XB8tNCN74zMCf4sVYrKBqpHcxIrys/G+Z6
A42DZ52cyDMktDDIC6Aukdfl3+PMtpaDQwoA8t3e/jl01fhuAxBh0pJ7092g65OxGxuz+l1F8p/z
/9+e/z8EFH9x/k/a7xWBT78KPO2Pn/rH2d+1f/uQiXHwR+7+wRL659nf03+joUXq7X9zd269bSPL
Fv4rwX6XwPvlAHsDR5Kvip3Ek2QmeREUWxEp8SbeRPLXn69JOhFpjz0zDDaIwxlkgLHTJJvVVd1V
a62yyQgA1hDYv0eUpzmV0PzSLCAhQmCTXs+PZ39NQbcIAS7KoxrpCVIHf+vs3zn5g25CBxlJV0VD
DRK+UV/fEmCis0e2wWiKTahNFu91mWxhVZZkPdOY0udJguQZpGcf6SNuSDIEnKfA3Ri1CP9JqoGm
UTDKI19fqrpCk6D8SJsZgV4zPAszJ/K8AvTppjaaF0RckPkCXokAVA8AZe8MjjTAZZdm6BjrnSgt
1sWqRM9fA+YJMNwp9oZX41MDCQSQiGC8kKE6BYzFkIu32V7WlntRg3fhBF+iiU5q0lC2ZFUh2Xw2
9/Scj0Wh9uVZfeYtsSQgxFDpgdH2EzjHA55DmsTaMlGApQVWJGB4ekCCm/KZ/woOT+6jAnlR0dDE
Fpt44Bx9kFFB/x7fLFxteQwB81ICpiIBa5kOmfM8NQm0ATAc59oneW/Ny5giOTnQkLJl4bnAGtiw
v4LVe/r65MLQwQXIhfCz1m9NsJMd6tzblba0kCmkBOkfBCJrzx//7F6yACDCxhU4655BodstwSEp
taWaHMETaJPkgbN1cZeJstrLX1UYTNegDHB75OV0s24a0gM8ulTjSD9n2jJfOd9hitlnFDD/LqrS
trkJAO/6v3ipntUCbNPMVPG0ZQUpgyZ1OcVMy+AEQvc7anIvv1FPUlEsR0NSFVMGtyuw631AqbVS
5bxCiXy5Q7URLrYAy0G2o/rmxUn0hf62VESNkkUqAKelk6J+la/Uq1ce46kFGxKJMkUSS1UUGbpL
daXINOelhdSysFLlWt0HZO4OojQSTRIslMKnf0Y/AGp1ZZWBZK4Xry4Q0HiQ1xDoz1mvpiH5a4sv
DQa++zB7zzYKH52RZZJTN67rVEdEa5ZUMl/rPfPcrQySySBoCS1KHztcRBYldvOgLl2d6bXtLUt2
4tFPdm4ZfImXZ7nr6nHfqNfYkmlrRBaOyv2b0Scs9A6HaHINWYgK4WRCPidAQflLdQSolMOqs17z
TF0XLG4J69eUVHLt4gP30fTRvkLGWTbta4mj+AXcOgp9SZwUd8ZxAlY6WfFd62ogBx5QBVuWlA96
cGlOAsp5lmscLitRLKs9SAP1KCvQFLOVM6kAtAtYxsuTRIejziqH8WEgai1A7FA6VIPQ2P388Kl2
WsEB7jrxJB8qEBJXoWtMzrcyTemQMfCRIJ9TLIxDhIvoUGCcyQz2IQZc4Z+VOyFGt/JXfMgVKvsP
leqnD4Wyx3SbqrYChtFZUBkChaHLlHlnHBVArImip2eArJJ2/DVUu9Urk/5j8SLZKerVUdkdvqQC
tWptNfU63jGBs5J673sk/cASQVuxP6MjNUFC2F4d5Es50Rka1bn4uEA5Gja4FyNLMNtmrmpceMGB
ewiASq1eejgIQUCE4eCWkq2UbxGzwkIijRIqmL20uphQcjOua2xukm59cHixHDjXnE7TB1Ckhy/0
pENhEHXs8k4mg/t+oqQTsB7Rfut+lUubT2ZWqsGB7Qg+5PMBqYYvQbo31vQLwdo1ctLrUkaYPZER
lCBxAXDLByZ1HyECepkfzMNdbKT+hY4Y/9x0t1o+w/8iEYAINhGmRh/RQoFFKuBb2gqYglpozChw
4c+lprgXNUC+ho7XFeq0Upgf+7gy75JkW31WcqBlkS3gAL4BBFQu4uRh728V+Mhqap9VyUpW51YZ
25+zCA0VULelekX7JkbxRdm9Spk3jcwMdBER5eDAW+fwED2aAPhOvLvcagVEVlqbikK1Y6B96pMD
N69RRxHIDFBHNfhO2ilUv0HTFmeeNAE2VAOkaAuM1ZA11dcmlGBQTDTHIP0RWiX6S9LKNK7rUvIE
fAvaUjSq9y6UQhBAVN3cow+REheNEG0eLHhbbs/8ypJvnQnA10Wp+0AyAPSBXDBLjXiT7imOzmgU
ii3Tj93+nEgrhrXSzFqQ2CzeR7JFLErJxgs1NOLyDEwt9f1I3VY3SONyvpVdINw5fbvWBmhaKDtB
bHsc/uT4t61aKZcVKinmQqGf9Ncgz4OPFmTlGxiu3oJMeSiLdquyxdFTiq9dL8yvtp6AEiZeUdAd
sEJgQUpWBuicyj3O6F+CNBc9P8tbSyJJ6GsOrGp/jyAzSSlS6pSz5mVQlR/3NF45y0Iniq5JFiBJ
iE2iT8Ch/QOQEbi/u1XmAxiI0++WVoVXZImyW9vQUeYoix2E8WyPZ5pXAtXFKRWqbArh4w96GcbJ
eaKXxn1RmYjopEHwFqhzvD0XRI4jEoyRu5B3YYBIaBbe2pQpUAepEufrViBwzTAle85h+gIc4mop
l6l5uLBo+P0lAmHDYR55MIOS2bWq+dROUH+uvgbeYc9ZmMZYCSnNeEGz6Xy+3x+Drwhp07IUbHmy
2EuxeSE2o2RwCjDPC0ExODuwB5zlbF7OfUuhbaFTgQJEoOUuI3t1BZ0lutrFTnJe6lm5gU5+RBDV
nXwo7dD/w93n2pzG7agwBAg97+jIPSN9sDZTjfUB0G2xUuCgZnksn/sc43ew9sGfAVim7LkK0ayM
kZAgyQz+NJ2DUkCCfxaT293SvysB5fmWna51iQx9qS8Cl7YLGvInAIU9e7WgXTm5UjqKAMtLnEUV
lpRu/DD7BIka2nkeJOcZ9SqQYtK9h6DSH7bnKjPXlovzhJaWi8zjOexV6n8gKlVoneLe3xra4TiL
thJf1ISF8Bb8QfAeylf0HnodRj0x2JGta9jgRNmxJBIB7TwLoxQBQqMQMBKqiGDo8LbpwzaWcEhh
ZcsfS6nCZKUUJGtsZnBOrIykzxktLdH8SsODBIYcKG41B/ofQoAGMFsjXszSiy9TSi9gMTId+SZE
ayjXxp4YTS4idFRrHh5MCTZmEKrfT+iPe5sg5eYjOgVwI480ln7m6OjPFhq8sBp8GkWYrch5iPIx
WJ0vSnhAiDx3MugxaqiErHknifyv5Amt6HsZ5ZqAFqckPcyUzq077biBk3LYojow0X8Hz49+n2Mn
l/SrJUccFFuXipm8c74lebreAas60+kovJ2vStzHH9DVs8lvbhWF6qWlOKS5QcvMDQjoZ87xeEDg
lY7mJb2oPsFkQMTBNrXjJ2rK/h0Qxe+Khzgkgr7v9qkCcMXw0GdX7Dg707JIedimzvahct3jb9vM
5Mux4ndnB3BZNlBEE6GCnObm5ezgJeY1begT2qweoZ3PEwM/Pt9nZMEuU7uQltohLG8OCckzoypo
ARL7aCvODL7CjpobKNNJkBfBWSGnCPbEsfaugp/z7oAe0p3vWod5HMqUUXLke0jEqt9C28iXqRGR
ltNXiosgq6W6c2r0KCVk1dGe+QcPd2GvdJROLO0ausK3FYz2347pdg+PLpNuaA6gf90fjf12Hnu0
GdNofAz0uVS3yAaX7k1Mret6ghg6Gnn5NlmjgxEtfZN6YeDqSBwa0gTeRZr4MTI4pXs+YTMLOV1W
lNWMbpsmOWy4gB8N5Kou80Ct0IlzVm+lMqs+pA6ycna+PX6hAcKBmkWSaO514RaFPrdCODb0QUFC
8tYoALhd2E6WoJQYTN7uzCr8JLmIa80n+wyRUzK9Ev1WMZ7bIxH+u5wfkpssiujNSyBcBrvER9/I
dlZUH+lpdeXg3C6Qz5TpTs7OYoI0jpl/2Co5WeVgt9Ij7NKLv+yLlH6Epae/LVwFNwoKwE7nhygP
jjQHirMVhdhQuUnNEgVbGFSydWZ5poZDlNGVVYxsdW5PDgjW0Mn6StMOyBN4RnWZZKZ7l6C+9SmT
y+Sz5ZXaWV5U+zkUdFCRdJdCgQPYGyq6O3OhRkcToZFV5SCykhKHUqnM56tJjmSTxlS9zyvOKYEH
uGKuhyv3Hfyw4pMUHyc3uptSKXLVg3puTdTYnMEE1c/RG9QRKlRcO7nIsN3vAJWK3yNLTe+P+sp8
OBqp4Z5LAL2TOeBXUJc7mnTGs5UFbq8S6f9F7MBmujTT6LvuoIqW7KAVzCo3Sa/VY4HaRRgGiDcX
7qGcaVDQ5nui87uJBy5ckYxVimgae/ZtVSIhCXlH6FdnWmot9xn6lqhl53844NWh1Wyr3TtwYTQR
WFHJfRegA5CCVCkmEIdVvppHAgmFrujoFdnnArlgBKXq/fr/m1xo+yKLdbo+C1I3LT9km7i82ySs
mOQRJCR++j50g/QjyqL/5JdeHujNph70lewqEdXgXN7JrtYPVT/xS2N4tJpNs4cNlHdlirgK2Uua
nNaX+q83Xhhs2x9PTH0KEksiT6WR/+Pi8MUNTybpz6bh5Tds5vPl33npDZoJunr497/IInFIHzQJ
qjZVRHMk6/El4UmfToIsy1PDgNhEhrmepGbW//uTcB9mQSqMEVRyJ2WuiFzpX5mD3gg/DUG16QHA
0UK0pnjOEGxkEyBN02SmNYTmhv/9OVg/+C6cxCSN3fv0FDIoiJt/bRJ6Q5xMgjI1+dCKInoQnlqA
KEJoZBfoptQsAzjt41oGKC80S/O++J/tJvzhoP6GL1CtKYQIXSef15gAZn46CbIk9DHIDxnNPI/o
2+u63XyRAW9vThVdI+8FXb+++m8v21POGKRe6XldX2MzASr+Q8MBnpAMM1oFMhMqLvKDpyZAxY08
K+kxCjX11bjeEVkCkA+e+a+4wj/1Apo8paZH+xv63zxnCSZeQqUTSq0qMy4vYNFMeeDbEwgoBaGt
Kxrp1VfXBNgRaPQF1VQYevU1OhNADogU8CATEK5QwtXJom58ugBAootij8CTN28/vjCIkAt1rkGv
r1hTnU6lMhWeZ1eAhRuwqKkrVvsLowsISAINNgJNmlJj14WqUvOte86QWeAnQHu0n1umcbkDmUDe
GOiAuAjBggaDlmazwRJXLy5a6lSj+EYdtw0Jo7MFWTPloTtDTZuy4hE2fwz+PVuA9gEPBWOgTFcv
vhGFRIq02uD3V6bsffjKZrvie1ZgckKSOECQGx/b6wMAeEJC+tvHZGkq8+nZ+ranH3abp2HBsqfc
BvEz62fQHJcrwB2qg8/J9rTVzHveIcoyzeJ0lKlNUDStqxjXLPCRrKHBkQ0SZwQbaaifDq9jC8aU
vaEJWqo9Ro3QIRC9B24RxA6JWhqbxO5KMA2CIq0Cf+QJRhgOUCMb+PakzZDZMkiX0IxLXLzlqQ3U
HRUlofzY/nx8aTOAZYOPChbbQNELWGBuxNULCrZF0CRrhOdpNlDjiw02W9iBtqBKUyiZfGwYqM3V
swWZM7VMi2ar9ZrjOzKwwRt8YjKnuAPFEmTc+uptkCwdr2gCxOVwVl+j84pgngQQc9DBiW0iGVIb
jFL7rXvekX0C4gwcrZDNq6/xeUfw0ENtAR1dlUwa+MSf6/7UOxr2FKg0yrjmWHPJZH6UofsEbEFC
9ZJ/esGB/BEgZwB2FqYirtEtBQXy3tBsMq9vcVxAMrN1i08dAmcJm31S+/PRhUi0BWUeeqhDgBmA
dih5yfoiBJ4uBeLGlK05h2vRun5cm2UFgsHQRaCSI4FkYf44Fz11iBTVFAEhbhzi6KwA5W556Cxo
Bg4ReQqV1Hp99TdKmpCj4ITWOp0xJQ9kffDrc1ZAH4PjEkIt9cV8ni4CUVVgZwCovXUF43OIbGyw
3GGugLIC1SN60TRFZLG2OrNgT9lGCoHw1kjGNwug0AfPAgl0CiskVZ8/OckSZTZk6AS/YXQOUcSr
oVagTpGP4ajwWFzqbw5E8Ynqiw3y/3GtjCwsIMIzeBbIp6m8IgyWH295uhZM9tHEDAUuVnON0Bag
fwy0BaqtMDuE1HTrEXq2gKzVFIF6JspqjupjigvsagbnD8AT0GxD8Cef3RyZZFUt0okoPzVWMr7N
AXuX5gj3zwsslJksG9xB6/WfZFEoOdKswBJJlmaWmj3puGxBsN6GRUeTMhJyXZRc2yXfjY5io0zj
YnZIjy5hdNEBHbGhtqCyIix0/I0WefAko0aWBYeAbll7nGjC8ZhsQSO4DbUFFVAibBsgTc/bgiJN
QaCARxLdfsYVHXlkAR4bthYAZYK0hGjX5k96R2d2iby/TPMiqXUJY5sFRcDohs4CJUXFIlnWIi36
WCRKjjr8V0kAM+urWXwjWgsigTA0l6ayFiSKKaRkmhjY2yNYInpQewej2szC6GKkCk24Ocr88xiJ
X0TGwWYj1EbJ3tkJfCaqkIKZ+hO6ODK/gDEMngWZEIieBR+7sYV+GoH6LBhVdgo/c/AjmwUy40P9
AtqdHA9pPAPtt7563tG0pmIzpQvmdH2Nzy9o+PaB3pEqtAoeg5Niu1XorYgas25SdUI3dWzRAZjE
k8Z/fxuRwX5RppOVEHetL4Lu6QkS6BMxUhS22qTT6E5QUNUH41LIrAFXZxKouD83C0QHgwMmJ8if
0eOveoS/EEh/8GHmjus91EwYd5M8R5j5s194ZIA8/XnL/hAUD8Fu6PyiIMY09/5JlPlPB89bM1RO
fvjIWKnv0/719gWf3rpzr8e3evyfl+4mXsf3Tln/oGwf83btw6b5X2/9be2vn7ISfj7Jv//Vec4T
L/DKwMm+N64o0w0eN6aFYNAduObTDB94vw6SdfL4iA1TR+DTh448X3vu9zDu6UU3BIDBY4deGK8f
wsenFE/dECuGjxwEm/vUvc/SzuA1Wn3o4IuNtz6u483pyA0SfPDILc/mTfj9zTz0Mv9bV6a7gVoP
vcs5s+4+dK2wQTEPHfliE6It3h25wcQOHfmSGXfd0xmX1VqAbOjAVw9rp2OALXx18Lj0KQpCt7si
G2jk4KGDB3fd8yIN0G7wyOGx+/G0Grs1dNjlU9/UwKEGD8wA2f2+7NhFg64ZOvTbMHOTJ9Pc4JeG
jn2zdoOO96Aa+SvCy80aLvc6eDidDmq9An43/JGTZH0PQX2Tph2bbtHOg8d37x13u+6yLBtYxPCh
iQX0Z+9YdltmHj52krj8G0Ud39SW8n/F6GEW94cWBeLBQ4dB2vMhQvTKHj7y7eZbTGu/7mw39dyh
D327ydfduNXCrIcPfHxzufajxHG7YZ3xRQnyV4x/vYmTTcdTQSgXlb1fMfjNpnDvO2GMwUXB7FcM
/iWM948j1eeDhgg/eOgwTp0383UcEim75tIUu37NDRbrfX/tcxQkKzJ0+HeO253xhgM1eNi9x46k
e6qBXiVqHYOHjjfbPpG9Lh8MHfj9JgiS0svXvWMCgpuiXjd0+DsnfNi8uUqexLYm7T10+N/C7E8M
sc0o/5obPDXEFvE2dPiPzP4mSTadLUWbBh4+dtE9VapNYnXouJ/StfNoGMKnAGAVObqhw37exD6R
7XGgeuQGWzp45Oe6JjXp1aFD/74m7tCErrs026zd4MFfa/n059InP4pqL6VKfn9JUnro2LRwZmI6
X7Op9708K89lmn6IqDzNPz2Kozz317rJNfEb995mHf/n/wAAAP//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microsoft.com/office/2014/relationships/chartEx" Target="../charts/chartEx3.xml"/><Relationship Id="rId1" Type="http://schemas.openxmlformats.org/officeDocument/2006/relationships/chart" Target="../charts/chart9.xml"/><Relationship Id="rId5" Type="http://schemas.openxmlformats.org/officeDocument/2006/relationships/chart" Target="../charts/chart11.xml"/><Relationship Id="rId4" Type="http://schemas.microsoft.com/office/2014/relationships/chartEx" Target="../charts/chartEx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76200</xdr:rowOff>
    </xdr:from>
    <xdr:to>
      <xdr:col>20</xdr:col>
      <xdr:colOff>472440</xdr:colOff>
      <xdr:row>2</xdr:row>
      <xdr:rowOff>28575</xdr:rowOff>
    </xdr:to>
    <xdr:sp macro="" textlink="">
      <xdr:nvSpPr>
        <xdr:cNvPr id="2" name="Rectangle: Rounded Corners 1">
          <a:extLst>
            <a:ext uri="{FF2B5EF4-FFF2-40B4-BE49-F238E27FC236}">
              <a16:creationId xmlns:a16="http://schemas.microsoft.com/office/drawing/2014/main" id="{F8491775-1C10-A0C1-C93B-F23B7B615B02}"/>
            </a:ext>
          </a:extLst>
        </xdr:cNvPr>
        <xdr:cNvSpPr/>
      </xdr:nvSpPr>
      <xdr:spPr>
        <a:xfrm>
          <a:off x="38100" y="76200"/>
          <a:ext cx="12626340" cy="3143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accent1">
                  <a:lumMod val="60000"/>
                  <a:lumOff val="40000"/>
                </a:schemeClr>
              </a:solidFill>
            </a:rPr>
            <a:t>ECOMMERCE SALES ANALYSIS DASHBOARD</a:t>
          </a:r>
        </a:p>
      </xdr:txBody>
    </xdr:sp>
    <xdr:clientData/>
  </xdr:twoCellAnchor>
  <xdr:twoCellAnchor>
    <xdr:from>
      <xdr:col>0</xdr:col>
      <xdr:colOff>299085</xdr:colOff>
      <xdr:row>5</xdr:row>
      <xdr:rowOff>13761</xdr:rowOff>
    </xdr:from>
    <xdr:to>
      <xdr:col>3</xdr:col>
      <xdr:colOff>70485</xdr:colOff>
      <xdr:row>6</xdr:row>
      <xdr:rowOff>149953</xdr:rowOff>
    </xdr:to>
    <xdr:graphicFrame macro="">
      <xdr:nvGraphicFramePr>
        <xdr:cNvPr id="8" name="Chart 7">
          <a:extLst>
            <a:ext uri="{FF2B5EF4-FFF2-40B4-BE49-F238E27FC236}">
              <a16:creationId xmlns:a16="http://schemas.microsoft.com/office/drawing/2014/main" id="{0788CF69-6D52-4656-8163-29C2C4E81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13334</xdr:colOff>
      <xdr:row>5</xdr:row>
      <xdr:rowOff>62865</xdr:rowOff>
    </xdr:from>
    <xdr:to>
      <xdr:col>7</xdr:col>
      <xdr:colOff>306705</xdr:colOff>
      <xdr:row>7</xdr:row>
      <xdr:rowOff>19050</xdr:rowOff>
    </xdr:to>
    <xdr:graphicFrame macro="">
      <xdr:nvGraphicFramePr>
        <xdr:cNvPr id="50" name="Chart 49">
          <a:extLst>
            <a:ext uri="{FF2B5EF4-FFF2-40B4-BE49-F238E27FC236}">
              <a16:creationId xmlns:a16="http://schemas.microsoft.com/office/drawing/2014/main" id="{03B4D694-5537-4D7B-B596-8C9FC1FF8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43815</xdr:colOff>
      <xdr:row>5</xdr:row>
      <xdr:rowOff>15240</xdr:rowOff>
    </xdr:from>
    <xdr:to>
      <xdr:col>11</xdr:col>
      <xdr:colOff>255270</xdr:colOff>
      <xdr:row>7</xdr:row>
      <xdr:rowOff>53340</xdr:rowOff>
    </xdr:to>
    <xdr:graphicFrame macro="">
      <xdr:nvGraphicFramePr>
        <xdr:cNvPr id="51" name="Chart 50">
          <a:extLst>
            <a:ext uri="{FF2B5EF4-FFF2-40B4-BE49-F238E27FC236}">
              <a16:creationId xmlns:a16="http://schemas.microsoft.com/office/drawing/2014/main" id="{433A4E3C-F110-47A3-9C3A-228073E14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93345</xdr:colOff>
      <xdr:row>5</xdr:row>
      <xdr:rowOff>59055</xdr:rowOff>
    </xdr:from>
    <xdr:to>
      <xdr:col>15</xdr:col>
      <xdr:colOff>377190</xdr:colOff>
      <xdr:row>7</xdr:row>
      <xdr:rowOff>59055</xdr:rowOff>
    </xdr:to>
    <xdr:graphicFrame macro="">
      <xdr:nvGraphicFramePr>
        <xdr:cNvPr id="52" name="Chart 51">
          <a:extLst>
            <a:ext uri="{FF2B5EF4-FFF2-40B4-BE49-F238E27FC236}">
              <a16:creationId xmlns:a16="http://schemas.microsoft.com/office/drawing/2014/main" id="{D1BBD038-47B0-47BA-B9D9-33AAEF92B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287656</xdr:colOff>
      <xdr:row>5</xdr:row>
      <xdr:rowOff>76201</xdr:rowOff>
    </xdr:from>
    <xdr:to>
      <xdr:col>19</xdr:col>
      <xdr:colOff>440055</xdr:colOff>
      <xdr:row>7</xdr:row>
      <xdr:rowOff>45720</xdr:rowOff>
    </xdr:to>
    <xdr:graphicFrame macro="">
      <xdr:nvGraphicFramePr>
        <xdr:cNvPr id="53" name="Chart 52">
          <a:extLst>
            <a:ext uri="{FF2B5EF4-FFF2-40B4-BE49-F238E27FC236}">
              <a16:creationId xmlns:a16="http://schemas.microsoft.com/office/drawing/2014/main" id="{27849FE7-32D3-4768-A7D8-D5CC7756C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97155</xdr:colOff>
      <xdr:row>2</xdr:row>
      <xdr:rowOff>95250</xdr:rowOff>
    </xdr:from>
    <xdr:to>
      <xdr:col>20</xdr:col>
      <xdr:colOff>167640</xdr:colOff>
      <xdr:row>9</xdr:row>
      <xdr:rowOff>114312</xdr:rowOff>
    </xdr:to>
    <xdr:grpSp>
      <xdr:nvGrpSpPr>
        <xdr:cNvPr id="66" name="Group 65">
          <a:extLst>
            <a:ext uri="{FF2B5EF4-FFF2-40B4-BE49-F238E27FC236}">
              <a16:creationId xmlns:a16="http://schemas.microsoft.com/office/drawing/2014/main" id="{A04ADAEF-4E68-ECF0-03A6-D52E2869931A}"/>
            </a:ext>
          </a:extLst>
        </xdr:cNvPr>
        <xdr:cNvGrpSpPr/>
      </xdr:nvGrpSpPr>
      <xdr:grpSpPr>
        <a:xfrm>
          <a:off x="93345" y="453390"/>
          <a:ext cx="12270105" cy="1289697"/>
          <a:chOff x="97155" y="457200"/>
          <a:chExt cx="12262485" cy="1285887"/>
        </a:xfrm>
      </xdr:grpSpPr>
      <xdr:grpSp>
        <xdr:nvGrpSpPr>
          <xdr:cNvPr id="58" name="Group 57">
            <a:extLst>
              <a:ext uri="{FF2B5EF4-FFF2-40B4-BE49-F238E27FC236}">
                <a16:creationId xmlns:a16="http://schemas.microsoft.com/office/drawing/2014/main" id="{00CF4FCD-1CCD-113A-5711-C5417ADADA59}"/>
              </a:ext>
            </a:extLst>
          </xdr:cNvPr>
          <xdr:cNvGrpSpPr/>
        </xdr:nvGrpSpPr>
        <xdr:grpSpPr>
          <a:xfrm>
            <a:off x="93345" y="453390"/>
            <a:ext cx="12270105" cy="1289697"/>
            <a:chOff x="93345" y="453390"/>
            <a:chExt cx="12270105" cy="1289697"/>
          </a:xfrm>
        </xdr:grpSpPr>
        <xdr:grpSp>
          <xdr:nvGrpSpPr>
            <xdr:cNvPr id="25" name="Group 24">
              <a:extLst>
                <a:ext uri="{FF2B5EF4-FFF2-40B4-BE49-F238E27FC236}">
                  <a16:creationId xmlns:a16="http://schemas.microsoft.com/office/drawing/2014/main" id="{707885C9-0283-BC28-AE6F-C4E581B8A847}"/>
                </a:ext>
              </a:extLst>
            </xdr:cNvPr>
            <xdr:cNvGrpSpPr/>
          </xdr:nvGrpSpPr>
          <xdr:grpSpPr>
            <a:xfrm>
              <a:off x="97155" y="464820"/>
              <a:ext cx="2013585" cy="1240167"/>
              <a:chOff x="97155" y="434340"/>
              <a:chExt cx="2013585" cy="1247787"/>
            </a:xfrm>
          </xdr:grpSpPr>
          <xdr:sp macro="" textlink="">
            <xdr:nvSpPr>
              <xdr:cNvPr id="3" name="Rectangle: Rounded Corners 2">
                <a:extLst>
                  <a:ext uri="{FF2B5EF4-FFF2-40B4-BE49-F238E27FC236}">
                    <a16:creationId xmlns:a16="http://schemas.microsoft.com/office/drawing/2014/main" id="{741E69DB-2C08-1DD5-6C35-D49A8EB17554}"/>
                  </a:ext>
                </a:extLst>
              </xdr:cNvPr>
              <xdr:cNvSpPr/>
            </xdr:nvSpPr>
            <xdr:spPr>
              <a:xfrm>
                <a:off x="110490" y="434340"/>
                <a:ext cx="2000250" cy="24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1">
                        <a:lumMod val="60000"/>
                        <a:lumOff val="40000"/>
                      </a:schemeClr>
                    </a:solidFill>
                  </a:rPr>
                  <a:t>SALES</a:t>
                </a:r>
              </a:p>
            </xdr:txBody>
          </xdr:sp>
          <xdr:grpSp>
            <xdr:nvGrpSpPr>
              <xdr:cNvPr id="20" name="Group 19">
                <a:extLst>
                  <a:ext uri="{FF2B5EF4-FFF2-40B4-BE49-F238E27FC236}">
                    <a16:creationId xmlns:a16="http://schemas.microsoft.com/office/drawing/2014/main" id="{AD72BD9B-71DB-BBB6-F9EF-13D606493B26}"/>
                  </a:ext>
                </a:extLst>
              </xdr:cNvPr>
              <xdr:cNvGrpSpPr/>
            </xdr:nvGrpSpPr>
            <xdr:grpSpPr>
              <a:xfrm>
                <a:off x="93345" y="675550"/>
                <a:ext cx="2021205" cy="1010387"/>
                <a:chOff x="93345" y="675550"/>
                <a:chExt cx="2013585" cy="1010387"/>
              </a:xfrm>
            </xdr:grpSpPr>
            <xdr:sp macro="" textlink="">
              <xdr:nvSpPr>
                <xdr:cNvPr id="4" name="Rectangle: Rounded Corners 3">
                  <a:extLst>
                    <a:ext uri="{FF2B5EF4-FFF2-40B4-BE49-F238E27FC236}">
                      <a16:creationId xmlns:a16="http://schemas.microsoft.com/office/drawing/2014/main" id="{FB9E2A94-B1CD-42BF-8D19-5FB47E672943}"/>
                    </a:ext>
                  </a:extLst>
                </xdr:cNvPr>
                <xdr:cNvSpPr/>
              </xdr:nvSpPr>
              <xdr:spPr>
                <a:xfrm>
                  <a:off x="93345" y="683897"/>
                  <a:ext cx="2013585" cy="1002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17">
              <xdr:nvSpPr>
                <xdr:cNvPr id="6" name="Rectangle 5">
                  <a:extLst>
                    <a:ext uri="{FF2B5EF4-FFF2-40B4-BE49-F238E27FC236}">
                      <a16:creationId xmlns:a16="http://schemas.microsoft.com/office/drawing/2014/main" id="{61215978-B3C0-D7C6-C4CA-D147C05B5545}"/>
                    </a:ext>
                  </a:extLst>
                </xdr:cNvPr>
                <xdr:cNvSpPr/>
              </xdr:nvSpPr>
              <xdr:spPr>
                <a:xfrm>
                  <a:off x="287655" y="675550"/>
                  <a:ext cx="1638300" cy="292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13483EA-00B9-40A6-89CB-C272C8D60296}" type="TxLink">
                    <a:rPr lang="en-US" sz="1400" b="1" i="0" u="none" strike="noStrike">
                      <a:solidFill>
                        <a:schemeClr val="bg1"/>
                      </a:solidFill>
                      <a:latin typeface="Calibri"/>
                      <a:ea typeface="Calibri"/>
                      <a:cs typeface="Calibri"/>
                    </a:rPr>
                    <a:pPr algn="ctr"/>
                    <a:t> $22,97,200.86 </a:t>
                  </a:fld>
                  <a:endParaRPr lang="en-US" sz="1400" b="1">
                    <a:solidFill>
                      <a:schemeClr val="bg1"/>
                    </a:solidFill>
                  </a:endParaRPr>
                </a:p>
              </xdr:txBody>
            </xdr:sp>
            <xdr:sp macro="" textlink="KPIs!B17">
              <xdr:nvSpPr>
                <xdr:cNvPr id="9" name="Rectangle 8">
                  <a:extLst>
                    <a:ext uri="{FF2B5EF4-FFF2-40B4-BE49-F238E27FC236}">
                      <a16:creationId xmlns:a16="http://schemas.microsoft.com/office/drawing/2014/main" id="{45AC5A54-84A8-471E-890E-105D19A2A68F}"/>
                    </a:ext>
                  </a:extLst>
                </xdr:cNvPr>
                <xdr:cNvSpPr/>
              </xdr:nvSpPr>
              <xdr:spPr>
                <a:xfrm>
                  <a:off x="240030" y="1217295"/>
                  <a:ext cx="16383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GROWTH</a:t>
                  </a:r>
                  <a:endParaRPr lang="en-US" sz="1100" b="1">
                    <a:solidFill>
                      <a:schemeClr val="bg1"/>
                    </a:solidFill>
                  </a:endParaRPr>
                </a:p>
              </xdr:txBody>
            </xdr:sp>
          </xdr:grpSp>
        </xdr:grpSp>
        <xdr:grpSp>
          <xdr:nvGrpSpPr>
            <xdr:cNvPr id="26" name="Group 25">
              <a:extLst>
                <a:ext uri="{FF2B5EF4-FFF2-40B4-BE49-F238E27FC236}">
                  <a16:creationId xmlns:a16="http://schemas.microsoft.com/office/drawing/2014/main" id="{8D9F0466-F3B7-404B-AF35-2AEF9C7783CC}"/>
                </a:ext>
              </a:extLst>
            </xdr:cNvPr>
            <xdr:cNvGrpSpPr/>
          </xdr:nvGrpSpPr>
          <xdr:grpSpPr>
            <a:xfrm>
              <a:off x="2726044" y="457200"/>
              <a:ext cx="2023132" cy="1265002"/>
              <a:chOff x="93345" y="434340"/>
              <a:chExt cx="2021205" cy="1251597"/>
            </a:xfrm>
          </xdr:grpSpPr>
          <xdr:sp macro="" textlink="">
            <xdr:nvSpPr>
              <xdr:cNvPr id="27" name="Rectangle: Rounded Corners 26">
                <a:extLst>
                  <a:ext uri="{FF2B5EF4-FFF2-40B4-BE49-F238E27FC236}">
                    <a16:creationId xmlns:a16="http://schemas.microsoft.com/office/drawing/2014/main" id="{2062411D-6706-6093-1E4D-A7B0481A1615}"/>
                  </a:ext>
                </a:extLst>
              </xdr:cNvPr>
              <xdr:cNvSpPr/>
            </xdr:nvSpPr>
            <xdr:spPr>
              <a:xfrm>
                <a:off x="110490" y="434340"/>
                <a:ext cx="2000250" cy="24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1">
                        <a:lumMod val="60000"/>
                        <a:lumOff val="40000"/>
                      </a:schemeClr>
                    </a:solidFill>
                  </a:rPr>
                  <a:t>PROFIT</a:t>
                </a:r>
              </a:p>
            </xdr:txBody>
          </xdr:sp>
          <xdr:grpSp>
            <xdr:nvGrpSpPr>
              <xdr:cNvPr id="28" name="Group 27">
                <a:extLst>
                  <a:ext uri="{FF2B5EF4-FFF2-40B4-BE49-F238E27FC236}">
                    <a16:creationId xmlns:a16="http://schemas.microsoft.com/office/drawing/2014/main" id="{5ECBEEEA-AD1B-DF0D-0E13-05428AA685C9}"/>
                  </a:ext>
                </a:extLst>
              </xdr:cNvPr>
              <xdr:cNvGrpSpPr/>
            </xdr:nvGrpSpPr>
            <xdr:grpSpPr>
              <a:xfrm>
                <a:off x="93345" y="675190"/>
                <a:ext cx="2021205" cy="1010747"/>
                <a:chOff x="93345" y="675190"/>
                <a:chExt cx="2013585" cy="1010747"/>
              </a:xfrm>
            </xdr:grpSpPr>
            <xdr:sp macro="" textlink="">
              <xdr:nvSpPr>
                <xdr:cNvPr id="29" name="Rectangle: Rounded Corners 28">
                  <a:extLst>
                    <a:ext uri="{FF2B5EF4-FFF2-40B4-BE49-F238E27FC236}">
                      <a16:creationId xmlns:a16="http://schemas.microsoft.com/office/drawing/2014/main" id="{97A572FB-578C-F7BD-3C2C-895740D4AFFF}"/>
                    </a:ext>
                  </a:extLst>
                </xdr:cNvPr>
                <xdr:cNvSpPr/>
              </xdr:nvSpPr>
              <xdr:spPr>
                <a:xfrm>
                  <a:off x="93345" y="683897"/>
                  <a:ext cx="2013585" cy="1002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E$17">
              <xdr:nvSpPr>
                <xdr:cNvPr id="30" name="Rectangle 29">
                  <a:extLst>
                    <a:ext uri="{FF2B5EF4-FFF2-40B4-BE49-F238E27FC236}">
                      <a16:creationId xmlns:a16="http://schemas.microsoft.com/office/drawing/2014/main" id="{6CD183A8-B3B5-067B-FBCA-B57AE7BF883E}"/>
                    </a:ext>
                  </a:extLst>
                </xdr:cNvPr>
                <xdr:cNvSpPr/>
              </xdr:nvSpPr>
              <xdr:spPr>
                <a:xfrm>
                  <a:off x="285582" y="675190"/>
                  <a:ext cx="1636762" cy="2920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69B244-8A8E-4952-944C-89FAF640A923}" type="TxLink">
                    <a:rPr lang="en-US" sz="1400" b="1" i="0" u="none" strike="noStrike">
                      <a:solidFill>
                        <a:schemeClr val="bg1"/>
                      </a:solidFill>
                      <a:latin typeface="Calibri"/>
                      <a:ea typeface="Calibri"/>
                      <a:cs typeface="Calibri"/>
                    </a:rPr>
                    <a:pPr algn="ctr"/>
                    <a:t> $2,86,397.02 </a:t>
                  </a:fld>
                  <a:endParaRPr lang="en-US" sz="1400" b="1">
                    <a:solidFill>
                      <a:schemeClr val="bg1"/>
                    </a:solidFill>
                  </a:endParaRPr>
                </a:p>
              </xdr:txBody>
            </xdr:sp>
            <xdr:sp macro="" textlink="KPIs!B17">
              <xdr:nvSpPr>
                <xdr:cNvPr id="31" name="Rectangle 30">
                  <a:extLst>
                    <a:ext uri="{FF2B5EF4-FFF2-40B4-BE49-F238E27FC236}">
                      <a16:creationId xmlns:a16="http://schemas.microsoft.com/office/drawing/2014/main" id="{80CD74B9-61F4-DB39-4537-CBC2E517D5A6}"/>
                    </a:ext>
                  </a:extLst>
                </xdr:cNvPr>
                <xdr:cNvSpPr/>
              </xdr:nvSpPr>
              <xdr:spPr>
                <a:xfrm>
                  <a:off x="240030" y="1217295"/>
                  <a:ext cx="16383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GROWTH</a:t>
                  </a:r>
                  <a:endParaRPr lang="en-US" sz="1100" b="1">
                    <a:solidFill>
                      <a:schemeClr val="bg1"/>
                    </a:solidFill>
                  </a:endParaRPr>
                </a:p>
              </xdr:txBody>
            </xdr:sp>
          </xdr:grpSp>
        </xdr:grpSp>
        <xdr:grpSp>
          <xdr:nvGrpSpPr>
            <xdr:cNvPr id="32" name="Group 31">
              <a:extLst>
                <a:ext uri="{FF2B5EF4-FFF2-40B4-BE49-F238E27FC236}">
                  <a16:creationId xmlns:a16="http://schemas.microsoft.com/office/drawing/2014/main" id="{C0C9F5F5-7A5D-49F1-A420-DD1213B0966D}"/>
                </a:ext>
              </a:extLst>
            </xdr:cNvPr>
            <xdr:cNvGrpSpPr/>
          </xdr:nvGrpSpPr>
          <xdr:grpSpPr>
            <a:xfrm>
              <a:off x="7806690" y="497205"/>
              <a:ext cx="2005965" cy="1224927"/>
              <a:chOff x="97155" y="434340"/>
              <a:chExt cx="2013585" cy="1247787"/>
            </a:xfrm>
          </xdr:grpSpPr>
          <xdr:sp macro="" textlink="">
            <xdr:nvSpPr>
              <xdr:cNvPr id="33" name="Rectangle: Rounded Corners 32">
                <a:extLst>
                  <a:ext uri="{FF2B5EF4-FFF2-40B4-BE49-F238E27FC236}">
                    <a16:creationId xmlns:a16="http://schemas.microsoft.com/office/drawing/2014/main" id="{AC69E380-ABBF-5CED-265E-00A6E03235EC}"/>
                  </a:ext>
                </a:extLst>
              </xdr:cNvPr>
              <xdr:cNvSpPr/>
            </xdr:nvSpPr>
            <xdr:spPr>
              <a:xfrm>
                <a:off x="110490" y="434340"/>
                <a:ext cx="2000250" cy="24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1">
                        <a:lumMod val="60000"/>
                        <a:lumOff val="40000"/>
                      </a:schemeClr>
                    </a:solidFill>
                  </a:rPr>
                  <a:t>NO. OF ORDERS</a:t>
                </a:r>
              </a:p>
            </xdr:txBody>
          </xdr:sp>
          <xdr:grpSp>
            <xdr:nvGrpSpPr>
              <xdr:cNvPr id="34" name="Group 33">
                <a:extLst>
                  <a:ext uri="{FF2B5EF4-FFF2-40B4-BE49-F238E27FC236}">
                    <a16:creationId xmlns:a16="http://schemas.microsoft.com/office/drawing/2014/main" id="{CD819421-6BC7-123A-49B6-172A66B78DAA}"/>
                  </a:ext>
                </a:extLst>
              </xdr:cNvPr>
              <xdr:cNvGrpSpPr/>
            </xdr:nvGrpSpPr>
            <xdr:grpSpPr>
              <a:xfrm>
                <a:off x="93345" y="675550"/>
                <a:ext cx="2021205" cy="1010387"/>
                <a:chOff x="93345" y="675550"/>
                <a:chExt cx="2013585" cy="1010387"/>
              </a:xfrm>
            </xdr:grpSpPr>
            <xdr:sp macro="" textlink="">
              <xdr:nvSpPr>
                <xdr:cNvPr id="35" name="Rectangle: Rounded Corners 34">
                  <a:extLst>
                    <a:ext uri="{FF2B5EF4-FFF2-40B4-BE49-F238E27FC236}">
                      <a16:creationId xmlns:a16="http://schemas.microsoft.com/office/drawing/2014/main" id="{7384D0C1-3E2A-03D4-040F-5C30CABB8AA3}"/>
                    </a:ext>
                  </a:extLst>
                </xdr:cNvPr>
                <xdr:cNvSpPr/>
              </xdr:nvSpPr>
              <xdr:spPr>
                <a:xfrm>
                  <a:off x="93345" y="683897"/>
                  <a:ext cx="2013585" cy="1002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K$17">
              <xdr:nvSpPr>
                <xdr:cNvPr id="36" name="Rectangle 35">
                  <a:extLst>
                    <a:ext uri="{FF2B5EF4-FFF2-40B4-BE49-F238E27FC236}">
                      <a16:creationId xmlns:a16="http://schemas.microsoft.com/office/drawing/2014/main" id="{17B38D1D-F888-E1BF-054F-FBC0E19D4D92}"/>
                    </a:ext>
                  </a:extLst>
                </xdr:cNvPr>
                <xdr:cNvSpPr/>
              </xdr:nvSpPr>
              <xdr:spPr>
                <a:xfrm>
                  <a:off x="287655" y="675550"/>
                  <a:ext cx="1638300" cy="292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8F5A01-A10D-4621-994A-AC0FD1F6632A}" type="TxLink">
                    <a:rPr lang="en-US" sz="1400" b="1" i="0" u="none" strike="noStrike">
                      <a:solidFill>
                        <a:schemeClr val="bg1"/>
                      </a:solidFill>
                      <a:latin typeface="Calibri"/>
                      <a:ea typeface="Calibri"/>
                      <a:cs typeface="Calibri"/>
                    </a:rPr>
                    <a:pPr algn="ctr"/>
                    <a:t># 9994</a:t>
                  </a:fld>
                  <a:endParaRPr lang="en-US" sz="1400" b="1">
                    <a:solidFill>
                      <a:schemeClr val="bg1"/>
                    </a:solidFill>
                  </a:endParaRPr>
                </a:p>
              </xdr:txBody>
            </xdr:sp>
            <xdr:sp macro="" textlink="KPIs!B17">
              <xdr:nvSpPr>
                <xdr:cNvPr id="37" name="Rectangle 36">
                  <a:extLst>
                    <a:ext uri="{FF2B5EF4-FFF2-40B4-BE49-F238E27FC236}">
                      <a16:creationId xmlns:a16="http://schemas.microsoft.com/office/drawing/2014/main" id="{24CB3622-47ED-1521-BADF-5EEE3A9BB3CF}"/>
                    </a:ext>
                  </a:extLst>
                </xdr:cNvPr>
                <xdr:cNvSpPr/>
              </xdr:nvSpPr>
              <xdr:spPr>
                <a:xfrm>
                  <a:off x="240030" y="1217295"/>
                  <a:ext cx="16383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GROWTH</a:t>
                  </a:r>
                  <a:endParaRPr lang="en-US" sz="1100" b="1">
                    <a:solidFill>
                      <a:schemeClr val="bg1"/>
                    </a:solidFill>
                  </a:endParaRPr>
                </a:p>
              </xdr:txBody>
            </xdr:sp>
          </xdr:grpSp>
        </xdr:grpSp>
        <xdr:grpSp>
          <xdr:nvGrpSpPr>
            <xdr:cNvPr id="38" name="Group 37">
              <a:extLst>
                <a:ext uri="{FF2B5EF4-FFF2-40B4-BE49-F238E27FC236}">
                  <a16:creationId xmlns:a16="http://schemas.microsoft.com/office/drawing/2014/main" id="{CC738F0F-BC1A-474C-AA7C-BE5E9E6BFFA8}"/>
                </a:ext>
              </a:extLst>
            </xdr:cNvPr>
            <xdr:cNvGrpSpPr/>
          </xdr:nvGrpSpPr>
          <xdr:grpSpPr>
            <a:xfrm>
              <a:off x="5208270" y="459105"/>
              <a:ext cx="2009775" cy="1261122"/>
              <a:chOff x="97155" y="434340"/>
              <a:chExt cx="2013585" cy="1247787"/>
            </a:xfrm>
          </xdr:grpSpPr>
          <xdr:sp macro="" textlink="">
            <xdr:nvSpPr>
              <xdr:cNvPr id="39" name="Rectangle: Rounded Corners 38">
                <a:extLst>
                  <a:ext uri="{FF2B5EF4-FFF2-40B4-BE49-F238E27FC236}">
                    <a16:creationId xmlns:a16="http://schemas.microsoft.com/office/drawing/2014/main" id="{E9B86847-CBE4-D7D4-0B92-D6351CA8D6DA}"/>
                  </a:ext>
                </a:extLst>
              </xdr:cNvPr>
              <xdr:cNvSpPr/>
            </xdr:nvSpPr>
            <xdr:spPr>
              <a:xfrm>
                <a:off x="110490" y="434340"/>
                <a:ext cx="2000250" cy="24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1">
                        <a:lumMod val="60000"/>
                        <a:lumOff val="40000"/>
                      </a:schemeClr>
                    </a:solidFill>
                  </a:rPr>
                  <a:t>QUANTITY</a:t>
                </a:r>
              </a:p>
            </xdr:txBody>
          </xdr:sp>
          <xdr:grpSp>
            <xdr:nvGrpSpPr>
              <xdr:cNvPr id="40" name="Group 39">
                <a:extLst>
                  <a:ext uri="{FF2B5EF4-FFF2-40B4-BE49-F238E27FC236}">
                    <a16:creationId xmlns:a16="http://schemas.microsoft.com/office/drawing/2014/main" id="{8A2A6309-A3E3-1603-0E3B-D31D5EB0F7E6}"/>
                  </a:ext>
                </a:extLst>
              </xdr:cNvPr>
              <xdr:cNvGrpSpPr/>
            </xdr:nvGrpSpPr>
            <xdr:grpSpPr>
              <a:xfrm>
                <a:off x="93345" y="675550"/>
                <a:ext cx="2021205" cy="1010387"/>
                <a:chOff x="93345" y="675550"/>
                <a:chExt cx="2013585" cy="1010387"/>
              </a:xfrm>
            </xdr:grpSpPr>
            <xdr:sp macro="" textlink="">
              <xdr:nvSpPr>
                <xdr:cNvPr id="41" name="Rectangle: Rounded Corners 40">
                  <a:extLst>
                    <a:ext uri="{FF2B5EF4-FFF2-40B4-BE49-F238E27FC236}">
                      <a16:creationId xmlns:a16="http://schemas.microsoft.com/office/drawing/2014/main" id="{823338D5-F965-F8BB-FA1C-7924DF270EB9}"/>
                    </a:ext>
                  </a:extLst>
                </xdr:cNvPr>
                <xdr:cNvSpPr/>
              </xdr:nvSpPr>
              <xdr:spPr>
                <a:xfrm>
                  <a:off x="93345" y="683897"/>
                  <a:ext cx="2013585" cy="1002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H$17">
              <xdr:nvSpPr>
                <xdr:cNvPr id="42" name="Rectangle 41">
                  <a:extLst>
                    <a:ext uri="{FF2B5EF4-FFF2-40B4-BE49-F238E27FC236}">
                      <a16:creationId xmlns:a16="http://schemas.microsoft.com/office/drawing/2014/main" id="{3ED435EF-F444-B402-65F2-D354270D23AF}"/>
                    </a:ext>
                  </a:extLst>
                </xdr:cNvPr>
                <xdr:cNvSpPr/>
              </xdr:nvSpPr>
              <xdr:spPr>
                <a:xfrm>
                  <a:off x="287655" y="675550"/>
                  <a:ext cx="1638300" cy="292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DD290B-9557-4E64-8CF9-80D128C7A387}" type="TxLink">
                    <a:rPr lang="en-US" sz="1400" b="1" i="0" u="none" strike="noStrike">
                      <a:solidFill>
                        <a:schemeClr val="bg1"/>
                      </a:solidFill>
                      <a:latin typeface="Calibri"/>
                      <a:ea typeface="Calibri"/>
                      <a:cs typeface="Calibri"/>
                    </a:rPr>
                    <a:pPr algn="ctr"/>
                    <a:t># 37873</a:t>
                  </a:fld>
                  <a:endParaRPr lang="en-US" sz="1400" b="1">
                    <a:solidFill>
                      <a:schemeClr val="bg1"/>
                    </a:solidFill>
                  </a:endParaRPr>
                </a:p>
              </xdr:txBody>
            </xdr:sp>
            <xdr:sp macro="" textlink="KPIs!B17">
              <xdr:nvSpPr>
                <xdr:cNvPr id="43" name="Rectangle 42">
                  <a:extLst>
                    <a:ext uri="{FF2B5EF4-FFF2-40B4-BE49-F238E27FC236}">
                      <a16:creationId xmlns:a16="http://schemas.microsoft.com/office/drawing/2014/main" id="{C04DB496-495D-9A95-33F9-3724409E4FCC}"/>
                    </a:ext>
                  </a:extLst>
                </xdr:cNvPr>
                <xdr:cNvSpPr/>
              </xdr:nvSpPr>
              <xdr:spPr>
                <a:xfrm>
                  <a:off x="240030" y="1217295"/>
                  <a:ext cx="16383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GROWTH</a:t>
                  </a:r>
                  <a:endParaRPr lang="en-US" sz="1100" b="1">
                    <a:solidFill>
                      <a:schemeClr val="bg1"/>
                    </a:solidFill>
                  </a:endParaRPr>
                </a:p>
              </xdr:txBody>
            </xdr:sp>
          </xdr:grpSp>
        </xdr:grpSp>
        <xdr:grpSp>
          <xdr:nvGrpSpPr>
            <xdr:cNvPr id="44" name="Group 43">
              <a:extLst>
                <a:ext uri="{FF2B5EF4-FFF2-40B4-BE49-F238E27FC236}">
                  <a16:creationId xmlns:a16="http://schemas.microsoft.com/office/drawing/2014/main" id="{94D88CAC-C496-4F04-86C1-08E703BE752E}"/>
                </a:ext>
              </a:extLst>
            </xdr:cNvPr>
            <xdr:cNvGrpSpPr/>
          </xdr:nvGrpSpPr>
          <xdr:grpSpPr>
            <a:xfrm>
              <a:off x="10344150" y="487680"/>
              <a:ext cx="2015490" cy="1255407"/>
              <a:chOff x="97155" y="434340"/>
              <a:chExt cx="2013585" cy="1247787"/>
            </a:xfrm>
          </xdr:grpSpPr>
          <xdr:sp macro="" textlink="">
            <xdr:nvSpPr>
              <xdr:cNvPr id="45" name="Rectangle: Rounded Corners 44">
                <a:extLst>
                  <a:ext uri="{FF2B5EF4-FFF2-40B4-BE49-F238E27FC236}">
                    <a16:creationId xmlns:a16="http://schemas.microsoft.com/office/drawing/2014/main" id="{06477F93-D8A1-F34E-E84F-37AF8D9DD028}"/>
                  </a:ext>
                </a:extLst>
              </xdr:cNvPr>
              <xdr:cNvSpPr/>
            </xdr:nvSpPr>
            <xdr:spPr>
              <a:xfrm>
                <a:off x="110490" y="434340"/>
                <a:ext cx="2000250" cy="2419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accent1">
                        <a:lumMod val="60000"/>
                        <a:lumOff val="40000"/>
                      </a:schemeClr>
                    </a:solidFill>
                  </a:rPr>
                  <a:t>PROFIT</a:t>
                </a:r>
                <a:r>
                  <a:rPr lang="en-IN" sz="1400" b="1" baseline="0">
                    <a:solidFill>
                      <a:schemeClr val="accent1">
                        <a:lumMod val="60000"/>
                        <a:lumOff val="40000"/>
                      </a:schemeClr>
                    </a:solidFill>
                  </a:rPr>
                  <a:t> MARGIN</a:t>
                </a:r>
                <a:endParaRPr lang="en-IN" sz="1400" b="1">
                  <a:solidFill>
                    <a:schemeClr val="accent1">
                      <a:lumMod val="60000"/>
                      <a:lumOff val="40000"/>
                    </a:schemeClr>
                  </a:solidFill>
                </a:endParaRPr>
              </a:p>
            </xdr:txBody>
          </xdr:sp>
          <xdr:grpSp>
            <xdr:nvGrpSpPr>
              <xdr:cNvPr id="46" name="Group 45">
                <a:extLst>
                  <a:ext uri="{FF2B5EF4-FFF2-40B4-BE49-F238E27FC236}">
                    <a16:creationId xmlns:a16="http://schemas.microsoft.com/office/drawing/2014/main" id="{7101D328-E4CE-DD2F-D77E-9A5906DBC762}"/>
                  </a:ext>
                </a:extLst>
              </xdr:cNvPr>
              <xdr:cNvGrpSpPr/>
            </xdr:nvGrpSpPr>
            <xdr:grpSpPr>
              <a:xfrm>
                <a:off x="93345" y="675550"/>
                <a:ext cx="2021205" cy="1010387"/>
                <a:chOff x="93345" y="675550"/>
                <a:chExt cx="2013585" cy="1010387"/>
              </a:xfrm>
            </xdr:grpSpPr>
            <xdr:sp macro="" textlink="">
              <xdr:nvSpPr>
                <xdr:cNvPr id="47" name="Rectangle: Rounded Corners 46">
                  <a:extLst>
                    <a:ext uri="{FF2B5EF4-FFF2-40B4-BE49-F238E27FC236}">
                      <a16:creationId xmlns:a16="http://schemas.microsoft.com/office/drawing/2014/main" id="{5153ABDD-1092-CDCC-FF4E-18CF5D67A59C}"/>
                    </a:ext>
                  </a:extLst>
                </xdr:cNvPr>
                <xdr:cNvSpPr/>
              </xdr:nvSpPr>
              <xdr:spPr>
                <a:xfrm>
                  <a:off x="93345" y="683897"/>
                  <a:ext cx="2013585" cy="1002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N$17">
              <xdr:nvSpPr>
                <xdr:cNvPr id="48" name="Rectangle 47">
                  <a:extLst>
                    <a:ext uri="{FF2B5EF4-FFF2-40B4-BE49-F238E27FC236}">
                      <a16:creationId xmlns:a16="http://schemas.microsoft.com/office/drawing/2014/main" id="{843B5AF0-1A8C-0D8F-5B8A-B927DEDC3684}"/>
                    </a:ext>
                  </a:extLst>
                </xdr:cNvPr>
                <xdr:cNvSpPr/>
              </xdr:nvSpPr>
              <xdr:spPr>
                <a:xfrm>
                  <a:off x="287655" y="675550"/>
                  <a:ext cx="1638300" cy="2924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181C56-8F04-408D-A313-51FA31CA97CA}" type="TxLink">
                    <a:rPr lang="en-US" sz="1400" b="1" i="0" u="none" strike="noStrike">
                      <a:solidFill>
                        <a:schemeClr val="bg1"/>
                      </a:solidFill>
                      <a:latin typeface="Calibri"/>
                      <a:ea typeface="Calibri"/>
                      <a:cs typeface="Calibri"/>
                    </a:rPr>
                    <a:pPr algn="ctr"/>
                    <a:t>12.47%</a:t>
                  </a:fld>
                  <a:endParaRPr lang="en-US" sz="1400" b="1">
                    <a:solidFill>
                      <a:schemeClr val="bg1"/>
                    </a:solidFill>
                  </a:endParaRPr>
                </a:p>
              </xdr:txBody>
            </xdr:sp>
            <xdr:sp macro="" textlink="KPIs!B17">
              <xdr:nvSpPr>
                <xdr:cNvPr id="49" name="Rectangle 48">
                  <a:extLst>
                    <a:ext uri="{FF2B5EF4-FFF2-40B4-BE49-F238E27FC236}">
                      <a16:creationId xmlns:a16="http://schemas.microsoft.com/office/drawing/2014/main" id="{67AECFF1-E06E-EB0C-FFB0-D987507308CA}"/>
                    </a:ext>
                  </a:extLst>
                </xdr:cNvPr>
                <xdr:cNvSpPr/>
              </xdr:nvSpPr>
              <xdr:spPr>
                <a:xfrm>
                  <a:off x="240030" y="1217295"/>
                  <a:ext cx="1638300" cy="2971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i="0" u="none" strike="noStrike">
                      <a:solidFill>
                        <a:schemeClr val="bg1"/>
                      </a:solidFill>
                      <a:latin typeface="Calibri"/>
                      <a:ea typeface="Calibri"/>
                      <a:cs typeface="Calibri"/>
                    </a:rPr>
                    <a:t>YOY</a:t>
                  </a:r>
                  <a:r>
                    <a:rPr lang="en-US" sz="1100" b="1" i="0" u="none" strike="noStrike" baseline="0">
                      <a:solidFill>
                        <a:schemeClr val="bg1"/>
                      </a:solidFill>
                      <a:latin typeface="Calibri"/>
                      <a:ea typeface="Calibri"/>
                      <a:cs typeface="Calibri"/>
                    </a:rPr>
                    <a:t> GROWTH</a:t>
                  </a:r>
                  <a:endParaRPr lang="en-US" sz="1100" b="1">
                    <a:solidFill>
                      <a:schemeClr val="bg1"/>
                    </a:solidFill>
                  </a:endParaRPr>
                </a:p>
              </xdr:txBody>
            </xdr:sp>
          </xdr:grpSp>
        </xdr:grpSp>
      </xdr:grpSp>
      <mc:AlternateContent xmlns:mc="http://schemas.openxmlformats.org/markup-compatibility/2006" xmlns:a14="http://schemas.microsoft.com/office/drawing/2010/main">
        <mc:Choice Requires="a14">
          <xdr:pic>
            <xdr:nvPicPr>
              <xdr:cNvPr id="59" name="Picture 58">
                <a:extLst>
                  <a:ext uri="{FF2B5EF4-FFF2-40B4-BE49-F238E27FC236}">
                    <a16:creationId xmlns:a16="http://schemas.microsoft.com/office/drawing/2014/main" id="{2AD3C691-0CCB-2623-1347-A01B0BCF76E7}"/>
                  </a:ext>
                </a:extLst>
              </xdr:cNvPr>
              <xdr:cNvPicPr>
                <a:picLocks noChangeAspect="1" noChangeArrowheads="1"/>
                <a:extLst>
                  <a:ext uri="{84589F7E-364E-4C9E-8A38-B11213B215E9}">
                    <a14:cameraTool cellRange="'KPI YoY'!$I$3" spid="_x0000_s7209"/>
                  </a:ext>
                </a:extLst>
              </xdr:cNvPicPr>
            </xdr:nvPicPr>
            <xdr:blipFill>
              <a:blip xmlns:r="http://schemas.openxmlformats.org/officeDocument/2006/relationships" r:embed="rId6"/>
              <a:srcRect/>
              <a:stretch>
                <a:fillRect/>
              </a:stretch>
            </xdr:blipFill>
            <xdr:spPr bwMode="auto">
              <a:xfrm>
                <a:off x="1167765" y="1303020"/>
                <a:ext cx="638175" cy="19431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2" name="Picture 61">
                <a:extLst>
                  <a:ext uri="{FF2B5EF4-FFF2-40B4-BE49-F238E27FC236}">
                    <a16:creationId xmlns:a16="http://schemas.microsoft.com/office/drawing/2014/main" id="{5EB90308-311E-DC3A-EB18-CAA77E9EDF26}"/>
                  </a:ext>
                </a:extLst>
              </xdr:cNvPr>
              <xdr:cNvPicPr>
                <a:picLocks noChangeAspect="1" noChangeArrowheads="1"/>
                <a:extLst>
                  <a:ext uri="{84589F7E-364E-4C9E-8A38-B11213B215E9}">
                    <a14:cameraTool cellRange="'KPI YoY'!$I$4" spid="_x0000_s7210"/>
                  </a:ext>
                </a:extLst>
              </xdr:cNvPicPr>
            </xdr:nvPicPr>
            <xdr:blipFill>
              <a:blip xmlns:r="http://schemas.openxmlformats.org/officeDocument/2006/relationships" r:embed="rId7"/>
              <a:srcRect/>
              <a:stretch>
                <a:fillRect/>
              </a:stretch>
            </xdr:blipFill>
            <xdr:spPr bwMode="auto">
              <a:xfrm>
                <a:off x="3798570" y="1320165"/>
                <a:ext cx="632460" cy="19240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3" name="Picture 62">
                <a:extLst>
                  <a:ext uri="{FF2B5EF4-FFF2-40B4-BE49-F238E27FC236}">
                    <a16:creationId xmlns:a16="http://schemas.microsoft.com/office/drawing/2014/main" id="{5273DFE6-14DE-EAC7-EDB6-B6FD24D09BF7}"/>
                  </a:ext>
                </a:extLst>
              </xdr:cNvPr>
              <xdr:cNvPicPr>
                <a:picLocks noChangeAspect="1" noChangeArrowheads="1"/>
                <a:extLst>
                  <a:ext uri="{84589F7E-364E-4C9E-8A38-B11213B215E9}">
                    <a14:cameraTool cellRange="'KPI YoY'!$I$5" spid="_x0000_s7211"/>
                  </a:ext>
                </a:extLst>
              </xdr:cNvPicPr>
            </xdr:nvPicPr>
            <xdr:blipFill>
              <a:blip xmlns:r="http://schemas.openxmlformats.org/officeDocument/2006/relationships" r:embed="rId8"/>
              <a:srcRect/>
              <a:stretch>
                <a:fillRect/>
              </a:stretch>
            </xdr:blipFill>
            <xdr:spPr bwMode="auto">
              <a:xfrm>
                <a:off x="6275070" y="1316355"/>
                <a:ext cx="632460" cy="18478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08D32DB1-E548-1C41-F58A-29D7E4D1C6FB}"/>
                  </a:ext>
                </a:extLst>
              </xdr:cNvPr>
              <xdr:cNvPicPr>
                <a:picLocks noChangeAspect="1" noChangeArrowheads="1"/>
                <a:extLst>
                  <a:ext uri="{84589F7E-364E-4C9E-8A38-B11213B215E9}">
                    <a14:cameraTool cellRange="'KPI YoY'!$I$6" spid="_x0000_s7212"/>
                  </a:ext>
                </a:extLst>
              </xdr:cNvPicPr>
            </xdr:nvPicPr>
            <xdr:blipFill>
              <a:blip xmlns:r="http://schemas.openxmlformats.org/officeDocument/2006/relationships" r:embed="rId9"/>
              <a:srcRect/>
              <a:stretch>
                <a:fillRect/>
              </a:stretch>
            </xdr:blipFill>
            <xdr:spPr bwMode="auto">
              <a:xfrm>
                <a:off x="8865870" y="1320165"/>
                <a:ext cx="632460" cy="192405"/>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D0F5C1D5-BE8B-E718-118B-0DDD4A30ACA2}"/>
                  </a:ext>
                </a:extLst>
              </xdr:cNvPr>
              <xdr:cNvPicPr>
                <a:picLocks noChangeAspect="1" noChangeArrowheads="1"/>
                <a:extLst>
                  <a:ext uri="{84589F7E-364E-4C9E-8A38-B11213B215E9}">
                    <a14:cameraTool cellRange="'KPI YoY'!$I$7" spid="_x0000_s7213"/>
                  </a:ext>
                </a:extLst>
              </xdr:cNvPicPr>
            </xdr:nvPicPr>
            <xdr:blipFill>
              <a:blip xmlns:r="http://schemas.openxmlformats.org/officeDocument/2006/relationships" r:embed="rId10"/>
              <a:srcRect/>
              <a:stretch>
                <a:fillRect/>
              </a:stretch>
            </xdr:blipFill>
            <xdr:spPr bwMode="auto">
              <a:xfrm>
                <a:off x="11407140" y="1343025"/>
                <a:ext cx="632460" cy="19240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112394</xdr:colOff>
      <xdr:row>8</xdr:row>
      <xdr:rowOff>114300</xdr:rowOff>
    </xdr:from>
    <xdr:to>
      <xdr:col>7</xdr:col>
      <xdr:colOff>137159</xdr:colOff>
      <xdr:row>20</xdr:row>
      <xdr:rowOff>11430</xdr:rowOff>
    </xdr:to>
    <xdr:sp macro="" textlink="">
      <xdr:nvSpPr>
        <xdr:cNvPr id="67" name="Rectangle: Rounded Corners 66">
          <a:extLst>
            <a:ext uri="{FF2B5EF4-FFF2-40B4-BE49-F238E27FC236}">
              <a16:creationId xmlns:a16="http://schemas.microsoft.com/office/drawing/2014/main" id="{D99B1481-52DA-F7EF-FB34-17A0DFF96C44}"/>
            </a:ext>
          </a:extLst>
        </xdr:cNvPr>
        <xdr:cNvSpPr/>
      </xdr:nvSpPr>
      <xdr:spPr>
        <a:xfrm>
          <a:off x="112394" y="1562100"/>
          <a:ext cx="4291965" cy="2068830"/>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 AND PROFIT ANALYSIS</a:t>
          </a:r>
        </a:p>
      </xdr:txBody>
    </xdr:sp>
    <xdr:clientData/>
  </xdr:twoCellAnchor>
  <xdr:twoCellAnchor>
    <xdr:from>
      <xdr:col>7</xdr:col>
      <xdr:colOff>468629</xdr:colOff>
      <xdr:row>8</xdr:row>
      <xdr:rowOff>116204</xdr:rowOff>
    </xdr:from>
    <xdr:to>
      <xdr:col>14</xdr:col>
      <xdr:colOff>480059</xdr:colOff>
      <xdr:row>20</xdr:row>
      <xdr:rowOff>4853</xdr:rowOff>
    </xdr:to>
    <xdr:sp macro="" textlink="">
      <xdr:nvSpPr>
        <xdr:cNvPr id="71" name="Rectangle: Rounded Corners 70">
          <a:extLst>
            <a:ext uri="{FF2B5EF4-FFF2-40B4-BE49-F238E27FC236}">
              <a16:creationId xmlns:a16="http://schemas.microsoft.com/office/drawing/2014/main" id="{91CD07F8-FEC0-4C7E-91DA-C61FCC498081}"/>
            </a:ext>
          </a:extLst>
        </xdr:cNvPr>
        <xdr:cNvSpPr/>
      </xdr:nvSpPr>
      <xdr:spPr>
        <a:xfrm>
          <a:off x="4735829" y="1564004"/>
          <a:ext cx="4278630" cy="2060349"/>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190500</xdr:colOff>
      <xdr:row>8</xdr:row>
      <xdr:rowOff>135254</xdr:rowOff>
    </xdr:from>
    <xdr:to>
      <xdr:col>20</xdr:col>
      <xdr:colOff>436244</xdr:colOff>
      <xdr:row>20</xdr:row>
      <xdr:rowOff>23903</xdr:rowOff>
    </xdr:to>
    <xdr:sp macro="" textlink="">
      <xdr:nvSpPr>
        <xdr:cNvPr id="72" name="Rectangle: Rounded Corners 71">
          <a:extLst>
            <a:ext uri="{FF2B5EF4-FFF2-40B4-BE49-F238E27FC236}">
              <a16:creationId xmlns:a16="http://schemas.microsoft.com/office/drawing/2014/main" id="{87C1D691-73B8-46B4-B5ED-B2880AD2E5AA}"/>
            </a:ext>
          </a:extLst>
        </xdr:cNvPr>
        <xdr:cNvSpPr/>
      </xdr:nvSpPr>
      <xdr:spPr>
        <a:xfrm>
          <a:off x="9334500" y="1583054"/>
          <a:ext cx="3293744" cy="2060349"/>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491490</xdr:colOff>
      <xdr:row>20</xdr:row>
      <xdr:rowOff>95250</xdr:rowOff>
    </xdr:from>
    <xdr:to>
      <xdr:col>13</xdr:col>
      <xdr:colOff>605790</xdr:colOff>
      <xdr:row>31</xdr:row>
      <xdr:rowOff>132497</xdr:rowOff>
    </xdr:to>
    <xdr:sp macro="" textlink="">
      <xdr:nvSpPr>
        <xdr:cNvPr id="74" name="Rectangle: Rounded Corners 73">
          <a:extLst>
            <a:ext uri="{FF2B5EF4-FFF2-40B4-BE49-F238E27FC236}">
              <a16:creationId xmlns:a16="http://schemas.microsoft.com/office/drawing/2014/main" id="{AD5549F1-3DDF-42E7-B4B1-D6AD96E362A2}"/>
            </a:ext>
          </a:extLst>
        </xdr:cNvPr>
        <xdr:cNvSpPr/>
      </xdr:nvSpPr>
      <xdr:spPr>
        <a:xfrm>
          <a:off x="4758690" y="3714750"/>
          <a:ext cx="3771900" cy="2027972"/>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379095</xdr:colOff>
      <xdr:row>20</xdr:row>
      <xdr:rowOff>100965</xdr:rowOff>
    </xdr:from>
    <xdr:to>
      <xdr:col>20</xdr:col>
      <xdr:colOff>497205</xdr:colOff>
      <xdr:row>31</xdr:row>
      <xdr:rowOff>131132</xdr:rowOff>
    </xdr:to>
    <xdr:sp macro="" textlink="">
      <xdr:nvSpPr>
        <xdr:cNvPr id="78" name="Rectangle: Rounded Corners 77">
          <a:extLst>
            <a:ext uri="{FF2B5EF4-FFF2-40B4-BE49-F238E27FC236}">
              <a16:creationId xmlns:a16="http://schemas.microsoft.com/office/drawing/2014/main" id="{FB891C45-B126-4813-8C0D-DB48F57DC64A}"/>
            </a:ext>
          </a:extLst>
        </xdr:cNvPr>
        <xdr:cNvSpPr/>
      </xdr:nvSpPr>
      <xdr:spPr>
        <a:xfrm>
          <a:off x="8913495" y="3720465"/>
          <a:ext cx="3775710" cy="2020892"/>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550545</xdr:colOff>
      <xdr:row>21</xdr:row>
      <xdr:rowOff>26670</xdr:rowOff>
    </xdr:from>
    <xdr:to>
      <xdr:col>20</xdr:col>
      <xdr:colOff>323850</xdr:colOff>
      <xdr:row>23</xdr:row>
      <xdr:rowOff>25106</xdr:rowOff>
    </xdr:to>
    <xdr:sp macro="" textlink="">
      <xdr:nvSpPr>
        <xdr:cNvPr id="80" name="Rectangle 79">
          <a:extLst>
            <a:ext uri="{FF2B5EF4-FFF2-40B4-BE49-F238E27FC236}">
              <a16:creationId xmlns:a16="http://schemas.microsoft.com/office/drawing/2014/main" id="{156BC205-9352-B136-DF15-4BD965040F1B}"/>
            </a:ext>
          </a:extLst>
        </xdr:cNvPr>
        <xdr:cNvSpPr/>
      </xdr:nvSpPr>
      <xdr:spPr>
        <a:xfrm>
          <a:off x="9084945" y="3827145"/>
          <a:ext cx="3430905" cy="36038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FILTERS</a:t>
          </a:r>
        </a:p>
      </xdr:txBody>
    </xdr:sp>
    <xdr:clientData/>
  </xdr:twoCellAnchor>
  <xdr:twoCellAnchor>
    <xdr:from>
      <xdr:col>15</xdr:col>
      <xdr:colOff>329565</xdr:colOff>
      <xdr:row>9</xdr:row>
      <xdr:rowOff>40005</xdr:rowOff>
    </xdr:from>
    <xdr:to>
      <xdr:col>20</xdr:col>
      <xdr:colOff>333375</xdr:colOff>
      <xdr:row>11</xdr:row>
      <xdr:rowOff>11430</xdr:rowOff>
    </xdr:to>
    <xdr:sp macro="" textlink="">
      <xdr:nvSpPr>
        <xdr:cNvPr id="81" name="Rectangle 80">
          <a:extLst>
            <a:ext uri="{FF2B5EF4-FFF2-40B4-BE49-F238E27FC236}">
              <a16:creationId xmlns:a16="http://schemas.microsoft.com/office/drawing/2014/main" id="{FE49E0EA-7C78-41B0-9F85-9C2592EFA65B}"/>
            </a:ext>
          </a:extLst>
        </xdr:cNvPr>
        <xdr:cNvSpPr/>
      </xdr:nvSpPr>
      <xdr:spPr>
        <a:xfrm>
          <a:off x="9473565" y="1668780"/>
          <a:ext cx="3051810"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CATEGORY WISE SALES SHARE %</a:t>
          </a:r>
        </a:p>
      </xdr:txBody>
    </xdr:sp>
    <xdr:clientData/>
  </xdr:twoCellAnchor>
  <xdr:twoCellAnchor>
    <xdr:from>
      <xdr:col>8</xdr:col>
      <xdr:colOff>66675</xdr:colOff>
      <xdr:row>21</xdr:row>
      <xdr:rowOff>20955</xdr:rowOff>
    </xdr:from>
    <xdr:to>
      <xdr:col>13</xdr:col>
      <xdr:colOff>419100</xdr:colOff>
      <xdr:row>23</xdr:row>
      <xdr:rowOff>27694</xdr:rowOff>
    </xdr:to>
    <xdr:sp macro="" textlink="">
      <xdr:nvSpPr>
        <xdr:cNvPr id="82" name="Rectangle 81">
          <a:extLst>
            <a:ext uri="{FF2B5EF4-FFF2-40B4-BE49-F238E27FC236}">
              <a16:creationId xmlns:a16="http://schemas.microsoft.com/office/drawing/2014/main" id="{5A666E79-4202-4BB0-8830-C6CD42CC634B}"/>
            </a:ext>
          </a:extLst>
        </xdr:cNvPr>
        <xdr:cNvSpPr/>
      </xdr:nvSpPr>
      <xdr:spPr>
        <a:xfrm>
          <a:off x="4943475" y="3821430"/>
          <a:ext cx="3400425" cy="3686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TOP</a:t>
          </a:r>
          <a:r>
            <a:rPr lang="en-IN" sz="1400" b="1" baseline="0"/>
            <a:t> 5 SUB-CATEGORIES</a:t>
          </a:r>
          <a:endParaRPr lang="en-IN" sz="1400" b="1"/>
        </a:p>
      </xdr:txBody>
    </xdr:sp>
    <xdr:clientData/>
  </xdr:twoCellAnchor>
  <xdr:twoCellAnchor>
    <xdr:from>
      <xdr:col>8</xdr:col>
      <xdr:colOff>11429</xdr:colOff>
      <xdr:row>9</xdr:row>
      <xdr:rowOff>20955</xdr:rowOff>
    </xdr:from>
    <xdr:to>
      <xdr:col>14</xdr:col>
      <xdr:colOff>333374</xdr:colOff>
      <xdr:row>10</xdr:row>
      <xdr:rowOff>173355</xdr:rowOff>
    </xdr:to>
    <xdr:sp macro="" textlink="">
      <xdr:nvSpPr>
        <xdr:cNvPr id="84" name="Rectangle 83">
          <a:extLst>
            <a:ext uri="{FF2B5EF4-FFF2-40B4-BE49-F238E27FC236}">
              <a16:creationId xmlns:a16="http://schemas.microsoft.com/office/drawing/2014/main" id="{B43061E8-6FE2-4F25-9C93-5D9F43764A72}"/>
            </a:ext>
          </a:extLst>
        </xdr:cNvPr>
        <xdr:cNvSpPr/>
      </xdr:nvSpPr>
      <xdr:spPr>
        <a:xfrm>
          <a:off x="4888229" y="1649730"/>
          <a:ext cx="3979545"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CATEGORY</a:t>
          </a:r>
          <a:r>
            <a:rPr lang="en-IN" sz="1400" b="1" baseline="0"/>
            <a:t> WISE PROFIT</a:t>
          </a:r>
          <a:endParaRPr lang="en-IN" sz="1400" b="1"/>
        </a:p>
      </xdr:txBody>
    </xdr:sp>
    <xdr:clientData/>
  </xdr:twoCellAnchor>
  <xdr:twoCellAnchor>
    <xdr:from>
      <xdr:col>0</xdr:col>
      <xdr:colOff>238125</xdr:colOff>
      <xdr:row>9</xdr:row>
      <xdr:rowOff>15240</xdr:rowOff>
    </xdr:from>
    <xdr:to>
      <xdr:col>3</xdr:col>
      <xdr:colOff>468630</xdr:colOff>
      <xdr:row>10</xdr:row>
      <xdr:rowOff>167640</xdr:rowOff>
    </xdr:to>
    <xdr:sp macro="" textlink="">
      <xdr:nvSpPr>
        <xdr:cNvPr id="86" name="Rectangle 85">
          <a:extLst>
            <a:ext uri="{FF2B5EF4-FFF2-40B4-BE49-F238E27FC236}">
              <a16:creationId xmlns:a16="http://schemas.microsoft.com/office/drawing/2014/main" id="{CEB4827C-850B-44C2-ABD2-5C1ED39F0D9D}"/>
            </a:ext>
          </a:extLst>
        </xdr:cNvPr>
        <xdr:cNvSpPr/>
      </xdr:nvSpPr>
      <xdr:spPr>
        <a:xfrm>
          <a:off x="238125" y="1644015"/>
          <a:ext cx="2059305"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102869</xdr:colOff>
      <xdr:row>20</xdr:row>
      <xdr:rowOff>87630</xdr:rowOff>
    </xdr:from>
    <xdr:to>
      <xdr:col>7</xdr:col>
      <xdr:colOff>127634</xdr:colOff>
      <xdr:row>31</xdr:row>
      <xdr:rowOff>171450</xdr:rowOff>
    </xdr:to>
    <xdr:sp macro="" textlink="">
      <xdr:nvSpPr>
        <xdr:cNvPr id="99" name="Rectangle: Rounded Corners 98">
          <a:extLst>
            <a:ext uri="{FF2B5EF4-FFF2-40B4-BE49-F238E27FC236}">
              <a16:creationId xmlns:a16="http://schemas.microsoft.com/office/drawing/2014/main" id="{7A7A74FC-255F-4AA8-9E62-7F70C6B0AC6E}"/>
            </a:ext>
          </a:extLst>
        </xdr:cNvPr>
        <xdr:cNvSpPr/>
      </xdr:nvSpPr>
      <xdr:spPr>
        <a:xfrm>
          <a:off x="102869" y="3707130"/>
          <a:ext cx="4291965" cy="2074545"/>
        </a:xfrm>
        <a:prstGeom prst="roundRect">
          <a:avLst>
            <a:gd name="adj" fmla="val 9046"/>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230505</xdr:colOff>
      <xdr:row>20</xdr:row>
      <xdr:rowOff>167640</xdr:rowOff>
    </xdr:from>
    <xdr:to>
      <xdr:col>6</xdr:col>
      <xdr:colOff>466725</xdr:colOff>
      <xdr:row>22</xdr:row>
      <xdr:rowOff>131445</xdr:rowOff>
    </xdr:to>
    <xdr:sp macro="" textlink="">
      <xdr:nvSpPr>
        <xdr:cNvPr id="100" name="Rectangle 99">
          <a:extLst>
            <a:ext uri="{FF2B5EF4-FFF2-40B4-BE49-F238E27FC236}">
              <a16:creationId xmlns:a16="http://schemas.microsoft.com/office/drawing/2014/main" id="{4F1E8BBB-F464-4580-8908-5AE2DFC497A2}"/>
            </a:ext>
          </a:extLst>
        </xdr:cNvPr>
        <xdr:cNvSpPr/>
      </xdr:nvSpPr>
      <xdr:spPr>
        <a:xfrm>
          <a:off x="230505" y="3787140"/>
          <a:ext cx="3893820" cy="32575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 BY STATE</a:t>
          </a:r>
        </a:p>
      </xdr:txBody>
    </xdr:sp>
    <xdr:clientData/>
  </xdr:twoCellAnchor>
  <xdr:twoCellAnchor>
    <xdr:from>
      <xdr:col>0</xdr:col>
      <xdr:colOff>285749</xdr:colOff>
      <xdr:row>11</xdr:row>
      <xdr:rowOff>38101</xdr:rowOff>
    </xdr:from>
    <xdr:to>
      <xdr:col>7</xdr:col>
      <xdr:colOff>47625</xdr:colOff>
      <xdr:row>19</xdr:row>
      <xdr:rowOff>91440</xdr:rowOff>
    </xdr:to>
    <xdr:graphicFrame macro="">
      <xdr:nvGraphicFramePr>
        <xdr:cNvPr id="101" name="Chart 100">
          <a:extLst>
            <a:ext uri="{FF2B5EF4-FFF2-40B4-BE49-F238E27FC236}">
              <a16:creationId xmlns:a16="http://schemas.microsoft.com/office/drawing/2014/main" id="{425B126E-C2FF-45B8-8AF1-5041B264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586740</xdr:colOff>
      <xdr:row>11</xdr:row>
      <xdr:rowOff>74295</xdr:rowOff>
    </xdr:from>
    <xdr:to>
      <xdr:col>14</xdr:col>
      <xdr:colOff>245745</xdr:colOff>
      <xdr:row>19</xdr:row>
      <xdr:rowOff>95250</xdr:rowOff>
    </xdr:to>
    <mc:AlternateContent xmlns:mc="http://schemas.openxmlformats.org/markup-compatibility/2006">
      <mc:Choice xmlns:cx1="http://schemas.microsoft.com/office/drawing/2015/9/8/chartex" Requires="cx1">
        <xdr:graphicFrame macro="">
          <xdr:nvGraphicFramePr>
            <xdr:cNvPr id="103" name="Chart 102">
              <a:extLst>
                <a:ext uri="{FF2B5EF4-FFF2-40B4-BE49-F238E27FC236}">
                  <a16:creationId xmlns:a16="http://schemas.microsoft.com/office/drawing/2014/main" id="{7142AD9A-63D8-43F5-A6B5-F4842E4B0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57750" y="2065020"/>
              <a:ext cx="3926205" cy="14649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487680</xdr:colOff>
      <xdr:row>10</xdr:row>
      <xdr:rowOff>114300</xdr:rowOff>
    </xdr:from>
    <xdr:to>
      <xdr:col>20</xdr:col>
      <xdr:colOff>106680</xdr:colOff>
      <xdr:row>19</xdr:row>
      <xdr:rowOff>152400</xdr:rowOff>
    </xdr:to>
    <xdr:graphicFrame macro="">
      <xdr:nvGraphicFramePr>
        <xdr:cNvPr id="104" name="Chart 103">
          <a:extLst>
            <a:ext uri="{FF2B5EF4-FFF2-40B4-BE49-F238E27FC236}">
              <a16:creationId xmlns:a16="http://schemas.microsoft.com/office/drawing/2014/main" id="{E92C54E8-FFF7-4F88-8336-EA90AC9DF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438150</xdr:colOff>
      <xdr:row>22</xdr:row>
      <xdr:rowOff>15240</xdr:rowOff>
    </xdr:from>
    <xdr:to>
      <xdr:col>6</xdr:col>
      <xdr:colOff>392431</xdr:colOff>
      <xdr:row>31</xdr:row>
      <xdr:rowOff>76200</xdr:rowOff>
    </xdr:to>
    <mc:AlternateContent xmlns:mc="http://schemas.openxmlformats.org/markup-compatibility/2006">
      <mc:Choice xmlns:cx4="http://schemas.microsoft.com/office/drawing/2016/5/10/chartex" Requires="cx4">
        <xdr:graphicFrame macro="">
          <xdr:nvGraphicFramePr>
            <xdr:cNvPr id="105" name="Chart 104">
              <a:extLst>
                <a:ext uri="{FF2B5EF4-FFF2-40B4-BE49-F238E27FC236}">
                  <a16:creationId xmlns:a16="http://schemas.microsoft.com/office/drawing/2014/main" id="{1C3D5F38-1400-4032-B7F2-B99492BAA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34340" y="4000500"/>
              <a:ext cx="3619501" cy="1685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158115</xdr:colOff>
      <xdr:row>23</xdr:row>
      <xdr:rowOff>43816</xdr:rowOff>
    </xdr:from>
    <xdr:to>
      <xdr:col>13</xdr:col>
      <xdr:colOff>428625</xdr:colOff>
      <xdr:row>31</xdr:row>
      <xdr:rowOff>28576</xdr:rowOff>
    </xdr:to>
    <xdr:graphicFrame macro="">
      <xdr:nvGraphicFramePr>
        <xdr:cNvPr id="106" name="Chart 105">
          <a:extLst>
            <a:ext uri="{FF2B5EF4-FFF2-40B4-BE49-F238E27FC236}">
              <a16:creationId xmlns:a16="http://schemas.microsoft.com/office/drawing/2014/main" id="{A1199828-3E05-41A6-A39A-AE739FA7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443865</xdr:colOff>
      <xdr:row>22</xdr:row>
      <xdr:rowOff>123826</xdr:rowOff>
    </xdr:from>
    <xdr:to>
      <xdr:col>16</xdr:col>
      <xdr:colOff>400050</xdr:colOff>
      <xdr:row>31</xdr:row>
      <xdr:rowOff>9525</xdr:rowOff>
    </xdr:to>
    <mc:AlternateContent xmlns:mc="http://schemas.openxmlformats.org/markup-compatibility/2006" xmlns:a14="http://schemas.microsoft.com/office/drawing/2010/main">
      <mc:Choice Requires="a14">
        <xdr:graphicFrame macro="">
          <xdr:nvGraphicFramePr>
            <xdr:cNvPr id="107" name="Region 1">
              <a:extLst>
                <a:ext uri="{FF2B5EF4-FFF2-40B4-BE49-F238E27FC236}">
                  <a16:creationId xmlns:a16="http://schemas.microsoft.com/office/drawing/2014/main" id="{1034D606-6212-4733-B51F-1E46F58BE06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974455" y="4107181"/>
              <a:ext cx="1175385" cy="15144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472440</xdr:colOff>
      <xdr:row>22</xdr:row>
      <xdr:rowOff>135256</xdr:rowOff>
    </xdr:from>
    <xdr:to>
      <xdr:col>20</xdr:col>
      <xdr:colOff>462915</xdr:colOff>
      <xdr:row>30</xdr:row>
      <xdr:rowOff>171450</xdr:rowOff>
    </xdr:to>
    <mc:AlternateContent xmlns:mc="http://schemas.openxmlformats.org/markup-compatibility/2006" xmlns:a14="http://schemas.microsoft.com/office/drawing/2010/main">
      <mc:Choice Requires="a14">
        <xdr:graphicFrame macro="">
          <xdr:nvGraphicFramePr>
            <xdr:cNvPr id="108" name="Year 1">
              <a:extLst>
                <a:ext uri="{FF2B5EF4-FFF2-40B4-BE49-F238E27FC236}">
                  <a16:creationId xmlns:a16="http://schemas.microsoft.com/office/drawing/2014/main" id="{D47D212B-0C1C-4255-A3FC-D5234E620C7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49050" y="4112896"/>
              <a:ext cx="1207770" cy="1483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421005</xdr:colOff>
      <xdr:row>22</xdr:row>
      <xdr:rowOff>133351</xdr:rowOff>
    </xdr:from>
    <xdr:to>
      <xdr:col>18</xdr:col>
      <xdr:colOff>434340</xdr:colOff>
      <xdr:row>31</xdr:row>
      <xdr:rowOff>0</xdr:rowOff>
    </xdr:to>
    <mc:AlternateContent xmlns:mc="http://schemas.openxmlformats.org/markup-compatibility/2006" xmlns:a14="http://schemas.microsoft.com/office/drawing/2010/main">
      <mc:Choice Requires="a14">
        <xdr:graphicFrame macro="">
          <xdr:nvGraphicFramePr>
            <xdr:cNvPr id="109" name="Segment 1">
              <a:extLst>
                <a:ext uri="{FF2B5EF4-FFF2-40B4-BE49-F238E27FC236}">
                  <a16:creationId xmlns:a16="http://schemas.microsoft.com/office/drawing/2014/main" id="{FCE38CE6-BA51-41FF-B030-14A05F785F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74605" y="4110991"/>
              <a:ext cx="1236345" cy="1499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215265</xdr:colOff>
      <xdr:row>1</xdr:row>
      <xdr:rowOff>141922</xdr:rowOff>
    </xdr:from>
    <xdr:to>
      <xdr:col>11</xdr:col>
      <xdr:colOff>133350</xdr:colOff>
      <xdr:row>16</xdr:row>
      <xdr:rowOff>19050</xdr:rowOff>
    </xdr:to>
    <xdr:graphicFrame macro="">
      <xdr:nvGraphicFramePr>
        <xdr:cNvPr id="2" name="Chart 1">
          <a:extLst>
            <a:ext uri="{FF2B5EF4-FFF2-40B4-BE49-F238E27FC236}">
              <a16:creationId xmlns:a16="http://schemas.microsoft.com/office/drawing/2014/main" id="{FA5B0804-935C-932F-CA99-5860C7F12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306706</xdr:colOff>
      <xdr:row>17</xdr:row>
      <xdr:rowOff>160973</xdr:rowOff>
    </xdr:from>
    <xdr:to>
      <xdr:col>11</xdr:col>
      <xdr:colOff>45721</xdr:colOff>
      <xdr:row>31</xdr:row>
      <xdr:rowOff>131446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790F97-0F25-14EE-7B52-C30C6185A5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88306" y="3239453"/>
              <a:ext cx="3398520" cy="25060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542926</xdr:colOff>
      <xdr:row>32</xdr:row>
      <xdr:rowOff>122872</xdr:rowOff>
    </xdr:from>
    <xdr:to>
      <xdr:col>7</xdr:col>
      <xdr:colOff>493396</xdr:colOff>
      <xdr:row>47</xdr:row>
      <xdr:rowOff>129540</xdr:rowOff>
    </xdr:to>
    <xdr:graphicFrame macro="">
      <xdr:nvGraphicFramePr>
        <xdr:cNvPr id="4" name="Chart 3">
          <a:extLst>
            <a:ext uri="{FF2B5EF4-FFF2-40B4-BE49-F238E27FC236}">
              <a16:creationId xmlns:a16="http://schemas.microsoft.com/office/drawing/2014/main" id="{88441348-48E8-6B2B-FEA3-46045D69C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408622</xdr:colOff>
      <xdr:row>51</xdr:row>
      <xdr:rowOff>107632</xdr:rowOff>
    </xdr:from>
    <xdr:to>
      <xdr:col>13</xdr:col>
      <xdr:colOff>107632</xdr:colOff>
      <xdr:row>66</xdr:row>
      <xdr:rowOff>140017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485C6EE-5275-72A5-F338-F9B06EE96D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88317" y="9335452"/>
              <a:ext cx="4575810" cy="27451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377190</xdr:colOff>
      <xdr:row>9</xdr:row>
      <xdr:rowOff>120967</xdr:rowOff>
    </xdr:from>
    <xdr:to>
      <xdr:col>19</xdr:col>
      <xdr:colOff>215265</xdr:colOff>
      <xdr:row>24</xdr:row>
      <xdr:rowOff>141922</xdr:rowOff>
    </xdr:to>
    <xdr:graphicFrame macro="">
      <xdr:nvGraphicFramePr>
        <xdr:cNvPr id="6" name="Chart 5">
          <a:extLst>
            <a:ext uri="{FF2B5EF4-FFF2-40B4-BE49-F238E27FC236}">
              <a16:creationId xmlns:a16="http://schemas.microsoft.com/office/drawing/2014/main" id="{0618B45D-7B63-61FF-8105-07012BF2F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xdr:colOff>
      <xdr:row>18</xdr:row>
      <xdr:rowOff>40956</xdr:rowOff>
    </xdr:from>
    <xdr:to>
      <xdr:col>2</xdr:col>
      <xdr:colOff>11430</xdr:colOff>
      <xdr:row>21</xdr:row>
      <xdr:rowOff>49529</xdr:rowOff>
    </xdr:to>
    <xdr:graphicFrame macro="">
      <xdr:nvGraphicFramePr>
        <xdr:cNvPr id="2" name="Chart 1">
          <a:extLst>
            <a:ext uri="{FF2B5EF4-FFF2-40B4-BE49-F238E27FC236}">
              <a16:creationId xmlns:a16="http://schemas.microsoft.com/office/drawing/2014/main" id="{2E705855-F983-BD5A-80D6-DA96ABB73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588645</xdr:colOff>
      <xdr:row>18</xdr:row>
      <xdr:rowOff>48578</xdr:rowOff>
    </xdr:from>
    <xdr:to>
      <xdr:col>4</xdr:col>
      <xdr:colOff>512445</xdr:colOff>
      <xdr:row>21</xdr:row>
      <xdr:rowOff>49531</xdr:rowOff>
    </xdr:to>
    <xdr:graphicFrame macro="">
      <xdr:nvGraphicFramePr>
        <xdr:cNvPr id="3" name="Chart 2">
          <a:extLst>
            <a:ext uri="{FF2B5EF4-FFF2-40B4-BE49-F238E27FC236}">
              <a16:creationId xmlns:a16="http://schemas.microsoft.com/office/drawing/2014/main" id="{2B292408-8DC2-6A54-5AE8-2272691BC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155257</xdr:rowOff>
    </xdr:from>
    <xdr:to>
      <xdr:col>7</xdr:col>
      <xdr:colOff>392430</xdr:colOff>
      <xdr:row>21</xdr:row>
      <xdr:rowOff>154305</xdr:rowOff>
    </xdr:to>
    <xdr:graphicFrame macro="">
      <xdr:nvGraphicFramePr>
        <xdr:cNvPr id="4" name="Chart 3">
          <a:extLst>
            <a:ext uri="{FF2B5EF4-FFF2-40B4-BE49-F238E27FC236}">
              <a16:creationId xmlns:a16="http://schemas.microsoft.com/office/drawing/2014/main" id="{0B1A3EBA-FC19-8775-CFA4-F8A2FB512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24765</xdr:colOff>
      <xdr:row>18</xdr:row>
      <xdr:rowOff>180022</xdr:rowOff>
    </xdr:from>
    <xdr:to>
      <xdr:col>10</xdr:col>
      <xdr:colOff>443865</xdr:colOff>
      <xdr:row>22</xdr:row>
      <xdr:rowOff>0</xdr:rowOff>
    </xdr:to>
    <xdr:graphicFrame macro="">
      <xdr:nvGraphicFramePr>
        <xdr:cNvPr id="5" name="Chart 4">
          <a:extLst>
            <a:ext uri="{FF2B5EF4-FFF2-40B4-BE49-F238E27FC236}">
              <a16:creationId xmlns:a16="http://schemas.microsoft.com/office/drawing/2014/main" id="{583E3FE6-DC50-D6FE-39C4-18DD7C429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72390</xdr:colOff>
      <xdr:row>18</xdr:row>
      <xdr:rowOff>44768</xdr:rowOff>
    </xdr:from>
    <xdr:to>
      <xdr:col>13</xdr:col>
      <xdr:colOff>411480</xdr:colOff>
      <xdr:row>21</xdr:row>
      <xdr:rowOff>131446</xdr:rowOff>
    </xdr:to>
    <xdr:graphicFrame macro="">
      <xdr:nvGraphicFramePr>
        <xdr:cNvPr id="7" name="Chart 6">
          <a:extLst>
            <a:ext uri="{FF2B5EF4-FFF2-40B4-BE49-F238E27FC236}">
              <a16:creationId xmlns:a16="http://schemas.microsoft.com/office/drawing/2014/main" id="{DFE20E84-5E70-3977-0CB7-D584D6772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685800</xdr:colOff>
      <xdr:row>1</xdr:row>
      <xdr:rowOff>28575</xdr:rowOff>
    </xdr:from>
    <xdr:to>
      <xdr:col>5</xdr:col>
      <xdr:colOff>381000</xdr:colOff>
      <xdr:row>14</xdr:row>
      <xdr:rowOff>135255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6B20878-CB77-0779-1AA6-BB6221D150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09925" y="207645"/>
              <a:ext cx="1828800" cy="24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257175</xdr:colOff>
      <xdr:row>4</xdr:row>
      <xdr:rowOff>85725</xdr:rowOff>
    </xdr:from>
    <xdr:to>
      <xdr:col>5</xdr:col>
      <xdr:colOff>973455</xdr:colOff>
      <xdr:row>18</xdr:row>
      <xdr:rowOff>15240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6A04CB7-BBAE-92F4-B082-29CFCA931C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808095" y="811530"/>
              <a:ext cx="1819275" cy="2465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567690</xdr:colOff>
      <xdr:row>3</xdr:row>
      <xdr:rowOff>112395</xdr:rowOff>
    </xdr:from>
    <xdr:to>
      <xdr:col>11</xdr:col>
      <xdr:colOff>552450</xdr:colOff>
      <xdr:row>17</xdr:row>
      <xdr:rowOff>53340</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4D291FC6-65AB-C99E-A2C7-B971390B55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92465" y="655320"/>
              <a:ext cx="1828800" cy="2478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913.348986689816" createdVersion="8" refreshedVersion="8" minRefreshableVersion="3" recordCount="9994" xr:uid="{114EE14B-6A8A-41B7-BD90-BE3B61B9E4A8}">
  <cacheSource type="worksheet">
    <worksheetSource name="sales"/>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52245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3B0806-5DD8-4D8C-AF7F-235D86690E6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3:O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4"/>
          </reference>
        </references>
      </pivotArea>
    </chartFormat>
  </chartFormats>
  <pivotTableStyleInfo name="PivotStyleMedium18"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C75F42-F61B-4A74-B398-FFD45418EEB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B10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615624-D410-4759-95AC-D5758BB2DD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B3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3C9C12-13C0-4E12-9848-944A29295DF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59AC15-CD92-41AD-B57C-22A54E4541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7">
      <pivotArea collapsedLevelsAreSubtotals="1" fieldPosition="0">
        <references count="1">
          <reference field="22" count="1">
            <x v="1"/>
          </reference>
        </references>
      </pivotArea>
    </format>
    <format dxfId="26">
      <pivotArea collapsedLevelsAreSubtotals="1" fieldPosition="0">
        <references count="1">
          <reference field="22" count="1">
            <x v="2"/>
          </reference>
        </references>
      </pivotArea>
    </format>
    <format dxfId="25">
      <pivotArea collapsedLevelsAreSubtotals="1" fieldPosition="0">
        <references count="1">
          <reference field="22" count="1">
            <x v="3"/>
          </reference>
        </references>
      </pivotArea>
    </format>
    <format dxfId="24">
      <pivotArea collapsedLevelsAreSubtotals="1" fieldPosition="0">
        <references count="1">
          <reference field="22" count="1">
            <x v="4"/>
          </reference>
        </references>
      </pivotArea>
    </format>
    <format dxfId="23">
      <pivotArea collapsedLevelsAreSubtotals="1" fieldPosition="0">
        <references count="1">
          <reference field="22" count="1">
            <x v="5"/>
          </reference>
        </references>
      </pivotArea>
    </format>
    <format dxfId="22">
      <pivotArea collapsedLevelsAreSubtotals="1" fieldPosition="0">
        <references count="1">
          <reference field="22" count="1">
            <x v="6"/>
          </reference>
        </references>
      </pivotArea>
    </format>
    <format dxfId="21">
      <pivotArea collapsedLevelsAreSubtotals="1" fieldPosition="0">
        <references count="1">
          <reference field="22" count="1">
            <x v="7"/>
          </reference>
        </references>
      </pivotArea>
    </format>
    <format dxfId="20">
      <pivotArea collapsedLevelsAreSubtotals="1" fieldPosition="0">
        <references count="1">
          <reference field="22" count="1">
            <x v="8"/>
          </reference>
        </references>
      </pivotArea>
    </format>
    <format dxfId="19">
      <pivotArea collapsedLevelsAreSubtotals="1" fieldPosition="0">
        <references count="1">
          <reference field="22" count="1">
            <x v="9"/>
          </reference>
        </references>
      </pivotArea>
    </format>
    <format dxfId="18">
      <pivotArea collapsedLevelsAreSubtotals="1" fieldPosition="0">
        <references count="1">
          <reference field="22" count="1">
            <x v="10"/>
          </reference>
        </references>
      </pivotArea>
    </format>
    <format dxfId="17">
      <pivotArea collapsedLevelsAreSubtotals="1" fieldPosition="0">
        <references count="1">
          <reference field="22" count="1">
            <x v="11"/>
          </reference>
        </references>
      </pivotArea>
    </format>
    <format dxfId="16">
      <pivotArea collapsedLevelsAreSubtotals="1" fieldPosition="0">
        <references count="1">
          <reference field="22" count="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08595E-7847-42F3-8E54-9DC21E76047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CE7B4-431F-4A6E-A62C-AC92FC3BE80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B05C52-9B43-4ADE-9A41-52412CAF97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3">
    <format dxfId="15">
      <pivotArea outline="0" collapsedLevelsAreSubtotals="1" fieldPosition="0"/>
    </format>
    <format dxfId="14">
      <pivotArea collapsedLevelsAreSubtotals="1" fieldPosition="0">
        <references count="1">
          <reference field="22" count="1">
            <x v="1"/>
          </reference>
        </references>
      </pivotArea>
    </format>
    <format dxfId="13">
      <pivotArea collapsedLevelsAreSubtotals="1" fieldPosition="0">
        <references count="1">
          <reference field="22" count="1">
            <x v="2"/>
          </reference>
        </references>
      </pivotArea>
    </format>
    <format dxfId="12">
      <pivotArea collapsedLevelsAreSubtotals="1" fieldPosition="0">
        <references count="1">
          <reference field="22" count="1">
            <x v="3"/>
          </reference>
        </references>
      </pivotArea>
    </format>
    <format dxfId="11">
      <pivotArea collapsedLevelsAreSubtotals="1" fieldPosition="0">
        <references count="1">
          <reference field="22" count="1">
            <x v="4"/>
          </reference>
        </references>
      </pivotArea>
    </format>
    <format dxfId="10">
      <pivotArea collapsedLevelsAreSubtotals="1" fieldPosition="0">
        <references count="1">
          <reference field="22" count="1">
            <x v="5"/>
          </reference>
        </references>
      </pivotArea>
    </format>
    <format dxfId="9">
      <pivotArea collapsedLevelsAreSubtotals="1" fieldPosition="0">
        <references count="1">
          <reference field="22" count="1">
            <x v="6"/>
          </reference>
        </references>
      </pivotArea>
    </format>
    <format dxfId="8">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6">
      <pivotArea collapsedLevelsAreSubtotals="1" fieldPosition="0">
        <references count="1">
          <reference field="22" count="1">
            <x v="9"/>
          </reference>
        </references>
      </pivotArea>
    </format>
    <format dxfId="5">
      <pivotArea collapsedLevelsAreSubtotals="1" fieldPosition="0">
        <references count="1">
          <reference field="22" count="1">
            <x v="10"/>
          </reference>
        </references>
      </pivotArea>
    </format>
    <format dxfId="4">
      <pivotArea collapsedLevelsAreSubtotals="1" fieldPosition="0">
        <references count="1">
          <reference field="22" count="1">
            <x v="11"/>
          </reference>
        </references>
      </pivotArea>
    </format>
    <format dxfId="3">
      <pivotArea collapsedLevelsAreSubtotals="1" fieldPosition="0">
        <references count="1">
          <reference field="22" count="1">
            <x v="12"/>
          </reference>
        </references>
      </pivotArea>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27196A-B30F-4065-9A66-254D4798EC2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C52749-7923-42B2-BB9A-9C8B3AE6C64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599636-7D59-4BEB-B762-9443936A7B88}"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numFmtId="167"/>
    <dataField name="Sum of Profit" fld="21" baseField="0" baseItem="0" numFmtId="167"/>
    <dataField name="Sum of Quantity" fld="19" baseField="0" baseItem="0"/>
    <dataField name="Count of Order ID" fld="1" subtotal="count" baseField="0" baseItem="0"/>
    <dataField name="Sum of Profit Margin" fld="25" baseField="0" baseItem="0" numFmtId="170"/>
  </dataFields>
  <formats count="3">
    <format dxfId="2">
      <pivotArea outline="0" collapsedLevelsAreSubtotals="1" fieldPosition="0">
        <references count="1">
          <reference field="4294967294" count="1" selected="0">
            <x v="4"/>
          </reference>
        </references>
      </pivotArea>
    </format>
    <format dxfId="1">
      <pivotArea outline="0" collapsedLevelsAreSubtotals="1" fieldPosition="0">
        <references count="1">
          <reference field="4294967294" count="1" selected="0">
            <x v="0"/>
          </reference>
        </references>
      </pivotArea>
    </format>
    <format dxfId="0">
      <pivotArea outline="0" collapsedLevelsAreSubtotals="1" fieldPosition="0">
        <references count="1">
          <reference field="4294967294" count="1" selected="0">
            <x v="1"/>
          </reference>
        </references>
      </pivotArea>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F8081D-EDC2-4266-BB50-EB847FFA9B37}" sourceName="Year">
  <pivotTables>
    <pivotTable tabId="3" name="PivotTable1"/>
    <pivotTable tabId="3" name="PivotTable2"/>
    <pivotTable tabId="3" name="PivotTable3"/>
    <pivotTable tabId="3" name="PivotTable4"/>
    <pivotTable tabId="3" name="PivotTable8"/>
    <pivotTable tabId="5" name="PivotTable10"/>
    <pivotTable tabId="5" name="PivotTable11"/>
    <pivotTable tabId="5" name="PivotTable12"/>
    <pivotTable tabId="5" name="PivotTable13"/>
    <pivotTable tabId="5" name="PivotTable9"/>
  </pivotTables>
  <data>
    <tabular pivotCacheId="12522452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3A6836-10D3-451D-8637-768F052E4E1D}" sourceName="Segment">
  <pivotTables>
    <pivotTable tabId="6" name="PivotTable14"/>
    <pivotTable tabId="3" name="PivotTable1"/>
    <pivotTable tabId="3" name="PivotTable2"/>
    <pivotTable tabId="3" name="PivotTable3"/>
    <pivotTable tabId="3" name="PivotTable4"/>
    <pivotTable tabId="3" name="PivotTable8"/>
    <pivotTable tabId="5" name="PivotTable10"/>
    <pivotTable tabId="5" name="PivotTable11"/>
    <pivotTable tabId="5" name="PivotTable12"/>
    <pivotTable tabId="5" name="PivotTable13"/>
    <pivotTable tabId="5" name="PivotTable9"/>
  </pivotTables>
  <data>
    <tabular pivotCacheId="12522452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34FD46D-0A7F-4983-85CC-71D8D72A7A23}" sourceName="Region">
  <pivotTables>
    <pivotTable tabId="3" name="PivotTable1"/>
    <pivotTable tabId="3" name="PivotTable2"/>
    <pivotTable tabId="3" name="PivotTable3"/>
    <pivotTable tabId="3" name="PivotTable4"/>
    <pivotTable tabId="3" name="PivotTable8"/>
    <pivotTable tabId="5" name="PivotTable10"/>
    <pivotTable tabId="5" name="PivotTable11"/>
    <pivotTable tabId="5" name="PivotTable12"/>
    <pivotTable tabId="5" name="PivotTable13"/>
    <pivotTable tabId="5" name="PivotTable9"/>
    <pivotTable tabId="6" name="PivotTable14"/>
  </pivotTables>
  <data>
    <tabular pivotCacheId="12522452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3CA9445-6544-472D-AD77-16274F3C05B6}" cache="Slicer_Year" caption="Year" rowHeight="234950"/>
  <slicer name="Segment 1" xr10:uid="{D22406EE-B254-46C4-879B-89D5B574171A}" cache="Slicer_Segment" caption="Segment" rowHeight="234950"/>
  <slicer name="Region 1" xr10:uid="{3D2054A5-7085-498B-9240-F8B710328DC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B04B906-F41E-4E75-9AE7-518D69D08A1E}" cache="Slicer_Year" caption="Year" rowHeight="234950"/>
  <slicer name="Segment" xr10:uid="{6CB0026C-3652-439F-944F-444FD610B927}" cache="Slicer_Segment" caption="Segment" rowHeight="234950"/>
  <slicer name="Region" xr10:uid="{2B428422-705B-41B5-820D-58DE0230F51C}"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V9995" headerRowDxfId="52" dataDxfId="51" totalsRowDxfId="50">
  <tableColumns count="22">
    <tableColumn id="1" xr3:uid="{00000000-0010-0000-0000-000001000000}" name="Row ID" dataDxfId="49"/>
    <tableColumn id="2" xr3:uid="{00000000-0010-0000-0000-000002000000}" name="Order ID" dataDxfId="48"/>
    <tableColumn id="3" xr3:uid="{00000000-0010-0000-0000-000003000000}" name="Year" dataDxfId="47"/>
    <tableColumn id="4" xr3:uid="{00000000-0010-0000-0000-000004000000}" name="Order Date" dataDxfId="46"/>
    <tableColumn id="5" xr3:uid="{00000000-0010-0000-0000-000005000000}" name="Ship Date" dataDxfId="45"/>
    <tableColumn id="6" xr3:uid="{00000000-0010-0000-0000-000006000000}" name="Ship Mode" dataDxfId="44"/>
    <tableColumn id="7" xr3:uid="{00000000-0010-0000-0000-000007000000}" name="Customer ID" dataDxfId="43"/>
    <tableColumn id="8" xr3:uid="{00000000-0010-0000-0000-000008000000}" name="Customer Name" dataDxfId="42"/>
    <tableColumn id="9" xr3:uid="{00000000-0010-0000-0000-000009000000}" name="Segment" dataDxfId="41"/>
    <tableColumn id="10" xr3:uid="{00000000-0010-0000-0000-00000A000000}" name="Country" dataDxfId="40"/>
    <tableColumn id="11" xr3:uid="{00000000-0010-0000-0000-00000B000000}" name="City" dataDxfId="39"/>
    <tableColumn id="12" xr3:uid="{00000000-0010-0000-0000-00000C000000}" name="State" dataDxfId="38"/>
    <tableColumn id="13" xr3:uid="{00000000-0010-0000-0000-00000D000000}" name="Postal Code" dataDxfId="37"/>
    <tableColumn id="14" xr3:uid="{00000000-0010-0000-0000-00000E000000}" name="Region" dataDxfId="36"/>
    <tableColumn id="15" xr3:uid="{00000000-0010-0000-0000-00000F000000}" name="Product ID" dataDxfId="35"/>
    <tableColumn id="16" xr3:uid="{00000000-0010-0000-0000-000010000000}" name="Category" dataDxfId="34"/>
    <tableColumn id="17" xr3:uid="{00000000-0010-0000-0000-000011000000}" name="Sub-Category" dataDxfId="33"/>
    <tableColumn id="18" xr3:uid="{00000000-0010-0000-0000-000012000000}" name="Product Name" dataDxfId="32"/>
    <tableColumn id="19" xr3:uid="{00000000-0010-0000-0000-000013000000}" name="Sales" dataDxfId="31"/>
    <tableColumn id="20" xr3:uid="{00000000-0010-0000-0000-000014000000}" name="Quantity" dataDxfId="30"/>
    <tableColumn id="21" xr3:uid="{00000000-0010-0000-0000-000015000000}" name="Discount" dataDxfId="29"/>
    <tableColumn id="22" xr3:uid="{00000000-0010-0000-0000-000016000000}" name="Profit" dataDxfId="28"/>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3.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FCEE4-2FBA-409A-8444-995C73E3386F}">
  <dimension ref="A1"/>
  <sheetViews>
    <sheetView showGridLines="0" showRowColHeaders="0" tabSelected="1" topLeftCell="A16" zoomScaleNormal="100" workbookViewId="0">
      <selection activeCell="O23" sqref="O23"/>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47335-9579-4AED-80FC-9A9DC5EDE86F}">
  <dimension ref="A3:O103"/>
  <sheetViews>
    <sheetView workbookViewId="0">
      <selection activeCell="B20" sqref="B20"/>
    </sheetView>
  </sheetViews>
  <sheetFormatPr defaultRowHeight="14.4" x14ac:dyDescent="0.3"/>
  <cols>
    <col min="1" max="1" width="18.21875" bestFit="1" customWidth="1"/>
    <col min="2" max="2" width="12" bestFit="1" customWidth="1"/>
    <col min="3" max="3" width="12.21875" bestFit="1" customWidth="1"/>
    <col min="4" max="4" width="17.77734375" customWidth="1"/>
    <col min="5" max="5" width="15.44140625" customWidth="1"/>
    <col min="14" max="14" width="12.77734375" bestFit="1" customWidth="1"/>
    <col min="15" max="15" width="11.77734375" bestFit="1" customWidth="1"/>
  </cols>
  <sheetData>
    <row r="3" spans="1:15" x14ac:dyDescent="0.3">
      <c r="A3" s="4" t="s">
        <v>10932</v>
      </c>
      <c r="B3" t="s">
        <v>10950</v>
      </c>
      <c r="C3" t="s">
        <v>10951</v>
      </c>
      <c r="N3" s="4" t="s">
        <v>10932</v>
      </c>
      <c r="O3" t="s">
        <v>10950</v>
      </c>
    </row>
    <row r="4" spans="1:15" x14ac:dyDescent="0.3">
      <c r="A4" s="5" t="s">
        <v>10938</v>
      </c>
      <c r="B4" s="6">
        <v>95365.937600000019</v>
      </c>
      <c r="C4" s="6">
        <v>9199.2699999999986</v>
      </c>
      <c r="N4" s="5" t="s">
        <v>75</v>
      </c>
      <c r="O4">
        <v>203412.73300000009</v>
      </c>
    </row>
    <row r="5" spans="1:15" x14ac:dyDescent="0.3">
      <c r="A5" s="5" t="s">
        <v>10939</v>
      </c>
      <c r="B5" s="6">
        <v>60172.649400000024</v>
      </c>
      <c r="C5" s="6">
        <v>10288.898699999991</v>
      </c>
      <c r="N5" s="5" t="s">
        <v>56</v>
      </c>
      <c r="O5">
        <v>206965.53200000009</v>
      </c>
    </row>
    <row r="6" spans="1:15" x14ac:dyDescent="0.3">
      <c r="A6" s="5" t="s">
        <v>10940</v>
      </c>
      <c r="B6" s="6">
        <v>199252.98399999991</v>
      </c>
      <c r="C6" s="6">
        <v>26806.573700000015</v>
      </c>
      <c r="N6" s="5" t="s">
        <v>59</v>
      </c>
      <c r="O6">
        <v>223843.60800000012</v>
      </c>
    </row>
    <row r="7" spans="1:15" x14ac:dyDescent="0.3">
      <c r="A7" s="5" t="s">
        <v>10941</v>
      </c>
      <c r="B7" s="6">
        <v>141851.5674</v>
      </c>
      <c r="C7" s="6">
        <v>13437.806799999998</v>
      </c>
      <c r="N7" s="5" t="s">
        <v>36</v>
      </c>
      <c r="O7">
        <v>328449.1030000007</v>
      </c>
    </row>
    <row r="8" spans="1:15" x14ac:dyDescent="0.3">
      <c r="A8" s="5" t="s">
        <v>10942</v>
      </c>
      <c r="B8" s="6">
        <v>156122.28669999994</v>
      </c>
      <c r="C8" s="6">
        <v>22308.51279999999</v>
      </c>
      <c r="N8" s="5" t="s">
        <v>72</v>
      </c>
      <c r="O8">
        <v>330007.05400000012</v>
      </c>
    </row>
    <row r="9" spans="1:15" x14ac:dyDescent="0.3">
      <c r="A9" s="5" t="s">
        <v>10943</v>
      </c>
      <c r="B9" s="6">
        <v>147082.61130000011</v>
      </c>
      <c r="C9" s="6">
        <v>20899.334500000012</v>
      </c>
      <c r="N9" s="5" t="s">
        <v>10933</v>
      </c>
      <c r="O9">
        <v>1292678.0300000012</v>
      </c>
    </row>
    <row r="10" spans="1:15" x14ac:dyDescent="0.3">
      <c r="A10" s="5" t="s">
        <v>10944</v>
      </c>
      <c r="B10" s="6">
        <v>149580.83800000031</v>
      </c>
      <c r="C10" s="6">
        <v>13535.38299999998</v>
      </c>
    </row>
    <row r="11" spans="1:15" x14ac:dyDescent="0.3">
      <c r="A11" s="5" t="s">
        <v>10945</v>
      </c>
      <c r="B11" s="6">
        <v>159589.45099999988</v>
      </c>
      <c r="C11" s="6">
        <v>21896.715399999972</v>
      </c>
    </row>
    <row r="12" spans="1:15" x14ac:dyDescent="0.3">
      <c r="A12" s="5" t="s">
        <v>10946</v>
      </c>
      <c r="B12" s="6">
        <v>309770.09970000025</v>
      </c>
      <c r="C12" s="6">
        <v>37293.192500000034</v>
      </c>
    </row>
    <row r="13" spans="1:15" x14ac:dyDescent="0.3">
      <c r="A13" s="5" t="s">
        <v>10947</v>
      </c>
      <c r="B13" s="6">
        <v>197115.20170000009</v>
      </c>
      <c r="C13" s="6">
        <v>31469.663800000035</v>
      </c>
    </row>
    <row r="14" spans="1:15" x14ac:dyDescent="0.3">
      <c r="A14" s="5" t="s">
        <v>10948</v>
      </c>
      <c r="B14" s="6">
        <v>349120.07400000008</v>
      </c>
      <c r="C14" s="6">
        <v>35825.536599999927</v>
      </c>
    </row>
    <row r="15" spans="1:15" x14ac:dyDescent="0.3">
      <c r="A15" s="5" t="s">
        <v>10949</v>
      </c>
      <c r="B15" s="6">
        <v>332177.15950000001</v>
      </c>
      <c r="C15" s="6">
        <v>43436.13390000003</v>
      </c>
    </row>
    <row r="16" spans="1:15" x14ac:dyDescent="0.3">
      <c r="A16" s="5" t="s">
        <v>10933</v>
      </c>
      <c r="B16">
        <v>2297200.8603000008</v>
      </c>
      <c r="C16">
        <v>286397.02169999998</v>
      </c>
    </row>
    <row r="19" spans="1:5" x14ac:dyDescent="0.3">
      <c r="A19" s="4" t="s">
        <v>10932</v>
      </c>
      <c r="B19" t="s">
        <v>10951</v>
      </c>
      <c r="D19" s="7" t="s">
        <v>10952</v>
      </c>
      <c r="E19" s="7" t="s">
        <v>21</v>
      </c>
    </row>
    <row r="20" spans="1:5" x14ac:dyDescent="0.3">
      <c r="A20" s="5" t="s">
        <v>71</v>
      </c>
      <c r="B20">
        <v>145454.9480999998</v>
      </c>
      <c r="D20" t="str">
        <f>A20</f>
        <v>Technology</v>
      </c>
      <c r="E20" s="6">
        <f>GETPIVOTDATA("Profit",$A$19,"Category",A20)</f>
        <v>145454.9480999998</v>
      </c>
    </row>
    <row r="21" spans="1:5" x14ac:dyDescent="0.3">
      <c r="A21" s="5" t="s">
        <v>46</v>
      </c>
      <c r="B21">
        <v>122490.8008000001</v>
      </c>
      <c r="D21" t="str">
        <f t="shared" ref="D21:D23" si="0">A21</f>
        <v>Office Supplies</v>
      </c>
      <c r="E21" s="6">
        <f t="shared" ref="E21:E22" si="1">GETPIVOTDATA("Profit",$A$19,"Category",A21)</f>
        <v>122490.8008000001</v>
      </c>
    </row>
    <row r="22" spans="1:5" x14ac:dyDescent="0.3">
      <c r="A22" s="5" t="s">
        <v>32</v>
      </c>
      <c r="B22">
        <v>18451.272799999992</v>
      </c>
      <c r="D22" t="str">
        <f t="shared" si="0"/>
        <v>Furniture</v>
      </c>
      <c r="E22" s="6">
        <f t="shared" si="1"/>
        <v>18451.272799999992</v>
      </c>
    </row>
    <row r="23" spans="1:5" x14ac:dyDescent="0.3">
      <c r="A23" s="5" t="s">
        <v>10933</v>
      </c>
      <c r="B23">
        <v>286397.02169999992</v>
      </c>
      <c r="D23" t="str">
        <f t="shared" si="0"/>
        <v>Grand Total</v>
      </c>
      <c r="E23" s="6">
        <f>GETPIVOTDATA("Profit",$A$19)</f>
        <v>286397.02169999992</v>
      </c>
    </row>
    <row r="35" spans="1:2" x14ac:dyDescent="0.3">
      <c r="A35" s="4" t="s">
        <v>10932</v>
      </c>
      <c r="B35" t="s">
        <v>10950</v>
      </c>
    </row>
    <row r="36" spans="1:2" x14ac:dyDescent="0.3">
      <c r="A36" s="5" t="s">
        <v>32</v>
      </c>
      <c r="B36" s="8">
        <v>0.32300170530281774</v>
      </c>
    </row>
    <row r="37" spans="1:2" x14ac:dyDescent="0.3">
      <c r="A37" s="5" t="s">
        <v>46</v>
      </c>
      <c r="B37" s="8">
        <v>0.31301008302169103</v>
      </c>
    </row>
    <row r="38" spans="1:2" x14ac:dyDescent="0.3">
      <c r="A38" s="5" t="s">
        <v>71</v>
      </c>
      <c r="B38" s="8">
        <v>0.36398821167549117</v>
      </c>
    </row>
    <row r="39" spans="1:2" x14ac:dyDescent="0.3">
      <c r="A39" s="5" t="s">
        <v>10933</v>
      </c>
      <c r="B39" s="8">
        <v>1</v>
      </c>
    </row>
    <row r="53" spans="1:5" x14ac:dyDescent="0.3">
      <c r="A53" s="4" t="s">
        <v>10932</v>
      </c>
      <c r="B53" t="s">
        <v>10950</v>
      </c>
      <c r="D53" s="7" t="s">
        <v>11</v>
      </c>
      <c r="E53" s="7" t="s">
        <v>18</v>
      </c>
    </row>
    <row r="54" spans="1:5" x14ac:dyDescent="0.3">
      <c r="A54" s="5" t="s">
        <v>358</v>
      </c>
      <c r="B54">
        <v>19510.639999999992</v>
      </c>
      <c r="D54" t="str">
        <f>A54</f>
        <v>Alabama</v>
      </c>
      <c r="E54" s="6">
        <f>GETPIVOTDATA("Sales",$A$53,"State",A54)</f>
        <v>19510.639999999992</v>
      </c>
    </row>
    <row r="55" spans="1:5" x14ac:dyDescent="0.3">
      <c r="A55" s="5" t="s">
        <v>310</v>
      </c>
      <c r="B55">
        <v>35282.000999999997</v>
      </c>
      <c r="D55" t="str">
        <f t="shared" ref="D55:D102" si="2">A55</f>
        <v>Arizona</v>
      </c>
      <c r="E55" s="6">
        <f t="shared" ref="E55:E102" si="3">GETPIVOTDATA("Sales",$A$53,"State",A55)</f>
        <v>35282.000999999997</v>
      </c>
    </row>
    <row r="56" spans="1:5" x14ac:dyDescent="0.3">
      <c r="A56" s="5" t="s">
        <v>1707</v>
      </c>
      <c r="B56">
        <v>11678.129999999997</v>
      </c>
      <c r="D56" t="str">
        <f t="shared" si="2"/>
        <v>Arkansas</v>
      </c>
      <c r="E56" s="6">
        <f t="shared" si="3"/>
        <v>11678.129999999997</v>
      </c>
    </row>
    <row r="57" spans="1:5" x14ac:dyDescent="0.3">
      <c r="A57" s="5" t="s">
        <v>43</v>
      </c>
      <c r="B57">
        <v>457687.63150000101</v>
      </c>
      <c r="D57" t="str">
        <f t="shared" si="2"/>
        <v>California</v>
      </c>
      <c r="E57" s="6">
        <f t="shared" si="3"/>
        <v>457687.63150000101</v>
      </c>
    </row>
    <row r="58" spans="1:5" x14ac:dyDescent="0.3">
      <c r="A58" s="5" t="s">
        <v>457</v>
      </c>
      <c r="B58">
        <v>32108.117999999995</v>
      </c>
      <c r="D58" t="str">
        <f t="shared" si="2"/>
        <v>Colorado</v>
      </c>
      <c r="E58" s="6">
        <f t="shared" si="3"/>
        <v>32108.117999999995</v>
      </c>
    </row>
    <row r="59" spans="1:5" x14ac:dyDescent="0.3">
      <c r="A59" s="5" t="s">
        <v>747</v>
      </c>
      <c r="B59">
        <v>13384.356999999996</v>
      </c>
      <c r="D59" t="str">
        <f t="shared" si="2"/>
        <v>Connecticut</v>
      </c>
      <c r="E59" s="6">
        <f t="shared" si="3"/>
        <v>13384.356999999996</v>
      </c>
    </row>
    <row r="60" spans="1:5" x14ac:dyDescent="0.3">
      <c r="A60" s="5" t="s">
        <v>245</v>
      </c>
      <c r="B60">
        <v>27451.068999999992</v>
      </c>
      <c r="D60" t="str">
        <f t="shared" si="2"/>
        <v>Delaware</v>
      </c>
      <c r="E60" s="6">
        <f t="shared" si="3"/>
        <v>27451.068999999992</v>
      </c>
    </row>
    <row r="61" spans="1:5" x14ac:dyDescent="0.3">
      <c r="A61" s="5" t="s">
        <v>3034</v>
      </c>
      <c r="B61">
        <v>2865.0199999999995</v>
      </c>
      <c r="D61" t="str">
        <f t="shared" si="2"/>
        <v>District of Columbia</v>
      </c>
      <c r="E61" s="6">
        <f t="shared" si="3"/>
        <v>2865.0199999999995</v>
      </c>
    </row>
    <row r="62" spans="1:5" x14ac:dyDescent="0.3">
      <c r="A62" s="5" t="s">
        <v>54</v>
      </c>
      <c r="B62">
        <v>89473.707999999999</v>
      </c>
      <c r="D62" t="str">
        <f t="shared" si="2"/>
        <v>Florida</v>
      </c>
      <c r="E62" s="6">
        <f t="shared" si="3"/>
        <v>89473.707999999999</v>
      </c>
    </row>
    <row r="63" spans="1:5" x14ac:dyDescent="0.3">
      <c r="A63" s="5" t="s">
        <v>1272</v>
      </c>
      <c r="B63">
        <v>49095.840000000004</v>
      </c>
      <c r="D63" t="str">
        <f t="shared" si="2"/>
        <v>Georgia</v>
      </c>
      <c r="E63" s="6">
        <f t="shared" si="3"/>
        <v>49095.840000000004</v>
      </c>
    </row>
    <row r="64" spans="1:5" x14ac:dyDescent="0.3">
      <c r="A64" s="5" t="s">
        <v>6260</v>
      </c>
      <c r="B64">
        <v>4382.4860000000017</v>
      </c>
      <c r="D64" t="str">
        <f t="shared" si="2"/>
        <v>Idaho</v>
      </c>
      <c r="E64" s="6">
        <f t="shared" si="3"/>
        <v>4382.4860000000017</v>
      </c>
    </row>
    <row r="65" spans="1:5" x14ac:dyDescent="0.3">
      <c r="A65" s="5" t="s">
        <v>211</v>
      </c>
      <c r="B65">
        <v>80166.10099999985</v>
      </c>
      <c r="D65" t="str">
        <f t="shared" si="2"/>
        <v>Illinois</v>
      </c>
      <c r="E65" s="6">
        <f t="shared" si="3"/>
        <v>80166.10099999985</v>
      </c>
    </row>
    <row r="66" spans="1:5" x14ac:dyDescent="0.3">
      <c r="A66" s="5" t="s">
        <v>254</v>
      </c>
      <c r="B66">
        <v>53555.360000000001</v>
      </c>
      <c r="D66" t="str">
        <f t="shared" si="2"/>
        <v>Indiana</v>
      </c>
      <c r="E66" s="6">
        <f t="shared" si="3"/>
        <v>53555.360000000001</v>
      </c>
    </row>
    <row r="67" spans="1:5" x14ac:dyDescent="0.3">
      <c r="A67" s="5" t="s">
        <v>489</v>
      </c>
      <c r="B67">
        <v>4579.7599999999993</v>
      </c>
      <c r="D67" t="str">
        <f t="shared" si="2"/>
        <v>Iowa</v>
      </c>
      <c r="E67" s="6">
        <f t="shared" si="3"/>
        <v>4579.7599999999993</v>
      </c>
    </row>
    <row r="68" spans="1:5" x14ac:dyDescent="0.3">
      <c r="A68" s="5" t="s">
        <v>4530</v>
      </c>
      <c r="B68">
        <v>2914.31</v>
      </c>
      <c r="D68" t="str">
        <f t="shared" si="2"/>
        <v>Kansas</v>
      </c>
      <c r="E68" s="6">
        <f t="shared" si="3"/>
        <v>2914.31</v>
      </c>
    </row>
    <row r="69" spans="1:5" x14ac:dyDescent="0.3">
      <c r="A69" s="5" t="s">
        <v>29</v>
      </c>
      <c r="B69">
        <v>36591.749999999971</v>
      </c>
      <c r="D69" t="str">
        <f t="shared" si="2"/>
        <v>Kentucky</v>
      </c>
      <c r="E69" s="6">
        <f t="shared" si="3"/>
        <v>36591.749999999971</v>
      </c>
    </row>
    <row r="70" spans="1:5" x14ac:dyDescent="0.3">
      <c r="A70" s="5" t="s">
        <v>736</v>
      </c>
      <c r="B70">
        <v>9217.0299999999988</v>
      </c>
      <c r="D70" t="str">
        <f t="shared" si="2"/>
        <v>Louisiana</v>
      </c>
      <c r="E70" s="6">
        <f t="shared" si="3"/>
        <v>9217.0299999999988</v>
      </c>
    </row>
    <row r="71" spans="1:5" x14ac:dyDescent="0.3">
      <c r="A71" s="5" t="s">
        <v>5235</v>
      </c>
      <c r="B71">
        <v>1270.53</v>
      </c>
      <c r="D71" t="str">
        <f t="shared" si="2"/>
        <v>Maine</v>
      </c>
      <c r="E71" s="6">
        <f t="shared" si="3"/>
        <v>1270.53</v>
      </c>
    </row>
    <row r="72" spans="1:5" x14ac:dyDescent="0.3">
      <c r="A72" s="5" t="s">
        <v>2735</v>
      </c>
      <c r="B72">
        <v>23705.523000000005</v>
      </c>
      <c r="D72" t="str">
        <f t="shared" si="2"/>
        <v>Maryland</v>
      </c>
      <c r="E72" s="6">
        <f t="shared" si="3"/>
        <v>23705.523000000005</v>
      </c>
    </row>
    <row r="73" spans="1:5" x14ac:dyDescent="0.3">
      <c r="A73" s="5" t="s">
        <v>1245</v>
      </c>
      <c r="B73">
        <v>28634.43399999999</v>
      </c>
      <c r="D73" t="str">
        <f t="shared" si="2"/>
        <v>Massachusetts</v>
      </c>
      <c r="E73" s="6">
        <f t="shared" si="3"/>
        <v>28634.43399999999</v>
      </c>
    </row>
    <row r="74" spans="1:5" x14ac:dyDescent="0.3">
      <c r="A74" s="5" t="s">
        <v>238</v>
      </c>
      <c r="B74">
        <v>76269.614000000016</v>
      </c>
      <c r="D74" t="str">
        <f t="shared" si="2"/>
        <v>Michigan</v>
      </c>
      <c r="E74" s="6">
        <f t="shared" si="3"/>
        <v>76269.614000000016</v>
      </c>
    </row>
    <row r="75" spans="1:5" x14ac:dyDescent="0.3">
      <c r="A75" s="5" t="s">
        <v>229</v>
      </c>
      <c r="B75">
        <v>29863.149999999994</v>
      </c>
      <c r="D75" t="str">
        <f t="shared" si="2"/>
        <v>Minnesota</v>
      </c>
      <c r="E75" s="6">
        <f t="shared" si="3"/>
        <v>29863.149999999994</v>
      </c>
    </row>
    <row r="76" spans="1:5" x14ac:dyDescent="0.3">
      <c r="A76" s="5" t="s">
        <v>1487</v>
      </c>
      <c r="B76">
        <v>10771.34</v>
      </c>
      <c r="D76" t="str">
        <f t="shared" si="2"/>
        <v>Mississippi</v>
      </c>
      <c r="E76" s="6">
        <f t="shared" si="3"/>
        <v>10771.34</v>
      </c>
    </row>
    <row r="77" spans="1:5" x14ac:dyDescent="0.3">
      <c r="A77" s="5" t="s">
        <v>596</v>
      </c>
      <c r="B77">
        <v>22205.149999999998</v>
      </c>
      <c r="D77" t="str">
        <f t="shared" si="2"/>
        <v>Missouri</v>
      </c>
      <c r="E77" s="6">
        <f t="shared" si="3"/>
        <v>22205.149999999998</v>
      </c>
    </row>
    <row r="78" spans="1:5" x14ac:dyDescent="0.3">
      <c r="A78" s="5" t="s">
        <v>1762</v>
      </c>
      <c r="B78">
        <v>5589.3519999999971</v>
      </c>
      <c r="D78" t="str">
        <f t="shared" si="2"/>
        <v>Montana</v>
      </c>
      <c r="E78" s="6">
        <f t="shared" si="3"/>
        <v>5589.3519999999971</v>
      </c>
    </row>
    <row r="79" spans="1:5" x14ac:dyDescent="0.3">
      <c r="A79" s="5" t="s">
        <v>138</v>
      </c>
      <c r="B79">
        <v>7464.9299999999985</v>
      </c>
      <c r="D79" t="str">
        <f t="shared" si="2"/>
        <v>Nebraska</v>
      </c>
      <c r="E79" s="6">
        <f t="shared" si="3"/>
        <v>7464.9299999999985</v>
      </c>
    </row>
    <row r="80" spans="1:5" x14ac:dyDescent="0.3">
      <c r="A80" s="5" t="s">
        <v>1392</v>
      </c>
      <c r="B80">
        <v>16729.101999999999</v>
      </c>
      <c r="D80" t="str">
        <f t="shared" si="2"/>
        <v>Nevada</v>
      </c>
      <c r="E80" s="6">
        <f t="shared" si="3"/>
        <v>16729.101999999999</v>
      </c>
    </row>
    <row r="81" spans="1:5" x14ac:dyDescent="0.3">
      <c r="A81" s="5" t="s">
        <v>2694</v>
      </c>
      <c r="B81">
        <v>7292.5239999999994</v>
      </c>
      <c r="D81" t="str">
        <f t="shared" si="2"/>
        <v>New Hampshire</v>
      </c>
      <c r="E81" s="6">
        <f t="shared" si="3"/>
        <v>7292.5239999999994</v>
      </c>
    </row>
    <row r="82" spans="1:5" x14ac:dyDescent="0.3">
      <c r="A82" s="5" t="s">
        <v>788</v>
      </c>
      <c r="B82">
        <v>35764.312000000013</v>
      </c>
      <c r="D82" t="str">
        <f t="shared" si="2"/>
        <v>New Jersey</v>
      </c>
      <c r="E82" s="6">
        <f t="shared" si="3"/>
        <v>35764.312000000013</v>
      </c>
    </row>
    <row r="83" spans="1:5" x14ac:dyDescent="0.3">
      <c r="A83" s="5" t="s">
        <v>668</v>
      </c>
      <c r="B83">
        <v>4783.5220000000008</v>
      </c>
      <c r="D83" t="str">
        <f t="shared" si="2"/>
        <v>New Mexico</v>
      </c>
      <c r="E83" s="6">
        <f t="shared" si="3"/>
        <v>4783.5220000000008</v>
      </c>
    </row>
    <row r="84" spans="1:5" x14ac:dyDescent="0.3">
      <c r="A84" s="5" t="s">
        <v>267</v>
      </c>
      <c r="B84">
        <v>310876.27099999978</v>
      </c>
      <c r="D84" t="str">
        <f t="shared" si="2"/>
        <v>New York</v>
      </c>
      <c r="E84" s="6">
        <f t="shared" si="3"/>
        <v>310876.27099999978</v>
      </c>
    </row>
    <row r="85" spans="1:5" x14ac:dyDescent="0.3">
      <c r="A85" s="5" t="s">
        <v>88</v>
      </c>
      <c r="B85">
        <v>55603.163999999968</v>
      </c>
      <c r="D85" t="str">
        <f t="shared" si="2"/>
        <v>North Carolina</v>
      </c>
      <c r="E85" s="6">
        <f t="shared" si="3"/>
        <v>55603.163999999968</v>
      </c>
    </row>
    <row r="86" spans="1:5" x14ac:dyDescent="0.3">
      <c r="A86" s="5" t="s">
        <v>7449</v>
      </c>
      <c r="B86">
        <v>919.91</v>
      </c>
      <c r="D86" t="str">
        <f t="shared" si="2"/>
        <v>North Dakota</v>
      </c>
      <c r="E86" s="6">
        <f t="shared" si="3"/>
        <v>919.91</v>
      </c>
    </row>
    <row r="87" spans="1:5" x14ac:dyDescent="0.3">
      <c r="A87" s="5" t="s">
        <v>498</v>
      </c>
      <c r="B87">
        <v>78258.135999999926</v>
      </c>
      <c r="D87" t="str">
        <f t="shared" si="2"/>
        <v>Ohio</v>
      </c>
      <c r="E87" s="6">
        <f t="shared" si="3"/>
        <v>78258.135999999926</v>
      </c>
    </row>
    <row r="88" spans="1:5" x14ac:dyDescent="0.3">
      <c r="A88" s="5" t="s">
        <v>649</v>
      </c>
      <c r="B88">
        <v>19683.390000000003</v>
      </c>
      <c r="D88" t="str">
        <f t="shared" si="2"/>
        <v>Oklahoma</v>
      </c>
      <c r="E88" s="6">
        <f t="shared" si="3"/>
        <v>19683.390000000003</v>
      </c>
    </row>
    <row r="89" spans="1:5" x14ac:dyDescent="0.3">
      <c r="A89" s="5" t="s">
        <v>420</v>
      </c>
      <c r="B89">
        <v>17431.149999999991</v>
      </c>
      <c r="D89" t="str">
        <f t="shared" si="2"/>
        <v>Oregon</v>
      </c>
      <c r="E89" s="6">
        <f t="shared" si="3"/>
        <v>17431.149999999991</v>
      </c>
    </row>
    <row r="90" spans="1:5" x14ac:dyDescent="0.3">
      <c r="A90" s="5" t="s">
        <v>147</v>
      </c>
      <c r="B90">
        <v>116511.91400000003</v>
      </c>
      <c r="D90" t="str">
        <f t="shared" si="2"/>
        <v>Pennsylvania</v>
      </c>
      <c r="E90" s="6">
        <f t="shared" si="3"/>
        <v>116511.91400000003</v>
      </c>
    </row>
    <row r="91" spans="1:5" x14ac:dyDescent="0.3">
      <c r="A91" s="5" t="s">
        <v>1399</v>
      </c>
      <c r="B91">
        <v>22627.955999999995</v>
      </c>
      <c r="D91" t="str">
        <f t="shared" si="2"/>
        <v>Rhode Island</v>
      </c>
      <c r="E91" s="6">
        <f t="shared" si="3"/>
        <v>22627.955999999995</v>
      </c>
    </row>
    <row r="92" spans="1:5" x14ac:dyDescent="0.3">
      <c r="A92" s="5" t="s">
        <v>383</v>
      </c>
      <c r="B92">
        <v>8481.7099999999991</v>
      </c>
      <c r="D92" t="str">
        <f t="shared" si="2"/>
        <v>South Carolina</v>
      </c>
      <c r="E92" s="6">
        <f t="shared" si="3"/>
        <v>8481.7099999999991</v>
      </c>
    </row>
    <row r="93" spans="1:5" x14ac:dyDescent="0.3">
      <c r="A93" s="5" t="s">
        <v>5326</v>
      </c>
      <c r="B93">
        <v>1315.5600000000002</v>
      </c>
      <c r="D93" t="str">
        <f t="shared" si="2"/>
        <v>South Dakota</v>
      </c>
      <c r="E93" s="6">
        <f t="shared" si="3"/>
        <v>1315.5600000000002</v>
      </c>
    </row>
    <row r="94" spans="1:5" x14ac:dyDescent="0.3">
      <c r="A94" s="5" t="s">
        <v>335</v>
      </c>
      <c r="B94">
        <v>30661.872999999981</v>
      </c>
      <c r="D94" t="str">
        <f t="shared" si="2"/>
        <v>Tennessee</v>
      </c>
      <c r="E94" s="6">
        <f t="shared" si="3"/>
        <v>30661.872999999981</v>
      </c>
    </row>
    <row r="95" spans="1:5" x14ac:dyDescent="0.3">
      <c r="A95" s="5" t="s">
        <v>104</v>
      </c>
      <c r="B95">
        <v>170188.04580000002</v>
      </c>
      <c r="D95" t="str">
        <f t="shared" si="2"/>
        <v>Texas</v>
      </c>
      <c r="E95" s="6">
        <f t="shared" si="3"/>
        <v>170188.04580000002</v>
      </c>
    </row>
    <row r="96" spans="1:5" x14ac:dyDescent="0.3">
      <c r="A96" s="5" t="s">
        <v>121</v>
      </c>
      <c r="B96">
        <v>11220.055999999999</v>
      </c>
      <c r="D96" t="str">
        <f t="shared" si="2"/>
        <v>Utah</v>
      </c>
      <c r="E96" s="6">
        <f t="shared" si="3"/>
        <v>11220.055999999999</v>
      </c>
    </row>
    <row r="97" spans="1:5" x14ac:dyDescent="0.3">
      <c r="A97" s="5" t="s">
        <v>5203</v>
      </c>
      <c r="B97">
        <v>8929.369999999999</v>
      </c>
      <c r="D97" t="str">
        <f t="shared" si="2"/>
        <v>Vermont</v>
      </c>
      <c r="E97" s="6">
        <f t="shared" si="3"/>
        <v>8929.369999999999</v>
      </c>
    </row>
    <row r="98" spans="1:5" x14ac:dyDescent="0.3">
      <c r="A98" s="5" t="s">
        <v>319</v>
      </c>
      <c r="B98">
        <v>70636.719999999987</v>
      </c>
      <c r="D98" t="str">
        <f t="shared" si="2"/>
        <v>Virginia</v>
      </c>
      <c r="E98" s="6">
        <f t="shared" si="3"/>
        <v>70636.719999999987</v>
      </c>
    </row>
    <row r="99" spans="1:5" x14ac:dyDescent="0.3">
      <c r="A99" s="5" t="s">
        <v>96</v>
      </c>
      <c r="B99">
        <v>138641.26999999993</v>
      </c>
      <c r="D99" t="str">
        <f t="shared" si="2"/>
        <v>Washington</v>
      </c>
      <c r="E99" s="6">
        <f t="shared" si="3"/>
        <v>138641.26999999993</v>
      </c>
    </row>
    <row r="100" spans="1:5" x14ac:dyDescent="0.3">
      <c r="A100" s="5" t="s">
        <v>9726</v>
      </c>
      <c r="B100">
        <v>1209.8240000000001</v>
      </c>
      <c r="D100" t="str">
        <f t="shared" si="2"/>
        <v>West Virginia</v>
      </c>
      <c r="E100" s="6">
        <f t="shared" si="3"/>
        <v>1209.8240000000001</v>
      </c>
    </row>
    <row r="101" spans="1:5" x14ac:dyDescent="0.3">
      <c r="A101" s="5" t="s">
        <v>114</v>
      </c>
      <c r="B101">
        <v>32114.610000000019</v>
      </c>
      <c r="D101" t="str">
        <f t="shared" si="2"/>
        <v>Wisconsin</v>
      </c>
      <c r="E101" s="6">
        <f t="shared" si="3"/>
        <v>32114.610000000019</v>
      </c>
    </row>
    <row r="102" spans="1:5" x14ac:dyDescent="0.3">
      <c r="A102" s="5" t="s">
        <v>8542</v>
      </c>
      <c r="B102">
        <v>1603.1360000000002</v>
      </c>
      <c r="D102" t="str">
        <f t="shared" si="2"/>
        <v>Wyoming</v>
      </c>
      <c r="E102" s="6">
        <f t="shared" si="3"/>
        <v>1603.1360000000002</v>
      </c>
    </row>
    <row r="103" spans="1:5" x14ac:dyDescent="0.3">
      <c r="A103" s="5" t="s">
        <v>10933</v>
      </c>
      <c r="B103">
        <v>2297200.8603000003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F17B-7C54-41FC-BA3C-18C1EDA2D8A4}">
  <dimension ref="A3:N17"/>
  <sheetViews>
    <sheetView topLeftCell="A7" workbookViewId="0">
      <selection activeCell="M27" sqref="M27"/>
    </sheetView>
  </sheetViews>
  <sheetFormatPr defaultRowHeight="14.4" x14ac:dyDescent="0.3"/>
  <cols>
    <col min="1" max="1" width="12.77734375" bestFit="1" customWidth="1"/>
    <col min="2" max="2" width="12" bestFit="1" customWidth="1"/>
    <col min="4" max="4" width="12.77734375" bestFit="1" customWidth="1"/>
    <col min="5" max="5" width="12.21875" bestFit="1" customWidth="1"/>
    <col min="7" max="7" width="12.77734375" bestFit="1" customWidth="1"/>
    <col min="8" max="8" width="15" bestFit="1" customWidth="1"/>
    <col min="10" max="10" width="12.77734375" bestFit="1" customWidth="1"/>
    <col min="11" max="11" width="16.109375" bestFit="1" customWidth="1"/>
    <col min="13" max="13" width="12.77734375" bestFit="1" customWidth="1"/>
    <col min="14" max="14" width="18.88671875" bestFit="1" customWidth="1"/>
  </cols>
  <sheetData>
    <row r="3" spans="1:14" x14ac:dyDescent="0.3">
      <c r="A3" s="4" t="s">
        <v>10932</v>
      </c>
      <c r="B3" t="s">
        <v>10950</v>
      </c>
      <c r="D3" s="4" t="s">
        <v>10932</v>
      </c>
      <c r="E3" t="s">
        <v>10951</v>
      </c>
      <c r="G3" s="4" t="s">
        <v>10932</v>
      </c>
      <c r="H3" t="s">
        <v>10953</v>
      </c>
      <c r="J3" s="4" t="s">
        <v>10932</v>
      </c>
      <c r="K3" t="s">
        <v>10954</v>
      </c>
      <c r="M3" s="4" t="s">
        <v>10932</v>
      </c>
      <c r="N3" t="s">
        <v>10955</v>
      </c>
    </row>
    <row r="4" spans="1:14" x14ac:dyDescent="0.3">
      <c r="A4" s="5" t="s">
        <v>10938</v>
      </c>
      <c r="B4">
        <v>95365.937600000019</v>
      </c>
      <c r="D4" s="5" t="s">
        <v>10938</v>
      </c>
      <c r="E4">
        <v>9199.2699999999986</v>
      </c>
      <c r="G4" s="5" t="s">
        <v>10938</v>
      </c>
      <c r="H4">
        <v>1500</v>
      </c>
      <c r="J4" s="5" t="s">
        <v>10938</v>
      </c>
      <c r="K4">
        <v>387</v>
      </c>
      <c r="M4" s="5" t="s">
        <v>10938</v>
      </c>
      <c r="N4" s="14">
        <v>9.6462848596792869E-2</v>
      </c>
    </row>
    <row r="5" spans="1:14" x14ac:dyDescent="0.3">
      <c r="A5" s="5" t="s">
        <v>10939</v>
      </c>
      <c r="B5">
        <v>60172.649400000024</v>
      </c>
      <c r="D5" s="5" t="s">
        <v>10939</v>
      </c>
      <c r="E5">
        <v>10288.898699999991</v>
      </c>
      <c r="G5" s="5" t="s">
        <v>10939</v>
      </c>
      <c r="H5">
        <v>1068</v>
      </c>
      <c r="J5" s="5" t="s">
        <v>10939</v>
      </c>
      <c r="K5">
        <v>301</v>
      </c>
      <c r="M5" s="5" t="s">
        <v>10939</v>
      </c>
      <c r="N5" s="14">
        <v>0.17098962406664425</v>
      </c>
    </row>
    <row r="6" spans="1:14" x14ac:dyDescent="0.3">
      <c r="A6" s="5" t="s">
        <v>10940</v>
      </c>
      <c r="B6">
        <v>199252.98399999991</v>
      </c>
      <c r="D6" s="5" t="s">
        <v>10940</v>
      </c>
      <c r="E6">
        <v>26806.573700000015</v>
      </c>
      <c r="G6" s="5" t="s">
        <v>10940</v>
      </c>
      <c r="H6">
        <v>2491</v>
      </c>
      <c r="J6" s="5" t="s">
        <v>10940</v>
      </c>
      <c r="K6">
        <v>680</v>
      </c>
      <c r="M6" s="5" t="s">
        <v>10940</v>
      </c>
      <c r="N6" s="14">
        <v>0.13453536886554246</v>
      </c>
    </row>
    <row r="7" spans="1:14" x14ac:dyDescent="0.3">
      <c r="A7" s="5" t="s">
        <v>10941</v>
      </c>
      <c r="B7">
        <v>141851.5674</v>
      </c>
      <c r="D7" s="5" t="s">
        <v>10941</v>
      </c>
      <c r="E7">
        <v>13437.806799999998</v>
      </c>
      <c r="G7" s="5" t="s">
        <v>10941</v>
      </c>
      <c r="H7">
        <v>2441</v>
      </c>
      <c r="J7" s="5" t="s">
        <v>10941</v>
      </c>
      <c r="K7">
        <v>663</v>
      </c>
      <c r="M7" s="5" t="s">
        <v>10941</v>
      </c>
      <c r="N7" s="14">
        <v>9.4731465053942004E-2</v>
      </c>
    </row>
    <row r="8" spans="1:14" x14ac:dyDescent="0.3">
      <c r="A8" s="5" t="s">
        <v>10942</v>
      </c>
      <c r="B8">
        <v>156122.28669999994</v>
      </c>
      <c r="D8" s="5" t="s">
        <v>10942</v>
      </c>
      <c r="E8">
        <v>22308.51279999999</v>
      </c>
      <c r="G8" s="5" t="s">
        <v>10942</v>
      </c>
      <c r="H8">
        <v>2850</v>
      </c>
      <c r="J8" s="5" t="s">
        <v>10942</v>
      </c>
      <c r="K8">
        <v>750</v>
      </c>
      <c r="M8" s="5" t="s">
        <v>10942</v>
      </c>
      <c r="N8" s="14">
        <v>0.14289127626517142</v>
      </c>
    </row>
    <row r="9" spans="1:14" x14ac:dyDescent="0.3">
      <c r="A9" s="5" t="s">
        <v>10943</v>
      </c>
      <c r="B9">
        <v>147082.61130000011</v>
      </c>
      <c r="D9" s="5" t="s">
        <v>10943</v>
      </c>
      <c r="E9">
        <v>20899.334500000012</v>
      </c>
      <c r="G9" s="5" t="s">
        <v>10943</v>
      </c>
      <c r="H9">
        <v>2644</v>
      </c>
      <c r="J9" s="5" t="s">
        <v>10943</v>
      </c>
      <c r="K9">
        <v>709</v>
      </c>
      <c r="M9" s="5" t="s">
        <v>10943</v>
      </c>
      <c r="N9" s="14">
        <v>0.1420924901678027</v>
      </c>
    </row>
    <row r="10" spans="1:14" x14ac:dyDescent="0.3">
      <c r="A10" s="5" t="s">
        <v>10944</v>
      </c>
      <c r="B10">
        <v>149580.83800000031</v>
      </c>
      <c r="D10" s="5" t="s">
        <v>10944</v>
      </c>
      <c r="E10">
        <v>13535.38299999998</v>
      </c>
      <c r="G10" s="5" t="s">
        <v>10944</v>
      </c>
      <c r="H10">
        <v>2705</v>
      </c>
      <c r="J10" s="5" t="s">
        <v>10944</v>
      </c>
      <c r="K10">
        <v>708</v>
      </c>
      <c r="M10" s="5" t="s">
        <v>10944</v>
      </c>
      <c r="N10" s="14">
        <v>9.0488749635163512E-2</v>
      </c>
    </row>
    <row r="11" spans="1:14" x14ac:dyDescent="0.3">
      <c r="A11" s="5" t="s">
        <v>10945</v>
      </c>
      <c r="B11">
        <v>159589.45099999988</v>
      </c>
      <c r="D11" s="5" t="s">
        <v>10945</v>
      </c>
      <c r="E11">
        <v>21896.715399999972</v>
      </c>
      <c r="G11" s="5" t="s">
        <v>10945</v>
      </c>
      <c r="H11">
        <v>2796</v>
      </c>
      <c r="J11" s="5" t="s">
        <v>10945</v>
      </c>
      <c r="K11">
        <v>710</v>
      </c>
      <c r="M11" s="5" t="s">
        <v>10945</v>
      </c>
      <c r="N11" s="14">
        <v>0.13720653378273723</v>
      </c>
    </row>
    <row r="12" spans="1:14" x14ac:dyDescent="0.3">
      <c r="A12" s="5" t="s">
        <v>10946</v>
      </c>
      <c r="B12">
        <v>309770.09970000025</v>
      </c>
      <c r="D12" s="5" t="s">
        <v>10946</v>
      </c>
      <c r="E12">
        <v>37293.192500000034</v>
      </c>
      <c r="G12" s="5" t="s">
        <v>10946</v>
      </c>
      <c r="H12">
        <v>5073</v>
      </c>
      <c r="J12" s="5" t="s">
        <v>10946</v>
      </c>
      <c r="K12">
        <v>1386</v>
      </c>
      <c r="M12" s="5" t="s">
        <v>10946</v>
      </c>
      <c r="N12" s="14">
        <v>0.12038990379031732</v>
      </c>
    </row>
    <row r="13" spans="1:14" x14ac:dyDescent="0.3">
      <c r="A13" s="5" t="s">
        <v>10947</v>
      </c>
      <c r="B13">
        <v>197115.20170000009</v>
      </c>
      <c r="D13" s="5" t="s">
        <v>10947</v>
      </c>
      <c r="E13">
        <v>31469.663800000035</v>
      </c>
      <c r="G13" s="5" t="s">
        <v>10947</v>
      </c>
      <c r="H13">
        <v>3095</v>
      </c>
      <c r="J13" s="5" t="s">
        <v>10947</v>
      </c>
      <c r="K13">
        <v>817</v>
      </c>
      <c r="M13" s="5" t="s">
        <v>10947</v>
      </c>
      <c r="N13" s="14">
        <v>0.15965112547684351</v>
      </c>
    </row>
    <row r="14" spans="1:14" x14ac:dyDescent="0.3">
      <c r="A14" s="5" t="s">
        <v>10948</v>
      </c>
      <c r="B14">
        <v>349120.07400000008</v>
      </c>
      <c r="D14" s="5" t="s">
        <v>10948</v>
      </c>
      <c r="E14">
        <v>35825.536599999927</v>
      </c>
      <c r="G14" s="5" t="s">
        <v>10948</v>
      </c>
      <c r="H14">
        <v>5741</v>
      </c>
      <c r="J14" s="5" t="s">
        <v>10948</v>
      </c>
      <c r="K14">
        <v>1462</v>
      </c>
      <c r="M14" s="5" t="s">
        <v>10948</v>
      </c>
      <c r="N14" s="14">
        <v>0.10261666191099604</v>
      </c>
    </row>
    <row r="15" spans="1:14" x14ac:dyDescent="0.3">
      <c r="A15" s="5" t="s">
        <v>10949</v>
      </c>
      <c r="B15">
        <v>332177.15950000001</v>
      </c>
      <c r="D15" s="5" t="s">
        <v>10949</v>
      </c>
      <c r="E15">
        <v>43436.13390000003</v>
      </c>
      <c r="G15" s="5" t="s">
        <v>10949</v>
      </c>
      <c r="H15">
        <v>5469</v>
      </c>
      <c r="J15" s="5" t="s">
        <v>10949</v>
      </c>
      <c r="K15">
        <v>1421</v>
      </c>
      <c r="M15" s="5" t="s">
        <v>10949</v>
      </c>
      <c r="N15" s="14">
        <v>0.13076195234308405</v>
      </c>
    </row>
    <row r="16" spans="1:14" x14ac:dyDescent="0.3">
      <c r="A16" s="5" t="s">
        <v>10933</v>
      </c>
      <c r="B16">
        <v>2297200.8603000008</v>
      </c>
      <c r="D16" s="5" t="s">
        <v>10933</v>
      </c>
      <c r="E16">
        <v>286397.02169999998</v>
      </c>
      <c r="G16" s="5" t="s">
        <v>10933</v>
      </c>
      <c r="H16">
        <v>37873</v>
      </c>
      <c r="J16" s="5" t="s">
        <v>10933</v>
      </c>
      <c r="K16">
        <v>9994</v>
      </c>
      <c r="M16" s="5" t="s">
        <v>10933</v>
      </c>
      <c r="N16" s="8">
        <v>0.12467217240315856</v>
      </c>
    </row>
    <row r="17" spans="2:14" x14ac:dyDescent="0.3">
      <c r="B17" s="9">
        <f>GETPIVOTDATA("Sales",$A$3)</f>
        <v>2297200.8603000008</v>
      </c>
      <c r="E17" s="11">
        <f>GETPIVOTDATA("Profit",$D$3)</f>
        <v>286397.02169999998</v>
      </c>
      <c r="H17" s="12">
        <f>GETPIVOTDATA("Quantity",$G$3)</f>
        <v>37873</v>
      </c>
      <c r="K17" s="12">
        <f>GETPIVOTDATA("Order ID",$J$3)</f>
        <v>9994</v>
      </c>
      <c r="N17" s="13">
        <f>GETPIVOTDATA("Profit Margin",$M$3)</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05A80-EFE9-4F27-BE1F-7E9C2333E8A7}">
  <dimension ref="A3:I7"/>
  <sheetViews>
    <sheetView workbookViewId="0">
      <selection activeCell="C5" sqref="C5"/>
    </sheetView>
  </sheetViews>
  <sheetFormatPr defaultRowHeight="14.4" x14ac:dyDescent="0.3"/>
  <cols>
    <col min="1" max="1" width="12.77734375" bestFit="1" customWidth="1"/>
    <col min="2" max="2" width="11.77734375" bestFit="1" customWidth="1"/>
    <col min="3" max="3" width="12.21875" bestFit="1" customWidth="1"/>
    <col min="4" max="4" width="15" bestFit="1" customWidth="1"/>
    <col min="5" max="5" width="16.109375" bestFit="1" customWidth="1"/>
    <col min="6" max="6" width="18.88671875" bestFit="1" customWidth="1"/>
    <col min="8" max="8" width="17" customWidth="1"/>
    <col min="9" max="9" width="9.109375" customWidth="1"/>
  </cols>
  <sheetData>
    <row r="3" spans="1:9" x14ac:dyDescent="0.3">
      <c r="A3" s="4" t="s">
        <v>10932</v>
      </c>
      <c r="B3" t="s">
        <v>10950</v>
      </c>
      <c r="C3" t="s">
        <v>10951</v>
      </c>
      <c r="D3" t="s">
        <v>10953</v>
      </c>
      <c r="E3" t="s">
        <v>10954</v>
      </c>
      <c r="F3" t="s">
        <v>10955</v>
      </c>
      <c r="H3" s="7" t="s">
        <v>10956</v>
      </c>
      <c r="I3" s="16">
        <f>(GETPIVOTDATA("Sum of Sales",$A$3,"Years (Order Date)",2014)/GETPIVOTDATA("Sum of Sales",$A$3,"Years (Order Date)",2013))-1</f>
        <v>0.20620967905883303</v>
      </c>
    </row>
    <row r="4" spans="1:9" x14ac:dyDescent="0.3">
      <c r="A4" s="5" t="s">
        <v>10934</v>
      </c>
      <c r="B4" s="10">
        <v>484247.49810000096</v>
      </c>
      <c r="C4" s="10">
        <v>49543.974100000007</v>
      </c>
      <c r="D4">
        <v>7581</v>
      </c>
      <c r="E4">
        <v>1993</v>
      </c>
      <c r="F4" s="15">
        <v>0.10231126499236715</v>
      </c>
      <c r="H4" s="7" t="s">
        <v>10957</v>
      </c>
      <c r="I4" s="16">
        <f>(GETPIVOTDATA("Sum of Profit",$A$3,"Years (Order Date)",2014)/GETPIVOTDATA("Sum of Profit",$A$3,"Years (Order Date)",2013))-1</f>
        <v>0.14414565902185772</v>
      </c>
    </row>
    <row r="5" spans="1:9" x14ac:dyDescent="0.3">
      <c r="A5" s="5" t="s">
        <v>10935</v>
      </c>
      <c r="B5" s="10">
        <v>470532.50899999985</v>
      </c>
      <c r="C5" s="10">
        <v>61618.603700000051</v>
      </c>
      <c r="D5">
        <v>7979</v>
      </c>
      <c r="E5">
        <v>2102</v>
      </c>
      <c r="F5" s="15">
        <v>0.13095504034557592</v>
      </c>
      <c r="H5" s="7" t="s">
        <v>10958</v>
      </c>
      <c r="I5" s="16">
        <f>(GETPIVOTDATA("Sum of Quantity",$A$3,"Years (Order Date)",2014)/GETPIVOTDATA("Sum of Quantity",$A$3,"Years (Order Date)",2013))-1</f>
        <v>0.27451580020387367</v>
      </c>
    </row>
    <row r="6" spans="1:9" x14ac:dyDescent="0.3">
      <c r="A6" s="5" t="s">
        <v>10936</v>
      </c>
      <c r="B6" s="10">
        <v>608473.83000000066</v>
      </c>
      <c r="C6" s="10">
        <v>81726.930800000177</v>
      </c>
      <c r="D6">
        <v>9810</v>
      </c>
      <c r="E6">
        <v>2580</v>
      </c>
      <c r="F6" s="15">
        <v>0.13431461924993568</v>
      </c>
      <c r="H6" s="7" t="s">
        <v>10959</v>
      </c>
      <c r="I6" s="16">
        <f>(GETPIVOTDATA("Count of Order ID",$A$3,"Years (Order Date)",2014)/GETPIVOTDATA("Count of Order ID",$A$3,"Years (Order Date)",2013))-1</f>
        <v>0.2864341085271318</v>
      </c>
    </row>
    <row r="7" spans="1:9" x14ac:dyDescent="0.3">
      <c r="A7" s="5" t="s">
        <v>10937</v>
      </c>
      <c r="B7" s="10">
        <v>733947.0231999997</v>
      </c>
      <c r="C7" s="10">
        <v>93507.513099999967</v>
      </c>
      <c r="D7">
        <v>12503</v>
      </c>
      <c r="E7">
        <v>3319</v>
      </c>
      <c r="F7" s="15">
        <v>0.12740362743390987</v>
      </c>
      <c r="H7" s="7" t="s">
        <v>10960</v>
      </c>
      <c r="I7" s="16">
        <f>(GETPIVOTDATA("Sum of Profit Margin",$A$3,"Years (Order Date)",2014)/GETPIVOTDATA("Sum of Profit Margin",$A$3,"Years (Order Date)",2013))-1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E86F5B-9B53-437E-A0CF-53B979089F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Dashboard</vt:lpstr>
      <vt:lpstr>Charts</vt:lpstr>
      <vt:lpstr>KPIs</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Sakshi Mehra</cp:lastModifiedBy>
  <dcterms:created xsi:type="dcterms:W3CDTF">2015-06-05T18:17:20Z</dcterms:created>
  <dcterms:modified xsi:type="dcterms:W3CDTF">2025-09-13T07:41:06Z</dcterms:modified>
</cp:coreProperties>
</file>