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m and Vmax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<sst xmlns="http://schemas.openxmlformats.org/spreadsheetml/2006/main" count="23" uniqueCount="21">
  <si>
    <t>Modeling Enzyme Kinetics</t>
  </si>
  <si>
    <t>Instructions:</t>
  </si>
  <si>
    <t>1. Enter values for the apparent Km and Vmax for two enzymes (black and red) in the bllue spaces below.</t>
  </si>
  <si>
    <t>2. Click on the graphs or save the file to recalculate the graphs.</t>
  </si>
  <si>
    <t>3. The spreadsheet will then use the Michaelis Menton equation below to plot V vs. [S] curves in the first graph.</t>
  </si>
  <si>
    <t>4. The spreadsheet will then calculate the inverse data and plot those data in a Lineweaver Burke plot at the bottom.</t>
  </si>
  <si>
    <t>Black enzyme</t>
  </si>
  <si>
    <t>Red enzyme</t>
  </si>
  <si>
    <t>Vmax * [S]</t>
  </si>
  <si>
    <t>Vmax:</t>
  </si>
  <si>
    <t>Michaelis Menton equation:</t>
  </si>
  <si>
    <t>Rate = </t>
  </si>
  <si>
    <t>-------------</t>
  </si>
  <si>
    <t>Apparent Km:</t>
  </si>
  <si>
    <t>Km  + [S]</t>
  </si>
  <si>
    <t>                 V vs. [S] Plot</t>
  </si>
  <si>
    <t>[S]</t>
  </si>
  <si>
    <t>rate (V)</t>
  </si>
  <si>
    <t>          Lineweaver Burke Plot</t>
  </si>
  <si>
    <t>1/[S]</t>
  </si>
  <si>
    <t>1/ (V)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</si>
</sst>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0">
    <font>
      <sz val="9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</font>
    <font>
      <sz val="9"/>
      <name val="Arial"/>
      <family val="2"/>
    </font>
    <font>
      <sz val="12"/>
      <name val="Arial"/>
      <family val="2"/>
    </font>
    <font>
      <b val="true"/>
      <sz val="14"/>
      <name val="Arial"/>
      <family val="2"/>
    </font>
    <font>
      <sz val="11"/>
      <name val="Arial"/>
      <family val="2"/>
    </font>
    <font>
      <sz val="11"/>
      <name val="Geneva"/>
      <family val="2"/>
    </font>
    <font>
      <sz val="9"/>
      <color rgb="FFFFFFFF"/>
      <name val="Geneva"/>
      <family val="2"/>
    </font>
    <font>
      <b val="true"/>
      <sz val="9"/>
      <name val="Geneva"/>
      <family val="2"/>
    </font>
    <font>
      <b val="true"/>
      <sz val="12"/>
      <name val="Geneva"/>
      <family val="2"/>
    </font>
    <font>
      <b val="true"/>
      <sz val="12"/>
      <color rgb="FFDD0806"/>
      <name val="Geneva"/>
      <family val="2"/>
    </font>
    <font>
      <b val="true"/>
      <sz val="9"/>
      <color rgb="FFDD0806"/>
      <name val="Geneva"/>
      <family val="2"/>
    </font>
    <font>
      <b val="true"/>
      <sz val="10"/>
      <name val="Geneva"/>
      <family val="2"/>
    </font>
    <font>
      <b val="true"/>
      <sz val="10"/>
      <color rgb="FFDD0806"/>
      <name val="Geneva"/>
      <family val="2"/>
    </font>
    <font>
      <sz val="10.75"/>
      <color rgb="FF000000"/>
      <name val="Geneva"/>
      <family val="2"/>
    </font>
    <font>
      <b val="true"/>
      <sz val="12"/>
      <color rgb="FF3C3C3C"/>
      <name val="Geneva"/>
      <family val="2"/>
    </font>
    <font>
      <sz val="11.5"/>
      <color rgb="FF000000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D0806"/>
        <bgColor rgb="FF9933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3C3C3C"/>
      </left>
      <right/>
      <top style="medium">
        <color rgb="FF3C3C3C"/>
      </top>
      <bottom/>
      <diagonal/>
    </border>
    <border diagonalUp="false" diagonalDown="false">
      <left/>
      <right/>
      <top style="medium">
        <color rgb="FF3C3C3C"/>
      </top>
      <bottom/>
      <diagonal/>
    </border>
    <border diagonalUp="false" diagonalDown="false">
      <left/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/>
      <top/>
      <bottom/>
      <diagonal/>
    </border>
    <border diagonalUp="false" diagonalDown="false">
      <left/>
      <right style="medium">
        <color rgb="FF3C3C3C"/>
      </right>
      <top/>
      <bottom/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/>
      <right/>
      <top style="medium">
        <color rgb="FF3C3C3C"/>
      </top>
      <bottom style="medium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medium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/>
      <top/>
      <bottom style="medium">
        <color rgb="FF3C3C3C"/>
      </bottom>
      <diagonal/>
    </border>
    <border diagonalUp="false" diagonalDown="false">
      <left/>
      <right/>
      <top/>
      <bottom style="medium">
        <color rgb="FF3C3C3C"/>
      </bottom>
      <diagonal/>
    </border>
    <border diagonalUp="false" diagonalDown="false">
      <left/>
      <right style="medium">
        <color rgb="FF3C3C3C"/>
      </right>
      <top/>
      <bottom style="medium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'Km and Vmax'!$C$18</c:f>
              <c:strCache>
                <c:ptCount val="1"/>
                <c:pt idx="0">
                  <c:v>rate (V)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8"/>
            <c:spPr>
              <a:solidFill>
                <a:srgbClr val="000000"/>
              </a:solidFill>
            </c:spPr>
          </c:marker>
          <c:xVal>
            <c:numRef>
              <c:f>'Km and Vmax'!$B$19:$B$28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'Km and Vmax'!$C$19:$C$28</c:f>
              <c:numCache>
                <c:formatCode>General</c:formatCode>
                <c:ptCount val="10"/>
                <c:pt idx="0">
                  <c:v>3.33333333333333</c:v>
                </c:pt>
                <c:pt idx="1">
                  <c:v>5</c:v>
                </c:pt>
                <c:pt idx="2">
                  <c:v>6.66666666666667</c:v>
                </c:pt>
                <c:pt idx="3">
                  <c:v>8</c:v>
                </c:pt>
                <c:pt idx="4">
                  <c:v>8.57142857142857</c:v>
                </c:pt>
                <c:pt idx="5">
                  <c:v>9.09090909090909</c:v>
                </c:pt>
                <c:pt idx="6">
                  <c:v>9.52380952380952</c:v>
                </c:pt>
                <c:pt idx="7">
                  <c:v>9.67741935483871</c:v>
                </c:pt>
                <c:pt idx="8">
                  <c:v>9.80392156862745</c:v>
                </c:pt>
                <c:pt idx="9">
                  <c:v>9.9009900990099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'Km and Vmax'!$D$18</c:f>
              <c:strCache>
                <c:ptCount val="1"/>
                <c:pt idx="0">
                  <c:v>rate (V)</c:v>
                </c:pt>
              </c:strCache>
            </c:strRef>
          </c:tx>
          <c:spPr>
            <a:solidFill>
              <a:srgbClr val="dd0806"/>
            </a:solidFill>
            <a:ln w="12600">
              <a:solidFill>
                <a:srgbClr val="dd0806"/>
              </a:solidFill>
              <a:round/>
            </a:ln>
          </c:spPr>
          <c:marker>
            <c:symbol val="circle"/>
            <c:size val="8"/>
            <c:spPr>
              <a:solidFill>
                <a:srgbClr val="dd0806"/>
              </a:solidFill>
            </c:spPr>
          </c:marker>
          <c:xVal>
            <c:numRef>
              <c:f>'Km and Vmax'!$B$19:$B$28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'Km and Vmax'!$D$19:$D$28</c:f>
              <c:numCache>
                <c:formatCode>General</c:formatCode>
                <c:ptCount val="10"/>
                <c:pt idx="0">
                  <c:v>0.8</c:v>
                </c:pt>
                <c:pt idx="1">
                  <c:v>1.33333333333333</c:v>
                </c:pt>
                <c:pt idx="2">
                  <c:v>2</c:v>
                </c:pt>
                <c:pt idx="3">
                  <c:v>2.66666666666667</c:v>
                </c:pt>
                <c:pt idx="4">
                  <c:v>3</c:v>
                </c:pt>
                <c:pt idx="5">
                  <c:v>3.33333333333333</c:v>
                </c:pt>
                <c:pt idx="6">
                  <c:v>3.63636363636364</c:v>
                </c:pt>
                <c:pt idx="7">
                  <c:v>3.75</c:v>
                </c:pt>
                <c:pt idx="8">
                  <c:v>3.84615384615385</c:v>
                </c:pt>
                <c:pt idx="9">
                  <c:v>3.92156862745098</c:v>
                </c:pt>
              </c:numCache>
            </c:numRef>
          </c:yVal>
          <c:smooth val="1"/>
        </c:ser>
        <c:axId val="66100065"/>
        <c:axId val="46340409"/>
      </c:scatterChart>
      <c:valAx>
        <c:axId val="66100065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3c3c3c"/>
                    </a:solidFill>
                    <a:latin typeface="Geneva"/>
                  </a:rPr>
                  <a:t>[S]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46340409"/>
        <c:crossesAt val="0"/>
        <c:majorUnit val="20"/>
      </c:valAx>
      <c:valAx>
        <c:axId val="4634040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3c3c3c"/>
                    </a:solidFill>
                    <a:latin typeface="Geneva"/>
                  </a:rPr>
                  <a:t>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66100065"/>
        <c:crossesAt val="0"/>
      </c:valAx>
      <c:spPr>
        <a:noFill/>
        <a:ln>
          <a:solidFill>
            <a:srgbClr val="000000"/>
          </a:solidFill>
        </a:ln>
      </c:spPr>
    </c:plotArea>
    <c:plotVisOnly val="1"/>
  </c:chart>
  <c:spPr>
    <a:noFill/>
    <a:ln>
      <a:solidFill>
        <a:srgbClr val="ffffff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</c:spPr>
          </c:marker>
          <c:trendline>
            <c:spPr>
              <a:ln w="2520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1"/>
            <c:dispRSqr val="0"/>
            <c:dispEq val="0"/>
          </c:trendline>
          <c:xVal>
            <c:numRef>
              <c:f>'Km and Vmax'!$B$35:$B$44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0.166666666666667</c:v>
                </c:pt>
                <c:pt idx="5">
                  <c:v>0.1</c:v>
                </c:pt>
                <c:pt idx="6">
                  <c:v>0.05</c:v>
                </c:pt>
                <c:pt idx="7">
                  <c:v>0.0333333333333333</c:v>
                </c:pt>
                <c:pt idx="8">
                  <c:v>0.02</c:v>
                </c:pt>
                <c:pt idx="9">
                  <c:v>0.01</c:v>
                </c:pt>
              </c:numCache>
            </c:numRef>
          </c:xVal>
          <c:yVal>
            <c:numRef>
              <c:f>'Km and Vmax'!$C$35:$C$44</c:f>
              <c:numCache>
                <c:formatCode>General</c:formatCode>
                <c:ptCount val="10"/>
                <c:pt idx="0">
                  <c:v>0.3</c:v>
                </c:pt>
                <c:pt idx="1">
                  <c:v>0.2</c:v>
                </c:pt>
                <c:pt idx="2">
                  <c:v>0.15</c:v>
                </c:pt>
                <c:pt idx="3">
                  <c:v>0.125</c:v>
                </c:pt>
                <c:pt idx="4">
                  <c:v>0.116666666666667</c:v>
                </c:pt>
                <c:pt idx="5">
                  <c:v>0.11</c:v>
                </c:pt>
                <c:pt idx="6">
                  <c:v>0.105</c:v>
                </c:pt>
                <c:pt idx="7">
                  <c:v>0.103333333333333</c:v>
                </c:pt>
                <c:pt idx="8">
                  <c:v>0.102</c:v>
                </c:pt>
                <c:pt idx="9">
                  <c:v>0.101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dd0806"/>
            </a:solidFill>
            <a:ln>
              <a:noFill/>
            </a:ln>
          </c:spPr>
          <c:marker>
            <c:symbol val="circle"/>
            <c:size val="8"/>
            <c:spPr>
              <a:solidFill>
                <a:srgbClr val="dd0806"/>
              </a:solidFill>
            </c:spPr>
          </c:marker>
          <c:trendline>
            <c:spPr>
              <a:ln w="25200">
                <a:solidFill>
                  <a:srgbClr val="dd0806"/>
                </a:solidFill>
                <a:round/>
              </a:ln>
            </c:spPr>
            <c:trendlineType val="linear"/>
            <c:forward val="0"/>
            <c:backward val="1"/>
            <c:dispRSqr val="0"/>
            <c:dispEq val="0"/>
          </c:trendline>
          <c:xVal>
            <c:numRef>
              <c:f>'Km and Vmax'!$B$35:$B$44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0.166666666666667</c:v>
                </c:pt>
                <c:pt idx="5">
                  <c:v>0.1</c:v>
                </c:pt>
                <c:pt idx="6">
                  <c:v>0.05</c:v>
                </c:pt>
                <c:pt idx="7">
                  <c:v>0.0333333333333333</c:v>
                </c:pt>
                <c:pt idx="8">
                  <c:v>0.02</c:v>
                </c:pt>
                <c:pt idx="9">
                  <c:v>0.01</c:v>
                </c:pt>
              </c:numCache>
            </c:numRef>
          </c:xVal>
          <c:yVal>
            <c:numRef>
              <c:f>'Km and Vmax'!$D$35:$D$44</c:f>
              <c:numCache>
                <c:formatCode>General</c:formatCode>
                <c:ptCount val="10"/>
                <c:pt idx="0">
                  <c:v>1.25</c:v>
                </c:pt>
                <c:pt idx="1">
                  <c:v>0.75</c:v>
                </c:pt>
                <c:pt idx="2">
                  <c:v>0.5</c:v>
                </c:pt>
                <c:pt idx="3">
                  <c:v>0.375</c:v>
                </c:pt>
                <c:pt idx="4">
                  <c:v>0.333333333333333</c:v>
                </c:pt>
                <c:pt idx="5">
                  <c:v>0.3</c:v>
                </c:pt>
                <c:pt idx="6">
                  <c:v>0.275</c:v>
                </c:pt>
                <c:pt idx="7">
                  <c:v>0.266666666666667</c:v>
                </c:pt>
                <c:pt idx="8">
                  <c:v>0.26</c:v>
                </c:pt>
                <c:pt idx="9">
                  <c:v>0.255</c:v>
                </c:pt>
              </c:numCache>
            </c:numRef>
          </c:yVal>
          <c:smooth val="0"/>
        </c:ser>
        <c:axId val="75298946"/>
        <c:axId val="80723179"/>
      </c:scatterChart>
      <c:valAx>
        <c:axId val="75298946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3c3c3c"/>
                    </a:solidFill>
                    <a:latin typeface="Geneva"/>
                  </a:rPr>
                  <a:t>1/[S]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0723179"/>
        <c:crossesAt val="0"/>
        <c:majorUnit val="0.5"/>
      </c:valAx>
      <c:valAx>
        <c:axId val="8072317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3c3c3c"/>
                    </a:solidFill>
                    <a:latin typeface="Geneva"/>
                  </a:rPr>
                  <a:t>1/V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75298946"/>
        <c:crossesAt val="0"/>
        <c:majorUnit val="0.2"/>
      </c:valAx>
      <c:spPr>
        <a:noFill/>
        <a:ln w="12600">
          <a:noFill/>
        </a:ln>
      </c:spPr>
    </c:plotArea>
    <c:plotVisOnly val="1"/>
  </c:chart>
  <c:spPr>
    <a:noFill/>
    <a:ln w="1260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659520</xdr:colOff>
      <xdr:row>13</xdr:row>
      <xdr:rowOff>88920</xdr:rowOff>
    </xdr:from>
    <xdr:to>
      <xdr:col>10</xdr:col>
      <xdr:colOff>162720</xdr:colOff>
      <xdr:row>31</xdr:row>
      <xdr:rowOff>101520</xdr:rowOff>
    </xdr:to>
    <xdr:graphicFrame>
      <xdr:nvGraphicFramePr>
        <xdr:cNvPr id="0" name="Chart 1"/>
        <xdr:cNvGraphicFramePr/>
      </xdr:nvGraphicFramePr>
      <xdr:xfrm>
        <a:off x="3494520" y="2768400"/>
        <a:ext cx="4353480" cy="309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417240</xdr:colOff>
      <xdr:row>32</xdr:row>
      <xdr:rowOff>118800</xdr:rowOff>
    </xdr:from>
    <xdr:to>
      <xdr:col>11</xdr:col>
      <xdr:colOff>504720</xdr:colOff>
      <xdr:row>52</xdr:row>
      <xdr:rowOff>105840</xdr:rowOff>
    </xdr:to>
    <xdr:graphicFrame>
      <xdr:nvGraphicFramePr>
        <xdr:cNvPr id="1" name="Chart 2"/>
        <xdr:cNvGraphicFramePr/>
      </xdr:nvGraphicFramePr>
      <xdr:xfrm>
        <a:off x="3252240" y="6062400"/>
        <a:ext cx="5745960" cy="337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5" activeCellId="0" sqref="K5"/>
    </sheetView>
  </sheetViews>
  <sheetFormatPr defaultRowHeight="13"/>
  <cols>
    <col collapsed="false" hidden="false" max="1" min="1" style="0" width="3.16915422885572"/>
    <col collapsed="false" hidden="false" max="2" min="2" style="0" width="11.3383084577114"/>
    <col collapsed="false" hidden="false" max="3" min="3" style="0" width="12.6716417910448"/>
    <col collapsed="false" hidden="false" max="4" min="4" style="0" width="12.0049751243781"/>
  </cols>
  <sheetData>
    <row r="1" customFormat="false" ht="30" hidden="false" customHeight="true" outlineLevel="0" collapsed="false">
      <c r="A1" s="1"/>
      <c r="C1" s="2"/>
      <c r="D1" s="2"/>
      <c r="E1" s="3" t="s">
        <v>0</v>
      </c>
      <c r="F1" s="2"/>
      <c r="G1" s="2"/>
      <c r="H1" s="2"/>
      <c r="I1" s="2"/>
      <c r="J1" s="2"/>
      <c r="K1" s="2"/>
      <c r="L1" s="4"/>
    </row>
    <row r="2" customFormat="false" ht="13" hidden="false" customHeight="false" outlineLevel="0" collapsed="false">
      <c r="A2" s="5"/>
      <c r="B2" s="6"/>
      <c r="C2" s="6"/>
      <c r="D2" s="7"/>
      <c r="E2" s="7"/>
      <c r="F2" s="7"/>
      <c r="G2" s="6"/>
      <c r="H2" s="7"/>
      <c r="I2" s="6"/>
      <c r="J2" s="6"/>
      <c r="K2" s="6"/>
      <c r="L2" s="8"/>
    </row>
    <row r="3" customFormat="false" ht="15" hidden="false" customHeight="false" outlineLevel="0" collapsed="false">
      <c r="A3" s="5"/>
      <c r="B3" s="9"/>
      <c r="C3" s="7"/>
      <c r="D3" s="7"/>
      <c r="E3" s="7"/>
      <c r="F3" s="7"/>
      <c r="G3" s="7"/>
      <c r="H3" s="7"/>
      <c r="I3" s="6"/>
      <c r="J3" s="6"/>
      <c r="K3" s="6"/>
      <c r="L3" s="8"/>
    </row>
    <row r="4" customFormat="false" ht="11" hidden="false" customHeight="true" outlineLevel="0" collapsed="false">
      <c r="A4" s="5"/>
      <c r="B4" s="7"/>
      <c r="C4" s="7"/>
      <c r="D4" s="7"/>
      <c r="E4" s="7"/>
      <c r="F4" s="10"/>
      <c r="G4" s="11"/>
      <c r="H4" s="7"/>
      <c r="I4" s="6"/>
      <c r="J4" s="6"/>
      <c r="K4" s="6"/>
      <c r="L4" s="8"/>
    </row>
    <row r="5" customFormat="false" ht="17" hidden="false" customHeight="false" outlineLevel="0" collapsed="false">
      <c r="A5" s="5"/>
      <c r="B5" s="10" t="s">
        <v>1</v>
      </c>
      <c r="C5" s="7"/>
      <c r="D5" s="7"/>
      <c r="E5" s="7"/>
      <c r="F5" s="12"/>
      <c r="G5" s="11"/>
      <c r="H5" s="7"/>
      <c r="I5" s="6"/>
      <c r="J5" s="6"/>
      <c r="K5" s="6"/>
      <c r="L5" s="8"/>
    </row>
    <row r="6" customFormat="false" ht="15" hidden="false" customHeight="false" outlineLevel="0" collapsed="false">
      <c r="A6" s="5"/>
      <c r="B6" s="1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4"/>
    </row>
    <row r="7" customFormat="false" ht="15" hidden="false" customHeight="false" outlineLevel="0" collapsed="false">
      <c r="A7" s="5"/>
      <c r="B7" s="15" t="s">
        <v>3</v>
      </c>
      <c r="C7" s="13"/>
      <c r="D7" s="13"/>
      <c r="E7" s="13"/>
      <c r="F7" s="13"/>
      <c r="G7" s="13"/>
      <c r="H7" s="13"/>
      <c r="I7" s="13"/>
      <c r="J7" s="13"/>
      <c r="K7" s="13"/>
      <c r="L7" s="14"/>
    </row>
    <row r="8" customFormat="false" ht="15" hidden="false" customHeight="false" outlineLevel="0" collapsed="false">
      <c r="A8" s="5"/>
      <c r="B8" s="13" t="s">
        <v>4</v>
      </c>
      <c r="C8" s="13"/>
      <c r="D8" s="13"/>
      <c r="E8" s="13"/>
      <c r="F8" s="13"/>
      <c r="G8" s="13"/>
      <c r="H8" s="13"/>
      <c r="I8" s="13"/>
      <c r="J8" s="13"/>
      <c r="K8" s="13"/>
      <c r="L8" s="14"/>
    </row>
    <row r="9" customFormat="false" ht="14" hidden="false" customHeight="true" outlineLevel="0" collapsed="false">
      <c r="A9" s="5"/>
      <c r="B9" s="16" t="s">
        <v>5</v>
      </c>
      <c r="C9" s="16"/>
      <c r="D9" s="16"/>
      <c r="E9" s="16"/>
      <c r="F9" s="16"/>
      <c r="G9" s="16"/>
      <c r="H9" s="16"/>
      <c r="I9" s="16"/>
      <c r="J9" s="16"/>
      <c r="K9" s="16"/>
      <c r="L9" s="16"/>
    </row>
    <row r="10" customFormat="false" ht="13" hidden="false" customHeight="true" outlineLevel="0" collapsed="false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8"/>
    </row>
    <row r="11" customFormat="false" ht="18" hidden="false" customHeight="false" outlineLevel="0" collapsed="false">
      <c r="A11" s="5"/>
      <c r="B11" s="17"/>
      <c r="C11" s="18" t="s">
        <v>6</v>
      </c>
      <c r="D11" s="19" t="s">
        <v>7</v>
      </c>
      <c r="E11" s="20"/>
      <c r="F11" s="7"/>
      <c r="G11" s="7"/>
      <c r="H11" s="7"/>
      <c r="I11" s="10"/>
      <c r="J11" s="11" t="s">
        <v>8</v>
      </c>
      <c r="K11" s="6"/>
      <c r="L11" s="8"/>
    </row>
    <row r="12" customFormat="false" ht="17" hidden="false" customHeight="false" outlineLevel="0" collapsed="false">
      <c r="A12" s="5"/>
      <c r="B12" s="21" t="s">
        <v>9</v>
      </c>
      <c r="C12" s="22" t="n">
        <v>10</v>
      </c>
      <c r="D12" s="23" t="n">
        <v>4</v>
      </c>
      <c r="E12" s="20"/>
      <c r="F12" s="10" t="s">
        <v>10</v>
      </c>
      <c r="G12" s="7"/>
      <c r="H12" s="7"/>
      <c r="I12" s="12" t="s">
        <v>11</v>
      </c>
      <c r="J12" s="11" t="s">
        <v>12</v>
      </c>
      <c r="K12" s="6"/>
      <c r="L12" s="8"/>
    </row>
    <row r="13" customFormat="false" ht="18" hidden="false" customHeight="false" outlineLevel="0" collapsed="false">
      <c r="A13" s="5"/>
      <c r="B13" s="24" t="s">
        <v>13</v>
      </c>
      <c r="C13" s="25" t="n">
        <v>1</v>
      </c>
      <c r="D13" s="26" t="n">
        <v>2</v>
      </c>
      <c r="E13" s="20"/>
      <c r="F13" s="7"/>
      <c r="G13" s="7"/>
      <c r="H13" s="7"/>
      <c r="I13" s="10"/>
      <c r="J13" s="11" t="s">
        <v>14</v>
      </c>
      <c r="K13" s="6"/>
      <c r="L13" s="8"/>
    </row>
    <row r="14" customFormat="false" ht="15" hidden="false" customHeight="true" outlineLevel="0" collapsed="false">
      <c r="A14" s="5"/>
      <c r="E14" s="6"/>
      <c r="F14" s="6"/>
      <c r="G14" s="6"/>
      <c r="H14" s="6"/>
      <c r="I14" s="6"/>
      <c r="J14" s="6"/>
      <c r="K14" s="6"/>
      <c r="L14" s="8"/>
    </row>
    <row r="15" customFormat="false" ht="13" hidden="false" customHeight="false" outlineLevel="0" collapsed="false">
      <c r="A15" s="5"/>
      <c r="B15" s="20"/>
      <c r="C15" s="20"/>
      <c r="D15" s="20"/>
      <c r="E15" s="6"/>
      <c r="F15" s="6"/>
      <c r="G15" s="6"/>
      <c r="H15" s="6"/>
      <c r="I15" s="6"/>
      <c r="J15" s="6"/>
      <c r="K15" s="6"/>
      <c r="L15" s="8"/>
    </row>
    <row r="16" customFormat="false" ht="14" hidden="false" customHeight="false" outlineLevel="0" collapsed="false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8"/>
    </row>
    <row r="17" customFormat="false" ht="17" hidden="false" customHeight="false" outlineLevel="0" collapsed="false">
      <c r="A17" s="5"/>
      <c r="B17" s="27" t="s">
        <v>15</v>
      </c>
      <c r="C17" s="28"/>
      <c r="D17" s="29"/>
      <c r="E17" s="6"/>
      <c r="F17" s="6"/>
      <c r="G17" s="6"/>
      <c r="H17" s="6"/>
      <c r="I17" s="6"/>
      <c r="J17" s="6"/>
      <c r="K17" s="6"/>
      <c r="L17" s="8"/>
    </row>
    <row r="18" customFormat="false" ht="14" hidden="false" customHeight="false" outlineLevel="0" collapsed="false">
      <c r="A18" s="5"/>
      <c r="B18" s="30" t="s">
        <v>16</v>
      </c>
      <c r="C18" s="31" t="s">
        <v>17</v>
      </c>
      <c r="D18" s="32" t="s">
        <v>17</v>
      </c>
      <c r="E18" s="6"/>
      <c r="F18" s="6"/>
      <c r="G18" s="6"/>
      <c r="H18" s="6"/>
      <c r="I18" s="6"/>
      <c r="J18" s="6"/>
      <c r="K18" s="6"/>
      <c r="L18" s="8"/>
    </row>
    <row r="19" customFormat="false" ht="13" hidden="false" customHeight="false" outlineLevel="0" collapsed="false">
      <c r="A19" s="5"/>
      <c r="B19" s="33" t="n">
        <v>0.5</v>
      </c>
      <c r="C19" s="34" t="n">
        <f aca="false">($C$12*B19)/($C$13+B19)</f>
        <v>3.33333333333333</v>
      </c>
      <c r="D19" s="35" t="n">
        <f aca="false">($D$12*B19)/($D$13+B19)</f>
        <v>0.8</v>
      </c>
      <c r="E19" s="6"/>
      <c r="F19" s="6"/>
      <c r="G19" s="6"/>
      <c r="H19" s="6"/>
      <c r="I19" s="6"/>
      <c r="J19" s="6"/>
      <c r="K19" s="6"/>
      <c r="L19" s="8"/>
    </row>
    <row r="20" customFormat="false" ht="13" hidden="false" customHeight="false" outlineLevel="0" collapsed="false">
      <c r="A20" s="5"/>
      <c r="B20" s="36" t="n">
        <v>1</v>
      </c>
      <c r="C20" s="37" t="n">
        <f aca="false">($C$12*B20)/($C$13+B20)</f>
        <v>5</v>
      </c>
      <c r="D20" s="38" t="n">
        <f aca="false">($D$12*B20)/($D$13+B20)</f>
        <v>1.33333333333333</v>
      </c>
      <c r="E20" s="6"/>
      <c r="F20" s="6"/>
      <c r="G20" s="6"/>
      <c r="H20" s="6"/>
      <c r="I20" s="6"/>
      <c r="J20" s="6"/>
      <c r="K20" s="6"/>
      <c r="L20" s="8"/>
    </row>
    <row r="21" customFormat="false" ht="13" hidden="false" customHeight="false" outlineLevel="0" collapsed="false">
      <c r="A21" s="5"/>
      <c r="B21" s="36" t="n">
        <v>2</v>
      </c>
      <c r="C21" s="37" t="n">
        <f aca="false">($C$12*B21)/($C$13+B21)</f>
        <v>6.66666666666667</v>
      </c>
      <c r="D21" s="38" t="n">
        <f aca="false">($D$12*B21)/($D$13+B21)</f>
        <v>2</v>
      </c>
      <c r="E21" s="6"/>
      <c r="F21" s="6"/>
      <c r="G21" s="6"/>
      <c r="H21" s="6"/>
      <c r="I21" s="6"/>
      <c r="J21" s="6"/>
      <c r="K21" s="6"/>
      <c r="L21" s="8"/>
    </row>
    <row r="22" customFormat="false" ht="13" hidden="false" customHeight="false" outlineLevel="0" collapsed="false">
      <c r="A22" s="5"/>
      <c r="B22" s="36" t="n">
        <v>4</v>
      </c>
      <c r="C22" s="37" t="n">
        <f aca="false">($C$12*B22)/($C$13+B22)</f>
        <v>8</v>
      </c>
      <c r="D22" s="38" t="n">
        <f aca="false">($D$12*B22)/($D$13+B22)</f>
        <v>2.66666666666667</v>
      </c>
      <c r="E22" s="6"/>
      <c r="F22" s="6"/>
      <c r="G22" s="6"/>
      <c r="H22" s="6"/>
      <c r="I22" s="6"/>
      <c r="J22" s="6"/>
      <c r="K22" s="6"/>
      <c r="L22" s="8"/>
    </row>
    <row r="23" customFormat="false" ht="13" hidden="false" customHeight="false" outlineLevel="0" collapsed="false">
      <c r="A23" s="5"/>
      <c r="B23" s="36" t="n">
        <v>6</v>
      </c>
      <c r="C23" s="37" t="n">
        <f aca="false">($C$12*B23)/($C$13+B23)</f>
        <v>8.57142857142857</v>
      </c>
      <c r="D23" s="38" t="n">
        <f aca="false">($D$12*B23)/($D$13+B23)</f>
        <v>3</v>
      </c>
      <c r="E23" s="6"/>
      <c r="F23" s="6"/>
      <c r="G23" s="6"/>
      <c r="H23" s="6"/>
      <c r="I23" s="6"/>
      <c r="J23" s="6"/>
      <c r="K23" s="6"/>
      <c r="L23" s="8"/>
    </row>
    <row r="24" customFormat="false" ht="13" hidden="false" customHeight="false" outlineLevel="0" collapsed="false">
      <c r="A24" s="5"/>
      <c r="B24" s="36" t="n">
        <v>10</v>
      </c>
      <c r="C24" s="37" t="n">
        <f aca="false">($C$12*B24)/($C$13+B24)</f>
        <v>9.09090909090909</v>
      </c>
      <c r="D24" s="38" t="n">
        <f aca="false">($D$12*B24)/($D$13+B24)</f>
        <v>3.33333333333333</v>
      </c>
      <c r="E24" s="6"/>
      <c r="F24" s="6"/>
      <c r="G24" s="6"/>
      <c r="H24" s="6"/>
      <c r="I24" s="6"/>
      <c r="J24" s="6"/>
      <c r="K24" s="6"/>
      <c r="L24" s="8"/>
    </row>
    <row r="25" customFormat="false" ht="13" hidden="false" customHeight="false" outlineLevel="0" collapsed="false">
      <c r="A25" s="5"/>
      <c r="B25" s="36" t="n">
        <v>20</v>
      </c>
      <c r="C25" s="37" t="n">
        <f aca="false">($C$12*B25)/($C$13+B25)</f>
        <v>9.52380952380952</v>
      </c>
      <c r="D25" s="38" t="n">
        <f aca="false">($D$12*B25)/($D$13+B25)</f>
        <v>3.63636363636364</v>
      </c>
      <c r="E25" s="6"/>
      <c r="F25" s="6"/>
      <c r="G25" s="6"/>
      <c r="H25" s="6"/>
      <c r="I25" s="6"/>
      <c r="J25" s="6"/>
      <c r="K25" s="6"/>
      <c r="L25" s="8"/>
    </row>
    <row r="26" customFormat="false" ht="13" hidden="false" customHeight="false" outlineLevel="0" collapsed="false">
      <c r="A26" s="5"/>
      <c r="B26" s="36" t="n">
        <v>30</v>
      </c>
      <c r="C26" s="37" t="n">
        <f aca="false">($C$12*B26)/($C$13+B26)</f>
        <v>9.67741935483871</v>
      </c>
      <c r="D26" s="38" t="n">
        <f aca="false">($D$12*B26)/($D$13+B26)</f>
        <v>3.75</v>
      </c>
      <c r="E26" s="6"/>
      <c r="F26" s="6"/>
      <c r="G26" s="6"/>
      <c r="H26" s="6"/>
      <c r="I26" s="6"/>
      <c r="J26" s="6"/>
      <c r="K26" s="6"/>
      <c r="L26" s="8"/>
    </row>
    <row r="27" customFormat="false" ht="13" hidden="false" customHeight="false" outlineLevel="0" collapsed="false">
      <c r="A27" s="5"/>
      <c r="B27" s="36" t="n">
        <v>50</v>
      </c>
      <c r="C27" s="37" t="n">
        <f aca="false">($C$12*B27)/($C$13+B27)</f>
        <v>9.80392156862745</v>
      </c>
      <c r="D27" s="38" t="n">
        <f aca="false">($D$12*B27)/($D$13+B27)</f>
        <v>3.84615384615385</v>
      </c>
      <c r="E27" s="6"/>
      <c r="F27" s="6"/>
      <c r="G27" s="6"/>
      <c r="H27" s="6"/>
      <c r="I27" s="6"/>
      <c r="J27" s="6"/>
      <c r="K27" s="6"/>
      <c r="L27" s="8"/>
    </row>
    <row r="28" customFormat="false" ht="14" hidden="false" customHeight="false" outlineLevel="0" collapsed="false">
      <c r="A28" s="5"/>
      <c r="B28" s="39" t="n">
        <v>100</v>
      </c>
      <c r="C28" s="40" t="n">
        <f aca="false">($C$12*B28)/($C$13+B28)</f>
        <v>9.9009900990099</v>
      </c>
      <c r="D28" s="41" t="n">
        <f aca="false">($D$12*B28)/($D$13+B28)</f>
        <v>3.92156862745098</v>
      </c>
      <c r="E28" s="6"/>
      <c r="F28" s="6"/>
      <c r="G28" s="6"/>
      <c r="H28" s="6"/>
      <c r="I28" s="6"/>
      <c r="J28" s="6"/>
      <c r="K28" s="6"/>
      <c r="L28" s="8"/>
    </row>
    <row r="29" customFormat="false" ht="13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8"/>
    </row>
    <row r="30" customFormat="false" ht="13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8"/>
    </row>
    <row r="31" customFormat="false" ht="13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8"/>
    </row>
    <row r="32" customFormat="false" ht="14" hidden="false" customHeight="fals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8"/>
    </row>
    <row r="33" customFormat="false" ht="17" hidden="false" customHeight="false" outlineLevel="0" collapsed="false">
      <c r="A33" s="5"/>
      <c r="B33" s="27" t="s">
        <v>18</v>
      </c>
      <c r="C33" s="42"/>
      <c r="D33" s="43"/>
      <c r="E33" s="6"/>
      <c r="F33" s="6"/>
      <c r="G33" s="6"/>
      <c r="H33" s="6"/>
      <c r="I33" s="6"/>
      <c r="J33" s="6"/>
      <c r="K33" s="6"/>
      <c r="L33" s="8"/>
    </row>
    <row r="34" customFormat="false" ht="14" hidden="false" customHeight="false" outlineLevel="0" collapsed="false">
      <c r="A34" s="5"/>
      <c r="B34" s="44" t="s">
        <v>19</v>
      </c>
      <c r="C34" s="31" t="s">
        <v>20</v>
      </c>
      <c r="D34" s="32" t="s">
        <v>20</v>
      </c>
      <c r="E34" s="6"/>
      <c r="F34" s="6"/>
      <c r="G34" s="6"/>
      <c r="H34" s="6"/>
      <c r="I34" s="6"/>
      <c r="J34" s="6"/>
      <c r="K34" s="6"/>
      <c r="L34" s="8"/>
    </row>
    <row r="35" customFormat="false" ht="13" hidden="false" customHeight="false" outlineLevel="0" collapsed="false">
      <c r="A35" s="5"/>
      <c r="B35" s="45" t="n">
        <f aca="false">1/B19</f>
        <v>2</v>
      </c>
      <c r="C35" s="46" t="n">
        <f aca="false">1/C19</f>
        <v>0.3</v>
      </c>
      <c r="D35" s="47" t="n">
        <f aca="false">1/D19</f>
        <v>1.25</v>
      </c>
      <c r="E35" s="6"/>
      <c r="F35" s="6"/>
      <c r="G35" s="6"/>
      <c r="H35" s="6"/>
      <c r="I35" s="6"/>
      <c r="J35" s="6"/>
      <c r="K35" s="6"/>
      <c r="L35" s="8"/>
    </row>
    <row r="36" customFormat="false" ht="13" hidden="false" customHeight="false" outlineLevel="0" collapsed="false">
      <c r="A36" s="5"/>
      <c r="B36" s="48" t="n">
        <f aca="false">1/B20</f>
        <v>1</v>
      </c>
      <c r="C36" s="49" t="n">
        <f aca="false">1/C20</f>
        <v>0.2</v>
      </c>
      <c r="D36" s="50" t="n">
        <f aca="false">1/D20</f>
        <v>0.75</v>
      </c>
      <c r="E36" s="6"/>
      <c r="F36" s="6"/>
      <c r="G36" s="6"/>
      <c r="H36" s="6"/>
      <c r="I36" s="6"/>
      <c r="J36" s="6"/>
      <c r="K36" s="6"/>
      <c r="L36" s="8"/>
    </row>
    <row r="37" customFormat="false" ht="13" hidden="false" customHeight="false" outlineLevel="0" collapsed="false">
      <c r="A37" s="5"/>
      <c r="B37" s="48" t="n">
        <f aca="false">1/B21</f>
        <v>0.5</v>
      </c>
      <c r="C37" s="49" t="n">
        <f aca="false">1/C21</f>
        <v>0.15</v>
      </c>
      <c r="D37" s="50" t="n">
        <f aca="false">1/D21</f>
        <v>0.5</v>
      </c>
      <c r="E37" s="6"/>
      <c r="F37" s="6"/>
      <c r="G37" s="6"/>
      <c r="H37" s="6"/>
      <c r="I37" s="6"/>
      <c r="J37" s="6"/>
      <c r="K37" s="6"/>
      <c r="L37" s="8"/>
    </row>
    <row r="38" customFormat="false" ht="13" hidden="false" customHeight="false" outlineLevel="0" collapsed="false">
      <c r="A38" s="5"/>
      <c r="B38" s="48" t="n">
        <f aca="false">1/B22</f>
        <v>0.25</v>
      </c>
      <c r="C38" s="49" t="n">
        <f aca="false">1/C22</f>
        <v>0.125</v>
      </c>
      <c r="D38" s="50" t="n">
        <f aca="false">1/D22</f>
        <v>0.375</v>
      </c>
      <c r="E38" s="6"/>
      <c r="F38" s="6"/>
      <c r="G38" s="6"/>
      <c r="H38" s="6"/>
      <c r="I38" s="6"/>
      <c r="J38" s="6"/>
      <c r="K38" s="6"/>
      <c r="L38" s="8"/>
    </row>
    <row r="39" customFormat="false" ht="13" hidden="false" customHeight="false" outlineLevel="0" collapsed="false">
      <c r="A39" s="5"/>
      <c r="B39" s="48" t="n">
        <f aca="false">1/B23</f>
        <v>0.166666666666667</v>
      </c>
      <c r="C39" s="49" t="n">
        <f aca="false">1/C23</f>
        <v>0.116666666666667</v>
      </c>
      <c r="D39" s="50" t="n">
        <f aca="false">1/D23</f>
        <v>0.333333333333333</v>
      </c>
      <c r="E39" s="6"/>
      <c r="F39" s="6"/>
      <c r="G39" s="6"/>
      <c r="H39" s="6"/>
      <c r="I39" s="6"/>
      <c r="J39" s="6"/>
      <c r="K39" s="6"/>
      <c r="L39" s="8"/>
    </row>
    <row r="40" customFormat="false" ht="13" hidden="false" customHeight="false" outlineLevel="0" collapsed="false">
      <c r="A40" s="5"/>
      <c r="B40" s="48" t="n">
        <f aca="false">1/B24</f>
        <v>0.1</v>
      </c>
      <c r="C40" s="49" t="n">
        <f aca="false">1/C24</f>
        <v>0.11</v>
      </c>
      <c r="D40" s="50" t="n">
        <f aca="false">1/D24</f>
        <v>0.3</v>
      </c>
      <c r="E40" s="6"/>
      <c r="F40" s="6"/>
      <c r="G40" s="6"/>
      <c r="H40" s="6"/>
      <c r="I40" s="6"/>
      <c r="J40" s="6"/>
      <c r="K40" s="6"/>
      <c r="L40" s="8"/>
    </row>
    <row r="41" customFormat="false" ht="13" hidden="false" customHeight="false" outlineLevel="0" collapsed="false">
      <c r="A41" s="5"/>
      <c r="B41" s="48" t="n">
        <f aca="false">1/B25</f>
        <v>0.05</v>
      </c>
      <c r="C41" s="49" t="n">
        <f aca="false">1/C25</f>
        <v>0.105</v>
      </c>
      <c r="D41" s="50" t="n">
        <f aca="false">1/D25</f>
        <v>0.275</v>
      </c>
      <c r="E41" s="6"/>
      <c r="F41" s="6"/>
      <c r="G41" s="6"/>
      <c r="H41" s="6"/>
      <c r="I41" s="6"/>
      <c r="J41" s="6"/>
      <c r="K41" s="6"/>
      <c r="L41" s="8"/>
    </row>
    <row r="42" customFormat="false" ht="13" hidden="false" customHeight="false" outlineLevel="0" collapsed="false">
      <c r="A42" s="5"/>
      <c r="B42" s="48" t="n">
        <f aca="false">1/B26</f>
        <v>0.0333333333333333</v>
      </c>
      <c r="C42" s="49" t="n">
        <f aca="false">1/C26</f>
        <v>0.103333333333333</v>
      </c>
      <c r="D42" s="50" t="n">
        <f aca="false">1/D26</f>
        <v>0.266666666666667</v>
      </c>
      <c r="E42" s="6"/>
      <c r="F42" s="6"/>
      <c r="G42" s="6"/>
      <c r="H42" s="6"/>
      <c r="I42" s="6"/>
      <c r="J42" s="6"/>
      <c r="K42" s="6"/>
      <c r="L42" s="8"/>
    </row>
    <row r="43" customFormat="false" ht="13" hidden="false" customHeight="false" outlineLevel="0" collapsed="false">
      <c r="A43" s="5"/>
      <c r="B43" s="48" t="n">
        <f aca="false">1/B27</f>
        <v>0.02</v>
      </c>
      <c r="C43" s="49" t="n">
        <f aca="false">1/C27</f>
        <v>0.102</v>
      </c>
      <c r="D43" s="50" t="n">
        <f aca="false">1/D27</f>
        <v>0.26</v>
      </c>
      <c r="E43" s="6"/>
      <c r="F43" s="6"/>
      <c r="G43" s="6"/>
      <c r="H43" s="6"/>
      <c r="I43" s="6"/>
      <c r="J43" s="6"/>
      <c r="K43" s="6"/>
      <c r="L43" s="8"/>
    </row>
    <row r="44" customFormat="false" ht="14" hidden="false" customHeight="false" outlineLevel="0" collapsed="false">
      <c r="A44" s="5"/>
      <c r="B44" s="51" t="n">
        <f aca="false">1/B28</f>
        <v>0.01</v>
      </c>
      <c r="C44" s="52" t="n">
        <f aca="false">1/C28</f>
        <v>0.101</v>
      </c>
      <c r="D44" s="53" t="n">
        <f aca="false">1/D28</f>
        <v>0.255</v>
      </c>
      <c r="E44" s="6"/>
      <c r="F44" s="6"/>
      <c r="G44" s="6"/>
      <c r="H44" s="6"/>
      <c r="I44" s="6"/>
      <c r="J44" s="6"/>
      <c r="K44" s="6"/>
      <c r="L44" s="8"/>
    </row>
    <row r="45" customFormat="false" ht="13" hidden="false" customHeight="fals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8"/>
    </row>
    <row r="46" customFormat="false" ht="13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8"/>
    </row>
    <row r="47" customFormat="false" ht="13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8"/>
    </row>
    <row r="48" customFormat="false" ht="13" hidden="false" customHeight="fals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8"/>
    </row>
    <row r="49" customFormat="false" ht="14" hidden="false" customHeight="false" outlineLevel="0" collapsed="false">
      <c r="A49" s="54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6"/>
    </row>
  </sheetData>
  <mergeCells count="4">
    <mergeCell ref="B6:K6"/>
    <mergeCell ref="B8:K8"/>
    <mergeCell ref="B9:L9"/>
    <mergeCell ref="B10:F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2001-02-07T21:20:16Z</dcterms:created>
  <dc:creator>Jon Monroe</dc:creator>
  <dc:language>en-US</dc:language>
  <dcterms:modified xsi:type="dcterms:W3CDTF">2018-10-26T22:25:15Z</dcterms:modified>
  <cp:revision>1</cp:revision>
</cp:coreProperties>
</file>