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Summary" sheetId="1" state="visible" r:id="rId2"/>
    <sheet name="20-09-08" sheetId="2" state="visible" r:id="rId3"/>
    <sheet name="20-09-09" sheetId="3" state="visible" r:id="rId4"/>
    <sheet name="20-09-10" sheetId="4" state="visible" r:id="rId5"/>
    <sheet name="20-09-11" sheetId="5" state="visible" r:id="rId6"/>
    <sheet name="20-09-17" sheetId="6" state="visible" r:id="rId7"/>
    <sheet name="20-09-171" sheetId="7" state="visible" r:id="rId8"/>
  </sheets>
  <calcPr iterateCount="1" refMode="A1" iterate="false" iterateDelta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<sst xmlns="http://schemas.openxmlformats.org/spreadsheetml/2006/main" count="149" uniqueCount="28">
  <si>
    <t xml:space="preserve">Today's change</t>
  </si>
  <si>
    <t xml:space="preserve">Total cost</t>
  </si>
  <si>
    <t xml:space="preserve">Total market value</t>
  </si>
  <si>
    <t xml:space="preserve">Total gain/loss</t>
  </si>
  <si>
    <t xml:space="preserve">Total gain/loss (%)</t>
  </si>
  <si>
    <t xml:space="preserve">Investment Name</t>
  </si>
  <si>
    <t xml:space="preserve">Symbol</t>
  </si>
  <si>
    <t xml:space="preserve">Day's change</t>
  </si>
  <si>
    <t xml:space="preserve">Quantity</t>
  </si>
  <si>
    <t xml:space="preserve">Average Cost Per Share</t>
  </si>
  <si>
    <t xml:space="preserve">Total Cost (incl. fees)</t>
  </si>
  <si>
    <t xml:space="preserve">Current Quote</t>
  </si>
  <si>
    <t xml:space="preserve">Market Value</t>
  </si>
  <si>
    <t xml:space="preserve">Gain/Loss ($)</t>
  </si>
  <si>
    <t xml:space="preserve">Gain/Loss (%)</t>
  </si>
  <si>
    <t xml:space="preserve">Today’s change</t>
  </si>
  <si>
    <t xml:space="preserve">Vanguard Total Stock Market ETF</t>
  </si>
  <si>
    <t xml:space="preserve">VTI</t>
  </si>
  <si>
    <t xml:space="preserve">Prior day’s portfolio value</t>
  </si>
  <si>
    <t xml:space="preserve">Schwab US Large Cap ETF</t>
  </si>
  <si>
    <t xml:space="preserve">SCHX</t>
  </si>
  <si>
    <t xml:space="preserve">Vanguard Total International Stock ETF Ex. U.S.</t>
  </si>
  <si>
    <t xml:space="preserve">VXUS</t>
  </si>
  <si>
    <t xml:space="preserve">Vanguard Small-Cap Value Index Fund ETF</t>
  </si>
  <si>
    <t xml:space="preserve">VBR</t>
  </si>
  <si>
    <t xml:space="preserve">S&amp;P 500 High Dividend ETF</t>
  </si>
  <si>
    <t xml:space="preserve">SPYD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</si>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</sst>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9.171875" defaultRowHeight="12.8" zeroHeight="false" outlineLevelRow="0" outlineLevelCol="0"/>
  <sheetData>
    <row r="1" customFormat="false" ht="13.8" hidden="false" customHeight="true" outlineLevel="0" collapsed="false"/>
    <row r="2" customFormat="false" ht="13.8" hidden="false" customHeight="true" outlineLevel="0" collapsed="false"/>
    <row r="3" customFormat="false" ht="13.8" hidden="false" customHeight="true" outlineLevel="0" collapsed="false"/>
    <row r="4" customFormat="false" ht="13.8" hidden="false" customHeight="true" outlineLevel="0" collapsed="false">
      <c r="B4" s="1" t="s">
        <v>0</v>
      </c>
    </row>
    <row r="5" customFormat="false" ht="13.8" hidden="false" customHeight="true" outlineLevel="0" collapsed="false">
      <c r="B5" s="2" t="s">
        <v>1</v>
      </c>
    </row>
    <row r="6" customFormat="false" ht="13.8" hidden="false" customHeight="true" outlineLevel="0" collapsed="false">
      <c r="B6" s="2" t="s">
        <v>2</v>
      </c>
    </row>
    <row r="7" customFormat="false" ht="13.8" hidden="false" customHeight="true" outlineLevel="0" collapsed="false">
      <c r="B7" s="2" t="s">
        <v>3</v>
      </c>
    </row>
    <row r="8" customFormat="false" ht="13.8" hidden="false" customHeight="true" outlineLevel="0" collapsed="false">
      <c r="B8" s="2" t="s">
        <v>4</v>
      </c>
    </row>
    <row r="9" customFormat="false" ht="13.8" hidden="false" customHeight="true" outlineLevel="0" collapsed="false">
      <c r="B9" s="1"/>
    </row>
    <row r="10" customFormat="false" ht="13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8.54296875" defaultRowHeight="15" zeroHeight="false" outlineLevelRow="0" outlineLevelCol="0"/>
  <sheetData>
    <row r="1" customFormat="false" ht="15" hidden="false" customHeight="true" outlineLevel="0" collapsed="false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L1" s="3" t="s">
        <v>15</v>
      </c>
      <c r="M1" s="3" t="n">
        <v>69.62</v>
      </c>
    </row>
    <row r="2" customFormat="false" ht="15" hidden="false" customHeight="true" outlineLevel="0" collapsed="false">
      <c r="A2" s="3" t="s">
        <v>16</v>
      </c>
      <c r="B2" s="3" t="s">
        <v>17</v>
      </c>
      <c r="C2" s="3" t="n">
        <v>-0.0280772556932832</v>
      </c>
      <c r="D2" s="3" t="n">
        <v>24.212</v>
      </c>
      <c r="E2" s="3" t="n">
        <v>145.54</v>
      </c>
      <c r="F2" s="3" t="n">
        <v>3508.01</v>
      </c>
      <c r="G2" s="3" t="n">
        <v>168.58</v>
      </c>
      <c r="H2" s="3" t="n">
        <v>4081.65896</v>
      </c>
      <c r="I2" s="3" t="n">
        <v>573.64896</v>
      </c>
      <c r="J2" s="3" t="n">
        <v>16.3525463154324</v>
      </c>
      <c r="L2" s="3" t="s">
        <v>18</v>
      </c>
      <c r="M2" s="3" t="n">
        <v>5442.17535</v>
      </c>
    </row>
    <row r="3" customFormat="false" ht="15" hidden="false" customHeight="true" outlineLevel="0" collapsed="false">
      <c r="A3" s="3" t="s">
        <v>19</v>
      </c>
      <c r="B3" s="3" t="s">
        <v>20</v>
      </c>
      <c r="C3" s="3" t="n">
        <v>-0.0287586457954131</v>
      </c>
      <c r="D3" s="3" t="n">
        <v>8.0327</v>
      </c>
      <c r="E3" s="3" t="n">
        <v>59.875</v>
      </c>
      <c r="F3" s="3" t="n">
        <v>479</v>
      </c>
      <c r="G3" s="3" t="n">
        <v>80.04</v>
      </c>
      <c r="H3" s="3" t="n">
        <v>642.937308</v>
      </c>
      <c r="I3" s="3" t="n">
        <v>163.937308</v>
      </c>
      <c r="J3" s="3" t="n">
        <v>34.2249077244259</v>
      </c>
    </row>
    <row r="4" customFormat="false" ht="15" hidden="false" customHeight="true" outlineLevel="0" collapsed="false">
      <c r="A4" s="3" t="s">
        <v>21</v>
      </c>
      <c r="B4" s="3" t="s">
        <v>22</v>
      </c>
      <c r="C4" s="3" t="n">
        <v>-0.0142910868747649</v>
      </c>
      <c r="D4" s="3" t="n">
        <v>2.0102</v>
      </c>
      <c r="E4" s="3" t="n">
        <v>45.38</v>
      </c>
      <c r="F4" s="3" t="n">
        <v>45.38</v>
      </c>
      <c r="G4" s="3" t="n">
        <v>52.42</v>
      </c>
      <c r="H4" s="3" t="n">
        <v>105.374684</v>
      </c>
      <c r="I4" s="3" t="n">
        <v>59.994684</v>
      </c>
      <c r="J4" s="3" t="n">
        <v>132.205121198766</v>
      </c>
    </row>
    <row r="5" customFormat="false" ht="15" hidden="false" customHeight="true" outlineLevel="0" collapsed="false">
      <c r="A5" s="3" t="s">
        <v>23</v>
      </c>
      <c r="B5" s="3" t="s">
        <v>24</v>
      </c>
      <c r="C5" s="3" t="n">
        <v>-0.0229397506925207</v>
      </c>
      <c r="D5" s="3" t="n">
        <v>5.0231</v>
      </c>
      <c r="E5" s="3" t="n">
        <f aca="false">F5/D5</f>
        <v>84.2109454321037</v>
      </c>
      <c r="F5" s="3" t="n">
        <v>423</v>
      </c>
      <c r="G5" s="3" t="n">
        <v>112.87</v>
      </c>
      <c r="H5" s="3" t="n">
        <v>566.957297</v>
      </c>
      <c r="I5" s="3" t="n">
        <v>143.957297</v>
      </c>
      <c r="J5" s="3" t="n">
        <v>34.0324579196218</v>
      </c>
    </row>
    <row r="6" customFormat="false" ht="15" hidden="false" customHeight="true" outlineLevel="0" collapsed="false">
      <c r="A6" s="3" t="s">
        <v>25</v>
      </c>
      <c r="B6" s="3" t="s">
        <v>26</v>
      </c>
      <c r="C6" s="3" t="n">
        <v>-0.019317005864091</v>
      </c>
      <c r="D6" s="3" t="n">
        <v>4.0402</v>
      </c>
      <c r="E6" s="3" t="n">
        <v>26.54</v>
      </c>
      <c r="F6" s="3" t="n">
        <v>79.61</v>
      </c>
      <c r="G6" s="3" t="n">
        <v>28.43</v>
      </c>
      <c r="H6" s="3" t="n">
        <v>114.862886</v>
      </c>
      <c r="I6" s="3" t="n">
        <v>35.252886</v>
      </c>
      <c r="J6" s="3" t="n">
        <v>44.2819821630448</v>
      </c>
    </row>
    <row r="7" customFormat="false" ht="15" hidden="false" customHeight="true" outlineLevel="0" collapsed="false">
      <c r="A7" s="3" t="s">
        <v>27</v>
      </c>
      <c r="B7" s="3" t="s">
        <v>27</v>
      </c>
      <c r="F7" s="3" t="n">
        <f aca="false">SUM(F2:F6)</f>
        <v>4535</v>
      </c>
      <c r="H7" s="3" t="n">
        <v>5511.791135</v>
      </c>
      <c r="I7" s="3" t="n">
        <f aca="false">SUM(I2:I6)</f>
        <v>976.791135</v>
      </c>
      <c r="J7" s="3" t="n">
        <f aca="false">I7/F7</f>
        <v>0.215389445424476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8.54296875" defaultRowHeight="15" zeroHeight="false" outlineLevelRow="0" outlineLevelCol="0"/>
  <sheetData>
    <row r="1" customFormat="false" ht="15" hidden="false" customHeight="true" outlineLevel="0" collapsed="false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L1" s="3" t="s">
        <v>15</v>
      </c>
      <c r="M1" s="3" t="n">
        <v>100.93</v>
      </c>
    </row>
    <row r="2" customFormat="false" ht="15" hidden="false" customHeight="true" outlineLevel="0" collapsed="false">
      <c r="A2" s="3" t="s">
        <v>16</v>
      </c>
      <c r="B2" s="3" t="s">
        <v>17</v>
      </c>
      <c r="C2" s="3" t="n">
        <v>0.0195752758334321</v>
      </c>
      <c r="D2" s="3" t="n">
        <v>24.212</v>
      </c>
      <c r="E2" s="3" t="n">
        <v>145.54</v>
      </c>
      <c r="F2" s="3" t="n">
        <v>3508.01</v>
      </c>
      <c r="G2" s="3" t="n">
        <v>171.88</v>
      </c>
      <c r="H2" s="3" t="n">
        <v>4161.55856</v>
      </c>
      <c r="I2" s="3" t="n">
        <v>653.548559999999</v>
      </c>
      <c r="J2" s="3" t="n">
        <v>18.6301795034792</v>
      </c>
      <c r="L2" s="3" t="s">
        <v>18</v>
      </c>
      <c r="M2" s="3" t="n">
        <v>5511.791135</v>
      </c>
    </row>
    <row r="3" customFormat="false" ht="15" hidden="false" customHeight="true" outlineLevel="0" collapsed="false">
      <c r="A3" s="3" t="s">
        <v>19</v>
      </c>
      <c r="B3" s="3" t="s">
        <v>20</v>
      </c>
      <c r="C3" s="3" t="n">
        <v>0.0197401299350325</v>
      </c>
      <c r="D3" s="3" t="n">
        <v>8.0327</v>
      </c>
      <c r="E3" s="3" t="n">
        <v>59.875</v>
      </c>
      <c r="F3" s="3" t="n">
        <v>479</v>
      </c>
      <c r="G3" s="3" t="n">
        <v>81.62</v>
      </c>
      <c r="H3" s="3" t="n">
        <v>655.628974</v>
      </c>
      <c r="I3" s="3" t="n">
        <v>176.628974</v>
      </c>
      <c r="J3" s="3" t="n">
        <v>36.8745248434238</v>
      </c>
    </row>
    <row r="4" customFormat="false" ht="15" hidden="false" customHeight="true" outlineLevel="0" collapsed="false">
      <c r="A4" s="3" t="s">
        <v>21</v>
      </c>
      <c r="B4" s="3" t="s">
        <v>22</v>
      </c>
      <c r="C4" s="3" t="n">
        <v>0.0169782525753529</v>
      </c>
      <c r="D4" s="3" t="n">
        <v>2.0102</v>
      </c>
      <c r="E4" s="3" t="n">
        <v>45.38</v>
      </c>
      <c r="F4" s="3" t="n">
        <v>45.38</v>
      </c>
      <c r="G4" s="3" t="n">
        <v>53.31</v>
      </c>
      <c r="H4" s="3" t="n">
        <v>107.163762</v>
      </c>
      <c r="I4" s="3" t="n">
        <v>61.783762</v>
      </c>
      <c r="J4" s="3" t="n">
        <v>136.147558395769</v>
      </c>
    </row>
    <row r="5" customFormat="false" ht="15" hidden="false" customHeight="true" outlineLevel="0" collapsed="false">
      <c r="A5" s="3" t="s">
        <v>23</v>
      </c>
      <c r="B5" s="3" t="s">
        <v>24</v>
      </c>
      <c r="C5" s="3" t="n">
        <v>0.0109860901922565</v>
      </c>
      <c r="D5" s="3" t="n">
        <v>5.0231</v>
      </c>
      <c r="E5" s="3" t="n">
        <f aca="false">F5/D5</f>
        <v>84.2109454321037</v>
      </c>
      <c r="F5" s="3" t="n">
        <v>423</v>
      </c>
      <c r="G5" s="3" t="n">
        <v>114.11</v>
      </c>
      <c r="H5" s="3" t="n">
        <v>573.185941</v>
      </c>
      <c r="I5" s="3" t="n">
        <v>150.185941</v>
      </c>
      <c r="J5" s="3" t="n">
        <v>35.5049505910166</v>
      </c>
    </row>
    <row r="6" customFormat="false" ht="13.8" hidden="false" customHeight="true" outlineLevel="0" collapsed="false">
      <c r="A6" s="3" t="s">
        <v>25</v>
      </c>
      <c r="B6" s="3" t="s">
        <v>26</v>
      </c>
      <c r="C6" s="3" t="n">
        <v>0.00281392894829412</v>
      </c>
      <c r="D6" s="3" t="n">
        <v>4.0402</v>
      </c>
      <c r="E6" s="3" t="n">
        <v>26.54</v>
      </c>
      <c r="F6" s="3" t="n">
        <f aca="false">E6*D6</f>
        <v>107.226908</v>
      </c>
      <c r="G6" s="3" t="n">
        <v>28.51</v>
      </c>
      <c r="H6" s="3" t="n">
        <v>115.186102</v>
      </c>
      <c r="I6" s="3" t="n">
        <v>35.576102</v>
      </c>
      <c r="J6" s="3" t="n">
        <v>44.6879814093707</v>
      </c>
    </row>
    <row r="7" customFormat="false" ht="15" hidden="false" customHeight="true" outlineLevel="0" collapsed="false">
      <c r="A7" s="3" t="s">
        <v>27</v>
      </c>
      <c r="B7" s="3" t="s">
        <v>27</v>
      </c>
      <c r="F7" s="3" t="n">
        <f aca="false">SUM(F2:F6)</f>
        <v>4562.616908</v>
      </c>
      <c r="H7" s="3" t="n">
        <v>5612.723339</v>
      </c>
      <c r="I7" s="3" t="n">
        <f aca="false">SUM(I2:I6)</f>
        <v>1077.723339</v>
      </c>
      <c r="J7" s="3" t="n">
        <f aca="false">I7/F7</f>
        <v>0.236207282077603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L1" s="3" t="s">
        <v>15</v>
      </c>
      <c r="M1" s="3" t="n">
        <v>-90.04</v>
      </c>
    </row>
    <row r="2" customFormat="false" ht="15" hidden="false" customHeight="false" outlineLevel="0" collapsed="false">
      <c r="A2" s="3" t="s">
        <v>16</v>
      </c>
      <c r="B2" s="3" t="s">
        <v>17</v>
      </c>
      <c r="C2" s="3" t="n">
        <v>-0.0164067954386781</v>
      </c>
      <c r="D2" s="3" t="n">
        <v>24.212</v>
      </c>
      <c r="E2" s="3" t="n">
        <v>145.54</v>
      </c>
      <c r="F2" s="3" t="n">
        <v>3508.01</v>
      </c>
      <c r="G2" s="3" t="n">
        <v>169.06</v>
      </c>
      <c r="H2" s="3" t="n">
        <v>4093.28072</v>
      </c>
      <c r="I2" s="3" t="n">
        <v>585.27072</v>
      </c>
      <c r="J2" s="3" t="n">
        <v>16.6838384155119</v>
      </c>
      <c r="L2" s="3" t="s">
        <v>18</v>
      </c>
      <c r="M2" s="3" t="n">
        <v>5612.723339</v>
      </c>
    </row>
    <row r="3" customFormat="false" ht="15" hidden="false" customHeight="false" outlineLevel="0" collapsed="false">
      <c r="A3" s="3" t="s">
        <v>19</v>
      </c>
      <c r="B3" s="3" t="s">
        <v>20</v>
      </c>
      <c r="C3" s="3" t="n">
        <v>-0.0164175447194316</v>
      </c>
      <c r="D3" s="3" t="n">
        <v>8.0327</v>
      </c>
      <c r="E3" s="3" t="n">
        <v>59.875</v>
      </c>
      <c r="F3" s="3" t="n">
        <v>479</v>
      </c>
      <c r="G3" s="3" t="n">
        <v>80.28</v>
      </c>
      <c r="H3" s="3" t="n">
        <v>644.865156</v>
      </c>
      <c r="I3" s="3" t="n">
        <v>165.865156</v>
      </c>
      <c r="J3" s="3" t="n">
        <v>34.627381210856</v>
      </c>
    </row>
    <row r="4" customFormat="false" ht="15" hidden="false" customHeight="false" outlineLevel="0" collapsed="false">
      <c r="A4" s="3" t="s">
        <v>21</v>
      </c>
      <c r="B4" s="3" t="s">
        <v>22</v>
      </c>
      <c r="C4" s="3" t="n">
        <v>-0.0123804164321892</v>
      </c>
      <c r="D4" s="3" t="n">
        <v>2.0102</v>
      </c>
      <c r="E4" s="3" t="n">
        <v>45.38</v>
      </c>
      <c r="F4" s="3" t="n">
        <v>45.38</v>
      </c>
      <c r="G4" s="3" t="n">
        <v>52.65</v>
      </c>
      <c r="H4" s="3" t="n">
        <v>105.83703</v>
      </c>
      <c r="I4" s="3" t="n">
        <v>60.45703</v>
      </c>
      <c r="J4" s="3" t="n">
        <v>133.223953283385</v>
      </c>
    </row>
    <row r="5" customFormat="false" ht="15" hidden="false" customHeight="false" outlineLevel="0" collapsed="false">
      <c r="A5" s="3" t="s">
        <v>23</v>
      </c>
      <c r="B5" s="3" t="s">
        <v>24</v>
      </c>
      <c r="C5" s="3" t="n">
        <v>-0.0134957497151872</v>
      </c>
      <c r="D5" s="3" t="n">
        <v>5.0231</v>
      </c>
      <c r="E5" s="3" t="n">
        <f aca="false">F5/D5</f>
        <v>84.2109454321037</v>
      </c>
      <c r="F5" s="3" t="n">
        <v>423</v>
      </c>
      <c r="G5" s="3" t="n">
        <v>112.57</v>
      </c>
      <c r="H5" s="3" t="n">
        <v>565.450367</v>
      </c>
      <c r="I5" s="3" t="n">
        <v>142.450367</v>
      </c>
      <c r="J5" s="3" t="n">
        <v>33.6762096926714</v>
      </c>
    </row>
    <row r="6" customFormat="false" ht="15" hidden="false" customHeight="false" outlineLevel="0" collapsed="false">
      <c r="A6" s="3" t="s">
        <v>25</v>
      </c>
      <c r="B6" s="3" t="s">
        <v>26</v>
      </c>
      <c r="C6" s="3" t="n">
        <v>-0.0168361978253245</v>
      </c>
      <c r="D6" s="3" t="n">
        <v>4.0402</v>
      </c>
      <c r="E6" s="3" t="n">
        <v>26.54</v>
      </c>
      <c r="F6" s="3" t="n">
        <v>107.23</v>
      </c>
      <c r="G6" s="3" t="n">
        <v>28.03</v>
      </c>
      <c r="H6" s="3" t="n">
        <v>113.246806</v>
      </c>
      <c r="I6" s="3" t="n">
        <v>6.01680599999999</v>
      </c>
      <c r="J6" s="3" t="n">
        <v>5.61112188753146</v>
      </c>
    </row>
    <row r="7" customFormat="false" ht="15" hidden="false" customHeight="false" outlineLevel="0" collapsed="false">
      <c r="A7" s="3" t="s">
        <v>27</v>
      </c>
      <c r="B7" s="3" t="s">
        <v>27</v>
      </c>
      <c r="F7" s="3" t="n">
        <f aca="false">SUM(F2:F6)</f>
        <v>4562.62</v>
      </c>
      <c r="H7" s="3" t="n">
        <v>5522.680079</v>
      </c>
      <c r="I7" s="3" t="n">
        <f aca="false">SUM(I2:I6)</f>
        <v>960.060079</v>
      </c>
      <c r="J7" s="3" t="n">
        <f aca="false">I7/F7</f>
        <v>0.210418592606879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M2" activeCellId="0" sqref="M2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L1" s="3" t="s">
        <v>15</v>
      </c>
      <c r="M1" s="3" t="n">
        <v>2.36</v>
      </c>
    </row>
    <row r="2" customFormat="false" ht="15" hidden="false" customHeight="false" outlineLevel="0" collapsed="false">
      <c r="A2" s="3" t="s">
        <v>16</v>
      </c>
      <c r="B2" s="3" t="s">
        <v>17</v>
      </c>
      <c r="C2" s="3" t="n">
        <v>0.000354903584526217</v>
      </c>
      <c r="D2" s="3" t="n">
        <v>24.212</v>
      </c>
      <c r="E2" s="3" t="n">
        <v>145.54</v>
      </c>
      <c r="F2" s="3" t="n">
        <v>3508.01</v>
      </c>
      <c r="G2" s="3" t="n">
        <v>169.12</v>
      </c>
      <c r="H2" s="3" t="n">
        <v>4094.73344</v>
      </c>
      <c r="I2" s="3" t="n">
        <v>586.72344</v>
      </c>
      <c r="J2" s="3" t="n">
        <v>16.7252499280219</v>
      </c>
      <c r="L2" s="3" t="s">
        <v>18</v>
      </c>
      <c r="M2" s="3" t="n">
        <v>5522.680079</v>
      </c>
    </row>
    <row r="3" customFormat="false" ht="15" hidden="false" customHeight="false" outlineLevel="0" collapsed="false">
      <c r="A3" s="3" t="s">
        <v>19</v>
      </c>
      <c r="B3" s="3" t="s">
        <v>20</v>
      </c>
      <c r="C3" s="3" t="n">
        <v>0</v>
      </c>
      <c r="D3" s="3" t="n">
        <v>8.0327</v>
      </c>
      <c r="E3" s="3" t="n">
        <v>59.875</v>
      </c>
      <c r="F3" s="3" t="n">
        <v>479</v>
      </c>
      <c r="G3" s="3" t="n">
        <v>80.28</v>
      </c>
      <c r="H3" s="3" t="n">
        <v>644.865156</v>
      </c>
      <c r="I3" s="3" t="n">
        <v>165.865156</v>
      </c>
      <c r="J3" s="3" t="n">
        <v>34.627381210856</v>
      </c>
    </row>
    <row r="4" customFormat="false" ht="15" hidden="false" customHeight="false" outlineLevel="0" collapsed="false">
      <c r="A4" s="3" t="s">
        <v>21</v>
      </c>
      <c r="B4" s="3" t="s">
        <v>22</v>
      </c>
      <c r="C4" s="3" t="n">
        <v>0.00930674264007601</v>
      </c>
      <c r="D4" s="3" t="n">
        <v>2.0102</v>
      </c>
      <c r="E4" s="3" t="n">
        <v>45.38</v>
      </c>
      <c r="F4" s="3" t="n">
        <v>45.38</v>
      </c>
      <c r="G4" s="3" t="n">
        <v>53.14</v>
      </c>
      <c r="H4" s="3" t="n">
        <v>106.822028</v>
      </c>
      <c r="I4" s="3" t="n">
        <v>61.442028</v>
      </c>
      <c r="J4" s="3" t="n">
        <v>135.394508594094</v>
      </c>
    </row>
    <row r="5" customFormat="false" ht="15" hidden="false" customHeight="false" outlineLevel="0" collapsed="false">
      <c r="A5" s="3" t="s">
        <v>23</v>
      </c>
      <c r="B5" s="3" t="s">
        <v>24</v>
      </c>
      <c r="C5" s="3" t="n">
        <v>-0.00177667229279549</v>
      </c>
      <c r="D5" s="3" t="n">
        <v>5.0231</v>
      </c>
      <c r="E5" s="3" t="n">
        <f aca="false">F5/D5</f>
        <v>84.2109454321037</v>
      </c>
      <c r="F5" s="3" t="n">
        <v>423</v>
      </c>
      <c r="G5" s="3" t="n">
        <v>112.37</v>
      </c>
      <c r="H5" s="3" t="n">
        <v>564.445747</v>
      </c>
      <c r="I5" s="3" t="n">
        <v>141.445747</v>
      </c>
      <c r="J5" s="3" t="n">
        <v>33.4387108747045</v>
      </c>
    </row>
    <row r="6" customFormat="false" ht="15" hidden="false" customHeight="false" outlineLevel="0" collapsed="false">
      <c r="A6" s="3" t="s">
        <v>25</v>
      </c>
      <c r="B6" s="3" t="s">
        <v>26</v>
      </c>
      <c r="C6" s="3" t="n">
        <v>0.00820549411344989</v>
      </c>
      <c r="D6" s="3" t="n">
        <v>4.0402</v>
      </c>
      <c r="E6" s="3" t="n">
        <v>26.54</v>
      </c>
      <c r="F6" s="3" t="n">
        <v>107.23</v>
      </c>
      <c r="G6" s="3" t="n">
        <v>28.26</v>
      </c>
      <c r="H6" s="3" t="n">
        <v>114.176052</v>
      </c>
      <c r="I6" s="3" t="n">
        <v>6.946052</v>
      </c>
      <c r="J6" s="3" t="n">
        <v>6.47771332649445</v>
      </c>
    </row>
    <row r="7" customFormat="false" ht="15" hidden="false" customHeight="false" outlineLevel="0" collapsed="false">
      <c r="A7" s="3" t="s">
        <v>27</v>
      </c>
      <c r="B7" s="3" t="s">
        <v>27</v>
      </c>
      <c r="F7" s="3" t="n">
        <f aca="false">SUM(F2:F6)</f>
        <v>4562.62</v>
      </c>
      <c r="H7" s="3" t="n">
        <v>5525.042423</v>
      </c>
      <c r="I7" s="3" t="n">
        <f aca="false">SUM(I2:I6)</f>
        <v>962.422423</v>
      </c>
      <c r="J7" s="3" t="n">
        <f aca="false">I7/F7</f>
        <v>0.210936353016469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L1" s="3" t="s">
        <v>15</v>
      </c>
      <c r="M1" s="3" t="n">
        <v>105.32</v>
      </c>
    </row>
    <row r="2" customFormat="false" ht="15" hidden="false" customHeight="false" outlineLevel="0" collapsed="false">
      <c r="A2" s="3" t="s">
        <v>16</v>
      </c>
      <c r="B2" s="3" t="s">
        <v>17</v>
      </c>
      <c r="C2" s="3" t="n">
        <v>-0.00329975686002097</v>
      </c>
      <c r="D2" s="3" t="n">
        <v>24.212</v>
      </c>
      <c r="E2" s="3" t="n">
        <v>145.54</v>
      </c>
      <c r="F2" s="3" t="n">
        <v>3508.01</v>
      </c>
      <c r="G2" s="3" t="n">
        <v>172.17</v>
      </c>
      <c r="H2" s="3" t="n">
        <v>4168.58004</v>
      </c>
      <c r="I2" s="3" t="n">
        <v>660.57004</v>
      </c>
      <c r="J2" s="3" t="n">
        <v>18.8303351472772</v>
      </c>
      <c r="L2" s="3" t="s">
        <v>18</v>
      </c>
      <c r="M2" s="3" t="n">
        <v>5525.042423</v>
      </c>
    </row>
    <row r="3" customFormat="false" ht="15" hidden="false" customHeight="false" outlineLevel="0" collapsed="false">
      <c r="A3" s="3" t="s">
        <v>19</v>
      </c>
      <c r="B3" s="3" t="s">
        <v>20</v>
      </c>
      <c r="C3" s="3" t="n">
        <v>-0.00402832031249998</v>
      </c>
      <c r="D3" s="3" t="n">
        <v>8.0327</v>
      </c>
      <c r="E3" s="3" t="n">
        <v>59.875</v>
      </c>
      <c r="F3" s="3" t="n">
        <v>479</v>
      </c>
      <c r="G3" s="3" t="n">
        <v>81.59</v>
      </c>
      <c r="H3" s="3" t="n">
        <v>655.387993</v>
      </c>
      <c r="I3" s="3" t="n">
        <v>176.387993</v>
      </c>
      <c r="J3" s="3" t="n">
        <v>36.82421565762</v>
      </c>
    </row>
    <row r="4" customFormat="false" ht="15" hidden="false" customHeight="false" outlineLevel="0" collapsed="false">
      <c r="A4" s="3" t="s">
        <v>21</v>
      </c>
      <c r="B4" s="3" t="s">
        <v>22</v>
      </c>
      <c r="C4" s="3" t="n">
        <v>-0.00148230498425048</v>
      </c>
      <c r="D4" s="3" t="n">
        <v>2.0102</v>
      </c>
      <c r="E4" s="3" t="n">
        <v>45.38</v>
      </c>
      <c r="F4" s="3" t="n">
        <v>45.38</v>
      </c>
      <c r="G4" s="3" t="n">
        <v>53.89</v>
      </c>
      <c r="H4" s="3" t="n">
        <v>108.329678</v>
      </c>
      <c r="I4" s="3" t="n">
        <v>62.949678</v>
      </c>
      <c r="J4" s="3" t="n">
        <v>138.716787130895</v>
      </c>
    </row>
    <row r="5" customFormat="false" ht="15" hidden="false" customHeight="false" outlineLevel="0" collapsed="false">
      <c r="A5" s="3" t="s">
        <v>23</v>
      </c>
      <c r="B5" s="3" t="s">
        <v>24</v>
      </c>
      <c r="C5" s="3" t="n">
        <v>0.00820817324484804</v>
      </c>
      <c r="D5" s="3" t="n">
        <v>5.0231</v>
      </c>
      <c r="E5" s="3" t="n">
        <f aca="false">F5/D5</f>
        <v>84.2109454321037</v>
      </c>
      <c r="F5" s="3" t="n">
        <v>423</v>
      </c>
      <c r="G5" s="3" t="n">
        <v>115.46</v>
      </c>
      <c r="H5" s="3" t="n">
        <v>579.967126</v>
      </c>
      <c r="I5" s="3" t="n">
        <v>156.967126</v>
      </c>
      <c r="J5" s="3" t="n">
        <v>37.1080676122931</v>
      </c>
    </row>
    <row r="6" customFormat="false" ht="15" hidden="false" customHeight="false" outlineLevel="0" collapsed="false">
      <c r="A6" s="3" t="s">
        <v>25</v>
      </c>
      <c r="B6" s="3" t="s">
        <v>26</v>
      </c>
      <c r="C6" s="3" t="n">
        <v>0.0149305555555556</v>
      </c>
      <c r="D6" s="3" t="n">
        <v>4.0402</v>
      </c>
      <c r="E6" s="3" t="n">
        <v>26.54</v>
      </c>
      <c r="F6" s="3" t="n">
        <v>107.23</v>
      </c>
      <c r="G6" s="3" t="n">
        <v>29.23</v>
      </c>
      <c r="H6" s="3" t="n">
        <v>118.095046</v>
      </c>
      <c r="I6" s="3" t="n">
        <v>10.865046</v>
      </c>
      <c r="J6" s="3" t="n">
        <v>10.1324685255992</v>
      </c>
    </row>
    <row r="7" customFormat="false" ht="15" hidden="false" customHeight="false" outlineLevel="0" collapsed="false">
      <c r="A7" s="3" t="s">
        <v>27</v>
      </c>
      <c r="B7" s="3" t="s">
        <v>27</v>
      </c>
      <c r="F7" s="3" t="n">
        <f aca="false">SUM(F2:F6)</f>
        <v>4562.62</v>
      </c>
      <c r="H7" s="3" t="n">
        <v>5630.359883</v>
      </c>
      <c r="I7" s="3" t="n">
        <f aca="false">SUM(I2:I6)</f>
        <v>1067.739883</v>
      </c>
      <c r="J7" s="3" t="n">
        <f aca="false">I7/F7</f>
        <v>0.23401902481469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K6" activeCellId="0" sqref="K6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4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L1" s="4" t="s">
        <v>15</v>
      </c>
      <c r="M1" s="4" t="n">
        <v>-42.7</v>
      </c>
    </row>
    <row r="2" customFormat="false" ht="15" hidden="false" customHeight="false" outlineLevel="0" collapsed="false">
      <c r="A2" s="4" t="s">
        <v>16</v>
      </c>
      <c r="B2" s="4" t="s">
        <v>17</v>
      </c>
      <c r="C2" s="4" t="n">
        <v>-0.00824766219434273</v>
      </c>
      <c r="D2" s="4" t="n">
        <v>24.212</v>
      </c>
      <c r="E2" s="4" t="n">
        <v>145.54</v>
      </c>
      <c r="F2" s="4" t="n">
        <v>3508.01</v>
      </c>
      <c r="G2" s="4" t="n">
        <v>170.75</v>
      </c>
      <c r="H2" s="4" t="n">
        <v>4134.199</v>
      </c>
      <c r="I2" s="4" t="n">
        <v>626.188999999999</v>
      </c>
      <c r="J2" s="4" t="n">
        <v>17.8502626845419</v>
      </c>
      <c r="L2" s="4" t="s">
        <v>18</v>
      </c>
      <c r="M2" s="4" t="n">
        <v>5630.359883</v>
      </c>
    </row>
    <row r="3" customFormat="false" ht="15" hidden="false" customHeight="false" outlineLevel="0" collapsed="false">
      <c r="A3" s="4" t="s">
        <v>19</v>
      </c>
      <c r="B3" s="4" t="s">
        <v>20</v>
      </c>
      <c r="C3" s="4" t="n">
        <v>-0.00845691874004164</v>
      </c>
      <c r="D3" s="4" t="n">
        <v>8.0327</v>
      </c>
      <c r="E3" s="4" t="n">
        <v>59.875</v>
      </c>
      <c r="F3" s="4" t="n">
        <v>479</v>
      </c>
      <c r="G3" s="4" t="n">
        <v>80.9</v>
      </c>
      <c r="H3" s="4" t="n">
        <v>649.84543</v>
      </c>
      <c r="I3" s="4" t="n">
        <v>170.84543</v>
      </c>
      <c r="J3" s="4" t="n">
        <v>35.6671043841336</v>
      </c>
    </row>
    <row r="4" customFormat="false" ht="15" hidden="false" customHeight="false" outlineLevel="0" collapsed="false">
      <c r="A4" s="4" t="s">
        <v>21</v>
      </c>
      <c r="B4" s="4" t="s">
        <v>22</v>
      </c>
      <c r="C4" s="4" t="n">
        <v>-0.000371126368528542</v>
      </c>
      <c r="D4" s="4" t="n">
        <v>2.0102</v>
      </c>
      <c r="E4" s="4" t="n">
        <v>45.38</v>
      </c>
      <c r="F4" s="4" t="n">
        <v>45.38</v>
      </c>
      <c r="G4" s="4" t="n">
        <v>53.87</v>
      </c>
      <c r="H4" s="4" t="n">
        <v>108.289474</v>
      </c>
      <c r="I4" s="4" t="n">
        <v>62.909474</v>
      </c>
      <c r="J4" s="4" t="n">
        <v>138.62819303658</v>
      </c>
    </row>
    <row r="5" customFormat="false" ht="15" hidden="false" customHeight="false" outlineLevel="0" collapsed="false">
      <c r="A5" s="4" t="s">
        <v>23</v>
      </c>
      <c r="B5" s="4" t="s">
        <v>24</v>
      </c>
      <c r="C5" s="4" t="n">
        <v>-0.00381084358219295</v>
      </c>
      <c r="D5" s="4" t="n">
        <v>5.0231</v>
      </c>
      <c r="E5" s="4" t="n">
        <f aca="false">F5/D5</f>
        <v>84.2109454321037</v>
      </c>
      <c r="F5" s="4" t="n">
        <v>423</v>
      </c>
      <c r="G5" s="4" t="n">
        <v>115.02</v>
      </c>
      <c r="H5" s="4" t="n">
        <v>577.756962</v>
      </c>
      <c r="I5" s="4" t="n">
        <v>154.756962</v>
      </c>
      <c r="J5" s="4" t="n">
        <v>36.585570212766</v>
      </c>
    </row>
    <row r="6" customFormat="false" ht="15" hidden="false" customHeight="false" outlineLevel="0" collapsed="false">
      <c r="A6" s="4" t="s">
        <v>25</v>
      </c>
      <c r="B6" s="4" t="s">
        <v>26</v>
      </c>
      <c r="C6" s="4" t="n">
        <v>-0.00444748546014365</v>
      </c>
      <c r="D6" s="4" t="n">
        <v>4.0402</v>
      </c>
      <c r="E6" s="4" t="n">
        <v>26.54</v>
      </c>
      <c r="F6" s="4" t="n">
        <v>107.23</v>
      </c>
      <c r="G6" s="4" t="n">
        <v>29.1</v>
      </c>
      <c r="H6" s="4" t="n">
        <v>117.56982</v>
      </c>
      <c r="I6" s="4" t="n">
        <v>10.33982</v>
      </c>
      <c r="J6" s="4" t="n">
        <v>9.64265597314183</v>
      </c>
    </row>
    <row r="7" customFormat="false" ht="15" hidden="false" customHeight="false" outlineLevel="0" collapsed="false">
      <c r="A7" s="4" t="s">
        <v>27</v>
      </c>
      <c r="B7" s="4" t="s">
        <v>27</v>
      </c>
      <c r="F7" s="4" t="n">
        <f aca="false">SUM(F2:F6)</f>
        <v>4562.62</v>
      </c>
      <c r="H7" s="4" t="n">
        <v>5587.660686</v>
      </c>
      <c r="I7" s="4" t="n">
        <f aca="false">SUM(I2:I6)</f>
        <v>1025.040686</v>
      </c>
      <c r="J7" s="4" t="n">
        <f aca="false">I7/F7</f>
        <v>0.224660542845996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2020-03-30T17:52:20Z</dcterms:created>
  <dc:creator>Flynn-Elhoffer, Scott</dc:creator>
  <dc:description/>
  <dc:language>en-US</dc:language>
  <cp:lastModifiedBy/>
  <dcterms:modified xsi:type="dcterms:W3CDTF">2020-09-18T01:26:31Z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