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c2d5518b78ed5f75/Documentos/grupo_pi/Grupo_pi/Tecnologia_da_Informação/"/>
    </mc:Choice>
  </mc:AlternateContent>
  <xr:revisionPtr revIDLastSave="29" documentId="8_{1299D770-E929-4651-8C13-609206891E92}" xr6:coauthVersionLast="47" xr6:coauthVersionMax="47" xr10:uidLastSave="{ADCACD5D-F8BD-4670-B1AD-730C80EA9F0C}"/>
  <bookViews>
    <workbookView xWindow="-108" yWindow="-108" windowWidth="23256" windowHeight="12456" xr2:uid="{EBA81A82-E024-4BC8-9180-6AC6AA6EE44D}"/>
  </bookViews>
  <sheets>
    <sheet name="BACKLOG" sheetId="3" r:id="rId1"/>
  </sheets>
  <definedNames>
    <definedName name="_xlnm._FilterDatabase" localSheetId="0" hidden="1">BACKLOG!$A$2:$H$27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N7" i="3" s="1"/>
  <c r="K4" i="3"/>
  <c r="N6" i="3" s="1"/>
  <c r="K3" i="3"/>
  <c r="N5" i="3" s="1"/>
  <c r="K6" i="3" l="1"/>
  <c r="N4" i="3" l="1"/>
  <c r="O4" i="3" s="1"/>
  <c r="K7" i="3"/>
</calcChain>
</file>

<file path=xl/sharedStrings.xml><?xml version="1.0" encoding="utf-8"?>
<sst xmlns="http://schemas.openxmlformats.org/spreadsheetml/2006/main" count="147" uniqueCount="79">
  <si>
    <r>
      <rPr>
        <b/>
        <sz val="12"/>
        <color rgb="FF000000"/>
        <rFont val="Aptos Narrow"/>
        <family val="2"/>
        <scheme val="minor"/>
      </rPr>
      <t xml:space="preserve">                 </t>
    </r>
    <r>
      <rPr>
        <b/>
        <sz val="12"/>
        <color rgb="FFFFFFFF"/>
        <rFont val="Aptos Narrow"/>
        <family val="2"/>
        <scheme val="minor"/>
      </rPr>
      <t xml:space="preserve"> BackLog</t>
    </r>
  </si>
  <si>
    <t>Requisitos</t>
  </si>
  <si>
    <t>Descrição</t>
  </si>
  <si>
    <t>Classificação</t>
  </si>
  <si>
    <t>Criar Protótipo do Site Institucional</t>
  </si>
  <si>
    <t>Criar o protótipo de como o site vai funcionar visualmente.</t>
  </si>
  <si>
    <t>Essencial</t>
  </si>
  <si>
    <t>Criar Aba Início (Home) no website institucional</t>
  </si>
  <si>
    <t>Criar aba de Quem somos?</t>
  </si>
  <si>
    <t>Criar aba Fale conosco</t>
  </si>
  <si>
    <t>Criar aba de Simulador Financeiro</t>
  </si>
  <si>
    <t>Criar aba que vai conter a nossa calculadora financeira, para simular quanto custaria o projeto para o cliente.</t>
  </si>
  <si>
    <t>Criar Modelagem lógica de BD</t>
  </si>
  <si>
    <t>Criar modelagem das tabelas do banco de dados.</t>
  </si>
  <si>
    <t>Configurar Código do Arduino</t>
  </si>
  <si>
    <t>Desenvolver código arduíno personalizado do nosso projeto.</t>
  </si>
  <si>
    <t>Instalar MySQL na VMLinux</t>
  </si>
  <si>
    <t>Colocar o banco de dados na VM.</t>
  </si>
  <si>
    <t>Criar Aba para Editar dados Cliente</t>
  </si>
  <si>
    <t>Importante</t>
  </si>
  <si>
    <t>Criar Configuração para Deletar Conta Cliente</t>
  </si>
  <si>
    <t>Criar Logo da Empresa</t>
  </si>
  <si>
    <t>Desejável</t>
  </si>
  <si>
    <t>Criar Cadastro Cliente</t>
  </si>
  <si>
    <t>Criar Login Cliente</t>
  </si>
  <si>
    <t>Criar as tabelas no MySQL conforme a Modelagem Lógica (DER).</t>
  </si>
  <si>
    <t>Decidir Paleta de Cores do Site</t>
  </si>
  <si>
    <t>Responsividade da aplicação</t>
  </si>
  <si>
    <t xml:space="preserve">Tornar as páginas da aplicação compatíveis com tablets e celulares. </t>
  </si>
  <si>
    <t>Compatibilidade com os principais navegadores</t>
  </si>
  <si>
    <t xml:space="preserve">Tornar as páginas da aplicação compatíveis com diferentes navegadores. </t>
  </si>
  <si>
    <t>Realizar a escolha de cores da nossa empresa.</t>
  </si>
  <si>
    <t>Criação da logo que representará a nossa empresa.</t>
  </si>
  <si>
    <t>Aba para deletar usuário.</t>
  </si>
  <si>
    <t>Criar Banco de Dados no MySQL</t>
  </si>
  <si>
    <t>Conexão da API com o Banco de Dados</t>
  </si>
  <si>
    <t>Criação de Gráficos com ChartJS</t>
  </si>
  <si>
    <t>Definir métricas e indicadores do Dashboard</t>
  </si>
  <si>
    <t>Criar os gráficos da Dashboard usando a API ChartJS para melhor visualização dos dados.</t>
  </si>
  <si>
    <t>Conectar a API com o Banco de Dados para que os dados captados pelo sensor possam ser armazenados nas tabelas.</t>
  </si>
  <si>
    <t>Definir as medidas (quantitativas ou qualitativas) que serão disponibilizadas na Dashboard.</t>
  </si>
  <si>
    <t>Tamanho</t>
  </si>
  <si>
    <t>Prioridade</t>
  </si>
  <si>
    <t>Sprint</t>
  </si>
  <si>
    <t>Estimativa</t>
  </si>
  <si>
    <t>GG</t>
  </si>
  <si>
    <t>G</t>
  </si>
  <si>
    <t>Criar a sessão de início do site institucional.</t>
  </si>
  <si>
    <t>Criar sessão contando a história da empresa e o que ela faz.</t>
  </si>
  <si>
    <t>M</t>
  </si>
  <si>
    <t>Criar a sessão Fale conosco com um formulário com os campos necessários (nome, email e mensagem) para o visitante falar diretamente conosco.</t>
  </si>
  <si>
    <t>PP</t>
  </si>
  <si>
    <t>P</t>
  </si>
  <si>
    <t>Criar aba para criação de conta das seguradoras.</t>
  </si>
  <si>
    <t>Aba para as seguradoras acessarem o site.</t>
  </si>
  <si>
    <t>Instalar máquina virtual Lubuntu.</t>
  </si>
  <si>
    <t>Instalar VM Lubuntu</t>
  </si>
  <si>
    <t>Criar aba para os clientes editarem suas informações.</t>
  </si>
  <si>
    <t>Criar Diagrama de Visão de Negócios</t>
  </si>
  <si>
    <t>Criar o Diagrama de Visão de Negócios que descreva o funcionamento de forma simples e visual.</t>
  </si>
  <si>
    <t>Criar a Diagrama de Solução Técnica que descreva o funcionamento tecnico da solução.</t>
  </si>
  <si>
    <t>Criar Diagrama de Solução Técnica</t>
  </si>
  <si>
    <t>Sprint1</t>
  </si>
  <si>
    <t>Sprint2</t>
  </si>
  <si>
    <t>Sprint3</t>
  </si>
  <si>
    <t xml:space="preserve">Criar site Institucional Dinâmico </t>
  </si>
  <si>
    <t>Criar as funcionalidades do site e fazer as conexões com as API's e Banco de Dados.</t>
  </si>
  <si>
    <t>Adicionar site Institucional na VM Lubuntu</t>
  </si>
  <si>
    <t>Adicionar a aplicação no ambiente de produção.</t>
  </si>
  <si>
    <t>Total</t>
  </si>
  <si>
    <t>Média</t>
  </si>
  <si>
    <t>Pontos Fibonacci</t>
  </si>
  <si>
    <t>Planejado</t>
  </si>
  <si>
    <t>Grupo 2</t>
  </si>
  <si>
    <t>Diego Iacabo, Flávia Vaz, Heloisy Mota, Philipi Jordan, Samuel Sousa, Vitória Lima</t>
  </si>
  <si>
    <t>Status</t>
  </si>
  <si>
    <t>Concluído</t>
  </si>
  <si>
    <t>A Fazer</t>
  </si>
  <si>
    <t>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</si>
</sst>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rial"/>
      <family val="2"/>
    </font>
    <font>
      <b/>
      <sz val="12"/>
      <color rgb="FFFFFFFF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60D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60D"/>
      <color rgb="FFE04646"/>
      <color rgb="FF880A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de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BACKLOG!$N$3</c:f>
              <c:strCache>
                <c:ptCount val="1"/>
                <c:pt idx="0">
                  <c:v>Pontos Fibonacci</c:v>
                </c:pt>
              </c:strCache>
            </c:strRef>
          </c:tx>
          <c:spPr>
            <a:ln w="28575" cap="rnd">
              <a:solidFill>
                <a:srgbClr val="FFC60D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Total</c:v>
              </c:pt>
              <c:pt idx="1">
                <c:v>Sprint1</c:v>
              </c:pt>
              <c:pt idx="2">
                <c:v>Sprint2</c:v>
              </c:pt>
              <c:pt idx="3">
                <c:v>Sprint3</c:v>
              </c:pt>
            </c:strLit>
          </c:cat>
          <c:val>
            <c:numRef>
              <c:f>BACKLOG!$N$4:$N$7</c:f>
              <c:numCache>
                <c:formatCode>General</c:formatCode>
                <c:ptCount val="4"/>
                <c:pt idx="0">
                  <c:v>262</c:v>
                </c:pt>
                <c:pt idx="1">
                  <c:v>37</c:v>
                </c:pt>
                <c:pt idx="2">
                  <c:v>141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4-4499-813E-5CD29B67E8E8}"/>
            </c:ext>
          </c:extLst>
        </c:ser>
        <c:ser>
          <c:idx val="1"/>
          <c:order val="1"/>
          <c:tx>
            <c:strRef>
              <c:f>BACKLOG!$O$3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Total</c:v>
              </c:pt>
              <c:pt idx="1">
                <c:v>Sprint1</c:v>
              </c:pt>
              <c:pt idx="2">
                <c:v>Sprint2</c:v>
              </c:pt>
              <c:pt idx="3">
                <c:v>Sprint3</c:v>
              </c:pt>
            </c:strLit>
          </c:cat>
          <c:val>
            <c:numRef>
              <c:f>BACKLOG!$O$4:$O$7</c:f>
              <c:numCache>
                <c:formatCode>General</c:formatCode>
                <c:ptCount val="4"/>
                <c:pt idx="0">
                  <c:v>262</c:v>
                </c:pt>
                <c:pt idx="1">
                  <c:v>93</c:v>
                </c:pt>
                <c:pt idx="2">
                  <c:v>93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4-4499-813E-5CD29B67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09343"/>
        <c:axId val="602709823"/>
      </c:lineChart>
      <c:catAx>
        <c:axId val="60270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709823"/>
        <c:crosses val="autoZero"/>
        <c:auto val="1"/>
        <c:lblAlgn val="ctr"/>
        <c:lblOffset val="100"/>
        <c:noMultiLvlLbl val="0"/>
      </c:catAx>
      <c:valAx>
        <c:axId val="6027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70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296954</xdr:colOff>
      <xdr:row>7</xdr:row>
      <xdr:rowOff>363684</xdr:rowOff>
    </xdr:from>
    <xdr:to>
      <xdr:col>19</xdr:col>
      <xdr:colOff>0</xdr:colOff>
      <xdr:row>14</xdr:row>
      <xdr:rowOff>108858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A8CC04-0C25-4667-D7DE-8B61AC27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642B-D400-46EA-964E-E05A5AEA6485}">
  <sheetPr>
    <tabColor theme="4" tint="0.59999389629810485"/>
    <pageSetUpPr fitToPage="1"/>
  </sheetPr>
  <dimension ref="A1:V27"/>
  <sheetViews>
    <sheetView tabSelected="1" zoomScale="70" zoomScaleNormal="70" workbookViewId="0">
      <selection activeCell="G2" sqref="G2"/>
    </sheetView>
  </sheetViews>
  <sheetFormatPr defaultRowHeight="14.4" x14ac:dyDescent="0.3"/>
  <cols>
    <col min="1" max="1" width="49.5546875" customWidth="1"/>
    <col min="2" max="2" width="53" customWidth="1"/>
    <col min="3" max="3" width="41.6640625" customWidth="1"/>
    <col min="4" max="4" width="9.5546875" bestFit="1" customWidth="1"/>
    <col min="5" max="5" width="10.88671875" bestFit="1" customWidth="1"/>
    <col min="6" max="6" width="10.44140625" bestFit="1" customWidth="1"/>
    <col min="8" max="8" width="14.44140625" bestFit="1" customWidth="1"/>
    <col min="14" max="14" width="10" customWidth="1"/>
    <col min="15" max="15" width="10" bestFit="1" customWidth="1"/>
  </cols>
  <sheetData>
    <row r="1" spans="1:22" ht="28.5" customHeight="1" x14ac:dyDescent="0.3">
      <c r="A1" s="19" t="s">
        <v>0</v>
      </c>
      <c r="B1" s="19"/>
      <c r="C1" s="19"/>
      <c r="D1" s="19"/>
      <c r="E1" s="19"/>
      <c r="F1" s="19"/>
      <c r="G1" s="19"/>
      <c r="H1" s="19"/>
      <c r="J1" s="17" t="s">
        <v>74</v>
      </c>
      <c r="K1" s="17"/>
      <c r="L1" s="17"/>
      <c r="M1" s="17"/>
      <c r="N1" s="17"/>
      <c r="O1" s="17"/>
      <c r="P1" s="17"/>
      <c r="Q1" s="17"/>
      <c r="R1" s="17"/>
      <c r="S1" s="17"/>
      <c r="U1" s="18" t="s">
        <v>73</v>
      </c>
      <c r="V1" s="18"/>
    </row>
    <row r="2" spans="1:22" ht="30" customHeight="1" x14ac:dyDescent="0.3">
      <c r="A2" s="10" t="s">
        <v>1</v>
      </c>
      <c r="B2" s="11" t="s">
        <v>2</v>
      </c>
      <c r="C2" s="12" t="s">
        <v>3</v>
      </c>
      <c r="D2" s="13" t="s">
        <v>41</v>
      </c>
      <c r="E2" s="14" t="s">
        <v>44</v>
      </c>
      <c r="F2" s="13" t="s">
        <v>42</v>
      </c>
      <c r="G2" s="14" t="s">
        <v>43</v>
      </c>
      <c r="H2" s="14" t="s">
        <v>75</v>
      </c>
    </row>
    <row r="3" spans="1:22" ht="50.25" customHeight="1" x14ac:dyDescent="0.3">
      <c r="A3" s="2" t="s">
        <v>18</v>
      </c>
      <c r="B3" s="1" t="s">
        <v>57</v>
      </c>
      <c r="C3" s="5" t="s">
        <v>19</v>
      </c>
      <c r="D3" s="8" t="s">
        <v>46</v>
      </c>
      <c r="E3" s="8">
        <v>13</v>
      </c>
      <c r="F3" s="8">
        <v>1</v>
      </c>
      <c r="G3" s="8">
        <v>3</v>
      </c>
      <c r="H3" s="8" t="s">
        <v>76</v>
      </c>
      <c r="J3" s="14" t="s">
        <v>62</v>
      </c>
      <c r="K3" s="8">
        <f>SUMIF(G:G,1,E:E)</f>
        <v>37</v>
      </c>
      <c r="M3" s="16"/>
      <c r="N3" s="14" t="s">
        <v>71</v>
      </c>
      <c r="O3" s="14" t="s">
        <v>72</v>
      </c>
    </row>
    <row r="4" spans="1:22" ht="50.25" customHeight="1" x14ac:dyDescent="0.3">
      <c r="A4" s="2" t="s">
        <v>20</v>
      </c>
      <c r="B4" s="1" t="s">
        <v>33</v>
      </c>
      <c r="C4" s="5" t="s">
        <v>19</v>
      </c>
      <c r="D4" s="8" t="s">
        <v>46</v>
      </c>
      <c r="E4" s="8">
        <v>13</v>
      </c>
      <c r="F4" s="8">
        <v>2</v>
      </c>
      <c r="G4" s="8">
        <v>3</v>
      </c>
      <c r="H4" s="8" t="s">
        <v>76</v>
      </c>
      <c r="J4" s="14" t="s">
        <v>63</v>
      </c>
      <c r="K4" s="8">
        <f>SUMIF(G:G,2,E:E)</f>
        <v>141</v>
      </c>
      <c r="M4" s="14" t="s">
        <v>69</v>
      </c>
      <c r="N4" s="8">
        <f>K6</f>
        <v>262</v>
      </c>
      <c r="O4" s="8">
        <f>N4</f>
        <v>262</v>
      </c>
    </row>
    <row r="5" spans="1:22" ht="50.25" customHeight="1" x14ac:dyDescent="0.3">
      <c r="A5" s="2" t="s">
        <v>12</v>
      </c>
      <c r="B5" s="1" t="s">
        <v>13</v>
      </c>
      <c r="C5" s="6" t="s">
        <v>19</v>
      </c>
      <c r="D5" s="8" t="s">
        <v>46</v>
      </c>
      <c r="E5" s="8">
        <v>13</v>
      </c>
      <c r="F5" s="8">
        <v>1</v>
      </c>
      <c r="G5" s="8">
        <v>2</v>
      </c>
      <c r="H5" s="21" t="s">
        <v>78</v>
      </c>
      <c r="J5" s="14" t="s">
        <v>64</v>
      </c>
      <c r="K5" s="9">
        <f>SUMIF(G:G,3,E:E)</f>
        <v>84</v>
      </c>
      <c r="M5" s="14" t="s">
        <v>62</v>
      </c>
      <c r="N5" s="8">
        <f>K3</f>
        <v>37</v>
      </c>
      <c r="O5" s="8">
        <v>93</v>
      </c>
    </row>
    <row r="6" spans="1:22" ht="50.25" customHeight="1" x14ac:dyDescent="0.3">
      <c r="A6" s="2" t="s">
        <v>8</v>
      </c>
      <c r="B6" s="1" t="s">
        <v>48</v>
      </c>
      <c r="C6" s="5" t="s">
        <v>19</v>
      </c>
      <c r="D6" s="8" t="s">
        <v>52</v>
      </c>
      <c r="E6" s="8">
        <v>5</v>
      </c>
      <c r="F6" s="8">
        <v>4</v>
      </c>
      <c r="G6" s="8">
        <v>2</v>
      </c>
      <c r="H6" s="8" t="s">
        <v>76</v>
      </c>
      <c r="J6" s="14" t="s">
        <v>69</v>
      </c>
      <c r="K6" s="15">
        <f>SUM(K3:K5)</f>
        <v>262</v>
      </c>
      <c r="M6" s="14" t="s">
        <v>63</v>
      </c>
      <c r="N6" s="8">
        <f>K4</f>
        <v>141</v>
      </c>
      <c r="O6" s="8">
        <v>93</v>
      </c>
    </row>
    <row r="7" spans="1:22" ht="50.25" customHeight="1" x14ac:dyDescent="0.3">
      <c r="A7" s="2" t="s">
        <v>9</v>
      </c>
      <c r="B7" s="1" t="s">
        <v>50</v>
      </c>
      <c r="C7" s="5" t="s">
        <v>19</v>
      </c>
      <c r="D7" s="8" t="s">
        <v>49</v>
      </c>
      <c r="E7" s="8">
        <v>8</v>
      </c>
      <c r="F7" s="8">
        <v>3</v>
      </c>
      <c r="G7" s="8">
        <v>2</v>
      </c>
      <c r="H7" s="8" t="s">
        <v>76</v>
      </c>
      <c r="J7" s="14" t="s">
        <v>70</v>
      </c>
      <c r="K7" s="8">
        <f>K6/3</f>
        <v>87.333333333333329</v>
      </c>
      <c r="M7" s="14" t="s">
        <v>64</v>
      </c>
      <c r="N7" s="8">
        <f>K5</f>
        <v>84</v>
      </c>
      <c r="O7" s="8">
        <v>84</v>
      </c>
    </row>
    <row r="8" spans="1:22" ht="50.25" customHeight="1" x14ac:dyDescent="0.3">
      <c r="A8" s="2" t="s">
        <v>61</v>
      </c>
      <c r="B8" s="1" t="s">
        <v>60</v>
      </c>
      <c r="C8" s="6" t="s">
        <v>19</v>
      </c>
      <c r="D8" s="8" t="s">
        <v>46</v>
      </c>
      <c r="E8" s="8">
        <v>13</v>
      </c>
      <c r="F8" s="8">
        <v>2</v>
      </c>
      <c r="G8" s="8">
        <v>2</v>
      </c>
      <c r="H8" s="21" t="s">
        <v>78</v>
      </c>
    </row>
    <row r="9" spans="1:22" ht="50.25" customHeight="1" x14ac:dyDescent="0.3">
      <c r="A9" s="2" t="s">
        <v>58</v>
      </c>
      <c r="B9" s="1" t="s">
        <v>59</v>
      </c>
      <c r="C9" s="6" t="s">
        <v>19</v>
      </c>
      <c r="D9" s="8" t="s">
        <v>49</v>
      </c>
      <c r="E9" s="8">
        <v>8</v>
      </c>
      <c r="F9" s="8">
        <v>1</v>
      </c>
      <c r="G9" s="8">
        <v>1</v>
      </c>
      <c r="H9" s="21" t="s">
        <v>78</v>
      </c>
    </row>
    <row r="10" spans="1:22" ht="50.25" customHeight="1" x14ac:dyDescent="0.3">
      <c r="A10" s="2" t="s">
        <v>4</v>
      </c>
      <c r="B10" s="1" t="s">
        <v>5</v>
      </c>
      <c r="C10" s="5" t="s">
        <v>6</v>
      </c>
      <c r="D10" s="8" t="s">
        <v>46</v>
      </c>
      <c r="E10" s="8">
        <v>13</v>
      </c>
      <c r="F10" s="8">
        <v>2</v>
      </c>
      <c r="G10" s="8">
        <v>1</v>
      </c>
      <c r="H10" s="8" t="s">
        <v>76</v>
      </c>
    </row>
    <row r="11" spans="1:22" ht="50.25" customHeight="1" x14ac:dyDescent="0.3">
      <c r="A11" s="3" t="s">
        <v>7</v>
      </c>
      <c r="B11" s="4" t="s">
        <v>47</v>
      </c>
      <c r="C11" s="7" t="s">
        <v>6</v>
      </c>
      <c r="D11" s="8" t="s">
        <v>49</v>
      </c>
      <c r="E11" s="8">
        <v>8</v>
      </c>
      <c r="F11" s="8">
        <v>10</v>
      </c>
      <c r="G11" s="8">
        <v>2</v>
      </c>
      <c r="H11" s="8" t="s">
        <v>76</v>
      </c>
    </row>
    <row r="12" spans="1:22" ht="50.25" customHeight="1" x14ac:dyDescent="0.3">
      <c r="A12" s="2" t="s">
        <v>10</v>
      </c>
      <c r="B12" s="1" t="s">
        <v>11</v>
      </c>
      <c r="C12" s="5" t="s">
        <v>6</v>
      </c>
      <c r="D12" s="8" t="s">
        <v>45</v>
      </c>
      <c r="E12" s="8">
        <v>21</v>
      </c>
      <c r="F12" s="8">
        <v>9</v>
      </c>
      <c r="G12" s="8">
        <v>2</v>
      </c>
      <c r="H12" s="8" t="s">
        <v>76</v>
      </c>
    </row>
    <row r="13" spans="1:22" ht="50.25" customHeight="1" x14ac:dyDescent="0.3">
      <c r="A13" s="2" t="s">
        <v>23</v>
      </c>
      <c r="B13" s="1" t="s">
        <v>53</v>
      </c>
      <c r="C13" s="5" t="s">
        <v>6</v>
      </c>
      <c r="D13" s="8" t="s">
        <v>46</v>
      </c>
      <c r="E13" s="8">
        <v>13</v>
      </c>
      <c r="F13" s="8">
        <v>2</v>
      </c>
      <c r="G13" s="8">
        <v>2</v>
      </c>
      <c r="H13" s="8" t="s">
        <v>76</v>
      </c>
    </row>
    <row r="14" spans="1:22" ht="50.25" customHeight="1" x14ac:dyDescent="0.3">
      <c r="A14" s="2" t="s">
        <v>24</v>
      </c>
      <c r="B14" s="1" t="s">
        <v>54</v>
      </c>
      <c r="C14" s="5" t="s">
        <v>6</v>
      </c>
      <c r="D14" s="8" t="s">
        <v>49</v>
      </c>
      <c r="E14" s="8">
        <v>8</v>
      </c>
      <c r="F14" s="8">
        <v>3</v>
      </c>
      <c r="G14" s="8">
        <v>2</v>
      </c>
      <c r="H14" s="8" t="s">
        <v>76</v>
      </c>
    </row>
    <row r="15" spans="1:22" ht="50.25" customHeight="1" x14ac:dyDescent="0.3">
      <c r="A15" s="2" t="s">
        <v>34</v>
      </c>
      <c r="B15" s="1" t="s">
        <v>25</v>
      </c>
      <c r="C15" s="6" t="s">
        <v>6</v>
      </c>
      <c r="D15" s="8" t="s">
        <v>52</v>
      </c>
      <c r="E15" s="8">
        <v>5</v>
      </c>
      <c r="F15" s="8">
        <v>1</v>
      </c>
      <c r="G15" s="8">
        <v>2</v>
      </c>
      <c r="H15" s="20" t="s">
        <v>78</v>
      </c>
    </row>
    <row r="16" spans="1:22" ht="50.25" customHeight="1" x14ac:dyDescent="0.3">
      <c r="A16" s="2" t="s">
        <v>56</v>
      </c>
      <c r="B16" s="1" t="s">
        <v>55</v>
      </c>
      <c r="C16" s="6" t="s">
        <v>6</v>
      </c>
      <c r="D16" s="8" t="s">
        <v>52</v>
      </c>
      <c r="E16" s="8">
        <v>5</v>
      </c>
      <c r="F16" s="8">
        <v>3</v>
      </c>
      <c r="G16" s="8">
        <v>1</v>
      </c>
      <c r="H16" s="21" t="s">
        <v>78</v>
      </c>
    </row>
    <row r="17" spans="1:8" ht="50.25" customHeight="1" x14ac:dyDescent="0.3">
      <c r="A17" s="2" t="s">
        <v>16</v>
      </c>
      <c r="B17" s="1" t="s">
        <v>17</v>
      </c>
      <c r="C17" s="6" t="s">
        <v>6</v>
      </c>
      <c r="D17" s="8" t="s">
        <v>49</v>
      </c>
      <c r="E17" s="8">
        <v>8</v>
      </c>
      <c r="F17" s="8">
        <v>8</v>
      </c>
      <c r="G17" s="8">
        <v>2</v>
      </c>
      <c r="H17" s="21" t="s">
        <v>78</v>
      </c>
    </row>
    <row r="18" spans="1:8" ht="50.25" customHeight="1" x14ac:dyDescent="0.3">
      <c r="A18" s="2" t="s">
        <v>35</v>
      </c>
      <c r="B18" s="1" t="s">
        <v>39</v>
      </c>
      <c r="C18" s="6" t="s">
        <v>6</v>
      </c>
      <c r="D18" s="8" t="s">
        <v>46</v>
      </c>
      <c r="E18" s="8">
        <v>13</v>
      </c>
      <c r="F18" s="8">
        <v>5</v>
      </c>
      <c r="G18" s="8">
        <v>2</v>
      </c>
      <c r="H18" s="8" t="s">
        <v>76</v>
      </c>
    </row>
    <row r="19" spans="1:8" ht="50.25" customHeight="1" x14ac:dyDescent="0.3">
      <c r="A19" s="2" t="s">
        <v>14</v>
      </c>
      <c r="B19" s="1" t="s">
        <v>15</v>
      </c>
      <c r="C19" s="6" t="s">
        <v>6</v>
      </c>
      <c r="D19" s="8" t="s">
        <v>52</v>
      </c>
      <c r="E19" s="8">
        <v>5</v>
      </c>
      <c r="F19" s="8">
        <v>1</v>
      </c>
      <c r="G19" s="8">
        <v>1</v>
      </c>
      <c r="H19" s="21" t="s">
        <v>78</v>
      </c>
    </row>
    <row r="20" spans="1:8" ht="50.25" customHeight="1" x14ac:dyDescent="0.3">
      <c r="A20" s="2" t="s">
        <v>37</v>
      </c>
      <c r="B20" s="1" t="s">
        <v>40</v>
      </c>
      <c r="C20" s="6" t="s">
        <v>6</v>
      </c>
      <c r="D20" s="8" t="s">
        <v>46</v>
      </c>
      <c r="E20" s="8">
        <v>13</v>
      </c>
      <c r="F20" s="8">
        <v>6</v>
      </c>
      <c r="G20" s="8">
        <v>2</v>
      </c>
      <c r="H20" s="8" t="s">
        <v>76</v>
      </c>
    </row>
    <row r="21" spans="1:8" ht="50.25" customHeight="1" x14ac:dyDescent="0.3">
      <c r="A21" s="2" t="s">
        <v>36</v>
      </c>
      <c r="B21" s="1" t="s">
        <v>38</v>
      </c>
      <c r="C21" s="6" t="s">
        <v>6</v>
      </c>
      <c r="D21" s="8" t="s">
        <v>46</v>
      </c>
      <c r="E21" s="8">
        <v>13</v>
      </c>
      <c r="F21" s="8">
        <v>7</v>
      </c>
      <c r="G21" s="8">
        <v>2</v>
      </c>
      <c r="H21" s="8" t="s">
        <v>76</v>
      </c>
    </row>
    <row r="22" spans="1:8" ht="50.25" customHeight="1" x14ac:dyDescent="0.3">
      <c r="A22" s="2" t="s">
        <v>65</v>
      </c>
      <c r="B22" s="1" t="s">
        <v>66</v>
      </c>
      <c r="C22" s="6" t="s">
        <v>6</v>
      </c>
      <c r="D22" s="8" t="s">
        <v>45</v>
      </c>
      <c r="E22" s="8">
        <v>21</v>
      </c>
      <c r="F22" s="8">
        <v>1</v>
      </c>
      <c r="G22" s="8">
        <v>3</v>
      </c>
      <c r="H22" s="8" t="s">
        <v>76</v>
      </c>
    </row>
    <row r="23" spans="1:8" ht="50.25" customHeight="1" x14ac:dyDescent="0.3">
      <c r="A23" s="2" t="s">
        <v>67</v>
      </c>
      <c r="B23" s="1" t="s">
        <v>68</v>
      </c>
      <c r="C23" s="6" t="s">
        <v>6</v>
      </c>
      <c r="D23" s="8" t="s">
        <v>49</v>
      </c>
      <c r="E23" s="8">
        <v>8</v>
      </c>
      <c r="F23" s="8">
        <v>2</v>
      </c>
      <c r="G23" s="8">
        <v>3</v>
      </c>
      <c r="H23" s="8" t="s">
        <v>76</v>
      </c>
    </row>
    <row r="24" spans="1:8" ht="50.25" customHeight="1" x14ac:dyDescent="0.3">
      <c r="A24" s="2" t="s">
        <v>21</v>
      </c>
      <c r="B24" s="1" t="s">
        <v>32</v>
      </c>
      <c r="C24" s="6" t="s">
        <v>22</v>
      </c>
      <c r="D24" s="8" t="s">
        <v>51</v>
      </c>
      <c r="E24" s="8">
        <v>3</v>
      </c>
      <c r="F24" s="8">
        <v>2</v>
      </c>
      <c r="G24" s="8">
        <v>1</v>
      </c>
      <c r="H24" s="8" t="s">
        <v>76</v>
      </c>
    </row>
    <row r="25" spans="1:8" ht="50.25" customHeight="1" x14ac:dyDescent="0.3">
      <c r="A25" s="2" t="s">
        <v>26</v>
      </c>
      <c r="B25" s="1" t="s">
        <v>31</v>
      </c>
      <c r="C25" s="6" t="s">
        <v>22</v>
      </c>
      <c r="D25" s="8" t="s">
        <v>51</v>
      </c>
      <c r="E25" s="8">
        <v>3</v>
      </c>
      <c r="F25" s="8">
        <v>1</v>
      </c>
      <c r="G25" s="8">
        <v>1</v>
      </c>
      <c r="H25" s="8" t="s">
        <v>76</v>
      </c>
    </row>
    <row r="26" spans="1:8" ht="50.25" customHeight="1" x14ac:dyDescent="0.3">
      <c r="A26" s="2" t="s">
        <v>27</v>
      </c>
      <c r="B26" s="1" t="s">
        <v>28</v>
      </c>
      <c r="C26" s="6" t="s">
        <v>22</v>
      </c>
      <c r="D26" s="8" t="s">
        <v>45</v>
      </c>
      <c r="E26" s="8">
        <v>21</v>
      </c>
      <c r="F26" s="8">
        <v>2</v>
      </c>
      <c r="G26" s="8">
        <v>3</v>
      </c>
      <c r="H26" s="8" t="s">
        <v>77</v>
      </c>
    </row>
    <row r="27" spans="1:8" ht="50.25" customHeight="1" x14ac:dyDescent="0.3">
      <c r="A27" s="2" t="s">
        <v>29</v>
      </c>
      <c r="B27" s="1" t="s">
        <v>30</v>
      </c>
      <c r="C27" s="6" t="s">
        <v>22</v>
      </c>
      <c r="D27" s="8" t="s">
        <v>49</v>
      </c>
      <c r="E27" s="8">
        <v>8</v>
      </c>
      <c r="F27" s="8">
        <v>1</v>
      </c>
      <c r="G27" s="8">
        <v>3</v>
      </c>
      <c r="H27" s="8" t="s">
        <v>77</v>
      </c>
    </row>
  </sheetData>
  <autoFilter ref="A2:H27" xr:uid="{74A2642B-D400-46EA-964E-E05A5AEA6485}"/>
  <mergeCells count="3">
    <mergeCell ref="J1:S1"/>
    <mergeCell ref="U1:V1"/>
    <mergeCell ref="A1:H1"/>
  </mergeCells>
  <conditionalFormatting sqref="H1:H1048576">
    <cfRule type="containsText" dxfId="2" priority="1" operator="containsText" text="A Fazer">
      <formula>NOT(ISERROR(SEARCH("A Fazer",H1)))</formula>
    </cfRule>
    <cfRule type="containsText" dxfId="1" priority="2" operator="containsText" text="Concluído">
      <formula>NOT(ISERROR(SEARCH("Concluído",H1)))</formula>
    </cfRule>
    <cfRule type="containsText" dxfId="0" priority="3" operator="containsText" text="Em Andamento">
      <formula>NOT(ISERROR(SEARCH("Em Andamento",H1)))</formula>
    </cfRule>
  </conditionalFormatting>
  <pageMargins left="0.511811024" right="0.511811024" top="0.78740157499999996" bottom="0.78740157499999996" header="0.31496062000000002" footer="0.31496062000000002"/>
  <pageSetup paperSize="7" scale="37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29CFA7192B0F4AA60BE2DF65F4BC74" ma:contentTypeVersion="12" ma:contentTypeDescription="Create a new document." ma:contentTypeScope="" ma:versionID="ee39750ad8b983f0f9ac05c6d33cdc04">
  <xsd:schema xmlns:xsd="http://www.w3.org/2001/XMLSchema" xmlns:xs="http://www.w3.org/2001/XMLSchema" xmlns:p="http://schemas.microsoft.com/office/2006/metadata/properties" xmlns:ns3="8497f9ae-9c71-438c-b553-1e6fe8b1acb0" targetNamespace="http://schemas.microsoft.com/office/2006/metadata/properties" ma:root="true" ma:fieldsID="575218e2c9ab049ab6ad7cca76d1d38a" ns3:_="">
    <xsd:import namespace="8497f9ae-9c71-438c-b553-1e6fe8b1acb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7f9ae-9c71-438c-b553-1e6fe8b1acb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DateTaken" ma:index="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97f9ae-9c71-438c-b553-1e6fe8b1ac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D062E9-275A-40A9-8059-A8AD790EE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7f9ae-9c71-438c-b553-1e6fe8b1a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4DAEA0-DD6E-45E5-938F-CB046081399A}">
  <ds:schemaRefs>
    <ds:schemaRef ds:uri="http://www.w3.org/XML/1998/namespace"/>
    <ds:schemaRef ds:uri="http://schemas.microsoft.com/office/infopath/2007/PartnerControls"/>
    <ds:schemaRef ds:uri="8497f9ae-9c71-438c-b553-1e6fe8b1acb0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AE2E3D6-6D5D-436A-9712-0442BFABA7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Flavia Vaz</dc:creator>
  <cp:keywords/>
  <dc:description/>
  <cp:lastModifiedBy>Philipi Jordan</cp:lastModifiedBy>
  <cp:revision/>
  <cp:lastPrinted>2025-10-31T18:35:19Z</cp:lastPrinted>
  <dcterms:created xsi:type="dcterms:W3CDTF">2025-09-23T18:43:54Z</dcterms:created>
  <dcterms:modified xsi:type="dcterms:W3CDTF">2025-10-31T18:35:21Z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0x010100A729CFA7192B0F4AA60BE2DF65F4BC74</vt:lpwstr>
  </property>
</Properties>
</file>