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arah/Desktop/"/>
    </mc:Choice>
  </mc:AlternateContent>
  <bookViews>
    <workbookView xWindow="0" yWindow="460" windowWidth="25600" windowHeight="146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Q13" i="1"/>
  <c r="O13" i="1"/>
  <c r="Q7" i="1"/>
  <c r="O7" i="1"/>
  <c r="O16" i="1"/>
  <c r="O15" i="1"/>
  <c r="O14" i="1"/>
  <c r="O12" i="1"/>
  <c r="O11" i="1"/>
  <c r="O10" i="1"/>
  <c r="O9" i="1"/>
  <c r="O8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<sst xmlns="http://schemas.openxmlformats.org/spreadsheetml/2006/main" count="74" uniqueCount="63">
  <si>
    <t>Name of object</t>
  </si>
  <si>
    <t>PSF Star</t>
  </si>
  <si>
    <t>PSF Object</t>
  </si>
  <si>
    <t>W2345</t>
  </si>
  <si>
    <t>7.5 +/- 0.5</t>
  </si>
  <si>
    <t>W0204</t>
  </si>
  <si>
    <t>W0404</t>
  </si>
  <si>
    <t>W0612</t>
  </si>
  <si>
    <t>W0739</t>
  </si>
  <si>
    <t>W0943</t>
  </si>
  <si>
    <t>W1046</t>
  </si>
  <si>
    <t>W1210</t>
  </si>
  <si>
    <t>W1238</t>
  </si>
  <si>
    <t>W1332</t>
  </si>
  <si>
    <t>W1521</t>
  </si>
  <si>
    <t>W1703</t>
  </si>
  <si>
    <t>W1958</t>
  </si>
  <si>
    <t>W2331</t>
  </si>
  <si>
    <t>W0342</t>
  </si>
  <si>
    <t>R</t>
  </si>
  <si>
    <t>empty</t>
  </si>
  <si>
    <t>K</t>
  </si>
  <si>
    <t>no radio</t>
  </si>
  <si>
    <t xml:space="preserve">Wavelength </t>
  </si>
  <si>
    <t>Pixel Scale</t>
  </si>
  <si>
    <t>3.0  +/- 0.5</t>
  </si>
  <si>
    <t>6.0 +/- 0.5</t>
  </si>
  <si>
    <t>Description</t>
  </si>
  <si>
    <t>Object is nearly round; near the top point of the saturated star on the image</t>
  </si>
  <si>
    <t>6.0 +/- 0.4</t>
  </si>
  <si>
    <t>6.0 +/- 0.3</t>
  </si>
  <si>
    <t>Object is relatively faint, at center of screen</t>
  </si>
  <si>
    <t>6.0 +/- 0.2</t>
  </si>
  <si>
    <t>Object not visible in R; center of screen</t>
  </si>
  <si>
    <t>4.0 +/- 0.5</t>
  </si>
  <si>
    <t>Potential companion? Object is larger on the right at center of image</t>
  </si>
  <si>
    <t>3.7 +/- 0.2</t>
  </si>
  <si>
    <t>5.0 +/- 0.2</t>
  </si>
  <si>
    <t>Object is oddly shaped, not round at all; center of image</t>
  </si>
  <si>
    <t>Object at center of image; rather elliptical with arm-like projections all around</t>
  </si>
  <si>
    <t>Very bright star overtaking most of image; imexam not working properly; object is bright, elliptical at center of screen</t>
  </si>
  <si>
    <t>Small, faint object at center of image; oddly shaped with artifacts around; diffiult to distinguish structure</t>
  </si>
  <si>
    <t>Oddly shaped object at center of image with not well defined edges</t>
  </si>
  <si>
    <t>Center of image; no obvious companions; faint artifact next to object - real?</t>
  </si>
  <si>
    <t>Object is not well-defined; not visible in R and faint in J; center of image adjacent to bright, round object</t>
  </si>
  <si>
    <t>4.7 +/- 0.3</t>
  </si>
  <si>
    <t>7.3 +/- 0.5</t>
  </si>
  <si>
    <t>6.3 +/- 0.4</t>
  </si>
  <si>
    <t>"moffat fit did not converge"</t>
  </si>
  <si>
    <t>5.0 +/- 0.5</t>
  </si>
  <si>
    <t>Redshifts</t>
  </si>
  <si>
    <t>Apparent r magnitude</t>
  </si>
  <si>
    <t>Absolute r magnitude</t>
  </si>
  <si>
    <t>Apparent K mag</t>
  </si>
  <si>
    <t>Absolute K mag</t>
  </si>
  <si>
    <t>Major axis (kpc)</t>
  </si>
  <si>
    <t>Minor axis (kpc)</t>
  </si>
  <si>
    <t>kpc/" scale</t>
  </si>
  <si>
    <t>Object has long, obvious tail (major axis includes tail)</t>
  </si>
  <si>
    <t>Major axis (pixels)</t>
  </si>
  <si>
    <t>Minor axis (pixels)</t>
  </si>
  <si>
    <t>Distance (Mpc)</t>
  </si>
  <si>
    <t xml:space="preserve">Object is potentially a double?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</si>
</sst>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24292E"/>
      <name val="Calibri"/>
      <scheme val="minor"/>
    </font>
    <font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G1" workbookViewId="0">
      <selection activeCell="A4" sqref="A4"/>
    </sheetView>
  </sheetViews>
  <sheetFormatPr baseColWidth="10" defaultRowHeight="16" x14ac:dyDescent="0.2"/>
  <cols>
    <col min="1" max="2" width="24.83203125" style="1" customWidth="1"/>
    <col min="3" max="7" width="10.83203125" style="1"/>
    <col min="8" max="8" width="63.5" style="1" customWidth="1"/>
    <col min="9" max="10" width="10.83203125" style="1"/>
    <col min="11" max="14" width="18.1640625" style="1" customWidth="1"/>
    <col min="15" max="15" width="10.83203125" style="1"/>
    <col min="16" max="16" width="16.6640625" style="1" customWidth="1"/>
    <col min="17" max="17" width="16.33203125" style="1" customWidth="1"/>
    <col min="18" max="16384" width="10.83203125" style="1"/>
  </cols>
  <sheetData>
    <row r="1" spans="1:17" x14ac:dyDescent="0.2">
      <c r="A1" s="1" t="s">
        <v>0</v>
      </c>
      <c r="B1" s="1" t="s">
        <v>23</v>
      </c>
      <c r="C1" s="1" t="s">
        <v>59</v>
      </c>
      <c r="D1" s="1" t="s">
        <v>60</v>
      </c>
      <c r="E1" s="1" t="s">
        <v>1</v>
      </c>
      <c r="F1" s="1" t="s">
        <v>2</v>
      </c>
      <c r="G1" s="1" t="s">
        <v>24</v>
      </c>
      <c r="H1" s="1" t="s">
        <v>27</v>
      </c>
      <c r="I1" s="1" t="s">
        <v>50</v>
      </c>
      <c r="J1" s="1" t="s">
        <v>57</v>
      </c>
      <c r="K1" s="1" t="s">
        <v>61</v>
      </c>
      <c r="L1" s="4" t="s">
        <v>55</v>
      </c>
      <c r="M1" s="4" t="s">
        <v>56</v>
      </c>
      <c r="N1" s="1" t="s">
        <v>51</v>
      </c>
      <c r="O1" s="4" t="s">
        <v>52</v>
      </c>
      <c r="P1" s="1" t="s">
        <v>53</v>
      </c>
      <c r="Q1" s="4" t="s">
        <v>54</v>
      </c>
    </row>
    <row r="2" spans="1:17" x14ac:dyDescent="0.2">
      <c r="A2" s="1" t="s">
        <v>3</v>
      </c>
      <c r="B2" s="1" t="s">
        <v>19</v>
      </c>
      <c r="C2" s="1">
        <v>11</v>
      </c>
      <c r="D2" s="1">
        <v>10</v>
      </c>
      <c r="E2" s="1" t="s">
        <v>4</v>
      </c>
      <c r="F2" s="1">
        <v>8.3000000000000007</v>
      </c>
      <c r="G2" s="1">
        <v>0.1188</v>
      </c>
      <c r="H2" s="1" t="s">
        <v>43</v>
      </c>
      <c r="I2" s="1">
        <v>1</v>
      </c>
      <c r="J2" s="1">
        <v>8.1219999999999999</v>
      </c>
      <c r="K2" s="1">
        <v>6701.1</v>
      </c>
      <c r="L2" s="4">
        <f xml:space="preserve"> C2*G2*J2</f>
        <v>10.613829599999999</v>
      </c>
      <c r="M2" s="4">
        <f xml:space="preserve"> D2*G2*J2</f>
        <v>9.6489359999999991</v>
      </c>
      <c r="N2" s="1">
        <v>23.835000000000001</v>
      </c>
      <c r="O2" s="4">
        <f>N2-25-5*(LOG10(K2))</f>
        <v>-20.295730494637148</v>
      </c>
      <c r="Q2" s="4"/>
    </row>
    <row r="3" spans="1:17" x14ac:dyDescent="0.2">
      <c r="A3" s="1" t="s">
        <v>5</v>
      </c>
      <c r="B3" s="1" t="s">
        <v>19</v>
      </c>
      <c r="C3" s="1">
        <v>7.8</v>
      </c>
      <c r="D3" s="1">
        <v>7.5</v>
      </c>
      <c r="E3" s="1" t="s">
        <v>25</v>
      </c>
      <c r="F3" s="1">
        <v>3.56</v>
      </c>
      <c r="G3" s="1">
        <v>0.2268</v>
      </c>
      <c r="H3" s="1" t="s">
        <v>28</v>
      </c>
      <c r="I3" s="1">
        <v>1</v>
      </c>
      <c r="J3" s="1">
        <v>8.1219999999999999</v>
      </c>
      <c r="K3" s="1">
        <v>6701.1</v>
      </c>
      <c r="L3" s="4">
        <f t="shared" ref="L3:L16" si="0" xml:space="preserve"> C3*G3*J3</f>
        <v>14.368142879999999</v>
      </c>
      <c r="M3" s="4">
        <f xml:space="preserve"> D3*G3*J3</f>
        <v>13.815522</v>
      </c>
      <c r="N3" s="2">
        <v>23.643000000000001</v>
      </c>
      <c r="O3" s="4">
        <f t="shared" ref="O3:O16" si="1">N3-25-5*(LOG10(K3))</f>
        <v>-20.487730494637148</v>
      </c>
      <c r="Q3" s="4"/>
    </row>
    <row r="4" spans="1:17" ht="19" x14ac:dyDescent="0.25">
      <c r="A4" s="1" t="s">
        <v>18</v>
      </c>
      <c r="B4" s="1" t="s">
        <v>19</v>
      </c>
      <c r="C4" s="1">
        <v>63</v>
      </c>
      <c r="D4" s="1">
        <v>23</v>
      </c>
      <c r="E4" s="1" t="s">
        <v>29</v>
      </c>
      <c r="F4" s="1">
        <v>9.48</v>
      </c>
      <c r="G4" s="1">
        <v>0.1188</v>
      </c>
      <c r="H4" s="1" t="s">
        <v>58</v>
      </c>
      <c r="I4" s="1">
        <v>0.47</v>
      </c>
      <c r="J4" s="1">
        <v>5.9630000000000001</v>
      </c>
      <c r="K4" s="3">
        <v>2657.9</v>
      </c>
      <c r="L4" s="4">
        <f t="shared" si="0"/>
        <v>44.629477200000004</v>
      </c>
      <c r="M4" s="4">
        <f t="shared" ref="M3:M16" si="2" xml:space="preserve"> D4*G4*J4</f>
        <v>16.293301200000002</v>
      </c>
      <c r="N4" s="2">
        <v>20.85</v>
      </c>
      <c r="O4" s="4">
        <f t="shared" si="1"/>
        <v>-21.272693185770269</v>
      </c>
      <c r="Q4" s="4"/>
    </row>
    <row r="5" spans="1:17" x14ac:dyDescent="0.2">
      <c r="A5" s="1" t="s">
        <v>6</v>
      </c>
      <c r="B5" s="1" t="s">
        <v>19</v>
      </c>
      <c r="C5" s="1">
        <v>5.3</v>
      </c>
      <c r="D5" s="1">
        <v>5</v>
      </c>
      <c r="E5" s="1" t="s">
        <v>30</v>
      </c>
      <c r="F5" s="1">
        <v>8.39</v>
      </c>
      <c r="G5" s="1">
        <v>0.1177</v>
      </c>
      <c r="H5" s="1" t="s">
        <v>31</v>
      </c>
      <c r="I5" s="1">
        <v>1</v>
      </c>
      <c r="J5" s="1">
        <v>8.1219999999999999</v>
      </c>
      <c r="K5" s="1">
        <v>6701.1</v>
      </c>
      <c r="L5" s="4">
        <f t="shared" si="0"/>
        <v>5.0665848200000001</v>
      </c>
      <c r="M5" s="4">
        <f t="shared" si="2"/>
        <v>4.7797970000000003</v>
      </c>
      <c r="N5" s="2">
        <v>26.975000000000001</v>
      </c>
      <c r="O5" s="4">
        <f t="shared" si="1"/>
        <v>-17.155730494637147</v>
      </c>
      <c r="Q5" s="4"/>
    </row>
    <row r="6" spans="1:17" x14ac:dyDescent="0.2">
      <c r="A6" s="1" t="s">
        <v>7</v>
      </c>
      <c r="B6" s="1" t="s">
        <v>20</v>
      </c>
      <c r="L6" s="4">
        <f t="shared" si="0"/>
        <v>0</v>
      </c>
      <c r="M6" s="4">
        <f t="shared" si="2"/>
        <v>0</v>
      </c>
      <c r="O6" s="4" t="e">
        <f t="shared" si="1"/>
        <v>#NUM!</v>
      </c>
      <c r="Q6" s="4"/>
    </row>
    <row r="7" spans="1:17" x14ac:dyDescent="0.2">
      <c r="A7" s="1" t="s">
        <v>8</v>
      </c>
      <c r="B7" s="1" t="s">
        <v>21</v>
      </c>
      <c r="C7" s="1">
        <v>9</v>
      </c>
      <c r="D7" s="1">
        <v>8.1</v>
      </c>
      <c r="E7" s="1" t="s">
        <v>32</v>
      </c>
      <c r="F7" s="1">
        <v>7.51</v>
      </c>
      <c r="G7" s="1">
        <v>0.1174</v>
      </c>
      <c r="H7" s="1" t="s">
        <v>33</v>
      </c>
      <c r="I7" s="1">
        <v>1</v>
      </c>
      <c r="J7" s="1">
        <v>8.1219999999999999</v>
      </c>
      <c r="K7" s="1">
        <v>6701.1</v>
      </c>
      <c r="L7" s="4">
        <f t="shared" si="0"/>
        <v>8.5817052</v>
      </c>
      <c r="M7" s="4">
        <f t="shared" si="2"/>
        <v>7.7235346800000002</v>
      </c>
      <c r="N7" s="2">
        <v>24.189</v>
      </c>
      <c r="O7" s="4">
        <f>N7-25-5*(LOG10(K7))</f>
        <v>-19.941730494637149</v>
      </c>
      <c r="P7" s="2">
        <v>20.681999999999999</v>
      </c>
      <c r="Q7" s="4">
        <f>P7-25-5*(LOG10(K7))</f>
        <v>-23.44873049463715</v>
      </c>
    </row>
    <row r="8" spans="1:17" ht="19" x14ac:dyDescent="0.25">
      <c r="A8" s="1" t="s">
        <v>9</v>
      </c>
      <c r="B8" s="1" t="s">
        <v>19</v>
      </c>
      <c r="C8" s="1">
        <v>12.9</v>
      </c>
      <c r="D8" s="1">
        <v>4.9000000000000004</v>
      </c>
      <c r="E8" s="1" t="s">
        <v>34</v>
      </c>
      <c r="F8" s="1">
        <v>4.32</v>
      </c>
      <c r="G8" s="1">
        <v>0.22389999999999999</v>
      </c>
      <c r="H8" s="1" t="s">
        <v>62</v>
      </c>
      <c r="I8" s="1">
        <v>1</v>
      </c>
      <c r="J8" s="1">
        <v>8.1219999999999999</v>
      </c>
      <c r="K8" s="3">
        <v>6701.1</v>
      </c>
      <c r="L8" s="4">
        <f t="shared" si="0"/>
        <v>23.458853819999998</v>
      </c>
      <c r="M8" s="4">
        <f t="shared" si="2"/>
        <v>8.9107274200000006</v>
      </c>
      <c r="N8" s="2">
        <v>23.861000000000001</v>
      </c>
      <c r="O8" s="4">
        <f t="shared" si="1"/>
        <v>-20.269730494637148</v>
      </c>
      <c r="Q8" s="4"/>
    </row>
    <row r="9" spans="1:17" ht="19" x14ac:dyDescent="0.25">
      <c r="A9" s="1" t="s">
        <v>10</v>
      </c>
      <c r="B9" s="1" t="s">
        <v>19</v>
      </c>
      <c r="C9" s="1">
        <v>8.6</v>
      </c>
      <c r="D9" s="1">
        <v>8.6</v>
      </c>
      <c r="E9" s="1" t="s">
        <v>36</v>
      </c>
      <c r="F9" s="1">
        <v>4.03</v>
      </c>
      <c r="G9" s="1">
        <v>0.2268</v>
      </c>
      <c r="H9" s="1" t="s">
        <v>35</v>
      </c>
      <c r="I9" s="1">
        <v>1</v>
      </c>
      <c r="J9" s="1">
        <v>8.1219999999999999</v>
      </c>
      <c r="K9" s="3">
        <v>6701.1</v>
      </c>
      <c r="L9" s="4">
        <f t="shared" si="0"/>
        <v>15.841798559999999</v>
      </c>
      <c r="M9" s="4">
        <f t="shared" si="2"/>
        <v>15.841798559999999</v>
      </c>
      <c r="N9" s="2">
        <v>21.975999999999999</v>
      </c>
      <c r="O9" s="4">
        <f t="shared" si="1"/>
        <v>-22.15473049463715</v>
      </c>
      <c r="Q9" s="4"/>
    </row>
    <row r="10" spans="1:17" ht="19" x14ac:dyDescent="0.25">
      <c r="A10" s="1" t="s">
        <v>11</v>
      </c>
      <c r="B10" s="1" t="s">
        <v>19</v>
      </c>
      <c r="C10" s="1">
        <v>4.8</v>
      </c>
      <c r="D10" s="1">
        <v>3.8</v>
      </c>
      <c r="E10" s="1" t="s">
        <v>37</v>
      </c>
      <c r="F10" s="1">
        <v>6</v>
      </c>
      <c r="G10" s="1">
        <v>0.1177</v>
      </c>
      <c r="H10" s="1" t="s">
        <v>38</v>
      </c>
      <c r="I10" s="1">
        <v>1</v>
      </c>
      <c r="J10" s="1">
        <v>8.1219999999999999</v>
      </c>
      <c r="K10" s="3">
        <v>6701.1</v>
      </c>
      <c r="L10" s="4">
        <f t="shared" si="0"/>
        <v>4.5886051200000004</v>
      </c>
      <c r="M10" s="4">
        <f t="shared" si="2"/>
        <v>3.6326457199999997</v>
      </c>
      <c r="N10" s="2">
        <v>25.120999999999999</v>
      </c>
      <c r="O10" s="4">
        <f t="shared" si="1"/>
        <v>-19.00973049463715</v>
      </c>
      <c r="Q10" s="4"/>
    </row>
    <row r="11" spans="1:17" ht="19" x14ac:dyDescent="0.25">
      <c r="A11" s="1" t="s">
        <v>12</v>
      </c>
      <c r="B11" s="1" t="s">
        <v>19</v>
      </c>
      <c r="C11" s="1">
        <v>10</v>
      </c>
      <c r="D11" s="1">
        <v>7.7</v>
      </c>
      <c r="E11" s="1" t="s">
        <v>26</v>
      </c>
      <c r="F11" s="1">
        <v>6.46</v>
      </c>
      <c r="G11" s="1">
        <v>0.1177</v>
      </c>
      <c r="H11" s="1" t="s">
        <v>39</v>
      </c>
      <c r="I11" s="1">
        <v>2.25</v>
      </c>
      <c r="J11" s="1">
        <v>8.3889999999999993</v>
      </c>
      <c r="K11" s="3">
        <v>18275.900000000001</v>
      </c>
      <c r="L11" s="4">
        <f t="shared" si="0"/>
        <v>9.8738530000000004</v>
      </c>
      <c r="M11" s="4">
        <f t="shared" si="2"/>
        <v>7.6028668100000001</v>
      </c>
      <c r="N11" s="2">
        <v>21.94</v>
      </c>
      <c r="O11" s="4">
        <f t="shared" si="1"/>
        <v>-24.369393865334018</v>
      </c>
      <c r="Q11" s="4"/>
    </row>
    <row r="12" spans="1:17" x14ac:dyDescent="0.2">
      <c r="A12" s="1" t="s">
        <v>13</v>
      </c>
      <c r="B12" s="1" t="s">
        <v>22</v>
      </c>
      <c r="L12" s="4">
        <f t="shared" si="0"/>
        <v>0</v>
      </c>
      <c r="M12" s="4">
        <f t="shared" si="2"/>
        <v>0</v>
      </c>
      <c r="O12" s="4" t="e">
        <f t="shared" si="1"/>
        <v>#NUM!</v>
      </c>
      <c r="Q12" s="4"/>
    </row>
    <row r="13" spans="1:17" ht="19" x14ac:dyDescent="0.25">
      <c r="A13" s="1" t="s">
        <v>14</v>
      </c>
      <c r="B13" s="1" t="s">
        <v>21</v>
      </c>
      <c r="C13" s="1">
        <v>17</v>
      </c>
      <c r="D13" s="1">
        <v>11</v>
      </c>
      <c r="E13" s="1" t="s">
        <v>49</v>
      </c>
      <c r="F13" s="1">
        <v>5.59</v>
      </c>
      <c r="G13" s="1">
        <v>0.1188</v>
      </c>
      <c r="H13" s="1" t="s">
        <v>44</v>
      </c>
      <c r="I13" s="1">
        <v>0.7</v>
      </c>
      <c r="J13" s="1">
        <v>7.2329999999999997</v>
      </c>
      <c r="K13" s="3">
        <v>4311.7</v>
      </c>
      <c r="L13" s="4">
        <f t="shared" si="0"/>
        <v>14.6077668</v>
      </c>
      <c r="M13" s="4">
        <f t="shared" si="2"/>
        <v>9.4520843999999986</v>
      </c>
      <c r="N13" s="2">
        <v>25.318999999999999</v>
      </c>
      <c r="O13" s="4">
        <f t="shared" si="1"/>
        <v>-17.854242679171389</v>
      </c>
      <c r="P13" s="2">
        <v>20.856999999999999</v>
      </c>
      <c r="Q13" s="4">
        <f>P13-25-5*(LOG10(K13))</f>
        <v>-22.316242679171388</v>
      </c>
    </row>
    <row r="14" spans="1:17" ht="19" x14ac:dyDescent="0.25">
      <c r="A14" s="1" t="s">
        <v>15</v>
      </c>
      <c r="B14" s="1" t="s">
        <v>19</v>
      </c>
      <c r="C14" s="1">
        <v>14</v>
      </c>
      <c r="D14" s="1">
        <v>9</v>
      </c>
      <c r="E14" s="1" t="s">
        <v>47</v>
      </c>
      <c r="F14" s="1" t="s">
        <v>48</v>
      </c>
      <c r="G14" s="1">
        <v>0.1188</v>
      </c>
      <c r="H14" s="1" t="s">
        <v>40</v>
      </c>
      <c r="I14" s="1">
        <v>1.08</v>
      </c>
      <c r="J14" s="1">
        <v>8.2629999999999999</v>
      </c>
      <c r="K14" s="3">
        <v>7373.5</v>
      </c>
      <c r="L14" s="4">
        <f t="shared" si="0"/>
        <v>13.743021600000001</v>
      </c>
      <c r="M14" s="4">
        <f t="shared" si="2"/>
        <v>8.8347995999999984</v>
      </c>
      <c r="N14" s="2">
        <v>22.391999999999999</v>
      </c>
      <c r="O14" s="4">
        <f t="shared" si="1"/>
        <v>-21.946368422925477</v>
      </c>
      <c r="Q14" s="4"/>
    </row>
    <row r="15" spans="1:17" ht="19" x14ac:dyDescent="0.25">
      <c r="A15" s="1" t="s">
        <v>16</v>
      </c>
      <c r="B15" s="1" t="s">
        <v>19</v>
      </c>
      <c r="C15" s="1">
        <v>5.4</v>
      </c>
      <c r="D15" s="1">
        <v>3.7</v>
      </c>
      <c r="E15" s="1" t="s">
        <v>46</v>
      </c>
      <c r="F15" s="1">
        <v>7.71</v>
      </c>
      <c r="G15" s="1">
        <v>0.11990000000000001</v>
      </c>
      <c r="H15" s="1" t="s">
        <v>41</v>
      </c>
      <c r="I15" s="1">
        <v>1.8</v>
      </c>
      <c r="J15" s="1">
        <v>8.5920000000000005</v>
      </c>
      <c r="K15" s="3">
        <v>13893.8</v>
      </c>
      <c r="L15" s="4">
        <f t="shared" si="0"/>
        <v>5.5629763200000006</v>
      </c>
      <c r="M15" s="4">
        <f t="shared" si="2"/>
        <v>3.8116689600000004</v>
      </c>
      <c r="N15" s="2">
        <v>24.358000000000001</v>
      </c>
      <c r="O15" s="4">
        <f t="shared" si="1"/>
        <v>-21.356105214766842</v>
      </c>
      <c r="Q15" s="4"/>
    </row>
    <row r="16" spans="1:17" ht="19" x14ac:dyDescent="0.25">
      <c r="A16" s="1" t="s">
        <v>17</v>
      </c>
      <c r="B16" s="1" t="s">
        <v>19</v>
      </c>
      <c r="C16" s="1">
        <v>8</v>
      </c>
      <c r="D16" s="1">
        <v>6.9</v>
      </c>
      <c r="E16" s="1" t="s">
        <v>45</v>
      </c>
      <c r="F16" s="1">
        <v>5.26</v>
      </c>
      <c r="G16" s="1">
        <v>0.22389999999999999</v>
      </c>
      <c r="H16" s="1" t="s">
        <v>42</v>
      </c>
      <c r="I16" s="1">
        <v>1</v>
      </c>
      <c r="J16" s="1">
        <v>8.1219999999999999</v>
      </c>
      <c r="K16" s="3">
        <v>6701.1</v>
      </c>
      <c r="L16" s="4">
        <f t="shared" si="0"/>
        <v>14.548126399999999</v>
      </c>
      <c r="M16" s="4">
        <f t="shared" si="2"/>
        <v>12.547759019999999</v>
      </c>
      <c r="N16" s="2">
        <v>27.931000000000001</v>
      </c>
      <c r="O16" s="4">
        <f t="shared" si="1"/>
        <v>-16.199730494637148</v>
      </c>
      <c r="Q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2018-10-25T01:21:40Z</dcterms:created>
  <dcterms:modified xsi:type="dcterms:W3CDTF">2018-11-05T16:01:24Z</dcterms:modified>
</cp:coreProperties>
</file>