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8_{FB3563CB-13DB-4F5F-8668-C58955444F81}" xr6:coauthVersionLast="47" xr6:coauthVersionMax="47" xr10:uidLastSave="{00000000-0000-0000-0000-000000000000}"/>
  <bookViews>
    <workbookView xWindow="-110" yWindow="-110" windowWidth="19420" windowHeight="10300"/>
  </bookViews>
  <sheets>
    <sheet name="Transmission_647CNT_over_656HIA" sheetId="1" r:id="rId1"/>
  </sheets>
  <calcPr calcId="0"/>
</workbook>
</file>

<file path=xl/calcChain.xml><?xml version="1.0" encoding="utf-8"?>
<calcChain xmlns="http://schemas.openxmlformats.org/spreadsheetml/2006/main">
  <c r="M14" i="1" l="1"/>
  <c r="B16" i="1"/>
  <c r="B15" i="1"/>
  <c r="B14" i="1"/>
  <c r="O10" i="1"/>
  <c r="O9" i="1"/>
  <c r="N10" i="1"/>
  <c r="M10" i="1"/>
</calcChain>
</file>

<file path=xl/sharedStrings.xml><?xml version="1.0" encoding="utf-8"?>
<sst xmlns="http://schemas.openxmlformats.org/spreadsheetml/2006/main" count="26" uniqueCount="26">
  <si>
    <t>RowNames</t>
  </si>
  <si>
    <t>20200902UT</t>
  </si>
  <si>
    <t>20200903UT</t>
  </si>
  <si>
    <t>20200904UT</t>
  </si>
  <si>
    <t>20200913UT</t>
  </si>
  <si>
    <t>20200914UT</t>
  </si>
  <si>
    <t>20200915UT</t>
  </si>
  <si>
    <t>20200924UT</t>
  </si>
  <si>
    <t>20200925UT</t>
  </si>
  <si>
    <t>20201007UT</t>
  </si>
  <si>
    <t>20201008UT</t>
  </si>
  <si>
    <t>20201009UT</t>
  </si>
  <si>
    <t>Mean Ratio</t>
  </si>
  <si>
    <t>StdP Ratio</t>
  </si>
  <si>
    <t>Conf 95%</t>
  </si>
  <si>
    <t>0_Jupiter</t>
  </si>
  <si>
    <t>1_Io</t>
  </si>
  <si>
    <t>2_Europa</t>
  </si>
  <si>
    <t>3_Ganymede</t>
  </si>
  <si>
    <t>4_Callisto</t>
  </si>
  <si>
    <t>Moons Avg.</t>
  </si>
  <si>
    <t>Moons StdP</t>
  </si>
  <si>
    <t>95% Conf</t>
  </si>
  <si>
    <t>Observed Transmission</t>
  </si>
  <si>
    <t>NH3 Abs</t>
  </si>
  <si>
    <t>Trans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</si>
</sst>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B12" sqref="B12:L12"/>
    </sheetView>
  </sheetViews>
  <sheetFormatPr defaultRowHeight="14.5" x14ac:dyDescent="0.35"/>
  <cols>
    <col min="1" max="1" width="21.6328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1.31053592471522</v>
      </c>
      <c r="C2">
        <v>1.3180147898819501</v>
      </c>
      <c r="D2">
        <v>1.3255149864261599</v>
      </c>
      <c r="E2">
        <v>1.3294236804447499</v>
      </c>
      <c r="F2">
        <v>1.3193608403941499</v>
      </c>
      <c r="G2">
        <v>1.3021362386437201</v>
      </c>
      <c r="H2">
        <v>1.2633638234167901</v>
      </c>
      <c r="I2">
        <v>1.32281728848747</v>
      </c>
      <c r="J2">
        <v>1.3126421904742001</v>
      </c>
      <c r="K2">
        <v>1.3592245152836699</v>
      </c>
      <c r="L2">
        <v>1.2936623929168301</v>
      </c>
      <c r="M2">
        <v>1.3142451519168099</v>
      </c>
      <c r="N2">
        <v>2.2703454246302501E-2</v>
      </c>
      <c r="O2">
        <v>6.8453490163623999E-3</v>
      </c>
    </row>
    <row r="3" spans="1:15" x14ac:dyDescent="0.35">
      <c r="A3" t="s">
        <v>16</v>
      </c>
      <c r="B3">
        <v>1.39026602776317</v>
      </c>
      <c r="C3">
        <v>1.32455698354406</v>
      </c>
      <c r="D3">
        <v>1.3437713149717201</v>
      </c>
      <c r="E3">
        <v>1.37939673924573</v>
      </c>
      <c r="F3">
        <v>1.33124791614855</v>
      </c>
      <c r="G3">
        <v>0</v>
      </c>
      <c r="H3">
        <v>1.3401078624894101</v>
      </c>
      <c r="I3">
        <v>1.2911119934713799</v>
      </c>
      <c r="J3">
        <v>1.25140575850842</v>
      </c>
      <c r="K3">
        <v>0</v>
      </c>
      <c r="L3">
        <v>0</v>
      </c>
      <c r="M3">
        <v>1.3314830745178099</v>
      </c>
      <c r="N3">
        <v>4.1932638601502599E-2</v>
      </c>
      <c r="O3">
        <v>1.26431662464325E-2</v>
      </c>
    </row>
    <row r="4" spans="1:15" x14ac:dyDescent="0.35">
      <c r="A4" t="s">
        <v>17</v>
      </c>
      <c r="B4">
        <v>1.35525957153332</v>
      </c>
      <c r="C4">
        <v>0</v>
      </c>
      <c r="D4">
        <v>1.3838685315935699</v>
      </c>
      <c r="E4">
        <v>1.3591177192686601</v>
      </c>
      <c r="F4">
        <v>1.3245390271084101</v>
      </c>
      <c r="G4">
        <v>1.3460474924090899</v>
      </c>
      <c r="H4">
        <v>1.3670627471057</v>
      </c>
      <c r="I4">
        <v>1.3645079696737501</v>
      </c>
      <c r="J4">
        <v>1.30242279029533</v>
      </c>
      <c r="K4">
        <v>1.3959268086449499</v>
      </c>
      <c r="L4">
        <v>1.31818328751261</v>
      </c>
      <c r="M4">
        <v>1.3516935945145401</v>
      </c>
      <c r="N4">
        <v>2.7892397736068698E-2</v>
      </c>
      <c r="O4">
        <v>8.4098743448998408E-3</v>
      </c>
    </row>
    <row r="5" spans="1:15" x14ac:dyDescent="0.35">
      <c r="A5" t="s">
        <v>18</v>
      </c>
      <c r="B5">
        <v>0</v>
      </c>
      <c r="C5">
        <v>1.3869868886030301</v>
      </c>
      <c r="D5">
        <v>1.3869598871814099</v>
      </c>
      <c r="E5">
        <v>1.3761891095215999</v>
      </c>
      <c r="F5">
        <v>1.3309374819703499</v>
      </c>
      <c r="G5">
        <v>1.38227098145339</v>
      </c>
      <c r="H5">
        <v>1.2795650561368701</v>
      </c>
      <c r="I5">
        <v>1.32844339214369</v>
      </c>
      <c r="J5">
        <v>1.2991714499632401</v>
      </c>
      <c r="K5">
        <v>1.3628846375641901</v>
      </c>
      <c r="L5">
        <v>1.2987532518972</v>
      </c>
      <c r="M5">
        <v>1.3432162136435</v>
      </c>
      <c r="N5">
        <v>3.8943656922794799E-2</v>
      </c>
      <c r="O5">
        <v>1.1741954361566999E-2</v>
      </c>
    </row>
    <row r="6" spans="1:15" x14ac:dyDescent="0.35">
      <c r="A6" t="s">
        <v>19</v>
      </c>
      <c r="B6">
        <v>0</v>
      </c>
      <c r="C6">
        <v>0</v>
      </c>
      <c r="D6">
        <v>1.3550637838864401</v>
      </c>
      <c r="E6">
        <v>1.3703404677211</v>
      </c>
      <c r="F6">
        <v>1.4169305237196099</v>
      </c>
      <c r="G6">
        <v>1.3153442636025801</v>
      </c>
      <c r="H6">
        <v>1.33103154263488</v>
      </c>
      <c r="I6">
        <v>1.3704551496782</v>
      </c>
      <c r="J6">
        <v>1.2917919514534399</v>
      </c>
      <c r="K6">
        <v>1.3596883934483099</v>
      </c>
      <c r="L6">
        <v>0</v>
      </c>
      <c r="M6">
        <v>1.3513307595180699</v>
      </c>
      <c r="N6">
        <v>3.5996842993879397E-2</v>
      </c>
      <c r="O6">
        <v>1.0853456531639201E-2</v>
      </c>
    </row>
    <row r="7" spans="1:15" x14ac:dyDescent="0.35">
      <c r="A7" t="s">
        <v>20</v>
      </c>
      <c r="B7">
        <v>1.3727627996482401</v>
      </c>
      <c r="C7">
        <v>1.3557719360735401</v>
      </c>
      <c r="D7">
        <v>1.36741587940828</v>
      </c>
      <c r="E7">
        <v>1.3712610089392701</v>
      </c>
      <c r="F7">
        <v>1.3509137372367299</v>
      </c>
      <c r="G7">
        <v>1.34788757915502</v>
      </c>
      <c r="H7">
        <v>1.32944180209172</v>
      </c>
      <c r="I7">
        <v>1.3386296262417501</v>
      </c>
      <c r="J7">
        <v>1.2861979875551099</v>
      </c>
      <c r="K7">
        <v>1.37283327988582</v>
      </c>
      <c r="L7">
        <v>1.3084682697048999</v>
      </c>
      <c r="M7">
        <v>1.34559853690367</v>
      </c>
      <c r="N7">
        <v>2.6913775150114502E-2</v>
      </c>
      <c r="O7">
        <v>8.1148085331746393E-3</v>
      </c>
    </row>
    <row r="8" spans="1:15" x14ac:dyDescent="0.35">
      <c r="A8" t="s">
        <v>21</v>
      </c>
      <c r="B8">
        <v>1.7503228114928601E-2</v>
      </c>
      <c r="C8">
        <v>3.1214952529483201E-2</v>
      </c>
      <c r="D8">
        <v>1.84682003382955E-2</v>
      </c>
      <c r="E8">
        <v>7.7263051183524998E-3</v>
      </c>
      <c r="F8">
        <v>3.8208757914315002E-2</v>
      </c>
      <c r="G8">
        <v>2.7353681409697801E-2</v>
      </c>
      <c r="H8">
        <v>3.16990434011475E-2</v>
      </c>
      <c r="I8">
        <v>3.1797159424971098E-2</v>
      </c>
      <c r="J8">
        <v>2.0453279596114999E-2</v>
      </c>
      <c r="K8">
        <v>1.6381642103762199E-2</v>
      </c>
      <c r="L8">
        <v>9.7150178077087795E-3</v>
      </c>
      <c r="M8">
        <v>0</v>
      </c>
      <c r="N8">
        <v>0</v>
      </c>
      <c r="O8">
        <v>0</v>
      </c>
    </row>
    <row r="9" spans="1:15" x14ac:dyDescent="0.35">
      <c r="A9" s="1" t="s">
        <v>22</v>
      </c>
      <c r="B9">
        <v>1.2376651292720999E-2</v>
      </c>
      <c r="C9">
        <v>2.2072304608013699E-2</v>
      </c>
      <c r="D9">
        <v>9.2341001691477499E-3</v>
      </c>
      <c r="E9">
        <v>3.8631525591762499E-3</v>
      </c>
      <c r="F9">
        <v>1.9104378957157501E-2</v>
      </c>
      <c r="G9">
        <v>1.5792655325216301E-2</v>
      </c>
      <c r="H9">
        <v>1.5849521700573702E-2</v>
      </c>
      <c r="I9">
        <v>1.5898579712485501E-2</v>
      </c>
      <c r="J9">
        <v>1.0226639798057499E-2</v>
      </c>
      <c r="K9">
        <v>9.4579454783752202E-3</v>
      </c>
      <c r="L9">
        <v>6.8695549711789402E-3</v>
      </c>
      <c r="M9">
        <v>0</v>
      </c>
      <c r="N9">
        <v>0</v>
      </c>
      <c r="O9">
        <f>AVERAGE(B9:L9)</f>
        <v>1.2795044052009397E-2</v>
      </c>
    </row>
    <row r="10" spans="1:15" x14ac:dyDescent="0.35">
      <c r="A10" t="s">
        <v>23</v>
      </c>
      <c r="B10">
        <v>0.95467033711215699</v>
      </c>
      <c r="C10">
        <v>0.97215081298928097</v>
      </c>
      <c r="D10">
        <v>0.969357608308414</v>
      </c>
      <c r="E10">
        <v>0.96948988688383597</v>
      </c>
      <c r="F10">
        <v>0.97664329263012495</v>
      </c>
      <c r="G10">
        <v>0.96605700562951402</v>
      </c>
      <c r="H10">
        <v>0.95029644880207598</v>
      </c>
      <c r="I10">
        <v>0.98818766786248202</v>
      </c>
      <c r="J10">
        <v>1.0205599784597299</v>
      </c>
      <c r="K10">
        <v>0.99008709593397703</v>
      </c>
      <c r="L10">
        <v>0.98868457330538595</v>
      </c>
      <c r="M10">
        <f>AVERAGE(B10:L10)</f>
        <v>0.97692588253790713</v>
      </c>
      <c r="N10">
        <f>_xlfn.STDEV.P(B10:L10)</f>
        <v>1.8587065305065695E-2</v>
      </c>
      <c r="O10">
        <f>N10/SQRT(COUNT(B10:L10))*1.96</f>
        <v>1.0984253661694714E-2</v>
      </c>
    </row>
    <row r="11" spans="1:15" x14ac:dyDescent="0.35">
      <c r="A11" t="s">
        <v>24</v>
      </c>
      <c r="B11">
        <v>4.5329662887842202E-2</v>
      </c>
      <c r="C11">
        <v>2.7849187010718399E-2</v>
      </c>
      <c r="D11">
        <v>3.0642391691586002E-2</v>
      </c>
      <c r="E11">
        <v>3.05101131161634E-2</v>
      </c>
      <c r="F11">
        <v>2.3356707369875E-2</v>
      </c>
      <c r="G11">
        <v>3.3942994370485001E-2</v>
      </c>
      <c r="H11">
        <v>4.9703551197923898E-2</v>
      </c>
      <c r="I11">
        <v>1.18123321375177E-2</v>
      </c>
      <c r="J11">
        <v>-2.05599784597385E-2</v>
      </c>
      <c r="K11">
        <v>9.9129040660224099E-3</v>
      </c>
      <c r="L11">
        <v>1.1315426694614E-2</v>
      </c>
      <c r="M11">
        <v>0</v>
      </c>
      <c r="N11">
        <v>0</v>
      </c>
      <c r="O11">
        <v>0</v>
      </c>
    </row>
    <row r="12" spans="1:15" x14ac:dyDescent="0.35">
      <c r="A12" t="s">
        <v>25</v>
      </c>
      <c r="B12">
        <v>9.0158702551470793E-3</v>
      </c>
      <c r="C12">
        <v>1.6280248927365501E-2</v>
      </c>
      <c r="D12">
        <v>6.75295665949378E-3</v>
      </c>
      <c r="E12">
        <v>2.8172262858728401E-3</v>
      </c>
      <c r="F12">
        <v>1.41418200367368E-2</v>
      </c>
      <c r="G12">
        <v>1.1716596821165499E-2</v>
      </c>
      <c r="H12">
        <v>1.1921937218790901E-2</v>
      </c>
      <c r="I12">
        <v>1.1876757693702901E-2</v>
      </c>
      <c r="J12">
        <v>7.9510618870559501E-3</v>
      </c>
      <c r="K12">
        <v>6.88936203466879E-3</v>
      </c>
      <c r="L12">
        <v>5.2500737925637196E-3</v>
      </c>
      <c r="M12">
        <v>0</v>
      </c>
      <c r="N12">
        <v>0</v>
      </c>
      <c r="O12">
        <v>0</v>
      </c>
    </row>
    <row r="14" spans="1:15" x14ac:dyDescent="0.35">
      <c r="B14">
        <f>AVERAGE(B3:B4)</f>
        <v>1.372762799648245</v>
      </c>
      <c r="M14">
        <f>_xlfn.STDEV.P(B3:L6)/SQRT(44)</f>
        <v>7.8356129240175432E-2</v>
      </c>
    </row>
    <row r="15" spans="1:15" x14ac:dyDescent="0.35">
      <c r="B15">
        <f>_xlfn.STDEV.P(B3:B4)</f>
        <v>1.7503228114924996E-2</v>
      </c>
    </row>
    <row r="16" spans="1:15" x14ac:dyDescent="0.35">
      <c r="B16">
        <f>B15/SQRT(2)</f>
        <v>1.2376651292718494E-2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Transmission_647CNT_over_656HIA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2022-12-13T15:09:03Z</dcterms:created>
  <dcterms:modified xsi:type="dcterms:W3CDTF">2022-12-13T15:09:03Z</dcterms:modified>
</cp:coreProperties>
</file>