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ituan_sxw/Downloads/"/>
    </mc:Choice>
  </mc:AlternateContent>
  <bookViews>
    <workbookView xWindow="0" yWindow="460" windowWidth="28800" windowHeight="16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 l="1"/>
  <c r="M6" i="2"/>
  <c r="N6" i="2"/>
  <c r="K6" i="2"/>
  <c r="L9" i="2"/>
  <c r="M9" i="2"/>
  <c r="N9" i="2"/>
  <c r="K9" i="2"/>
  <c r="K1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I16" i="1"/>
  <c r="I15" i="1"/>
  <c r="H1" i="1"/>
  <c r="H9" i="1"/>
  <c r="F28" i="1"/>
  <c r="E28" i="1"/>
  <c r="D28" i="1"/>
  <c r="C28" i="1"/>
  <c r="B28" i="1"/>
  <c r="A28" i="1"/>
  <c r="H2" i="1"/>
  <c r="B21" i="1"/>
  <c r="H3" i="1"/>
  <c r="B22" i="1"/>
  <c r="H4" i="1"/>
  <c r="B23" i="1"/>
  <c r="H5" i="1"/>
  <c r="B24" i="1"/>
  <c r="H6" i="1"/>
  <c r="B25" i="1"/>
  <c r="H7" i="1"/>
  <c r="B26" i="1"/>
  <c r="H8" i="1"/>
  <c r="B27" i="1"/>
  <c r="H10" i="1"/>
  <c r="B29" i="1"/>
  <c r="B20" i="1"/>
  <c r="B31" i="1"/>
  <c r="B16" i="1"/>
  <c r="C21" i="1"/>
  <c r="C22" i="1"/>
  <c r="C23" i="1"/>
  <c r="C24" i="1"/>
  <c r="C25" i="1"/>
  <c r="C26" i="1"/>
  <c r="C27" i="1"/>
  <c r="C29" i="1"/>
  <c r="C20" i="1"/>
  <c r="C31" i="1"/>
  <c r="C16" i="1"/>
  <c r="D21" i="1"/>
  <c r="D22" i="1"/>
  <c r="D23" i="1"/>
  <c r="D24" i="1"/>
  <c r="D25" i="1"/>
  <c r="D26" i="1"/>
  <c r="D27" i="1"/>
  <c r="D29" i="1"/>
  <c r="D20" i="1"/>
  <c r="D31" i="1"/>
  <c r="D16" i="1"/>
  <c r="E21" i="1"/>
  <c r="E22" i="1"/>
  <c r="E23" i="1"/>
  <c r="E24" i="1"/>
  <c r="E25" i="1"/>
  <c r="E26" i="1"/>
  <c r="E27" i="1"/>
  <c r="E29" i="1"/>
  <c r="E20" i="1"/>
  <c r="E31" i="1"/>
  <c r="E16" i="1"/>
  <c r="F21" i="1"/>
  <c r="F22" i="1"/>
  <c r="F23" i="1"/>
  <c r="F24" i="1"/>
  <c r="F25" i="1"/>
  <c r="F26" i="1"/>
  <c r="F27" i="1"/>
  <c r="F29" i="1"/>
  <c r="F20" i="1"/>
  <c r="F31" i="1"/>
  <c r="F16" i="1"/>
  <c r="A21" i="1"/>
  <c r="A22" i="1"/>
  <c r="A23" i="1"/>
  <c r="A24" i="1"/>
  <c r="A25" i="1"/>
  <c r="A26" i="1"/>
  <c r="A27" i="1"/>
  <c r="A29" i="1"/>
  <c r="A20" i="1"/>
  <c r="A31" i="1"/>
  <c r="A16" i="1"/>
  <c r="L2" i="1"/>
  <c r="L3" i="1"/>
  <c r="L4" i="1"/>
  <c r="L5" i="1"/>
  <c r="L6" i="1"/>
  <c r="L7" i="1"/>
  <c r="L8" i="1"/>
  <c r="L9" i="1"/>
  <c r="L10" i="1"/>
  <c r="L1" i="1"/>
  <c r="L13" i="1"/>
</calcChain>
</file>

<file path=xl/sharedStrings.xml><?xml version="1.0" encoding="utf-8"?>
<sst xmlns="http://schemas.openxmlformats.org/spreadsheetml/2006/main" count="23" uniqueCount="21">
  <si>
    <t>loss</t>
  </si>
  <si>
    <t>loss</t>
    <phoneticPr fontId="1" type="noConversion"/>
  </si>
  <si>
    <t>求导：</t>
    <rPh sb="0" eb="1">
      <t>qiu dao</t>
    </rPh>
    <phoneticPr fontId="1" type="noConversion"/>
  </si>
  <si>
    <t>learning_rate</t>
    <phoneticPr fontId="1" type="noConversion"/>
  </si>
  <si>
    <t>epoch</t>
    <phoneticPr fontId="1" type="noConversion"/>
  </si>
  <si>
    <t>label</t>
    <phoneticPr fontId="1" type="noConversion"/>
  </si>
  <si>
    <t>feature1</t>
    <phoneticPr fontId="1" type="noConversion"/>
  </si>
  <si>
    <t>feature2</t>
    <phoneticPr fontId="1" type="noConversion"/>
  </si>
  <si>
    <t>feature3</t>
    <phoneticPr fontId="1" type="noConversion"/>
  </si>
  <si>
    <t>参数</t>
    <rPh sb="0" eb="1">
      <t>can shu</t>
    </rPh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</si>
  <si>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</si>
  <si>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</si>
  <si>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</si>
  <si>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</si>
  <si>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梯度</t>
    <rPh sb="0" eb="1">
      <t>ti du</t>
    </rPh>
    <phoneticPr fontId="1" type="noConversion"/>
  </si>
  <si>
    <t>参数备份</t>
    <rPh sb="0" eb="1">
      <t>can shu</t>
    </rPh>
    <rPh sb="2" eb="3">
      <t>bei fen</t>
    </rPh>
    <phoneticPr fontId="1" type="noConversion"/>
  </si>
  <si>
    <t>学习率</t>
    <rPh sb="0" eb="1">
      <t>xue xi lü</t>
    </rPh>
    <rPh sb="2" eb="3">
      <t>lü</t>
    </rPh>
    <phoneticPr fontId="1" type="noConversion"/>
  </si>
  <si>
    <t>预估值</t>
    <rPh sb="0" eb="1">
      <t>yu gu</t>
    </rPh>
    <rPh sb="2" eb="3">
      <t>zhi</t>
    </rPh>
    <phoneticPr fontId="1" type="noConversion"/>
  </si>
  <si>
    <t>单样本loss</t>
    <rPh sb="0" eb="1">
      <t>dan</t>
    </rPh>
    <rPh sb="1" eb="2">
      <t>yang ben</t>
    </rPh>
    <phoneticPr fontId="1" type="noConversion"/>
  </si>
  <si>
    <t>总loss</t>
    <rPh sb="0" eb="1">
      <t>zong</t>
    </rPh>
    <phoneticPr fontId="1" type="noConversion"/>
  </si>
  <si>
    <t>更新后参数</t>
    <rPh sb="0" eb="1">
      <t>geng xin</t>
    </rPh>
    <rPh sb="2" eb="3">
      <t>hou can sh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</si>
</sst>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N101"/>
  <sheetViews>
    <sheetView workbookViewId="0">
      <selection activeCell="I17" sqref="I17"/>
    </sheetView>
  </sheetViews>
  <sheetFormatPr baseColWidth="10" defaultRowHeight="16" x14ac:dyDescent="0.2"/>
  <cols>
    <col min="10" max="10" width="15" customWidth="1"/>
  </cols>
  <sheetData>
    <row r="1" spans="1:14" x14ac:dyDescent="0.2">
      <c r="A1">
        <v>0.50622955549916882</v>
      </c>
      <c r="B1">
        <v>0.30676565300288361</v>
      </c>
      <c r="C1">
        <v>0.55497777037075102</v>
      </c>
      <c r="D1">
        <v>0.6666427216586267</v>
      </c>
      <c r="E1">
        <v>6.7928685272275358E-2</v>
      </c>
      <c r="F1">
        <v>0.83877695623085446</v>
      </c>
      <c r="H1">
        <f>1/(1+EXP(-SUMPRODUCT(A1:F1,$A$13:$F$13)))</f>
        <v>0.81353875342055582</v>
      </c>
      <c r="J1">
        <v>1</v>
      </c>
      <c r="L1">
        <f>J1*LOG(H1) + (1-J1) * LOG(1-H1)</f>
        <v>-8.9621754348717081E-2</v>
      </c>
      <c r="N1" t="s">
        <v>0</v>
      </c>
    </row>
    <row r="2" spans="1:14" x14ac:dyDescent="0.2">
      <c r="A2">
        <v>0.51100741089372947</v>
      </c>
      <c r="B2">
        <v>0.93202992296662035</v>
      </c>
      <c r="C2">
        <v>0.89321873961518905</v>
      </c>
      <c r="D2">
        <v>0.2243619808307884</v>
      </c>
      <c r="E2">
        <v>0.72654555187611181</v>
      </c>
      <c r="F2">
        <v>0.84014535327502071</v>
      </c>
      <c r="H2">
        <f t="shared" ref="H2:H10" si="0">1/(1+EXP(-SUMPRODUCT(A2:F2,$A$13:$F$13)))</f>
        <v>0.47600579329539694</v>
      </c>
      <c r="J2">
        <v>0</v>
      </c>
      <c r="L2">
        <f t="shared" ref="L2:L10" si="1">J2*LOG(H2) + (1-J2) * LOG(1-H2)</f>
        <v>-0.28067351456232553</v>
      </c>
      <c r="M2">
        <v>1</v>
      </c>
      <c r="N2">
        <v>1.6553511568237236</v>
      </c>
    </row>
    <row r="3" spans="1:14" x14ac:dyDescent="0.2">
      <c r="A3">
        <v>0.162583540363885</v>
      </c>
      <c r="B3">
        <v>0.56906790120917283</v>
      </c>
      <c r="C3">
        <v>0.88340741122363997</v>
      </c>
      <c r="D3">
        <v>0.2801367762870145</v>
      </c>
      <c r="E3">
        <v>7.9567438313139505E-2</v>
      </c>
      <c r="F3">
        <v>0.7098366516175092</v>
      </c>
      <c r="H3">
        <f t="shared" si="0"/>
        <v>0.96823742717138206</v>
      </c>
      <c r="J3">
        <v>1</v>
      </c>
      <c r="L3">
        <f t="shared" si="1"/>
        <v>-1.401813373825697E-2</v>
      </c>
      <c r="M3">
        <v>2</v>
      </c>
      <c r="N3">
        <v>1.6550270775214249</v>
      </c>
    </row>
    <row r="4" spans="1:14" x14ac:dyDescent="0.2">
      <c r="A4">
        <v>3.3800336518303054E-2</v>
      </c>
      <c r="B4">
        <v>0.98747250244229645</v>
      </c>
      <c r="C4">
        <v>0.55536728359842713</v>
      </c>
      <c r="D4">
        <v>0.49723137327544908</v>
      </c>
      <c r="E4">
        <v>5.8715232073922818E-2</v>
      </c>
      <c r="F4">
        <v>0.70429936734812826</v>
      </c>
      <c r="H4">
        <f t="shared" si="0"/>
        <v>0.8780501070968092</v>
      </c>
      <c r="J4">
        <v>1</v>
      </c>
      <c r="L4">
        <f t="shared" si="1"/>
        <v>-5.6480699794672275E-2</v>
      </c>
      <c r="M4">
        <v>3</v>
      </c>
      <c r="N4">
        <v>1.65470618052342</v>
      </c>
    </row>
    <row r="5" spans="1:14" x14ac:dyDescent="0.2">
      <c r="A5">
        <v>0.349739935975797</v>
      </c>
      <c r="B5">
        <v>0.390662661770796</v>
      </c>
      <c r="C5">
        <v>0.66212802071114585</v>
      </c>
      <c r="D5">
        <v>0.56232961024880224</v>
      </c>
      <c r="E5">
        <v>9.9987904697915075E-2</v>
      </c>
      <c r="F5">
        <v>0.91767705516757669</v>
      </c>
      <c r="H5">
        <f t="shared" si="0"/>
        <v>0.84877701728295418</v>
      </c>
      <c r="J5">
        <v>1</v>
      </c>
      <c r="L5">
        <f t="shared" si="1"/>
        <v>-7.1206388534525072E-2</v>
      </c>
      <c r="M5">
        <v>4</v>
      </c>
      <c r="N5">
        <v>1.6543884197158341</v>
      </c>
    </row>
    <row r="6" spans="1:14" x14ac:dyDescent="0.2">
      <c r="A6">
        <v>0.7598732887860038</v>
      </c>
      <c r="B6">
        <v>0.62016183809691483</v>
      </c>
      <c r="C6">
        <v>0.19335787208799549</v>
      </c>
      <c r="D6">
        <v>0.37814886780781998</v>
      </c>
      <c r="E6">
        <v>0.78183919364682875</v>
      </c>
      <c r="F6">
        <v>9.1275998001378089E-2</v>
      </c>
      <c r="H6">
        <f t="shared" si="0"/>
        <v>9.9903809519905004E-2</v>
      </c>
      <c r="J6">
        <v>0</v>
      </c>
      <c r="L6">
        <f t="shared" si="1"/>
        <v>-4.5711076380169004E-2</v>
      </c>
      <c r="M6">
        <v>5</v>
      </c>
      <c r="N6">
        <v>1.6540737498148914</v>
      </c>
    </row>
    <row r="7" spans="1:14" x14ac:dyDescent="0.2">
      <c r="A7">
        <v>3.0029668696319178E-2</v>
      </c>
      <c r="B7">
        <v>0.33654244817392798</v>
      </c>
      <c r="C7">
        <v>0.33067472451621938</v>
      </c>
      <c r="D7">
        <v>0.49462756664784457</v>
      </c>
      <c r="E7">
        <v>0.11250914576546578</v>
      </c>
      <c r="F7">
        <v>0.42846649435897732</v>
      </c>
      <c r="H7">
        <f t="shared" si="0"/>
        <v>0.81864181748113662</v>
      </c>
      <c r="J7">
        <v>0</v>
      </c>
      <c r="L7">
        <f t="shared" si="1"/>
        <v>-0.741462845142146</v>
      </c>
      <c r="M7">
        <v>6</v>
      </c>
      <c r="N7">
        <v>1.6537621263475626</v>
      </c>
    </row>
    <row r="8" spans="1:14" x14ac:dyDescent="0.2">
      <c r="A8">
        <v>0.30357018028523131</v>
      </c>
      <c r="B8">
        <v>0.76665163389688262</v>
      </c>
      <c r="C8">
        <v>0.97813407955614018</v>
      </c>
      <c r="D8">
        <v>0.30970436550238878</v>
      </c>
      <c r="E8">
        <v>0.96086095531901294</v>
      </c>
      <c r="F8">
        <v>0.77695842495019962</v>
      </c>
      <c r="H8">
        <f>1/(1+EXP(-SUMPRODUCT(A8:F8,$A$13:$F$13)))</f>
        <v>0.62034283252921096</v>
      </c>
      <c r="J8">
        <v>1</v>
      </c>
      <c r="L8">
        <f t="shared" si="1"/>
        <v>-0.20736823126632817</v>
      </c>
      <c r="M8">
        <v>7</v>
      </c>
      <c r="N8">
        <v>1.6534535056328297</v>
      </c>
    </row>
    <row r="9" spans="1:14" x14ac:dyDescent="0.2">
      <c r="A9">
        <v>0.13300305696557546</v>
      </c>
      <c r="B9">
        <v>0.90281627958705202</v>
      </c>
      <c r="C9">
        <v>0.30193540863803914</v>
      </c>
      <c r="D9">
        <v>0.63480562391407158</v>
      </c>
      <c r="E9">
        <v>0.44540871365211276</v>
      </c>
      <c r="F9">
        <v>0.14470629592438622</v>
      </c>
      <c r="H9">
        <f t="shared" si="0"/>
        <v>0.7524210549805902</v>
      </c>
      <c r="J9">
        <v>1</v>
      </c>
      <c r="L9">
        <f t="shared" si="1"/>
        <v>-0.12353906009940105</v>
      </c>
      <c r="M9">
        <v>8</v>
      </c>
      <c r="N9">
        <v>1.6531478447635153</v>
      </c>
    </row>
    <row r="10" spans="1:14" x14ac:dyDescent="0.2">
      <c r="A10">
        <v>0.31358689434332121</v>
      </c>
      <c r="B10">
        <v>0.76482909845847191</v>
      </c>
      <c r="C10">
        <v>0.95818724631709529</v>
      </c>
      <c r="D10">
        <v>0.84631683240910227</v>
      </c>
      <c r="E10">
        <v>0.49480767843331641</v>
      </c>
      <c r="F10">
        <v>0.38935774910753251</v>
      </c>
      <c r="H10">
        <f t="shared" si="0"/>
        <v>0.99179880612237103</v>
      </c>
      <c r="J10">
        <v>1</v>
      </c>
      <c r="L10">
        <f t="shared" si="1"/>
        <v>-3.5764188264962942E-3</v>
      </c>
      <c r="M10">
        <v>9</v>
      </c>
      <c r="N10">
        <v>1.6528451015886845</v>
      </c>
    </row>
    <row r="11" spans="1:14" x14ac:dyDescent="0.2">
      <c r="M11">
        <v>10</v>
      </c>
      <c r="N11">
        <v>1.6525452346965783</v>
      </c>
    </row>
    <row r="12" spans="1:14" x14ac:dyDescent="0.2">
      <c r="M12">
        <v>11</v>
      </c>
      <c r="N12">
        <v>1.6522482033980586</v>
      </c>
    </row>
    <row r="13" spans="1:14" x14ac:dyDescent="0.2">
      <c r="A13" s="1">
        <v>-1.5894833721494417</v>
      </c>
      <c r="B13" s="1">
        <v>-0.40715005483332817</v>
      </c>
      <c r="C13" s="1">
        <v>6.6155565856068836</v>
      </c>
      <c r="D13" s="1">
        <v>2.765640145854281</v>
      </c>
      <c r="E13" s="1">
        <v>-3.5177128753750404</v>
      </c>
      <c r="F13" s="1">
        <v>-3.4258378619137746</v>
      </c>
      <c r="K13" t="s">
        <v>1</v>
      </c>
      <c r="L13">
        <f>-SUM(L1:L10)</f>
        <v>1.6336581226930376</v>
      </c>
      <c r="M13">
        <v>12</v>
      </c>
      <c r="N13">
        <v>1.6519539677105572</v>
      </c>
    </row>
    <row r="14" spans="1:14" x14ac:dyDescent="0.2">
      <c r="M14">
        <v>13</v>
      </c>
      <c r="N14">
        <v>1.6516624883425004</v>
      </c>
    </row>
    <row r="15" spans="1:14" x14ac:dyDescent="0.2">
      <c r="I15">
        <f>AVERAGE((H1-J1)*A1)</f>
        <v>-9.4392193973732941E-2</v>
      </c>
      <c r="M15">
        <v>14</v>
      </c>
      <c r="N15">
        <v>1.6513737266781843</v>
      </c>
    </row>
    <row r="16" spans="1:14" x14ac:dyDescent="0.2">
      <c r="A16">
        <f>A17-$K$20*A31</f>
        <v>-1.5894617881500621</v>
      </c>
      <c r="B16">
        <f t="shared" ref="B16:F16" si="2">B17-$K$20*B31</f>
        <v>-0.40715587530704289</v>
      </c>
      <c r="C16">
        <f t="shared" si="2"/>
        <v>6.6155499877476558</v>
      </c>
      <c r="D16">
        <f t="shared" si="2"/>
        <v>2.7656409173147978</v>
      </c>
      <c r="E16">
        <f t="shared" si="2"/>
        <v>-3.5177138299576458</v>
      </c>
      <c r="F16">
        <f t="shared" si="2"/>
        <v>-3.4258355098888655</v>
      </c>
      <c r="I16">
        <f>SUMPRODUCT(A1:A10,H1:H10)-SUMPRODUCT(A1:A10,J1:J10)</f>
        <v>3.6420199415471366E-2</v>
      </c>
      <c r="M16">
        <v>15</v>
      </c>
      <c r="N16">
        <v>1.6510876447631013</v>
      </c>
    </row>
    <row r="17" spans="1:14" x14ac:dyDescent="0.2">
      <c r="A17" s="1">
        <v>-1.5858197682085151</v>
      </c>
      <c r="B17" s="1">
        <v>-0.40660727657547191</v>
      </c>
      <c r="C17" s="1">
        <v>6.6117334680232247</v>
      </c>
      <c r="D17" s="1">
        <v>2.7645345929856315</v>
      </c>
      <c r="E17" s="1">
        <v>-3.5177688703437382</v>
      </c>
      <c r="F17" s="1">
        <v>-3.4236167628337304</v>
      </c>
      <c r="M17">
        <v>16</v>
      </c>
      <c r="N17">
        <v>1.6508042052896887</v>
      </c>
    </row>
    <row r="18" spans="1:14" x14ac:dyDescent="0.2">
      <c r="M18">
        <v>17</v>
      </c>
      <c r="N18">
        <v>1.6505233715834846</v>
      </c>
    </row>
    <row r="19" spans="1:14" x14ac:dyDescent="0.2">
      <c r="A19" t="s">
        <v>2</v>
      </c>
      <c r="M19">
        <v>18</v>
      </c>
      <c r="N19">
        <v>1.6502451075896805</v>
      </c>
    </row>
    <row r="20" spans="1:14" x14ac:dyDescent="0.2">
      <c r="A20">
        <f>($H1-$J1)*A1</f>
        <v>-9.4392193973732941E-2</v>
      </c>
      <c r="B20">
        <f t="shared" ref="B20:F20" si="3">($H1-$J1)*B1</f>
        <v>-5.719990606667489E-2</v>
      </c>
      <c r="C20">
        <f t="shared" si="3"/>
        <v>-0.10348184688721077</v>
      </c>
      <c r="D20">
        <f t="shared" si="3"/>
        <v>-0.12430303290358097</v>
      </c>
      <c r="E20">
        <f t="shared" si="3"/>
        <v>-1.2666067334371194E-2</v>
      </c>
      <c r="F20">
        <f t="shared" si="3"/>
        <v>-0.15639939686091703</v>
      </c>
      <c r="J20" t="s">
        <v>3</v>
      </c>
      <c r="K20">
        <v>1</v>
      </c>
      <c r="M20">
        <v>19</v>
      </c>
      <c r="N20">
        <v>1.6499693778600488</v>
      </c>
    </row>
    <row r="21" spans="1:14" x14ac:dyDescent="0.2">
      <c r="A21">
        <f t="shared" ref="A21:F21" si="4">($H2-$J2)*A2</f>
        <v>0.24324248800229656</v>
      </c>
      <c r="B21">
        <f t="shared" si="4"/>
        <v>0.44365164285677383</v>
      </c>
      <c r="C21">
        <f t="shared" si="4"/>
        <v>0.42517729473684268</v>
      </c>
      <c r="D21">
        <f t="shared" si="4"/>
        <v>0.10679760267068607</v>
      </c>
      <c r="E21">
        <f t="shared" si="4"/>
        <v>0.34583989178603058</v>
      </c>
      <c r="F21">
        <f t="shared" si="4"/>
        <v>0.39991405536911773</v>
      </c>
      <c r="J21" t="s">
        <v>4</v>
      </c>
      <c r="K21">
        <v>100</v>
      </c>
      <c r="M21">
        <v>20</v>
      </c>
      <c r="N21">
        <v>1.6496961475402421</v>
      </c>
    </row>
    <row r="22" spans="1:14" x14ac:dyDescent="0.2">
      <c r="A22">
        <f t="shared" ref="A22:F22" si="5">($H3-$J3)*A3</f>
        <v>-5.1640715415424421E-3</v>
      </c>
      <c r="B22">
        <f t="shared" si="5"/>
        <v>-1.8075060656585113E-2</v>
      </c>
      <c r="C22">
        <f t="shared" si="5"/>
        <v>-2.8059292236331704E-2</v>
      </c>
      <c r="D22">
        <f t="shared" si="5"/>
        <v>-8.8978647587905496E-3</v>
      </c>
      <c r="E22">
        <f t="shared" si="5"/>
        <v>-2.5272665542076592E-3</v>
      </c>
      <c r="F22">
        <f t="shared" si="5"/>
        <v>-2.2546238343423439E-2</v>
      </c>
      <c r="M22">
        <v>21</v>
      </c>
      <c r="N22">
        <v>1.6494253823574416</v>
      </c>
    </row>
    <row r="23" spans="1:14" x14ac:dyDescent="0.2">
      <c r="A23">
        <f t="shared" ref="A23:F23" si="6">($H4-$J4)*A4</f>
        <v>-4.1219474184988666E-3</v>
      </c>
      <c r="B23">
        <f t="shared" si="6"/>
        <v>-0.12042216591768387</v>
      </c>
      <c r="C23">
        <f t="shared" si="6"/>
        <v>-6.7726980756764185E-2</v>
      </c>
      <c r="D23">
        <f t="shared" si="6"/>
        <v>-6.0637312719047508E-2</v>
      </c>
      <c r="E23">
        <f t="shared" si="6"/>
        <v>-7.1603162632008811E-3</v>
      </c>
      <c r="F23">
        <f t="shared" si="6"/>
        <v>-8.5889232419889286E-2</v>
      </c>
      <c r="M23">
        <v>22</v>
      </c>
      <c r="N23">
        <v>1.6491570486083444</v>
      </c>
    </row>
    <row r="24" spans="1:14" x14ac:dyDescent="0.2">
      <c r="A24">
        <f t="shared" ref="A24:F24" si="7">($H5-$J5)*A5</f>
        <v>-5.2888716293528662E-2</v>
      </c>
      <c r="B24">
        <f t="shared" si="7"/>
        <v>-5.9077172949160199E-2</v>
      </c>
      <c r="C24">
        <f t="shared" si="7"/>
        <v>-0.10012897423247337</v>
      </c>
      <c r="D24">
        <f t="shared" si="7"/>
        <v>-8.5037160931937736E-2</v>
      </c>
      <c r="E24">
        <f t="shared" si="7"/>
        <v>-1.5120469184046435E-2</v>
      </c>
      <c r="F24">
        <f t="shared" si="7"/>
        <v>-0.13877386145343595</v>
      </c>
      <c r="M24">
        <v>23</v>
      </c>
      <c r="N24">
        <v>1.648891113147477</v>
      </c>
    </row>
    <row r="25" spans="1:14" x14ac:dyDescent="0.2">
      <c r="A25">
        <f t="shared" ref="A25:F25" si="8">($H6-$J6)*A6</f>
        <v>7.5914236302140697E-2</v>
      </c>
      <c r="B25">
        <f t="shared" si="8"/>
        <v>6.1956530144748348E-2</v>
      </c>
      <c r="C25">
        <f t="shared" si="8"/>
        <v>1.9317188022253257E-2</v>
      </c>
      <c r="D25">
        <f t="shared" si="8"/>
        <v>3.7778512459640187E-2</v>
      </c>
      <c r="E25">
        <f t="shared" si="8"/>
        <v>7.8108713877288904E-2</v>
      </c>
      <c r="F25">
        <f t="shared" si="8"/>
        <v>9.1188199180689058E-3</v>
      </c>
      <c r="M25">
        <v>24</v>
      </c>
      <c r="N25">
        <v>1.6486275433758311</v>
      </c>
    </row>
    <row r="26" spans="1:14" x14ac:dyDescent="0.2">
      <c r="A26">
        <f t="shared" ref="A26:F26" si="9">($H7-$J7)*A7</f>
        <v>2.4583542559911128E-2</v>
      </c>
      <c r="B26">
        <f t="shared" si="9"/>
        <v>0.27550772143265562</v>
      </c>
      <c r="C26">
        <f t="shared" si="9"/>
        <v>0.270704157473032</v>
      </c>
      <c r="D26">
        <f t="shared" si="9"/>
        <v>0.40492281013686354</v>
      </c>
      <c r="E26">
        <f t="shared" si="9"/>
        <v>9.2104691572691036E-2</v>
      </c>
      <c r="F26">
        <f t="shared" si="9"/>
        <v>0.35076058967180435</v>
      </c>
      <c r="M26">
        <v>25</v>
      </c>
      <c r="N26">
        <v>1.6483663072297956</v>
      </c>
    </row>
    <row r="27" spans="1:14" x14ac:dyDescent="0.2">
      <c r="A27">
        <f t="shared" ref="A27:F27" si="10">($H8-$J8)*A8</f>
        <v>-0.11525259477568768</v>
      </c>
      <c r="B27">
        <f t="shared" si="10"/>
        <v>-0.29106478776214278</v>
      </c>
      <c r="C27">
        <f t="shared" si="10"/>
        <v>-0.37135561405093159</v>
      </c>
      <c r="D27">
        <f t="shared" si="10"/>
        <v>-0.11758148215997488</v>
      </c>
      <c r="E27">
        <f t="shared" si="10"/>
        <v>-0.36479774862969283</v>
      </c>
      <c r="F27">
        <f t="shared" si="10"/>
        <v>-0.29497783485915841</v>
      </c>
      <c r="M27">
        <v>26</v>
      </c>
      <c r="N27">
        <v>1.6481073731703864</v>
      </c>
    </row>
    <row r="28" spans="1:14" x14ac:dyDescent="0.2">
      <c r="A28">
        <f t="shared" ref="A28:F28" si="11">($H9-$J9)*A9</f>
        <v>-3.2928756527893635E-2</v>
      </c>
      <c r="B28">
        <f t="shared" si="11"/>
        <v>-0.22351830204651085</v>
      </c>
      <c r="C28">
        <f t="shared" si="11"/>
        <v>-7.4752849934610122E-2</v>
      </c>
      <c r="D28">
        <f t="shared" si="11"/>
        <v>-0.15716450666103407</v>
      </c>
      <c r="E28">
        <f t="shared" si="11"/>
        <v>-0.11027381942844247</v>
      </c>
      <c r="F28">
        <f t="shared" si="11"/>
        <v>-3.5826232082626058E-2</v>
      </c>
      <c r="M28">
        <v>27</v>
      </c>
      <c r="N28">
        <v>1.6478507101727633</v>
      </c>
    </row>
    <row r="29" spans="1:14" x14ac:dyDescent="0.2">
      <c r="A29">
        <f t="shared" ref="A29:F29" si="12">($H10-$J10)*A10</f>
        <v>-2.5717869179931272E-3</v>
      </c>
      <c r="B29">
        <f t="shared" si="12"/>
        <v>-6.2725117197101011E-3</v>
      </c>
      <c r="C29">
        <f t="shared" si="12"/>
        <v>-7.8582793781179182E-3</v>
      </c>
      <c r="D29">
        <f t="shared" si="12"/>
        <v>-6.9408084244878682E-3</v>
      </c>
      <c r="E29">
        <f t="shared" si="12"/>
        <v>-4.0580137029711163E-3</v>
      </c>
      <c r="F29">
        <f t="shared" si="12"/>
        <v>-3.1931983881880901E-3</v>
      </c>
      <c r="M29">
        <v>28</v>
      </c>
      <c r="N29">
        <v>1.647596287716014</v>
      </c>
    </row>
    <row r="30" spans="1:14" x14ac:dyDescent="0.2">
      <c r="M30">
        <v>29</v>
      </c>
      <c r="N30">
        <v>1.6473440757732059</v>
      </c>
    </row>
    <row r="31" spans="1:14" x14ac:dyDescent="0.2">
      <c r="A31">
        <f>AVERAGE(A20:A29)</f>
        <v>3.6420199415471027E-3</v>
      </c>
      <c r="B31">
        <f t="shared" ref="B31:F31" si="13">AVERAGE(B20:B29)</f>
        <v>5.4859873157099321E-4</v>
      </c>
      <c r="C31">
        <f t="shared" si="13"/>
        <v>-3.8165197244311696E-3</v>
      </c>
      <c r="D31">
        <f t="shared" si="13"/>
        <v>-1.1063243291663792E-3</v>
      </c>
      <c r="E31">
        <f t="shared" si="13"/>
        <v>-5.5040386092207984E-5</v>
      </c>
      <c r="F31">
        <f t="shared" si="13"/>
        <v>2.218747055135271E-3</v>
      </c>
      <c r="M31">
        <v>30</v>
      </c>
      <c r="N31">
        <v>1.6470940448016929</v>
      </c>
    </row>
    <row r="32" spans="1:14" x14ac:dyDescent="0.2">
      <c r="M32">
        <v>31</v>
      </c>
      <c r="N32">
        <v>1.6468461657336728</v>
      </c>
    </row>
    <row r="33" spans="13:14" x14ac:dyDescent="0.2">
      <c r="M33">
        <v>32</v>
      </c>
      <c r="N33">
        <v>1.6466004099669711</v>
      </c>
    </row>
    <row r="34" spans="13:14" x14ac:dyDescent="0.2">
      <c r="M34">
        <v>33</v>
      </c>
      <c r="N34">
        <v>1.6463567493560731</v>
      </c>
    </row>
    <row r="35" spans="13:14" x14ac:dyDescent="0.2">
      <c r="M35">
        <v>34</v>
      </c>
      <c r="N35">
        <v>1.6461151562033649</v>
      </c>
    </row>
    <row r="36" spans="13:14" x14ac:dyDescent="0.2">
      <c r="M36">
        <v>35</v>
      </c>
      <c r="N36">
        <v>1.6458756032505935</v>
      </c>
    </row>
    <row r="37" spans="13:14" x14ac:dyDescent="0.2">
      <c r="M37">
        <v>36</v>
      </c>
      <c r="N37">
        <v>1.6456380636705363</v>
      </c>
    </row>
    <row r="38" spans="13:14" x14ac:dyDescent="0.2">
      <c r="M38">
        <v>37</v>
      </c>
      <c r="N38">
        <v>1.6454025110588755</v>
      </c>
    </row>
    <row r="39" spans="13:14" x14ac:dyDescent="0.2">
      <c r="M39">
        <v>38</v>
      </c>
      <c r="N39">
        <v>1.645168919426264</v>
      </c>
    </row>
    <row r="40" spans="13:14" x14ac:dyDescent="0.2">
      <c r="M40">
        <v>39</v>
      </c>
      <c r="N40">
        <v>1.6449372631905765</v>
      </c>
    </row>
    <row r="41" spans="13:14" x14ac:dyDescent="0.2">
      <c r="M41">
        <v>40</v>
      </c>
      <c r="N41">
        <v>1.6447075171693548</v>
      </c>
    </row>
    <row r="42" spans="13:14" x14ac:dyDescent="0.2">
      <c r="M42">
        <v>41</v>
      </c>
      <c r="N42">
        <v>1.6444796565724198</v>
      </c>
    </row>
    <row r="43" spans="13:14" x14ac:dyDescent="0.2">
      <c r="M43">
        <v>42</v>
      </c>
      <c r="N43">
        <v>1.6442536569946604</v>
      </c>
    </row>
    <row r="44" spans="13:14" x14ac:dyDescent="0.2">
      <c r="M44">
        <v>43</v>
      </c>
      <c r="N44">
        <v>1.6440294944089913</v>
      </c>
    </row>
    <row r="45" spans="13:14" x14ac:dyDescent="0.2">
      <c r="M45">
        <v>44</v>
      </c>
      <c r="N45">
        <v>1.6438071451594629</v>
      </c>
    </row>
    <row r="46" spans="13:14" x14ac:dyDescent="0.2">
      <c r="M46">
        <v>45</v>
      </c>
      <c r="N46">
        <v>1.6435865859545395</v>
      </c>
    </row>
    <row r="47" spans="13:14" x14ac:dyDescent="0.2">
      <c r="M47">
        <v>46</v>
      </c>
      <c r="N47">
        <v>1.6433677938605233</v>
      </c>
    </row>
    <row r="48" spans="13:14" x14ac:dyDescent="0.2">
      <c r="M48">
        <v>47</v>
      </c>
      <c r="N48">
        <v>1.6431507462951231</v>
      </c>
    </row>
    <row r="49" spans="13:14" x14ac:dyDescent="0.2">
      <c r="M49">
        <v>48</v>
      </c>
      <c r="N49">
        <v>1.6429354210211715</v>
      </c>
    </row>
    <row r="50" spans="13:14" x14ac:dyDescent="0.2">
      <c r="M50">
        <v>49</v>
      </c>
      <c r="N50">
        <v>1.6427217961404816</v>
      </c>
    </row>
    <row r="51" spans="13:14" x14ac:dyDescent="0.2">
      <c r="M51">
        <v>50</v>
      </c>
      <c r="N51">
        <v>1.6425098500878283</v>
      </c>
    </row>
    <row r="52" spans="13:14" x14ac:dyDescent="0.2">
      <c r="M52">
        <v>51</v>
      </c>
      <c r="N52">
        <v>1.6422995616250757</v>
      </c>
    </row>
    <row r="53" spans="13:14" x14ac:dyDescent="0.2">
      <c r="M53">
        <v>52</v>
      </c>
      <c r="N53">
        <v>1.6420909098354173</v>
      </c>
    </row>
    <row r="54" spans="13:14" x14ac:dyDescent="0.2">
      <c r="M54">
        <v>53</v>
      </c>
      <c r="N54">
        <v>1.6418838741177506</v>
      </c>
    </row>
    <row r="55" spans="13:14" x14ac:dyDescent="0.2">
      <c r="M55">
        <v>54</v>
      </c>
      <c r="N55">
        <v>1.6416784341811648</v>
      </c>
    </row>
    <row r="56" spans="13:14" x14ac:dyDescent="0.2">
      <c r="M56">
        <v>55</v>
      </c>
      <c r="N56">
        <v>1.6414745700395488</v>
      </c>
    </row>
    <row r="57" spans="13:14" x14ac:dyDescent="0.2">
      <c r="M57">
        <v>56</v>
      </c>
      <c r="N57">
        <v>1.6412722620063105</v>
      </c>
    </row>
    <row r="58" spans="13:14" x14ac:dyDescent="0.2">
      <c r="M58">
        <v>57</v>
      </c>
      <c r="N58">
        <v>1.641071490689209</v>
      </c>
    </row>
    <row r="59" spans="13:14" x14ac:dyDescent="0.2">
      <c r="M59">
        <v>58</v>
      </c>
      <c r="N59">
        <v>1.6408722369852919</v>
      </c>
    </row>
    <row r="60" spans="13:14" x14ac:dyDescent="0.2">
      <c r="M60">
        <v>59</v>
      </c>
      <c r="N60">
        <v>1.6406744820759371</v>
      </c>
    </row>
    <row r="61" spans="13:14" x14ac:dyDescent="0.2">
      <c r="M61">
        <v>60</v>
      </c>
      <c r="N61">
        <v>1.6404782074219999</v>
      </c>
    </row>
    <row r="62" spans="13:14" x14ac:dyDescent="0.2">
      <c r="M62">
        <v>61</v>
      </c>
      <c r="N62">
        <v>1.6402833947590514</v>
      </c>
    </row>
    <row r="63" spans="13:14" x14ac:dyDescent="0.2">
      <c r="M63">
        <v>62</v>
      </c>
      <c r="N63">
        <v>1.6400900260927243</v>
      </c>
    </row>
    <row r="64" spans="13:14" x14ac:dyDescent="0.2">
      <c r="M64">
        <v>63</v>
      </c>
      <c r="N64">
        <v>1.6398980836941408</v>
      </c>
    </row>
    <row r="65" spans="13:14" x14ac:dyDescent="0.2">
      <c r="M65">
        <v>64</v>
      </c>
      <c r="N65">
        <v>1.6397075500954423</v>
      </c>
    </row>
    <row r="66" spans="13:14" x14ac:dyDescent="0.2">
      <c r="M66">
        <v>65</v>
      </c>
      <c r="N66">
        <v>1.6395184080853975</v>
      </c>
    </row>
    <row r="67" spans="13:14" x14ac:dyDescent="0.2">
      <c r="M67">
        <v>66</v>
      </c>
      <c r="N67">
        <v>1.6393306407051131</v>
      </c>
    </row>
    <row r="68" spans="13:14" x14ac:dyDescent="0.2">
      <c r="M68">
        <v>67</v>
      </c>
      <c r="N68">
        <v>1.6391442312438076</v>
      </c>
    </row>
    <row r="69" spans="13:14" x14ac:dyDescent="0.2">
      <c r="M69">
        <v>68</v>
      </c>
      <c r="N69">
        <v>1.6389591632346883</v>
      </c>
    </row>
    <row r="70" spans="13:14" x14ac:dyDescent="0.2">
      <c r="M70">
        <v>69</v>
      </c>
      <c r="N70">
        <v>1.6387754204508955</v>
      </c>
    </row>
    <row r="71" spans="13:14" x14ac:dyDescent="0.2">
      <c r="M71">
        <v>70</v>
      </c>
      <c r="N71">
        <v>1.6385929869015314</v>
      </c>
    </row>
    <row r="72" spans="13:14" x14ac:dyDescent="0.2">
      <c r="M72">
        <v>71</v>
      </c>
      <c r="N72">
        <v>1.6384118468277633</v>
      </c>
    </row>
    <row r="73" spans="13:14" x14ac:dyDescent="0.2">
      <c r="M73">
        <v>72</v>
      </c>
      <c r="N73">
        <v>1.6382319846990019</v>
      </c>
    </row>
    <row r="74" spans="13:14" x14ac:dyDescent="0.2">
      <c r="M74">
        <v>73</v>
      </c>
      <c r="N74">
        <v>1.6380533852091517</v>
      </c>
    </row>
    <row r="75" spans="13:14" x14ac:dyDescent="0.2">
      <c r="M75">
        <v>74</v>
      </c>
      <c r="N75">
        <v>1.637876033272935</v>
      </c>
    </row>
    <row r="76" spans="13:14" x14ac:dyDescent="0.2">
      <c r="M76">
        <v>75</v>
      </c>
      <c r="N76">
        <v>1.6376999140222843</v>
      </c>
    </row>
    <row r="77" spans="13:14" x14ac:dyDescent="0.2">
      <c r="M77">
        <v>76</v>
      </c>
      <c r="N77">
        <v>1.6375250128027994</v>
      </c>
    </row>
    <row r="78" spans="13:14" x14ac:dyDescent="0.2">
      <c r="M78">
        <v>77</v>
      </c>
      <c r="N78">
        <v>1.6373513151702765</v>
      </c>
    </row>
    <row r="79" spans="13:14" x14ac:dyDescent="0.2">
      <c r="M79">
        <v>78</v>
      </c>
      <c r="N79">
        <v>1.6371788068872979</v>
      </c>
    </row>
    <row r="80" spans="13:14" x14ac:dyDescent="0.2">
      <c r="M80">
        <v>79</v>
      </c>
      <c r="N80">
        <v>1.6370074739198848</v>
      </c>
    </row>
    <row r="81" spans="13:14" x14ac:dyDescent="0.2">
      <c r="M81">
        <v>80</v>
      </c>
      <c r="N81">
        <v>1.6368373024342167</v>
      </c>
    </row>
    <row r="82" spans="13:14" x14ac:dyDescent="0.2">
      <c r="M82">
        <v>81</v>
      </c>
      <c r="N82">
        <v>1.6366682787934048</v>
      </c>
    </row>
    <row r="83" spans="13:14" x14ac:dyDescent="0.2">
      <c r="M83">
        <v>82</v>
      </c>
      <c r="N83">
        <v>1.6365003895543286</v>
      </c>
    </row>
    <row r="84" spans="13:14" x14ac:dyDescent="0.2">
      <c r="M84">
        <v>83</v>
      </c>
      <c r="N84">
        <v>1.6363336214645303</v>
      </c>
    </row>
    <row r="85" spans="13:14" x14ac:dyDescent="0.2">
      <c r="M85">
        <v>84</v>
      </c>
      <c r="N85">
        <v>1.6361679614591609</v>
      </c>
    </row>
    <row r="86" spans="13:14" x14ac:dyDescent="0.2">
      <c r="M86">
        <v>85</v>
      </c>
      <c r="N86">
        <v>1.6360033966579912</v>
      </c>
    </row>
    <row r="87" spans="13:14" x14ac:dyDescent="0.2">
      <c r="M87">
        <v>86</v>
      </c>
      <c r="N87">
        <v>1.6358399143624629</v>
      </c>
    </row>
    <row r="88" spans="13:14" x14ac:dyDescent="0.2">
      <c r="M88">
        <v>87</v>
      </c>
      <c r="N88">
        <v>1.6356775020528067</v>
      </c>
    </row>
    <row r="89" spans="13:14" x14ac:dyDescent="0.2">
      <c r="M89">
        <v>88</v>
      </c>
      <c r="N89">
        <v>1.6355161473852056</v>
      </c>
    </row>
    <row r="90" spans="13:14" x14ac:dyDescent="0.2">
      <c r="M90">
        <v>89</v>
      </c>
      <c r="N90">
        <v>1.6353558381890048</v>
      </c>
    </row>
    <row r="91" spans="13:14" x14ac:dyDescent="0.2">
      <c r="M91">
        <v>90</v>
      </c>
      <c r="N91">
        <v>1.6351965624639782</v>
      </c>
    </row>
    <row r="92" spans="13:14" x14ac:dyDescent="0.2">
      <c r="M92">
        <v>91</v>
      </c>
      <c r="N92">
        <v>1.6350383083776416</v>
      </c>
    </row>
    <row r="93" spans="13:14" x14ac:dyDescent="0.2">
      <c r="M93">
        <v>92</v>
      </c>
      <c r="N93">
        <v>1.6348810642626097</v>
      </c>
    </row>
    <row r="94" spans="13:14" x14ac:dyDescent="0.2">
      <c r="M94">
        <v>93</v>
      </c>
      <c r="N94">
        <v>1.6347248186140029</v>
      </c>
    </row>
    <row r="95" spans="13:14" x14ac:dyDescent="0.2">
      <c r="M95">
        <v>94</v>
      </c>
      <c r="N95">
        <v>1.6345695600868992</v>
      </c>
    </row>
    <row r="96" spans="13:14" x14ac:dyDescent="0.2">
      <c r="M96">
        <v>95</v>
      </c>
      <c r="N96">
        <v>1.634415277493833</v>
      </c>
    </row>
    <row r="97" spans="13:14" x14ac:dyDescent="0.2">
      <c r="M97">
        <v>96</v>
      </c>
      <c r="N97">
        <v>1.6342619598023296</v>
      </c>
    </row>
    <row r="98" spans="13:14" x14ac:dyDescent="0.2">
      <c r="M98">
        <v>97</v>
      </c>
      <c r="N98">
        <v>1.6341095961324912</v>
      </c>
    </row>
    <row r="99" spans="13:14" x14ac:dyDescent="0.2">
      <c r="M99">
        <v>98</v>
      </c>
      <c r="N99">
        <v>1.6339581757546215</v>
      </c>
    </row>
    <row r="100" spans="13:14" x14ac:dyDescent="0.2">
      <c r="M100">
        <v>99</v>
      </c>
      <c r="N100">
        <v>1.6338076880868904</v>
      </c>
    </row>
    <row r="101" spans="13:14" x14ac:dyDescent="0.2">
      <c r="M101">
        <v>100</v>
      </c>
      <c r="N101">
        <v>1.6336581226930376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5" sqref="N15"/>
    </sheetView>
  </sheetViews>
  <sheetFormatPr baseColWidth="10" defaultRowHeight="16" x14ac:dyDescent="0.2"/>
  <sheetData>
    <row r="1" spans="1:14" x14ac:dyDescent="0.2">
      <c r="A1" t="s">
        <v>6</v>
      </c>
      <c r="B1" t="s">
        <v>7</v>
      </c>
      <c r="C1" t="s">
        <v>8</v>
      </c>
      <c r="D1" t="s">
        <v>8</v>
      </c>
      <c r="E1" t="s">
        <v>5</v>
      </c>
      <c r="F1" t="s">
        <v>17</v>
      </c>
      <c r="G1" t="s">
        <v>18</v>
      </c>
    </row>
    <row r="2" spans="1:14" x14ac:dyDescent="0.2">
      <c r="A2">
        <v>5.0999999999999996</v>
      </c>
      <c r="B2">
        <v>3.5</v>
      </c>
      <c r="C2">
        <v>1.4</v>
      </c>
      <c r="D2">
        <v>0.2</v>
      </c>
      <c r="E2">
        <v>0</v>
      </c>
      <c r="F2">
        <f>1/(1+EXP(-SUMPRODUCT(A2:D2,$K$4:$N$4)))</f>
        <v>0.99775069159601215</v>
      </c>
      <c r="G2">
        <f>-(E2*LOG(F2)+(1-E2)*LOG(1-F2))</f>
        <v>2.6479509941119308</v>
      </c>
    </row>
    <row r="3" spans="1:14" x14ac:dyDescent="0.2">
      <c r="A3">
        <v>4.9000000000000004</v>
      </c>
      <c r="B3">
        <v>3</v>
      </c>
      <c r="C3">
        <v>1.4</v>
      </c>
      <c r="D3">
        <v>0.2</v>
      </c>
      <c r="E3">
        <v>0</v>
      </c>
      <c r="F3">
        <f t="shared" ref="F3:F66" si="0">1/(1+EXP(-SUMPRODUCT(A3:D3,$K$4:$N$4)))</f>
        <v>0.99647333876696964</v>
      </c>
      <c r="G3">
        <f t="shared" ref="G3:G66" si="1">-(E3*LOG(F3)+(1-E3)*LOG(1-F3))</f>
        <v>2.4526362561509538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">
      <c r="A4">
        <v>4.7</v>
      </c>
      <c r="B4">
        <v>3.2</v>
      </c>
      <c r="C4">
        <v>1.3</v>
      </c>
      <c r="D4">
        <v>0.2</v>
      </c>
      <c r="E4">
        <v>0</v>
      </c>
      <c r="F4">
        <f t="shared" si="0"/>
        <v>0.99638529827186639</v>
      </c>
      <c r="G4">
        <f t="shared" si="1"/>
        <v>2.4419275332712558</v>
      </c>
      <c r="J4" t="s">
        <v>9</v>
      </c>
      <c r="K4">
        <v>0.52015651788150163</v>
      </c>
      <c r="L4">
        <v>0.69395710631816965</v>
      </c>
      <c r="M4">
        <v>0.5950621934136664</v>
      </c>
      <c r="N4">
        <v>0.90072730017308233</v>
      </c>
    </row>
    <row r="5" spans="1:14" x14ac:dyDescent="0.2">
      <c r="A5">
        <v>4.5999999999999996</v>
      </c>
      <c r="B5">
        <v>3.1</v>
      </c>
      <c r="C5">
        <v>1.5</v>
      </c>
      <c r="D5">
        <v>0.2</v>
      </c>
      <c r="E5">
        <v>0</v>
      </c>
      <c r="F5">
        <f t="shared" si="0"/>
        <v>0.9963766479259889</v>
      </c>
      <c r="G5">
        <f t="shared" si="1"/>
        <v>2.4408894643724959</v>
      </c>
    </row>
    <row r="6" spans="1:14" x14ac:dyDescent="0.2">
      <c r="A6">
        <v>5</v>
      </c>
      <c r="B6">
        <v>3.6</v>
      </c>
      <c r="C6">
        <v>1.4</v>
      </c>
      <c r="D6">
        <v>0.2</v>
      </c>
      <c r="E6">
        <v>0</v>
      </c>
      <c r="F6">
        <f t="shared" si="0"/>
        <v>0.99778936127365037</v>
      </c>
      <c r="G6">
        <f t="shared" si="1"/>
        <v>2.6554822262013564</v>
      </c>
      <c r="J6" t="s">
        <v>20</v>
      </c>
      <c r="K6">
        <f>K7-K9*$K$11</f>
        <v>-24.440906849302138</v>
      </c>
      <c r="L6">
        <f t="shared" ref="L6:N6" si="2">L7-L9*$K$11</f>
        <v>-16.401010716299478</v>
      </c>
      <c r="M6">
        <f t="shared" si="2"/>
        <v>-6.6922543991728443</v>
      </c>
      <c r="N6">
        <f t="shared" si="2"/>
        <v>-0.32504110574356859</v>
      </c>
    </row>
    <row r="7" spans="1:14" x14ac:dyDescent="0.2">
      <c r="A7">
        <v>5.4</v>
      </c>
      <c r="B7">
        <v>3.9</v>
      </c>
      <c r="C7">
        <v>1.7</v>
      </c>
      <c r="D7">
        <v>0.4</v>
      </c>
      <c r="E7">
        <v>0</v>
      </c>
      <c r="F7">
        <f t="shared" si="0"/>
        <v>0.99898024699541776</v>
      </c>
      <c r="G7">
        <f t="shared" si="1"/>
        <v>2.9915050064113942</v>
      </c>
      <c r="J7" t="s">
        <v>15</v>
      </c>
      <c r="K7">
        <v>0.52015651788150163</v>
      </c>
      <c r="L7">
        <v>0.69395710631816965</v>
      </c>
      <c r="M7">
        <v>0.5950621934136664</v>
      </c>
      <c r="N7">
        <v>0.90072730017308233</v>
      </c>
    </row>
    <row r="8" spans="1:14" x14ac:dyDescent="0.2">
      <c r="A8">
        <v>4.5999999999999996</v>
      </c>
      <c r="B8">
        <v>3.4</v>
      </c>
      <c r="C8">
        <v>1.4</v>
      </c>
      <c r="D8">
        <v>0.3</v>
      </c>
      <c r="E8">
        <v>0</v>
      </c>
      <c r="F8">
        <f t="shared" si="0"/>
        <v>0.99714401781665818</v>
      </c>
      <c r="G8">
        <f t="shared" si="1"/>
        <v>2.5442445061747385</v>
      </c>
    </row>
    <row r="9" spans="1:14" x14ac:dyDescent="0.2">
      <c r="A9">
        <v>5</v>
      </c>
      <c r="B9">
        <v>3.4</v>
      </c>
      <c r="C9">
        <v>1.5</v>
      </c>
      <c r="D9">
        <v>0.2</v>
      </c>
      <c r="E9">
        <v>0</v>
      </c>
      <c r="F9">
        <f t="shared" si="0"/>
        <v>0.99760739123933484</v>
      </c>
      <c r="G9">
        <f t="shared" si="1"/>
        <v>2.621128311405601</v>
      </c>
      <c r="J9" t="s">
        <v>14</v>
      </c>
      <c r="K9">
        <f>AVERAGE(SUMPRODUCT($F$2:$F$101,A2:A101)-SUMPRODUCT($E$2:$E$101,A2:A101))</f>
        <v>249.61063367183641</v>
      </c>
      <c r="L9">
        <f t="shared" ref="L9:N9" si="3">AVERAGE(SUMPRODUCT($F$2:$F$101,B2:B101)-SUMPRODUCT($E$2:$E$101,B2:B101))</f>
        <v>170.94967822617647</v>
      </c>
      <c r="M9">
        <f t="shared" si="3"/>
        <v>72.873165925865095</v>
      </c>
      <c r="N9">
        <f t="shared" si="3"/>
        <v>12.257684059166507</v>
      </c>
    </row>
    <row r="10" spans="1:14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  <c r="F10">
        <f t="shared" si="0"/>
        <v>0.99510384462227797</v>
      </c>
      <c r="G10">
        <f t="shared" si="1"/>
        <v>2.3101448084653229</v>
      </c>
    </row>
    <row r="11" spans="1:14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  <c r="F11">
        <f t="shared" si="0"/>
        <v>0.99660719599701486</v>
      </c>
      <c r="G11">
        <f t="shared" si="1"/>
        <v>2.469441228147577</v>
      </c>
      <c r="J11" t="s">
        <v>16</v>
      </c>
      <c r="K11">
        <v>0.1</v>
      </c>
    </row>
    <row r="12" spans="1:14" x14ac:dyDescent="0.2">
      <c r="A12">
        <v>5.4</v>
      </c>
      <c r="B12">
        <v>3.7</v>
      </c>
      <c r="C12">
        <v>1.5</v>
      </c>
      <c r="D12">
        <v>0.2</v>
      </c>
      <c r="E12">
        <v>0</v>
      </c>
      <c r="F12">
        <f t="shared" si="0"/>
        <v>0.99842075080451864</v>
      </c>
      <c r="G12">
        <f t="shared" si="1"/>
        <v>2.8015493356766501</v>
      </c>
    </row>
    <row r="13" spans="1:14" x14ac:dyDescent="0.2">
      <c r="A13">
        <v>4.8</v>
      </c>
      <c r="B13">
        <v>3.4</v>
      </c>
      <c r="C13">
        <v>1.6</v>
      </c>
      <c r="D13">
        <v>0.2</v>
      </c>
      <c r="E13">
        <v>0</v>
      </c>
      <c r="F13">
        <f t="shared" si="0"/>
        <v>0.99749872536953743</v>
      </c>
      <c r="G13">
        <f t="shared" si="1"/>
        <v>2.6018386217655021</v>
      </c>
      <c r="J13" t="s">
        <v>4</v>
      </c>
      <c r="K13">
        <v>10</v>
      </c>
    </row>
    <row r="14" spans="1:14" x14ac:dyDescent="0.2">
      <c r="A14">
        <v>4.8</v>
      </c>
      <c r="B14">
        <v>3</v>
      </c>
      <c r="C14">
        <v>1.4</v>
      </c>
      <c r="D14">
        <v>0.1</v>
      </c>
      <c r="E14">
        <v>0</v>
      </c>
      <c r="F14">
        <f t="shared" si="0"/>
        <v>0.99593708101002998</v>
      </c>
      <c r="G14">
        <f t="shared" si="1"/>
        <v>2.3911618369302321</v>
      </c>
    </row>
    <row r="15" spans="1:14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  <c r="F15">
        <f t="shared" si="0"/>
        <v>0.99371438094982589</v>
      </c>
      <c r="G15">
        <f t="shared" si="1"/>
        <v>2.2016519436208051</v>
      </c>
      <c r="J15" t="s">
        <v>19</v>
      </c>
      <c r="K15">
        <f>SUM(G2:G101)</f>
        <v>131.9637915019</v>
      </c>
    </row>
    <row r="16" spans="1:14" x14ac:dyDescent="0.2">
      <c r="A16">
        <v>5.8</v>
      </c>
      <c r="B16">
        <v>4</v>
      </c>
      <c r="C16">
        <v>1.2</v>
      </c>
      <c r="D16">
        <v>0.2</v>
      </c>
      <c r="E16">
        <v>0</v>
      </c>
      <c r="F16">
        <f t="shared" si="0"/>
        <v>0.99875448056207261</v>
      </c>
      <c r="G16">
        <f t="shared" si="1"/>
        <v>2.9046494903524991</v>
      </c>
    </row>
    <row r="17" spans="1:7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  <c r="F17">
        <f t="shared" si="0"/>
        <v>0.99930519732534751</v>
      </c>
      <c r="G17">
        <f t="shared" si="1"/>
        <v>3.1581385183991131</v>
      </c>
    </row>
    <row r="18" spans="1:7" x14ac:dyDescent="0.2">
      <c r="A18">
        <v>5.4</v>
      </c>
      <c r="B18">
        <v>3.9</v>
      </c>
      <c r="C18">
        <v>1.3</v>
      </c>
      <c r="D18">
        <v>0.4</v>
      </c>
      <c r="E18">
        <v>0</v>
      </c>
      <c r="F18">
        <f t="shared" si="0"/>
        <v>0.99870655227099181</v>
      </c>
      <c r="G18">
        <f t="shared" si="1"/>
        <v>2.8882511173625893</v>
      </c>
    </row>
    <row r="19" spans="1:7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  <c r="F19">
        <f t="shared" si="0"/>
        <v>0.99794403807895316</v>
      </c>
      <c r="G19">
        <f t="shared" si="1"/>
        <v>2.6869849332722766</v>
      </c>
    </row>
    <row r="20" spans="1:7" x14ac:dyDescent="0.2">
      <c r="A20">
        <v>5.7</v>
      </c>
      <c r="B20">
        <v>3.8</v>
      </c>
      <c r="C20">
        <v>1.7</v>
      </c>
      <c r="D20">
        <v>0.3</v>
      </c>
      <c r="E20">
        <v>0</v>
      </c>
      <c r="F20">
        <f t="shared" si="0"/>
        <v>0.99897675552609067</v>
      </c>
      <c r="G20">
        <f t="shared" si="1"/>
        <v>2.9900205921087011</v>
      </c>
    </row>
    <row r="21" spans="1:7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  <c r="F21">
        <f t="shared" si="0"/>
        <v>0.99842613645949874</v>
      </c>
      <c r="G21">
        <f t="shared" si="1"/>
        <v>2.8030329252021207</v>
      </c>
    </row>
    <row r="22" spans="1:7" x14ac:dyDescent="0.2">
      <c r="A22">
        <v>5.4</v>
      </c>
      <c r="B22">
        <v>3.4</v>
      </c>
      <c r="C22">
        <v>1.7</v>
      </c>
      <c r="D22">
        <v>0.2</v>
      </c>
      <c r="E22">
        <v>0</v>
      </c>
      <c r="F22">
        <f t="shared" si="0"/>
        <v>0.99827370594460041</v>
      </c>
      <c r="G22">
        <f t="shared" si="1"/>
        <v>2.7628852249822917</v>
      </c>
    </row>
    <row r="23" spans="1:7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  <c r="F23">
        <f t="shared" si="0"/>
        <v>0.99845829547300857</v>
      </c>
      <c r="G23">
        <f t="shared" si="1"/>
        <v>2.811998852350623</v>
      </c>
    </row>
    <row r="24" spans="1:7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  <c r="F24">
        <f t="shared" si="0"/>
        <v>0.99655085300887924</v>
      </c>
      <c r="G24">
        <f t="shared" si="1"/>
        <v>2.4622882970584299</v>
      </c>
    </row>
    <row r="25" spans="1:7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  <c r="F25">
        <f t="shared" si="0"/>
        <v>0.99834917194115769</v>
      </c>
      <c r="G25">
        <f t="shared" si="1"/>
        <v>2.782298158102821</v>
      </c>
    </row>
    <row r="26" spans="1:7" x14ac:dyDescent="0.2">
      <c r="A26">
        <v>4.8</v>
      </c>
      <c r="B26">
        <v>3.4</v>
      </c>
      <c r="C26">
        <v>1.9</v>
      </c>
      <c r="D26">
        <v>0.2</v>
      </c>
      <c r="E26">
        <v>0</v>
      </c>
      <c r="F26">
        <f t="shared" si="0"/>
        <v>0.9979068066532365</v>
      </c>
      <c r="G26">
        <f t="shared" si="1"/>
        <v>2.6791906543396391</v>
      </c>
    </row>
    <row r="27" spans="1:7" x14ac:dyDescent="0.2">
      <c r="A27">
        <v>5</v>
      </c>
      <c r="B27">
        <v>3</v>
      </c>
      <c r="C27">
        <v>1.6</v>
      </c>
      <c r="D27">
        <v>0.2</v>
      </c>
      <c r="E27">
        <v>0</v>
      </c>
      <c r="F27">
        <f t="shared" si="0"/>
        <v>0.9970260885917136</v>
      </c>
      <c r="G27">
        <f t="shared" si="1"/>
        <v>2.5266719730922858</v>
      </c>
    </row>
    <row r="28" spans="1:7" x14ac:dyDescent="0.2">
      <c r="A28">
        <v>5</v>
      </c>
      <c r="B28">
        <v>3.4</v>
      </c>
      <c r="C28">
        <v>1.6</v>
      </c>
      <c r="D28">
        <v>0.4</v>
      </c>
      <c r="E28">
        <v>0</v>
      </c>
      <c r="F28">
        <f t="shared" si="0"/>
        <v>0.99811629117386735</v>
      </c>
      <c r="G28">
        <f t="shared" si="1"/>
        <v>2.7249862273269816</v>
      </c>
    </row>
    <row r="29" spans="1:7" x14ac:dyDescent="0.2">
      <c r="A29">
        <v>5.2</v>
      </c>
      <c r="B29">
        <v>3.5</v>
      </c>
      <c r="C29">
        <v>1.5</v>
      </c>
      <c r="D29">
        <v>0.2</v>
      </c>
      <c r="E29">
        <v>0</v>
      </c>
      <c r="F29">
        <f t="shared" si="0"/>
        <v>0.99798757932092164</v>
      </c>
      <c r="G29">
        <f t="shared" si="1"/>
        <v>2.6962812286333686</v>
      </c>
    </row>
    <row r="30" spans="1:7" x14ac:dyDescent="0.2">
      <c r="A30">
        <v>5.2</v>
      </c>
      <c r="B30">
        <v>3.4</v>
      </c>
      <c r="C30">
        <v>1.4</v>
      </c>
      <c r="D30">
        <v>0.2</v>
      </c>
      <c r="E30">
        <v>0</v>
      </c>
      <c r="F30">
        <f t="shared" si="0"/>
        <v>0.99771134703918862</v>
      </c>
      <c r="G30">
        <f t="shared" si="1"/>
        <v>2.640420056443423</v>
      </c>
    </row>
    <row r="31" spans="1:7" x14ac:dyDescent="0.2">
      <c r="A31">
        <v>4.7</v>
      </c>
      <c r="B31">
        <v>3.2</v>
      </c>
      <c r="C31">
        <v>1.6</v>
      </c>
      <c r="D31">
        <v>0.2</v>
      </c>
      <c r="E31">
        <v>0</v>
      </c>
      <c r="F31">
        <f t="shared" si="0"/>
        <v>0.9969744834641433</v>
      </c>
      <c r="G31">
        <f t="shared" si="1"/>
        <v>2.5192004691034944</v>
      </c>
    </row>
    <row r="32" spans="1:7" x14ac:dyDescent="0.2">
      <c r="A32">
        <v>4.8</v>
      </c>
      <c r="B32">
        <v>3.1</v>
      </c>
      <c r="C32">
        <v>1.6</v>
      </c>
      <c r="D32">
        <v>0.2</v>
      </c>
      <c r="E32">
        <v>0</v>
      </c>
      <c r="F32">
        <f t="shared" si="0"/>
        <v>0.99692160348458003</v>
      </c>
      <c r="G32">
        <f t="shared" si="1"/>
        <v>2.5116754412401034</v>
      </c>
    </row>
    <row r="33" spans="1:7" x14ac:dyDescent="0.2">
      <c r="A33">
        <v>5.4</v>
      </c>
      <c r="B33">
        <v>3.4</v>
      </c>
      <c r="C33">
        <v>1.5</v>
      </c>
      <c r="D33">
        <v>0.4</v>
      </c>
      <c r="E33">
        <v>0</v>
      </c>
      <c r="F33">
        <f t="shared" si="0"/>
        <v>0.99837591220263855</v>
      </c>
      <c r="G33">
        <f t="shared" si="1"/>
        <v>2.7893904967211101</v>
      </c>
    </row>
    <row r="34" spans="1:7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  <c r="F34">
        <f t="shared" si="0"/>
        <v>0.99854704818504736</v>
      </c>
      <c r="G34">
        <f t="shared" si="1"/>
        <v>2.8377487882120769</v>
      </c>
    </row>
    <row r="35" spans="1:7" x14ac:dyDescent="0.2">
      <c r="A35">
        <v>5.5</v>
      </c>
      <c r="B35">
        <v>4.2</v>
      </c>
      <c r="C35">
        <v>1.4</v>
      </c>
      <c r="D35">
        <v>0.2</v>
      </c>
      <c r="E35">
        <v>0</v>
      </c>
      <c r="F35">
        <f t="shared" si="0"/>
        <v>0.99887485010145782</v>
      </c>
      <c r="G35">
        <f t="shared" si="1"/>
        <v>2.9487896146432622</v>
      </c>
    </row>
    <row r="36" spans="1:7" x14ac:dyDescent="0.2">
      <c r="A36">
        <v>4.9000000000000004</v>
      </c>
      <c r="B36">
        <v>3.1</v>
      </c>
      <c r="C36">
        <v>1.5</v>
      </c>
      <c r="D36">
        <v>0.2</v>
      </c>
      <c r="E36">
        <v>0</v>
      </c>
      <c r="F36">
        <f t="shared" si="0"/>
        <v>0.99689852975435134</v>
      </c>
      <c r="G36">
        <f t="shared" si="1"/>
        <v>2.5084323809386677</v>
      </c>
    </row>
    <row r="37" spans="1:7" x14ac:dyDescent="0.2">
      <c r="A37">
        <v>5</v>
      </c>
      <c r="B37">
        <v>3.2</v>
      </c>
      <c r="C37">
        <v>1.2</v>
      </c>
      <c r="D37">
        <v>0.2</v>
      </c>
      <c r="E37">
        <v>0</v>
      </c>
      <c r="F37">
        <f t="shared" si="0"/>
        <v>0.99671685661519105</v>
      </c>
      <c r="G37">
        <f t="shared" si="1"/>
        <v>2.4837101499019392</v>
      </c>
    </row>
    <row r="38" spans="1:7" x14ac:dyDescent="0.2">
      <c r="A38">
        <v>5.5</v>
      </c>
      <c r="B38">
        <v>3.5</v>
      </c>
      <c r="C38">
        <v>1.3</v>
      </c>
      <c r="D38">
        <v>0.2</v>
      </c>
      <c r="E38">
        <v>0</v>
      </c>
      <c r="F38">
        <f t="shared" si="0"/>
        <v>0.99806060325750612</v>
      </c>
      <c r="G38">
        <f t="shared" si="1"/>
        <v>2.7123333381876158</v>
      </c>
    </row>
    <row r="39" spans="1:7" x14ac:dyDescent="0.2">
      <c r="A39">
        <v>4.9000000000000004</v>
      </c>
      <c r="B39">
        <v>3.6</v>
      </c>
      <c r="C39">
        <v>1.4</v>
      </c>
      <c r="D39">
        <v>0.1</v>
      </c>
      <c r="E39">
        <v>0</v>
      </c>
      <c r="F39">
        <f t="shared" si="0"/>
        <v>0.9974527039808363</v>
      </c>
      <c r="G39">
        <f t="shared" si="1"/>
        <v>2.5939205831011085</v>
      </c>
    </row>
    <row r="40" spans="1:7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  <c r="F40">
        <f t="shared" si="0"/>
        <v>0.9951517928730077</v>
      </c>
      <c r="G40">
        <f t="shared" si="1"/>
        <v>2.3144188343474932</v>
      </c>
    </row>
    <row r="41" spans="1:7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  <c r="F41">
        <f t="shared" si="0"/>
        <v>0.99772838750478543</v>
      </c>
      <c r="G41">
        <f t="shared" si="1"/>
        <v>2.6436657511050545</v>
      </c>
    </row>
    <row r="42" spans="1:7" x14ac:dyDescent="0.2">
      <c r="A42">
        <v>5</v>
      </c>
      <c r="B42">
        <v>3.5</v>
      </c>
      <c r="C42">
        <v>1.3</v>
      </c>
      <c r="D42">
        <v>0.3</v>
      </c>
      <c r="E42">
        <v>0</v>
      </c>
      <c r="F42">
        <f t="shared" si="0"/>
        <v>0.9977020367930558</v>
      </c>
      <c r="G42">
        <f t="shared" si="1"/>
        <v>2.6386569291503568</v>
      </c>
    </row>
    <row r="43" spans="1:7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  <c r="F43">
        <f t="shared" si="0"/>
        <v>0.99317696664913835</v>
      </c>
      <c r="G43">
        <f t="shared" si="1"/>
        <v>2.1660225058914579</v>
      </c>
    </row>
    <row r="44" spans="1:7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  <c r="F44">
        <f t="shared" si="0"/>
        <v>0.99577742120800961</v>
      </c>
      <c r="G44">
        <f t="shared" si="1"/>
        <v>2.3744222378830906</v>
      </c>
    </row>
    <row r="45" spans="1:7" x14ac:dyDescent="0.2">
      <c r="A45">
        <v>5</v>
      </c>
      <c r="B45">
        <v>3.5</v>
      </c>
      <c r="C45">
        <v>1.6</v>
      </c>
      <c r="D45">
        <v>0.6</v>
      </c>
      <c r="E45">
        <v>0</v>
      </c>
      <c r="F45">
        <f t="shared" si="0"/>
        <v>0.99853168199578723</v>
      </c>
      <c r="G45">
        <f t="shared" si="1"/>
        <v>2.833179875947005</v>
      </c>
    </row>
    <row r="46" spans="1:7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  <c r="F46">
        <f t="shared" si="0"/>
        <v>0.99886585829151564</v>
      </c>
      <c r="G46">
        <f t="shared" si="1"/>
        <v>2.9453326779230133</v>
      </c>
    </row>
    <row r="47" spans="1:7" x14ac:dyDescent="0.2">
      <c r="A47">
        <v>4.8</v>
      </c>
      <c r="B47">
        <v>3</v>
      </c>
      <c r="C47">
        <v>1.4</v>
      </c>
      <c r="D47">
        <v>0.3</v>
      </c>
      <c r="E47">
        <v>0</v>
      </c>
      <c r="F47">
        <f t="shared" si="0"/>
        <v>0.99660458422598397</v>
      </c>
      <c r="G47">
        <f t="shared" si="1"/>
        <v>2.4691070380830409</v>
      </c>
    </row>
    <row r="48" spans="1:7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  <c r="F48">
        <f t="shared" si="0"/>
        <v>0.998377365420686</v>
      </c>
      <c r="G48">
        <f t="shared" si="1"/>
        <v>2.7897792731842235</v>
      </c>
    </row>
    <row r="49" spans="1:7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  <c r="F49">
        <f t="shared" si="0"/>
        <v>0.99641217650255953</v>
      </c>
      <c r="G49">
        <f t="shared" si="1"/>
        <v>2.4451689301689461</v>
      </c>
    </row>
    <row r="50" spans="1:7" x14ac:dyDescent="0.2">
      <c r="A50">
        <v>5.3</v>
      </c>
      <c r="B50">
        <v>3.7</v>
      </c>
      <c r="C50">
        <v>1.5</v>
      </c>
      <c r="D50">
        <v>0.2</v>
      </c>
      <c r="E50">
        <v>0</v>
      </c>
      <c r="F50">
        <f t="shared" si="0"/>
        <v>0.99833657142816479</v>
      </c>
      <c r="G50">
        <f t="shared" si="1"/>
        <v>2.778995843141316</v>
      </c>
    </row>
    <row r="51" spans="1:7" x14ac:dyDescent="0.2">
      <c r="A51">
        <v>5</v>
      </c>
      <c r="B51">
        <v>3.3</v>
      </c>
      <c r="C51">
        <v>1.4</v>
      </c>
      <c r="D51">
        <v>0.2</v>
      </c>
      <c r="E51">
        <v>0</v>
      </c>
      <c r="F51">
        <f t="shared" si="0"/>
        <v>0.99727911521832457</v>
      </c>
      <c r="G51">
        <f t="shared" si="1"/>
        <v>2.5652898484231192</v>
      </c>
    </row>
    <row r="52" spans="1:7" x14ac:dyDescent="0.2">
      <c r="A52">
        <v>7</v>
      </c>
      <c r="B52">
        <v>3.2</v>
      </c>
      <c r="C52">
        <v>4.7</v>
      </c>
      <c r="D52">
        <v>1.4</v>
      </c>
      <c r="E52">
        <v>1</v>
      </c>
      <c r="F52">
        <f t="shared" si="0"/>
        <v>0.99995080005713899</v>
      </c>
      <c r="G52">
        <f t="shared" si="1"/>
        <v>2.1367789345810324E-5</v>
      </c>
    </row>
    <row r="53" spans="1:7" x14ac:dyDescent="0.2">
      <c r="A53">
        <v>6.4</v>
      </c>
      <c r="B53">
        <v>3.2</v>
      </c>
      <c r="C53">
        <v>4.5</v>
      </c>
      <c r="D53">
        <v>1.5</v>
      </c>
      <c r="E53">
        <v>1</v>
      </c>
      <c r="F53">
        <f t="shared" si="0"/>
        <v>0.9999308065581729</v>
      </c>
      <c r="G53">
        <f t="shared" si="1"/>
        <v>3.0051369660241705E-5</v>
      </c>
    </row>
    <row r="54" spans="1:7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  <c r="F54">
        <f t="shared" si="0"/>
        <v>0.99995492973187661</v>
      </c>
      <c r="G54">
        <f t="shared" si="1"/>
        <v>1.957420985464628E-5</v>
      </c>
    </row>
    <row r="55" spans="1:7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  <c r="F55">
        <f t="shared" si="0"/>
        <v>0.99966737310746423</v>
      </c>
      <c r="G55">
        <f t="shared" si="1"/>
        <v>1.4448205460168952E-4</v>
      </c>
    </row>
    <row r="56" spans="1:7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  <c r="F56">
        <f t="shared" si="0"/>
        <v>0.99991830812408888</v>
      </c>
      <c r="G56">
        <f t="shared" si="1"/>
        <v>3.5479780149153805E-5</v>
      </c>
    </row>
    <row r="57" spans="1:7" x14ac:dyDescent="0.2">
      <c r="A57">
        <v>5.7</v>
      </c>
      <c r="B57">
        <v>2.8</v>
      </c>
      <c r="C57">
        <v>4.5</v>
      </c>
      <c r="D57">
        <v>1.3</v>
      </c>
      <c r="E57">
        <v>1</v>
      </c>
      <c r="F57">
        <f t="shared" si="0"/>
        <v>0.99984262118137623</v>
      </c>
      <c r="G57">
        <f t="shared" si="1"/>
        <v>6.835413138407135E-5</v>
      </c>
    </row>
    <row r="58" spans="1:7" x14ac:dyDescent="0.2">
      <c r="A58">
        <v>6.3</v>
      </c>
      <c r="B58">
        <v>3.3</v>
      </c>
      <c r="C58">
        <v>4.7</v>
      </c>
      <c r="D58">
        <v>1.6</v>
      </c>
      <c r="E58">
        <v>1</v>
      </c>
      <c r="F58">
        <f t="shared" si="0"/>
        <v>0.99994482803843054</v>
      </c>
      <c r="G58">
        <f t="shared" si="1"/>
        <v>2.3961539474038686E-5</v>
      </c>
    </row>
    <row r="59" spans="1:7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  <c r="F59">
        <f t="shared" si="0"/>
        <v>0.99915783874456787</v>
      </c>
      <c r="G59">
        <f t="shared" si="1"/>
        <v>3.6590008117764247E-4</v>
      </c>
    </row>
    <row r="60" spans="1:7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  <c r="F60">
        <f t="shared" si="0"/>
        <v>0.99991336674795372</v>
      </c>
      <c r="G60">
        <f t="shared" si="1"/>
        <v>3.7625973166773348E-5</v>
      </c>
    </row>
    <row r="61" spans="1:7" x14ac:dyDescent="0.2">
      <c r="A61">
        <v>5.2</v>
      </c>
      <c r="B61">
        <v>2.7</v>
      </c>
      <c r="C61">
        <v>3.9</v>
      </c>
      <c r="D61">
        <v>1.4</v>
      </c>
      <c r="E61">
        <v>1</v>
      </c>
      <c r="F61">
        <f t="shared" si="0"/>
        <v>0.99971429324410033</v>
      </c>
      <c r="G61">
        <f t="shared" si="1"/>
        <v>1.2409859627766863E-4</v>
      </c>
    </row>
    <row r="62" spans="1:7" x14ac:dyDescent="0.2">
      <c r="A62">
        <v>5</v>
      </c>
      <c r="B62">
        <v>2</v>
      </c>
      <c r="C62">
        <v>3.5</v>
      </c>
      <c r="D62">
        <v>1</v>
      </c>
      <c r="E62">
        <v>1</v>
      </c>
      <c r="F62">
        <f t="shared" si="0"/>
        <v>0.99906323581945788</v>
      </c>
      <c r="G62">
        <f t="shared" si="1"/>
        <v>4.0702218613475783E-4</v>
      </c>
    </row>
    <row r="63" spans="1:7" x14ac:dyDescent="0.2">
      <c r="A63">
        <v>5.9</v>
      </c>
      <c r="B63">
        <v>3</v>
      </c>
      <c r="C63">
        <v>4.2</v>
      </c>
      <c r="D63">
        <v>1.5</v>
      </c>
      <c r="E63">
        <v>1</v>
      </c>
      <c r="F63">
        <f t="shared" si="0"/>
        <v>0.99987674685126182</v>
      </c>
      <c r="G63">
        <f t="shared" si="1"/>
        <v>5.3531461402550837E-5</v>
      </c>
    </row>
    <row r="64" spans="1:7" x14ac:dyDescent="0.2">
      <c r="A64">
        <v>6</v>
      </c>
      <c r="B64">
        <v>2.2000000000000002</v>
      </c>
      <c r="C64">
        <v>4</v>
      </c>
      <c r="D64">
        <v>1</v>
      </c>
      <c r="E64">
        <v>1</v>
      </c>
      <c r="F64">
        <f t="shared" si="0"/>
        <v>0.99963984678977758</v>
      </c>
      <c r="G64">
        <f t="shared" si="1"/>
        <v>1.5644072484527499E-4</v>
      </c>
    </row>
    <row r="65" spans="1:7" x14ac:dyDescent="0.2">
      <c r="A65">
        <v>6.1</v>
      </c>
      <c r="B65">
        <v>2.9</v>
      </c>
      <c r="C65">
        <v>4.7</v>
      </c>
      <c r="D65">
        <v>1.4</v>
      </c>
      <c r="E65">
        <v>1</v>
      </c>
      <c r="F65">
        <f t="shared" si="0"/>
        <v>0.99990324588120971</v>
      </c>
      <c r="G65">
        <f t="shared" si="1"/>
        <v>4.2021812816551522E-5</v>
      </c>
    </row>
    <row r="66" spans="1:7" x14ac:dyDescent="0.2">
      <c r="A66">
        <v>5.6</v>
      </c>
      <c r="B66">
        <v>2.9</v>
      </c>
      <c r="C66">
        <v>3.6</v>
      </c>
      <c r="D66">
        <v>1.3</v>
      </c>
      <c r="E66">
        <v>1</v>
      </c>
      <c r="F66">
        <f t="shared" si="0"/>
        <v>0.99973579513045197</v>
      </c>
      <c r="G66">
        <f t="shared" si="1"/>
        <v>1.1475787739933076E-4</v>
      </c>
    </row>
    <row r="67" spans="1:7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  <c r="F67">
        <f t="shared" ref="F67:F101" si="4">1/(1+EXP(-SUMPRODUCT(A67:D67,$K$4:$N$4)))</f>
        <v>0.99992631278597455</v>
      </c>
      <c r="G67">
        <f t="shared" ref="G67:G101" si="5">-(E67*LOG(F67)+(1-E67)*LOG(1-F67))</f>
        <v>3.2003129563288366E-5</v>
      </c>
    </row>
    <row r="68" spans="1:7" x14ac:dyDescent="0.2">
      <c r="A68">
        <v>5.6</v>
      </c>
      <c r="B68">
        <v>3</v>
      </c>
      <c r="C68">
        <v>4.5</v>
      </c>
      <c r="D68">
        <v>1.5</v>
      </c>
      <c r="E68">
        <v>1</v>
      </c>
      <c r="F68">
        <f t="shared" si="4"/>
        <v>0.99987948534107873</v>
      </c>
      <c r="G68">
        <f t="shared" si="5"/>
        <v>5.2342005410777527E-5</v>
      </c>
    </row>
    <row r="69" spans="1:7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  <c r="F69">
        <f t="shared" si="4"/>
        <v>0.99973382072197092</v>
      </c>
      <c r="G69">
        <f t="shared" si="5"/>
        <v>1.1561557956348638E-4</v>
      </c>
    </row>
    <row r="70" spans="1:7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  <c r="F70">
        <f t="shared" si="4"/>
        <v>0.99984632960594233</v>
      </c>
      <c r="G70">
        <f t="shared" si="5"/>
        <v>6.6743332539603528E-5</v>
      </c>
    </row>
    <row r="71" spans="1:7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  <c r="F71">
        <f t="shared" si="4"/>
        <v>0.99965072856344395</v>
      </c>
      <c r="G71">
        <f t="shared" si="5"/>
        <v>1.5171315366084432E-4</v>
      </c>
    </row>
    <row r="72" spans="1:7" x14ac:dyDescent="0.2">
      <c r="A72">
        <v>5.9</v>
      </c>
      <c r="B72">
        <v>3.2</v>
      </c>
      <c r="C72">
        <v>4.8</v>
      </c>
      <c r="D72">
        <v>1.8</v>
      </c>
      <c r="E72">
        <v>1</v>
      </c>
      <c r="F72">
        <f t="shared" si="4"/>
        <v>0.99994270236239891</v>
      </c>
      <c r="G72">
        <f t="shared" si="5"/>
        <v>2.4884760762057978E-5</v>
      </c>
    </row>
    <row r="73" spans="1:7" x14ac:dyDescent="0.2">
      <c r="A73">
        <v>6.1</v>
      </c>
      <c r="B73">
        <v>2.8</v>
      </c>
      <c r="C73">
        <v>4</v>
      </c>
      <c r="D73">
        <v>1.3</v>
      </c>
      <c r="E73">
        <v>1</v>
      </c>
      <c r="F73">
        <f t="shared" si="4"/>
        <v>0.9998278941806038</v>
      </c>
      <c r="G73">
        <f t="shared" si="5"/>
        <v>7.475104039626335E-5</v>
      </c>
    </row>
    <row r="74" spans="1:7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  <c r="F74">
        <f t="shared" si="4"/>
        <v>0.99990662322520996</v>
      </c>
      <c r="G74">
        <f t="shared" si="5"/>
        <v>4.0554911502126332E-5</v>
      </c>
    </row>
    <row r="75" spans="1:7" x14ac:dyDescent="0.2">
      <c r="A75">
        <v>6.1</v>
      </c>
      <c r="B75">
        <v>2.8</v>
      </c>
      <c r="C75">
        <v>4.7</v>
      </c>
      <c r="D75">
        <v>1.2</v>
      </c>
      <c r="E75">
        <v>1</v>
      </c>
      <c r="F75">
        <f t="shared" si="4"/>
        <v>0.99987582564708821</v>
      </c>
      <c r="G75">
        <f t="shared" si="5"/>
        <v>5.3931584792621109E-5</v>
      </c>
    </row>
    <row r="76" spans="1:7" x14ac:dyDescent="0.2">
      <c r="A76">
        <v>6.4</v>
      </c>
      <c r="B76">
        <v>2.9</v>
      </c>
      <c r="C76">
        <v>4.3</v>
      </c>
      <c r="D76">
        <v>1.3</v>
      </c>
      <c r="E76">
        <v>1</v>
      </c>
      <c r="F76">
        <f t="shared" si="4"/>
        <v>0.99988508354452321</v>
      </c>
      <c r="G76">
        <f t="shared" si="5"/>
        <v>4.991045031439912E-5</v>
      </c>
    </row>
    <row r="77" spans="1:7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  <c r="F77">
        <f t="shared" si="4"/>
        <v>0.99991680134784666</v>
      </c>
      <c r="G77">
        <f t="shared" si="5"/>
        <v>3.6134218711973801E-5</v>
      </c>
    </row>
    <row r="78" spans="1:7" x14ac:dyDescent="0.2">
      <c r="A78">
        <v>6.8</v>
      </c>
      <c r="B78">
        <v>2.8</v>
      </c>
      <c r="C78">
        <v>4.8</v>
      </c>
      <c r="D78">
        <v>1.4</v>
      </c>
      <c r="E78">
        <v>1</v>
      </c>
      <c r="F78">
        <f t="shared" si="4"/>
        <v>0.99993210368979812</v>
      </c>
      <c r="G78">
        <f t="shared" si="5"/>
        <v>2.9487993936586414E-5</v>
      </c>
    </row>
    <row r="79" spans="1:7" x14ac:dyDescent="0.2">
      <c r="A79">
        <v>6.7</v>
      </c>
      <c r="B79">
        <v>3</v>
      </c>
      <c r="C79">
        <v>5</v>
      </c>
      <c r="D79">
        <v>1.7</v>
      </c>
      <c r="E79">
        <v>1</v>
      </c>
      <c r="F79">
        <f t="shared" si="4"/>
        <v>0.99995781768705583</v>
      </c>
      <c r="G79">
        <f t="shared" si="5"/>
        <v>1.8319932136841915E-5</v>
      </c>
    </row>
    <row r="80" spans="1:7" x14ac:dyDescent="0.2">
      <c r="A80">
        <v>6</v>
      </c>
      <c r="B80">
        <v>2.9</v>
      </c>
      <c r="C80">
        <v>4.5</v>
      </c>
      <c r="D80">
        <v>1.5</v>
      </c>
      <c r="E80">
        <v>1</v>
      </c>
      <c r="F80">
        <f t="shared" si="4"/>
        <v>0.99989508818874762</v>
      </c>
      <c r="G80">
        <f t="shared" si="5"/>
        <v>4.5565010909092675E-5</v>
      </c>
    </row>
    <row r="81" spans="1:7" x14ac:dyDescent="0.2">
      <c r="A81">
        <v>5.7</v>
      </c>
      <c r="B81">
        <v>2.6</v>
      </c>
      <c r="C81">
        <v>3.5</v>
      </c>
      <c r="D81">
        <v>1</v>
      </c>
      <c r="E81">
        <v>1</v>
      </c>
      <c r="F81">
        <f t="shared" si="4"/>
        <v>0.99957057142409367</v>
      </c>
      <c r="G81">
        <f t="shared" si="5"/>
        <v>1.8653851623961123E-4</v>
      </c>
    </row>
    <row r="82" spans="1:7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  <c r="F82">
        <f t="shared" si="4"/>
        <v>0.99958149129383089</v>
      </c>
      <c r="G82">
        <f t="shared" si="5"/>
        <v>1.8179406557128268E-4</v>
      </c>
    </row>
    <row r="83" spans="1:7" x14ac:dyDescent="0.2">
      <c r="A83">
        <v>5.5</v>
      </c>
      <c r="B83">
        <v>2.4</v>
      </c>
      <c r="C83">
        <v>3.7</v>
      </c>
      <c r="D83">
        <v>1</v>
      </c>
      <c r="E83">
        <v>1</v>
      </c>
      <c r="F83">
        <f t="shared" si="4"/>
        <v>0.99951399975876376</v>
      </c>
      <c r="G83">
        <f t="shared" si="5"/>
        <v>2.1111852895700959E-4</v>
      </c>
    </row>
    <row r="84" spans="1:7" x14ac:dyDescent="0.2">
      <c r="A84">
        <v>5.8</v>
      </c>
      <c r="B84">
        <v>2.7</v>
      </c>
      <c r="C84">
        <v>3.9</v>
      </c>
      <c r="D84">
        <v>1.2</v>
      </c>
      <c r="E84">
        <v>1</v>
      </c>
      <c r="F84">
        <f t="shared" si="4"/>
        <v>0.9997496017067713</v>
      </c>
      <c r="G84">
        <f t="shared" si="5"/>
        <v>1.0876021428156921E-4</v>
      </c>
    </row>
    <row r="85" spans="1:7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  <c r="F85">
        <f t="shared" si="4"/>
        <v>0.99992292111984626</v>
      </c>
      <c r="G85">
        <f t="shared" si="5"/>
        <v>3.3476222493494937E-5</v>
      </c>
    </row>
    <row r="86" spans="1:7" x14ac:dyDescent="0.2">
      <c r="A86">
        <v>5.4</v>
      </c>
      <c r="B86">
        <v>3</v>
      </c>
      <c r="C86">
        <v>4.5</v>
      </c>
      <c r="D86">
        <v>1.5</v>
      </c>
      <c r="E86">
        <v>1</v>
      </c>
      <c r="F86">
        <f t="shared" si="4"/>
        <v>0.99986627446042786</v>
      </c>
      <c r="G86">
        <f t="shared" si="5"/>
        <v>5.808014741179749E-5</v>
      </c>
    </row>
    <row r="87" spans="1:7" x14ac:dyDescent="0.2">
      <c r="A87">
        <v>6</v>
      </c>
      <c r="B87">
        <v>3.4</v>
      </c>
      <c r="C87">
        <v>4.5</v>
      </c>
      <c r="D87">
        <v>1.6</v>
      </c>
      <c r="E87">
        <v>1</v>
      </c>
      <c r="F87">
        <f t="shared" si="4"/>
        <v>0.99993223092518735</v>
      </c>
      <c r="G87">
        <f t="shared" si="5"/>
        <v>2.9432732560615459E-5</v>
      </c>
    </row>
    <row r="88" spans="1:7" x14ac:dyDescent="0.2">
      <c r="A88">
        <v>6.7</v>
      </c>
      <c r="B88">
        <v>3.1</v>
      </c>
      <c r="C88">
        <v>4.7</v>
      </c>
      <c r="D88">
        <v>1.5</v>
      </c>
      <c r="E88">
        <v>1</v>
      </c>
      <c r="F88">
        <f t="shared" si="4"/>
        <v>0.99994366842199456</v>
      </c>
      <c r="G88">
        <f t="shared" si="5"/>
        <v>2.446518257230592E-5</v>
      </c>
    </row>
    <row r="89" spans="1:7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  <c r="F89">
        <f t="shared" si="4"/>
        <v>0.99982704507011755</v>
      </c>
      <c r="G89">
        <f t="shared" si="5"/>
        <v>7.5119868028940295E-5</v>
      </c>
    </row>
    <row r="90" spans="1:7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  <c r="F90">
        <f t="shared" si="4"/>
        <v>0.99981692806428191</v>
      </c>
      <c r="G90">
        <f t="shared" si="5"/>
        <v>7.9514410124303846E-5</v>
      </c>
    </row>
    <row r="91" spans="1:7" x14ac:dyDescent="0.2">
      <c r="A91">
        <v>5.5</v>
      </c>
      <c r="B91">
        <v>2.5</v>
      </c>
      <c r="C91">
        <v>4</v>
      </c>
      <c r="D91">
        <v>1.3</v>
      </c>
      <c r="E91">
        <v>1</v>
      </c>
      <c r="F91">
        <f t="shared" si="4"/>
        <v>0.99971046589289425</v>
      </c>
      <c r="G91">
        <f t="shared" si="5"/>
        <v>1.2576127200628575E-4</v>
      </c>
    </row>
    <row r="92" spans="1:7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  <c r="F92">
        <f t="shared" si="4"/>
        <v>0.99976701319803996</v>
      </c>
      <c r="G92">
        <f t="shared" si="5"/>
        <v>1.0119667164980505E-4</v>
      </c>
    </row>
    <row r="93" spans="1:7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  <c r="F93">
        <f t="shared" si="4"/>
        <v>0.99990419792319207</v>
      </c>
      <c r="G93">
        <f t="shared" si="5"/>
        <v>4.160830642546331E-5</v>
      </c>
    </row>
    <row r="94" spans="1:7" x14ac:dyDescent="0.2">
      <c r="A94">
        <v>5.8</v>
      </c>
      <c r="B94">
        <v>2.6</v>
      </c>
      <c r="C94">
        <v>4</v>
      </c>
      <c r="D94">
        <v>1.2</v>
      </c>
      <c r="E94">
        <v>1</v>
      </c>
      <c r="F94">
        <f t="shared" si="4"/>
        <v>0.99974711373916669</v>
      </c>
      <c r="G94">
        <f t="shared" si="5"/>
        <v>1.098409968539904E-4</v>
      </c>
    </row>
    <row r="95" spans="1:7" x14ac:dyDescent="0.2">
      <c r="A95">
        <v>5</v>
      </c>
      <c r="B95">
        <v>2.2999999999999998</v>
      </c>
      <c r="C95">
        <v>3.3</v>
      </c>
      <c r="D95">
        <v>1</v>
      </c>
      <c r="E95">
        <v>1</v>
      </c>
      <c r="F95">
        <f t="shared" si="4"/>
        <v>0.99914308665007812</v>
      </c>
      <c r="G95">
        <f t="shared" si="5"/>
        <v>3.7231228181480882E-4</v>
      </c>
    </row>
    <row r="96" spans="1:7" x14ac:dyDescent="0.2">
      <c r="A96">
        <v>5.6</v>
      </c>
      <c r="B96">
        <v>2.7</v>
      </c>
      <c r="C96">
        <v>4.2</v>
      </c>
      <c r="D96">
        <v>1.3</v>
      </c>
      <c r="E96">
        <v>1</v>
      </c>
      <c r="F96">
        <f t="shared" si="4"/>
        <v>0.99978758737379358</v>
      </c>
      <c r="G96">
        <f t="shared" si="5"/>
        <v>9.2259430328893991E-5</v>
      </c>
    </row>
    <row r="97" spans="1:7" x14ac:dyDescent="0.2">
      <c r="A97">
        <v>5.7</v>
      </c>
      <c r="B97">
        <v>3</v>
      </c>
      <c r="C97">
        <v>4.2</v>
      </c>
      <c r="D97">
        <v>1.2</v>
      </c>
      <c r="E97">
        <v>1</v>
      </c>
      <c r="F97">
        <f t="shared" si="4"/>
        <v>0.99982081229086461</v>
      </c>
      <c r="G97">
        <f t="shared" si="5"/>
        <v>7.78272063500503E-5</v>
      </c>
    </row>
    <row r="98" spans="1:7" x14ac:dyDescent="0.2">
      <c r="A98">
        <v>5.7</v>
      </c>
      <c r="B98">
        <v>2.9</v>
      </c>
      <c r="C98">
        <v>4.2</v>
      </c>
      <c r="D98">
        <v>1.3</v>
      </c>
      <c r="E98">
        <v>1</v>
      </c>
      <c r="F98">
        <f t="shared" si="4"/>
        <v>0.99982447867273128</v>
      </c>
      <c r="G98">
        <f t="shared" si="5"/>
        <v>7.6234634486991296E-5</v>
      </c>
    </row>
    <row r="99" spans="1:7" x14ac:dyDescent="0.2">
      <c r="A99">
        <v>6.2</v>
      </c>
      <c r="B99">
        <v>2.9</v>
      </c>
      <c r="C99">
        <v>4.3</v>
      </c>
      <c r="D99">
        <v>1.3</v>
      </c>
      <c r="E99">
        <v>1</v>
      </c>
      <c r="F99">
        <f t="shared" si="4"/>
        <v>0.99987248626363323</v>
      </c>
      <c r="G99">
        <f t="shared" si="5"/>
        <v>5.5382043131623713E-5</v>
      </c>
    </row>
    <row r="100" spans="1:7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  <c r="F100">
        <f t="shared" si="4"/>
        <v>0.99922639683299097</v>
      </c>
      <c r="G100">
        <f t="shared" si="5"/>
        <v>3.3610160801758702E-4</v>
      </c>
    </row>
    <row r="101" spans="1:7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  <c r="F101">
        <f t="shared" si="4"/>
        <v>0.99980033552341152</v>
      </c>
      <c r="G101">
        <f t="shared" si="5"/>
        <v>8.6721838337840254E-5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2019-06-13T04:02:46Z</dcterms:created>
  <dcterms:modified xsi:type="dcterms:W3CDTF">2019-06-13T09:29:48Z</dcterms:modified>
</cp:coreProperties>
</file>