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!MyWeb\webroot\notebook\"/>
    </mc:Choice>
  </mc:AlternateContent>
  <bookViews>
    <workbookView xWindow="2070" yWindow="-15" windowWidth="10455" windowHeight="10125"/>
  </bookViews>
  <sheets>
    <sheet name="テーブル項目定義" sheetId="3" r:id="rId1"/>
    <sheet name="インデックス一覧" sheetId="10" r:id="rId2"/>
  </sheets>
  <definedNames>
    <definedName name="_xlnm.Print_Area" localSheetId="1">インデックス一覧!$A:$G</definedName>
    <definedName name="_xlnm.Print_Titles" localSheetId="0">テーブル項目定義!$1:$3</definedName>
  </definedNames>
  <calcPr calcId="152511"/>
</workbook>
</file>

<file path=xl/calcChain.xml><?xml version="1.0" encoding="utf-8"?>
<calcChain xmlns="http://schemas.openxmlformats.org/spreadsheetml/2006/main">
  <c r="I50" i="3" l="1"/>
  <c r="I49" i="3"/>
  <c r="I48" i="3"/>
  <c r="I47" i="3"/>
  <c r="I46" i="3"/>
  <c r="I45" i="3"/>
  <c r="I43" i="3"/>
  <c r="I39" i="3"/>
  <c r="I38" i="3"/>
  <c r="I37" i="3"/>
  <c r="I35" i="3"/>
  <c r="I69" i="3" l="1"/>
  <c r="I68" i="3"/>
  <c r="I67" i="3"/>
  <c r="I66" i="3"/>
  <c r="I65" i="3"/>
  <c r="I64" i="3"/>
  <c r="I62" i="3"/>
  <c r="I58" i="3"/>
  <c r="I57" i="3"/>
  <c r="I56" i="3"/>
  <c r="I54" i="3"/>
  <c r="I31" i="3" l="1"/>
  <c r="I30" i="3"/>
  <c r="I29" i="3"/>
  <c r="I28" i="3"/>
  <c r="I27" i="3"/>
  <c r="I26" i="3"/>
  <c r="I18" i="3"/>
  <c r="I24" i="3" l="1"/>
  <c r="I8" i="3" l="1"/>
  <c r="I16" i="3" l="1"/>
  <c r="I9" i="3"/>
  <c r="I7" i="3"/>
  <c r="I5" i="3"/>
  <c r="I20" i="3"/>
  <c r="I19" i="3"/>
  <c r="I15" i="3"/>
  <c r="I17" i="3"/>
  <c r="I13" i="3"/>
  <c r="I102" i="3" l="1"/>
  <c r="I91" i="3" l="1"/>
  <c r="I114" i="3" l="1"/>
  <c r="I110" i="3"/>
  <c r="I111" i="3"/>
  <c r="I125" i="3"/>
  <c r="I124" i="3"/>
  <c r="I123" i="3"/>
  <c r="I121" i="3"/>
  <c r="I116" i="3" l="1"/>
  <c r="I113" i="3"/>
  <c r="I115" i="3"/>
  <c r="I117" i="3"/>
  <c r="I112" i="3"/>
  <c r="I108" i="3"/>
  <c r="I99" i="3" l="1"/>
  <c r="I88" i="3" l="1"/>
  <c r="I82" i="3"/>
  <c r="I81" i="3"/>
  <c r="I80" i="3"/>
  <c r="I78" i="3"/>
  <c r="I132" i="3" l="1"/>
  <c r="I138" i="3" l="1"/>
  <c r="I131" i="3"/>
  <c r="I129" i="3"/>
  <c r="I142" i="3" l="1"/>
  <c r="I143" i="3" l="1"/>
  <c r="I140" i="3"/>
  <c r="I141" i="3"/>
  <c r="I144" i="3"/>
  <c r="I139" i="3"/>
  <c r="I136" i="3"/>
  <c r="I104" i="3" l="1"/>
  <c r="I103" i="3"/>
  <c r="I101" i="3"/>
  <c r="I100" i="3"/>
  <c r="I97" i="3"/>
  <c r="I89" i="3"/>
  <c r="I93" i="3" l="1"/>
  <c r="I92" i="3"/>
  <c r="I90" i="3"/>
  <c r="I86" i="3"/>
  <c r="H10" i="10" l="1"/>
  <c r="H11" i="10"/>
  <c r="H12" i="10"/>
  <c r="H13" i="10"/>
  <c r="H9" i="10"/>
  <c r="H8" i="10"/>
  <c r="H7" i="10"/>
  <c r="B2" i="3" l="1"/>
</calcChain>
</file>

<file path=xl/sharedStrings.xml><?xml version="1.0" encoding="utf-8"?>
<sst xmlns="http://schemas.openxmlformats.org/spreadsheetml/2006/main" count="429" uniqueCount="125">
  <si>
    <t>登録日</t>
    <rPh sb="0" eb="3">
      <t>トウロクビ</t>
    </rPh>
    <phoneticPr fontId="7"/>
  </si>
  <si>
    <t>id</t>
    <phoneticPr fontId="7"/>
  </si>
  <si>
    <t>PRIMARY KEY (`id`) ) ENGINE=InnoDB DEFAULT CHARSET=utf8;</t>
    <phoneticPr fontId="7"/>
  </si>
  <si>
    <t>`id` INT NOT NULL AUTO_INCREMENT ,</t>
    <phoneticPr fontId="7"/>
  </si>
  <si>
    <t>属性</t>
    <rPh sb="0" eb="2">
      <t>ゾクセイ</t>
    </rPh>
    <phoneticPr fontId="7"/>
  </si>
  <si>
    <t>桁数</t>
    <rPh sb="0" eb="2">
      <t>ケタスウ</t>
    </rPh>
    <phoneticPr fontId="7"/>
  </si>
  <si>
    <t>-</t>
    <phoneticPr fontId="7"/>
  </si>
  <si>
    <t>NN</t>
    <phoneticPr fontId="7"/>
  </si>
  <si>
    <t>Def</t>
    <phoneticPr fontId="7"/>
  </si>
  <si>
    <t>ID</t>
    <phoneticPr fontId="7"/>
  </si>
  <si>
    <t>created</t>
    <phoneticPr fontId="7"/>
  </si>
  <si>
    <t>DATETIME</t>
    <phoneticPr fontId="7"/>
  </si>
  <si>
    <t>name</t>
    <phoneticPr fontId="7"/>
  </si>
  <si>
    <t>VARCHAR</t>
    <phoneticPr fontId="7"/>
  </si>
  <si>
    <t>データベース</t>
    <phoneticPr fontId="7"/>
  </si>
  <si>
    <t>名前</t>
    <rPh sb="0" eb="2">
      <t>ナマエ</t>
    </rPh>
    <phoneticPr fontId="7"/>
  </si>
  <si>
    <t>INT</t>
    <phoneticPr fontId="7"/>
  </si>
  <si>
    <t>TEXT</t>
    <phoneticPr fontId="7"/>
  </si>
  <si>
    <t>説明</t>
    <rPh sb="0" eb="2">
      <t>セツメイ</t>
    </rPh>
    <phoneticPr fontId="9"/>
  </si>
  <si>
    <t>No.</t>
    <phoneticPr fontId="14"/>
  </si>
  <si>
    <t>テーブル</t>
    <phoneticPr fontId="14"/>
  </si>
  <si>
    <t>テーブル名</t>
    <rPh sb="4" eb="5">
      <t>メイ</t>
    </rPh>
    <phoneticPr fontId="14"/>
  </si>
  <si>
    <t>インデックス</t>
    <phoneticPr fontId="9"/>
  </si>
  <si>
    <t>各テーブルの第1列 "ID"は主キーとなるため割愛する。</t>
    <rPh sb="0" eb="1">
      <t>カク</t>
    </rPh>
    <rPh sb="6" eb="7">
      <t>ダイ</t>
    </rPh>
    <rPh sb="8" eb="9">
      <t>レツ</t>
    </rPh>
    <rPh sb="15" eb="16">
      <t>シュ</t>
    </rPh>
    <rPh sb="23" eb="25">
      <t>カツアイ</t>
    </rPh>
    <phoneticPr fontId="9"/>
  </si>
  <si>
    <t>用途</t>
    <rPh sb="0" eb="2">
      <t>ヨウト</t>
    </rPh>
    <phoneticPr fontId="14"/>
  </si>
  <si>
    <t>※Unique制約を設定する替わりに、チェックはCakePHPのモデルに実装。</t>
    <rPh sb="7" eb="9">
      <t>セイヤク</t>
    </rPh>
    <rPh sb="10" eb="12">
      <t>セッテイ</t>
    </rPh>
    <rPh sb="14" eb="15">
      <t>カ</t>
    </rPh>
    <rPh sb="36" eb="38">
      <t>ジッソウ</t>
    </rPh>
    <phoneticPr fontId="9"/>
  </si>
  <si>
    <t>インデックス一覧</t>
    <rPh sb="6" eb="8">
      <t>イチラン</t>
    </rPh>
    <phoneticPr fontId="9"/>
  </si>
  <si>
    <t xml:space="preserve">modified : </t>
    <phoneticPr fontId="14"/>
  </si>
  <si>
    <t>modified</t>
    <phoneticPr fontId="9"/>
  </si>
  <si>
    <t>DATE</t>
    <phoneticPr fontId="7"/>
  </si>
  <si>
    <t>categories</t>
    <phoneticPr fontId="7"/>
  </si>
  <si>
    <t>category_id</t>
    <phoneticPr fontId="7"/>
  </si>
  <si>
    <t>trans</t>
    <phoneticPr fontId="9"/>
  </si>
  <si>
    <t>dealed</t>
    <phoneticPr fontId="9"/>
  </si>
  <si>
    <t>todo</t>
    <phoneticPr fontId="7"/>
  </si>
  <si>
    <t>todos</t>
    <phoneticPr fontId="7"/>
  </si>
  <si>
    <t>position</t>
    <phoneticPr fontId="7"/>
  </si>
  <si>
    <t>NN</t>
    <phoneticPr fontId="7"/>
  </si>
  <si>
    <t>完了日</t>
    <rPh sb="0" eb="3">
      <t>カンリョウビ</t>
    </rPh>
    <phoneticPr fontId="7"/>
  </si>
  <si>
    <t>completed</t>
    <phoneticPr fontId="7"/>
  </si>
  <si>
    <t>position</t>
    <phoneticPr fontId="7"/>
  </si>
  <si>
    <t>履歴</t>
    <rPh sb="0" eb="2">
      <t>リレキ</t>
    </rPh>
    <phoneticPr fontId="7"/>
  </si>
  <si>
    <t>histories</t>
    <phoneticPr fontId="7"/>
  </si>
  <si>
    <t>ノート</t>
    <phoneticPr fontId="7"/>
  </si>
  <si>
    <t>notes</t>
    <phoneticPr fontId="7"/>
  </si>
  <si>
    <t>テキスト</t>
    <phoneticPr fontId="7"/>
  </si>
  <si>
    <t>text</t>
    <phoneticPr fontId="7"/>
  </si>
  <si>
    <t>color</t>
    <phoneticPr fontId="7"/>
  </si>
  <si>
    <t>xyz</t>
    <phoneticPr fontId="7"/>
  </si>
  <si>
    <t>xyz</t>
    <phoneticPr fontId="7"/>
  </si>
  <si>
    <t>wh</t>
    <phoneticPr fontId="7"/>
  </si>
  <si>
    <t>wh</t>
    <phoneticPr fontId="7"/>
  </si>
  <si>
    <t>category</t>
    <phoneticPr fontId="7"/>
  </si>
  <si>
    <t>分類</t>
    <rPh sb="0" eb="2">
      <t>ブンルイ</t>
    </rPh>
    <phoneticPr fontId="7"/>
  </si>
  <si>
    <t>page</t>
    <phoneticPr fontId="7"/>
  </si>
  <si>
    <t>todopages</t>
  </si>
  <si>
    <t>todopages</t>
    <phoneticPr fontId="7"/>
  </si>
  <si>
    <t>todopage_id</t>
    <phoneticPr fontId="7"/>
  </si>
  <si>
    <t>pageid</t>
    <phoneticPr fontId="7"/>
  </si>
  <si>
    <t>ord</t>
    <phoneticPr fontId="7"/>
  </si>
  <si>
    <t>todo</t>
    <phoneticPr fontId="7"/>
  </si>
  <si>
    <t>note</t>
    <phoneticPr fontId="7"/>
  </si>
  <si>
    <t>event</t>
    <phoneticPr fontId="7"/>
  </si>
  <si>
    <t>events</t>
    <phoneticPr fontId="7"/>
  </si>
  <si>
    <t>dayofevent</t>
    <phoneticPr fontId="7"/>
  </si>
  <si>
    <t>DATE</t>
    <phoneticPr fontId="7"/>
  </si>
  <si>
    <t>title</t>
    <phoneticPr fontId="7"/>
  </si>
  <si>
    <t>start</t>
    <phoneticPr fontId="7"/>
  </si>
  <si>
    <t>end</t>
    <phoneticPr fontId="7"/>
  </si>
  <si>
    <t>textcolor</t>
  </si>
  <si>
    <t>textcolor</t>
    <phoneticPr fontId="7"/>
  </si>
  <si>
    <t>Calendar</t>
    <phoneticPr fontId="7"/>
  </si>
  <si>
    <t>calendars</t>
    <phoneticPr fontId="7"/>
  </si>
  <si>
    <t>calendar_id</t>
    <phoneticPr fontId="7"/>
  </si>
  <si>
    <t>detail</t>
    <phoneticPr fontId="7"/>
  </si>
  <si>
    <t>TEXT</t>
    <phoneticPr fontId="7"/>
  </si>
  <si>
    <t>emphasis</t>
  </si>
  <si>
    <t>BOOLEAN</t>
    <phoneticPr fontId="7"/>
  </si>
  <si>
    <t>NN</t>
    <phoneticPr fontId="7"/>
  </si>
  <si>
    <t>cake2_notebook</t>
    <phoneticPr fontId="7"/>
  </si>
  <si>
    <t>title</t>
    <phoneticPr fontId="7"/>
  </si>
  <si>
    <t>todocategory</t>
    <phoneticPr fontId="7"/>
  </si>
  <si>
    <t>todocategories</t>
    <phoneticPr fontId="7"/>
  </si>
  <si>
    <t>カテゴリ</t>
    <phoneticPr fontId="7"/>
  </si>
  <si>
    <t>todocategory_id</t>
    <phoneticPr fontId="7"/>
  </si>
  <si>
    <t>position</t>
    <phoneticPr fontId="7"/>
  </si>
  <si>
    <t>todohistories</t>
    <phoneticPr fontId="7"/>
  </si>
  <si>
    <t>priority</t>
  </si>
  <si>
    <t>BOOLEAN</t>
    <phoneticPr fontId="7"/>
  </si>
  <si>
    <t>NN</t>
    <phoneticPr fontId="7"/>
  </si>
  <si>
    <t>NN</t>
    <phoneticPr fontId="7"/>
  </si>
  <si>
    <t>Def</t>
    <phoneticPr fontId="7"/>
  </si>
  <si>
    <t>ID</t>
    <phoneticPr fontId="7"/>
  </si>
  <si>
    <t>id</t>
    <phoneticPr fontId="7"/>
  </si>
  <si>
    <t>`id` INT NOT NULL AUTO_INCREMENT ,</t>
    <phoneticPr fontId="7"/>
  </si>
  <si>
    <t>name</t>
    <phoneticPr fontId="7"/>
  </si>
  <si>
    <t>VARCHAR</t>
    <phoneticPr fontId="7"/>
  </si>
  <si>
    <t>NN</t>
    <phoneticPr fontId="7"/>
  </si>
  <si>
    <t>position</t>
    <phoneticPr fontId="7"/>
  </si>
  <si>
    <t>INT</t>
    <phoneticPr fontId="7"/>
  </si>
  <si>
    <t>PRIMARY KEY (`id`) ) ENGINE=InnoDB DEFAULT CHARSET=utf8;</t>
    <phoneticPr fontId="7"/>
  </si>
  <si>
    <t>notecategories</t>
    <phoneticPr fontId="7"/>
  </si>
  <si>
    <t>todo</t>
    <phoneticPr fontId="7"/>
  </si>
  <si>
    <t>note</t>
    <phoneticPr fontId="7"/>
  </si>
  <si>
    <t>INT</t>
    <phoneticPr fontId="7"/>
  </si>
  <si>
    <t>テキスト</t>
    <phoneticPr fontId="7"/>
  </si>
  <si>
    <t>text</t>
    <phoneticPr fontId="7"/>
  </si>
  <si>
    <t>TEXT</t>
    <phoneticPr fontId="7"/>
  </si>
  <si>
    <t>xyz</t>
    <phoneticPr fontId="7"/>
  </si>
  <si>
    <t>VARCHAR</t>
    <phoneticPr fontId="7"/>
  </si>
  <si>
    <t>wh</t>
    <phoneticPr fontId="7"/>
  </si>
  <si>
    <t>created</t>
    <phoneticPr fontId="7"/>
  </si>
  <si>
    <t>DATETIME</t>
    <phoneticPr fontId="7"/>
  </si>
  <si>
    <t>PRIMARY KEY (`id`) ) ENGINE=InnoDB DEFAULT CHARSET=utf8;</t>
    <phoneticPr fontId="7"/>
  </si>
  <si>
    <t>ノート</t>
    <phoneticPr fontId="7"/>
  </si>
  <si>
    <t>notes</t>
    <phoneticPr fontId="7"/>
  </si>
  <si>
    <t>notecategory</t>
    <phoneticPr fontId="7"/>
  </si>
  <si>
    <t>notecategory_id</t>
    <phoneticPr fontId="7"/>
  </si>
  <si>
    <t>NN</t>
    <phoneticPr fontId="7"/>
  </si>
  <si>
    <t>memo</t>
    <phoneticPr fontId="7"/>
  </si>
  <si>
    <t>memocategory</t>
    <phoneticPr fontId="7"/>
  </si>
  <si>
    <t>memocategories</t>
    <phoneticPr fontId="7"/>
  </si>
  <si>
    <t>メモ</t>
    <phoneticPr fontId="7"/>
  </si>
  <si>
    <t>memos</t>
    <phoneticPr fontId="7"/>
  </si>
  <si>
    <t>memocategory_id</t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</si>
</sst>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4" x14ac:knownFonts="1">
    <font>
      <sz val="11"/>
      <color theme="1"/>
      <name val="ＭＳ Ｐゴシック"/>
      <family val="3"/>
      <charset val="128"/>
      <scheme val="minor"/>
    </font>
    <font>
      <sz val="10"/>
      <color theme="1"/>
      <name val="ＭＳ Ｐゴシック"/>
      <family val="2"/>
      <charset val="128"/>
      <scheme val="minor"/>
    </font>
    <font>
      <sz val="10"/>
      <color theme="1"/>
      <name val="ＭＳ Ｐゴシック"/>
      <family val="2"/>
      <charset val="128"/>
      <scheme val="minor"/>
    </font>
    <font>
      <sz val="10"/>
      <color theme="1"/>
      <name val="ＭＳ Ｐゴシック"/>
      <family val="2"/>
      <charset val="128"/>
      <scheme val="minor"/>
    </font>
    <font>
      <sz val="10"/>
      <color theme="1"/>
      <name val="ＭＳ Ｐゴシック"/>
      <family val="2"/>
      <charset val="128"/>
      <scheme val="minor"/>
    </font>
    <font>
      <sz val="10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0"/>
      <color theme="0"/>
      <name val="ＭＳ Ｐゴシック"/>
      <family val="2"/>
      <charset val="128"/>
      <scheme val="minor"/>
    </font>
    <font>
      <sz val="10"/>
      <color rgb="FFFF0000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b/>
      <sz val="12"/>
      <color theme="1"/>
      <name val="ＭＳ Ｐゴシック"/>
      <family val="3"/>
      <charset val="128"/>
      <scheme val="minor"/>
    </font>
    <font>
      <b/>
      <sz val="12"/>
      <color theme="0"/>
      <name val="ＭＳ Ｐゴシック"/>
      <family val="3"/>
      <charset val="128"/>
      <scheme val="minor"/>
    </font>
    <font>
      <b/>
      <sz val="9"/>
      <color theme="0"/>
      <name val="ＭＳ Ｐゴシック"/>
      <family val="3"/>
      <charset val="128"/>
      <scheme val="minor"/>
    </font>
    <font>
      <b/>
      <sz val="12"/>
      <color rgb="FFFF0000"/>
      <name val="ＭＳ Ｐゴシック"/>
      <family val="3"/>
      <charset val="128"/>
      <scheme val="minor"/>
    </font>
    <font>
      <b/>
      <sz val="14"/>
      <color theme="0"/>
      <name val="ＭＳ Ｐゴシック"/>
      <family val="3"/>
      <charset val="128"/>
      <scheme val="minor"/>
    </font>
    <font>
      <b/>
      <sz val="10"/>
      <color theme="1"/>
      <name val="ＭＳ Ｐゴシック"/>
      <family val="3"/>
      <charset val="128"/>
      <scheme val="minor"/>
    </font>
    <font>
      <sz val="10"/>
      <color theme="1"/>
      <name val="Arial Unicode MS"/>
      <family val="3"/>
      <charset val="128"/>
    </font>
    <font>
      <sz val="10"/>
      <name val="Arial Unicode MS"/>
      <family val="3"/>
      <charset val="128"/>
    </font>
    <font>
      <sz val="10"/>
      <color theme="0"/>
      <name val="Arial Unicode MS"/>
      <family val="3"/>
      <charset val="128"/>
    </font>
    <font>
      <b/>
      <sz val="11"/>
      <name val="Arial Unicode MS"/>
      <family val="3"/>
      <charset val="128"/>
    </font>
    <font>
      <sz val="11"/>
      <color theme="0"/>
      <name val="Arial Unicode MS"/>
      <family val="3"/>
      <charset val="128"/>
    </font>
    <font>
      <sz val="11"/>
      <color theme="1"/>
      <name val="Arial Unicode MS"/>
      <family val="3"/>
      <charset val="128"/>
    </font>
    <font>
      <b/>
      <sz val="10"/>
      <color theme="1"/>
      <name val="Arial Unicode MS"/>
      <family val="3"/>
      <charset val="128"/>
    </font>
    <font>
      <sz val="11"/>
      <color rgb="FF9C6500"/>
      <name val="Arial Unicode MS"/>
      <family val="3"/>
      <charset val="128"/>
    </font>
    <font>
      <b/>
      <sz val="12"/>
      <color theme="0"/>
      <name val="Arial Unicode MS"/>
      <family val="3"/>
      <charset val="128"/>
    </font>
    <font>
      <sz val="9"/>
      <color rgb="FF000000"/>
      <name val="Calibri"/>
      <family val="2"/>
    </font>
    <font>
      <sz val="10"/>
      <color rgb="FFFF0000"/>
      <name val="Arial Unicode MS"/>
      <family val="3"/>
      <charset val="128"/>
    </font>
    <font>
      <sz val="11"/>
      <color rgb="FFFF0000"/>
      <name val="Arial Unicode MS"/>
      <family val="3"/>
      <charset val="128"/>
    </font>
    <font>
      <sz val="11"/>
      <color rgb="FF006100"/>
      <name val="ＭＳ Ｐゴシック"/>
      <family val="2"/>
      <charset val="128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7" tint="0.59999389629810485"/>
        <bgColor indexed="65"/>
      </patternFill>
    </fill>
    <fill>
      <patternFill patternType="solid">
        <fgColor rgb="FFFFEB9C"/>
      </patternFill>
    </fill>
    <fill>
      <patternFill patternType="solid">
        <fgColor theme="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/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8">
    <xf numFmtId="0" fontId="0" fillId="0" borderId="0">
      <alignment vertical="center"/>
    </xf>
    <xf numFmtId="0" fontId="8" fillId="2" borderId="1" applyNumberFormat="0" applyFont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5" fillId="0" borderId="0">
      <alignment vertical="center"/>
    </xf>
    <xf numFmtId="0" fontId="8" fillId="2" borderId="1" applyNumberFormat="0" applyFont="0" applyAlignment="0" applyProtection="0">
      <alignment vertical="center"/>
    </xf>
    <xf numFmtId="0" fontId="33" fillId="8" borderId="0" applyNumberFormat="0" applyBorder="0" applyAlignment="0" applyProtection="0">
      <alignment vertical="center"/>
    </xf>
  </cellStyleXfs>
  <cellXfs count="71">
    <xf numFmtId="0" fontId="0" fillId="0" borderId="0" xfId="0">
      <alignment vertical="center"/>
    </xf>
    <xf numFmtId="0" fontId="11" fillId="0" borderId="0" xfId="0" applyFont="1">
      <alignment vertical="center"/>
    </xf>
    <xf numFmtId="0" fontId="5" fillId="0" borderId="0" xfId="5">
      <alignment vertical="center"/>
    </xf>
    <xf numFmtId="0" fontId="5" fillId="0" borderId="0" xfId="5" applyAlignment="1">
      <alignment horizontal="right" vertical="center"/>
    </xf>
    <xf numFmtId="0" fontId="13" fillId="0" borderId="0" xfId="5" applyFont="1" applyAlignment="1">
      <alignment horizontal="center" vertical="center"/>
    </xf>
    <xf numFmtId="0" fontId="5" fillId="0" borderId="0" xfId="5" applyAlignment="1">
      <alignment vertical="center"/>
    </xf>
    <xf numFmtId="0" fontId="15" fillId="6" borderId="0" xfId="5" applyFont="1" applyFill="1">
      <alignment vertical="center"/>
    </xf>
    <xf numFmtId="0" fontId="16" fillId="6" borderId="0" xfId="5" applyFont="1" applyFill="1">
      <alignment vertical="center"/>
    </xf>
    <xf numFmtId="0" fontId="17" fillId="6" borderId="0" xfId="5" applyFont="1" applyFill="1" applyAlignment="1">
      <alignment horizontal="left" vertical="center"/>
    </xf>
    <xf numFmtId="0" fontId="18" fillId="0" borderId="0" xfId="5" applyFont="1" applyFill="1" applyAlignment="1">
      <alignment horizontal="center" vertical="center"/>
    </xf>
    <xf numFmtId="0" fontId="19" fillId="6" borderId="0" xfId="5" applyFont="1" applyFill="1" applyAlignment="1">
      <alignment horizontal="left" vertical="center"/>
    </xf>
    <xf numFmtId="0" fontId="5" fillId="0" borderId="0" xfId="5" applyBorder="1" applyAlignment="1">
      <alignment horizontal="right" vertical="center"/>
    </xf>
    <xf numFmtId="0" fontId="5" fillId="0" borderId="0" xfId="5" applyBorder="1">
      <alignment vertical="center"/>
    </xf>
    <xf numFmtId="0" fontId="20" fillId="0" borderId="0" xfId="5" applyFont="1">
      <alignment vertical="center"/>
    </xf>
    <xf numFmtId="0" fontId="20" fillId="0" borderId="0" xfId="5" applyFont="1" applyBorder="1">
      <alignment vertical="center"/>
    </xf>
    <xf numFmtId="0" fontId="21" fillId="0" borderId="5" xfId="0" applyFont="1" applyBorder="1">
      <alignment vertical="center"/>
    </xf>
    <xf numFmtId="0" fontId="21" fillId="0" borderId="5" xfId="0" applyFont="1" applyBorder="1" applyAlignment="1">
      <alignment horizontal="center" vertical="center"/>
    </xf>
    <xf numFmtId="0" fontId="21" fillId="0" borderId="5" xfId="0" applyFont="1" applyBorder="1" applyAlignment="1">
      <alignment vertical="center"/>
    </xf>
    <xf numFmtId="0" fontId="22" fillId="0" borderId="5" xfId="0" applyFont="1" applyBorder="1">
      <alignment vertical="center"/>
    </xf>
    <xf numFmtId="0" fontId="23" fillId="5" borderId="0" xfId="4" applyFont="1">
      <alignment vertical="center"/>
    </xf>
    <xf numFmtId="0" fontId="21" fillId="0" borderId="0" xfId="0" applyFont="1" applyAlignment="1">
      <alignment horizontal="center" vertical="center"/>
    </xf>
    <xf numFmtId="0" fontId="21" fillId="0" borderId="0" xfId="0" applyFont="1" applyAlignment="1">
      <alignment vertical="center"/>
    </xf>
    <xf numFmtId="0" fontId="21" fillId="0" borderId="0" xfId="0" applyFont="1">
      <alignment vertical="center"/>
    </xf>
    <xf numFmtId="0" fontId="24" fillId="2" borderId="2" xfId="1" applyFont="1" applyBorder="1">
      <alignment vertical="center"/>
    </xf>
    <xf numFmtId="0" fontId="25" fillId="2" borderId="3" xfId="1" applyFont="1" applyBorder="1">
      <alignment vertical="center"/>
    </xf>
    <xf numFmtId="0" fontId="21" fillId="2" borderId="3" xfId="1" applyFont="1" applyBorder="1" applyAlignment="1">
      <alignment horizontal="center" vertical="center"/>
    </xf>
    <xf numFmtId="0" fontId="21" fillId="2" borderId="3" xfId="1" applyFont="1" applyBorder="1" applyAlignment="1">
      <alignment vertical="center"/>
    </xf>
    <xf numFmtId="0" fontId="21" fillId="2" borderId="4" xfId="1" applyFont="1" applyBorder="1">
      <alignment vertical="center"/>
    </xf>
    <xf numFmtId="0" fontId="26" fillId="0" borderId="0" xfId="0" applyFont="1">
      <alignment vertical="center"/>
    </xf>
    <xf numFmtId="0" fontId="26" fillId="0" borderId="0" xfId="0" applyFont="1" applyAlignment="1">
      <alignment vertical="center"/>
    </xf>
    <xf numFmtId="0" fontId="27" fillId="3" borderId="0" xfId="2" applyFont="1">
      <alignment vertical="center"/>
    </xf>
    <xf numFmtId="0" fontId="27" fillId="3" borderId="0" xfId="2" applyFont="1" applyAlignment="1">
      <alignment horizontal="center" vertical="center"/>
    </xf>
    <xf numFmtId="0" fontId="27" fillId="3" borderId="0" xfId="2" applyFont="1" applyAlignment="1">
      <alignment vertical="center"/>
    </xf>
    <xf numFmtId="0" fontId="27" fillId="0" borderId="5" xfId="0" applyFont="1" applyBorder="1">
      <alignment vertical="center"/>
    </xf>
    <xf numFmtId="0" fontId="27" fillId="0" borderId="5" xfId="0" applyFont="1" applyBorder="1" applyAlignment="1">
      <alignment horizontal="center" vertical="center"/>
    </xf>
    <xf numFmtId="0" fontId="27" fillId="0" borderId="5" xfId="0" applyFont="1" applyBorder="1" applyAlignment="1">
      <alignment vertical="center"/>
    </xf>
    <xf numFmtId="0" fontId="21" fillId="0" borderId="0" xfId="0" applyFont="1" applyBorder="1">
      <alignment vertical="center"/>
    </xf>
    <xf numFmtId="0" fontId="21" fillId="2" borderId="1" xfId="1" applyFont="1">
      <alignment vertical="center"/>
    </xf>
    <xf numFmtId="0" fontId="29" fillId="5" borderId="0" xfId="4" applyFont="1">
      <alignment vertical="center"/>
    </xf>
    <xf numFmtId="0" fontId="5" fillId="0" borderId="0" xfId="5" applyFill="1">
      <alignment vertical="center"/>
    </xf>
    <xf numFmtId="0" fontId="30" fillId="0" borderId="0" xfId="0" applyFont="1" applyAlignment="1">
      <alignment horizontal="left" vertical="center"/>
    </xf>
    <xf numFmtId="0" fontId="5" fillId="0" borderId="0" xfId="5" applyAlignment="1">
      <alignment horizontal="left" vertical="center"/>
    </xf>
    <xf numFmtId="0" fontId="31" fillId="0" borderId="0" xfId="0" applyFont="1">
      <alignment vertical="center"/>
    </xf>
    <xf numFmtId="0" fontId="32" fillId="0" borderId="0" xfId="0" applyFont="1">
      <alignment vertical="center"/>
    </xf>
    <xf numFmtId="0" fontId="4" fillId="0" borderId="0" xfId="5" applyFont="1">
      <alignment vertical="center"/>
    </xf>
    <xf numFmtId="0" fontId="4" fillId="0" borderId="0" xfId="5" applyFont="1" applyBorder="1">
      <alignment vertical="center"/>
    </xf>
    <xf numFmtId="0" fontId="3" fillId="0" borderId="0" xfId="5" applyFont="1">
      <alignment vertical="center"/>
    </xf>
    <xf numFmtId="0" fontId="2" fillId="0" borderId="0" xfId="5" applyFont="1" applyFill="1">
      <alignment vertical="center"/>
    </xf>
    <xf numFmtId="0" fontId="2" fillId="0" borderId="0" xfId="5" applyFont="1">
      <alignment vertical="center"/>
    </xf>
    <xf numFmtId="0" fontId="1" fillId="0" borderId="0" xfId="5" applyFont="1">
      <alignment vertical="center"/>
    </xf>
    <xf numFmtId="0" fontId="1" fillId="0" borderId="0" xfId="5" applyFont="1" applyFill="1">
      <alignment vertical="center"/>
    </xf>
    <xf numFmtId="0" fontId="28" fillId="7" borderId="5" xfId="3" applyFont="1" applyFill="1" applyBorder="1">
      <alignment vertical="center"/>
    </xf>
    <xf numFmtId="0" fontId="33" fillId="8" borderId="5" xfId="7" applyBorder="1">
      <alignment vertical="center"/>
    </xf>
    <xf numFmtId="0" fontId="31" fillId="9" borderId="0" xfId="0" applyFont="1" applyFill="1">
      <alignment vertical="center"/>
    </xf>
    <xf numFmtId="0" fontId="21" fillId="9" borderId="0" xfId="0" applyFont="1" applyFill="1">
      <alignment vertical="center"/>
    </xf>
    <xf numFmtId="0" fontId="27" fillId="9" borderId="0" xfId="2" applyFont="1" applyFill="1">
      <alignment vertical="center"/>
    </xf>
    <xf numFmtId="0" fontId="27" fillId="9" borderId="0" xfId="2" applyFont="1" applyFill="1" applyAlignment="1">
      <alignment horizontal="center" vertical="center"/>
    </xf>
    <xf numFmtId="0" fontId="27" fillId="9" borderId="0" xfId="2" applyFont="1" applyFill="1" applyAlignment="1">
      <alignment vertical="center"/>
    </xf>
    <xf numFmtId="0" fontId="33" fillId="9" borderId="5" xfId="7" applyFill="1" applyBorder="1">
      <alignment vertical="center"/>
    </xf>
    <xf numFmtId="0" fontId="27" fillId="9" borderId="5" xfId="0" applyFont="1" applyFill="1" applyBorder="1">
      <alignment vertical="center"/>
    </xf>
    <xf numFmtId="0" fontId="27" fillId="9" borderId="5" xfId="0" applyFont="1" applyFill="1" applyBorder="1" applyAlignment="1">
      <alignment horizontal="center" vertical="center"/>
    </xf>
    <xf numFmtId="0" fontId="27" fillId="9" borderId="5" xfId="0" applyFont="1" applyFill="1" applyBorder="1" applyAlignment="1">
      <alignment vertical="center"/>
    </xf>
    <xf numFmtId="0" fontId="21" fillId="9" borderId="4" xfId="1" applyFont="1" applyFill="1" applyBorder="1">
      <alignment vertical="center"/>
    </xf>
    <xf numFmtId="0" fontId="21" fillId="9" borderId="5" xfId="0" applyFont="1" applyFill="1" applyBorder="1">
      <alignment vertical="center"/>
    </xf>
    <xf numFmtId="0" fontId="21" fillId="9" borderId="5" xfId="0" applyFont="1" applyFill="1" applyBorder="1" applyAlignment="1">
      <alignment horizontal="center" vertical="center"/>
    </xf>
    <xf numFmtId="0" fontId="21" fillId="9" borderId="5" xfId="0" applyFont="1" applyFill="1" applyBorder="1" applyAlignment="1">
      <alignment vertical="center"/>
    </xf>
    <xf numFmtId="0" fontId="21" fillId="9" borderId="0" xfId="0" applyFont="1" applyFill="1" applyBorder="1">
      <alignment vertical="center"/>
    </xf>
    <xf numFmtId="0" fontId="22" fillId="9" borderId="5" xfId="0" applyFont="1" applyFill="1" applyBorder="1">
      <alignment vertical="center"/>
    </xf>
    <xf numFmtId="0" fontId="21" fillId="9" borderId="0" xfId="0" applyFont="1" applyFill="1" applyAlignment="1">
      <alignment horizontal="center" vertical="center"/>
    </xf>
    <xf numFmtId="0" fontId="21" fillId="9" borderId="0" xfId="0" applyFont="1" applyFill="1" applyAlignment="1">
      <alignment vertical="center"/>
    </xf>
    <xf numFmtId="0" fontId="21" fillId="9" borderId="1" xfId="1" applyFont="1" applyFill="1">
      <alignment vertical="center"/>
    </xf>
  </cellXfs>
  <cellStyles count="8">
    <cellStyle name="40% - アクセント 4" xfId="2" builtinId="43"/>
    <cellStyle name="アクセント 1" xfId="4" builtinId="29"/>
    <cellStyle name="どちらでもない" xfId="3" builtinId="28"/>
    <cellStyle name="メモ" xfId="1" builtinId="10"/>
    <cellStyle name="メモ 2" xfId="6"/>
    <cellStyle name="標準" xfId="0" builtinId="0"/>
    <cellStyle name="標準 2" xfId="5"/>
    <cellStyle name="良い" xfId="7" builtinId="26"/>
  </cellStyles>
  <dxfs count="91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ont>
        <b/>
      </font>
    </dxf>
    <dxf>
      <alignment horizontal="right" vertical="center" textRotation="0" wrapText="0" relative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テーブル133" displayName="テーブル133" ref="B6:F26" totalsRowShown="0">
  <tableColumns count="5">
    <tableColumn id="1" name="No." dataDxfId="90"/>
    <tableColumn id="2" name="テーブル" dataDxfId="89"/>
    <tableColumn id="3" name="テーブル名"/>
    <tableColumn id="5" name="インデックス" dataCellStyle="標準 2"/>
    <tableColumn id="4" name="用途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エコロジー">
      <a:dk1>
        <a:sysClr val="windowText" lastClr="000000"/>
      </a:dk1>
      <a:lt1>
        <a:sysClr val="window" lastClr="FFFFFF"/>
      </a:lt1>
      <a:dk2>
        <a:srgbClr val="676A55"/>
      </a:dk2>
      <a:lt2>
        <a:srgbClr val="EAEBDE"/>
      </a:lt2>
      <a:accent1>
        <a:srgbClr val="72A376"/>
      </a:accent1>
      <a:accent2>
        <a:srgbClr val="B0CCB0"/>
      </a:accent2>
      <a:accent3>
        <a:srgbClr val="A8CDD7"/>
      </a:accent3>
      <a:accent4>
        <a:srgbClr val="C0BEAF"/>
      </a:accent4>
      <a:accent5>
        <a:srgbClr val="CEC597"/>
      </a:accent5>
      <a:accent6>
        <a:srgbClr val="E8B7B7"/>
      </a:accent6>
      <a:hlink>
        <a:srgbClr val="DB5353"/>
      </a:hlink>
      <a:folHlink>
        <a:srgbClr val="903638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5"/>
  <sheetViews>
    <sheetView showGridLines="0" tabSelected="1" topLeftCell="A22" zoomScale="85" zoomScaleNormal="85" workbookViewId="0">
      <selection activeCell="C46" sqref="C46"/>
    </sheetView>
  </sheetViews>
  <sheetFormatPr defaultRowHeight="15" x14ac:dyDescent="0.15"/>
  <cols>
    <col min="1" max="1" width="2.25" style="42" customWidth="1"/>
    <col min="2" max="2" width="15.75" style="22" customWidth="1"/>
    <col min="3" max="3" width="18.125" style="22" customWidth="1"/>
    <col min="4" max="4" width="11.375" style="22" customWidth="1"/>
    <col min="5" max="5" width="8.75" style="20" customWidth="1"/>
    <col min="6" max="6" width="4.5" style="20" bestFit="1" customWidth="1"/>
    <col min="7" max="7" width="5.75" style="20" customWidth="1"/>
    <col min="8" max="8" width="29.25" style="21" customWidth="1"/>
    <col min="9" max="9" width="54.375" style="22" customWidth="1"/>
    <col min="10" max="16384" width="9" style="22"/>
  </cols>
  <sheetData>
    <row r="1" spans="1:9" ht="17.25" x14ac:dyDescent="0.15">
      <c r="B1" s="38" t="s">
        <v>14</v>
      </c>
      <c r="C1" s="38" t="s">
        <v>79</v>
      </c>
      <c r="D1" s="19"/>
      <c r="E1" s="19"/>
    </row>
    <row r="2" spans="1:9" ht="16.5" x14ac:dyDescent="0.15">
      <c r="B2" s="23" t="str">
        <f>"CREATE DATABASE `" &amp; C1 &amp; "` DEFAULT CHARACTER SET utf8 COLLATE utf8_general_ci;"</f>
        <v>CREATE DATABASE `cake2_notebook` DEFAULT CHARACTER SET utf8 COLLATE utf8_general_ci;</v>
      </c>
      <c r="C2" s="24"/>
      <c r="D2" s="24"/>
      <c r="E2" s="24"/>
      <c r="F2" s="25"/>
      <c r="G2" s="25"/>
      <c r="H2" s="26"/>
      <c r="I2" s="27"/>
    </row>
    <row r="3" spans="1:9" s="28" customFormat="1" ht="16.5" x14ac:dyDescent="0.15">
      <c r="A3" s="43"/>
      <c r="H3" s="29"/>
    </row>
    <row r="4" spans="1:9" x14ac:dyDescent="0.15">
      <c r="B4" s="42" t="s">
        <v>102</v>
      </c>
      <c r="D4" s="30" t="s">
        <v>4</v>
      </c>
      <c r="E4" s="31" t="s">
        <v>5</v>
      </c>
      <c r="F4" s="31" t="s">
        <v>7</v>
      </c>
      <c r="G4" s="31" t="s">
        <v>8</v>
      </c>
      <c r="H4" s="32" t="s">
        <v>18</v>
      </c>
      <c r="I4" s="30"/>
    </row>
    <row r="5" spans="1:9" x14ac:dyDescent="0.15">
      <c r="B5" s="52" t="s">
        <v>81</v>
      </c>
      <c r="C5" s="52" t="s">
        <v>82</v>
      </c>
      <c r="D5" s="33"/>
      <c r="E5" s="34"/>
      <c r="F5" s="34"/>
      <c r="G5" s="34"/>
      <c r="H5" s="35"/>
      <c r="I5" s="27" t="str">
        <f xml:space="preserve"> "CREATE TABLE `" &amp; C5 &amp; "` ("</f>
        <v>CREATE TABLE `todocategories` (</v>
      </c>
    </row>
    <row r="6" spans="1:9" x14ac:dyDescent="0.15">
      <c r="B6" s="15" t="s">
        <v>9</v>
      </c>
      <c r="C6" s="15" t="s">
        <v>1</v>
      </c>
      <c r="D6" s="15" t="s">
        <v>6</v>
      </c>
      <c r="E6" s="16" t="s">
        <v>6</v>
      </c>
      <c r="F6" s="16"/>
      <c r="G6" s="16"/>
      <c r="H6" s="17"/>
      <c r="I6" s="27" t="s">
        <v>3</v>
      </c>
    </row>
    <row r="7" spans="1:9" x14ac:dyDescent="0.15">
      <c r="B7" s="15" t="s">
        <v>15</v>
      </c>
      <c r="C7" s="15" t="s">
        <v>12</v>
      </c>
      <c r="D7" s="15" t="s">
        <v>13</v>
      </c>
      <c r="E7" s="16">
        <v>128</v>
      </c>
      <c r="F7" s="16" t="s">
        <v>7</v>
      </c>
      <c r="G7" s="16"/>
      <c r="H7" s="17"/>
      <c r="I7" s="36" t="str">
        <f t="shared" ref="I7:I9" si="0">IF(A7="","","/* ") &amp; "`" &amp; C7 &amp; "` " &amp; D7 &amp; IF(E7&gt;0,"(" &amp; E7 &amp; ") "," ") &amp; IF(F7&lt;&gt;"","NOT NULL ","") &amp; IF(G7="","","DEFAULT '" &amp; G7 &amp; "' ") &amp; "COMMENT '"&amp; B7 &amp;"'," &amp; IF(A7="",""," */")</f>
        <v>`name` VARCHAR(128) NOT NULL COMMENT '名前',</v>
      </c>
    </row>
    <row r="8" spans="1:9" x14ac:dyDescent="0.15">
      <c r="B8" s="15" t="s">
        <v>36</v>
      </c>
      <c r="C8" s="15" t="s">
        <v>85</v>
      </c>
      <c r="D8" s="15" t="s">
        <v>16</v>
      </c>
      <c r="E8" s="16"/>
      <c r="F8" s="16" t="s">
        <v>89</v>
      </c>
      <c r="G8" s="16">
        <v>0</v>
      </c>
      <c r="H8" s="17"/>
      <c r="I8" s="36" t="str">
        <f>IF(A8="","","/* ") &amp; "`" &amp; C8 &amp; "` " &amp; D8 &amp; IF(E8&gt;0,"(" &amp; E8 &amp; ") "," ") &amp; IF(F8&lt;&gt;"","NOT NULL ","") &amp; IF(G8="","","DEFAULT '" &amp; G8 &amp; "' ") &amp; "COMMENT '"&amp; B8 &amp;"'," &amp; IF(A8="",""," */")</f>
        <v>`position` INT NOT NULL DEFAULT '0' COMMENT 'position',</v>
      </c>
    </row>
    <row r="9" spans="1:9" x14ac:dyDescent="0.15">
      <c r="A9" s="22"/>
      <c r="B9" s="15" t="s">
        <v>0</v>
      </c>
      <c r="C9" s="18" t="s">
        <v>10</v>
      </c>
      <c r="D9" s="15" t="s">
        <v>11</v>
      </c>
      <c r="E9" s="16"/>
      <c r="F9" s="16"/>
      <c r="G9" s="16"/>
      <c r="H9" s="17"/>
      <c r="I9" s="36" t="str">
        <f t="shared" si="0"/>
        <v>`created` DATETIME COMMENT '登録日',</v>
      </c>
    </row>
    <row r="10" spans="1:9" x14ac:dyDescent="0.15">
      <c r="A10" s="22"/>
      <c r="I10" s="37" t="s">
        <v>2</v>
      </c>
    </row>
    <row r="11" spans="1:9" s="28" customFormat="1" ht="16.5" x14ac:dyDescent="0.15">
      <c r="A11" s="43"/>
      <c r="H11" s="29"/>
    </row>
    <row r="12" spans="1:9" x14ac:dyDescent="0.15">
      <c r="D12" s="30" t="s">
        <v>4</v>
      </c>
      <c r="E12" s="31" t="s">
        <v>5</v>
      </c>
      <c r="F12" s="31" t="s">
        <v>7</v>
      </c>
      <c r="G12" s="31" t="s">
        <v>8</v>
      </c>
      <c r="H12" s="32" t="s">
        <v>18</v>
      </c>
      <c r="I12" s="30"/>
    </row>
    <row r="13" spans="1:9" x14ac:dyDescent="0.15">
      <c r="B13" s="52" t="s">
        <v>34</v>
      </c>
      <c r="C13" s="52" t="s">
        <v>35</v>
      </c>
      <c r="D13" s="33"/>
      <c r="E13" s="34"/>
      <c r="F13" s="34"/>
      <c r="G13" s="34"/>
      <c r="H13" s="35"/>
      <c r="I13" s="27" t="str">
        <f xml:space="preserve"> "CREATE TABLE `" &amp; C13 &amp; "` ("</f>
        <v>CREATE TABLE `todos` (</v>
      </c>
    </row>
    <row r="14" spans="1:9" x14ac:dyDescent="0.15">
      <c r="B14" s="15" t="s">
        <v>9</v>
      </c>
      <c r="C14" s="15" t="s">
        <v>1</v>
      </c>
      <c r="D14" s="15" t="s">
        <v>6</v>
      </c>
      <c r="E14" s="16" t="s">
        <v>6</v>
      </c>
      <c r="F14" s="16"/>
      <c r="G14" s="16"/>
      <c r="H14" s="17"/>
      <c r="I14" s="27" t="s">
        <v>3</v>
      </c>
    </row>
    <row r="15" spans="1:9" x14ac:dyDescent="0.15">
      <c r="B15" s="15" t="s">
        <v>15</v>
      </c>
      <c r="C15" s="15" t="s">
        <v>80</v>
      </c>
      <c r="D15" s="15" t="s">
        <v>13</v>
      </c>
      <c r="E15" s="16">
        <v>256</v>
      </c>
      <c r="F15" s="16" t="s">
        <v>7</v>
      </c>
      <c r="G15" s="16"/>
      <c r="H15" s="17"/>
      <c r="I15" s="36" t="str">
        <f t="shared" ref="I15:I20" si="1">IF(A15="","","/* ") &amp; "`" &amp; C15 &amp; "` " &amp; D15 &amp; IF(E15&gt;0,"(" &amp; E15 &amp; ") "," ") &amp; IF(F15&lt;&gt;"","NOT NULL ","") &amp; IF(G15="","","DEFAULT '" &amp; G15 &amp; "' ") &amp; "COMMENT '"&amp; B15 &amp;"'," &amp; IF(A15="",""," */")</f>
        <v>`title` VARCHAR(256) NOT NULL COMMENT '名前',</v>
      </c>
    </row>
    <row r="16" spans="1:9" x14ac:dyDescent="0.15">
      <c r="B16" s="15" t="s">
        <v>83</v>
      </c>
      <c r="C16" s="15" t="s">
        <v>84</v>
      </c>
      <c r="D16" s="15" t="s">
        <v>16</v>
      </c>
      <c r="E16" s="16"/>
      <c r="F16" s="16"/>
      <c r="G16" s="16"/>
      <c r="H16" s="17"/>
      <c r="I16" s="36" t="str">
        <f t="shared" si="1"/>
        <v>`todocategory_id` INT COMMENT 'カテゴリ',</v>
      </c>
    </row>
    <row r="17" spans="1:9" x14ac:dyDescent="0.15">
      <c r="B17" s="15" t="s">
        <v>36</v>
      </c>
      <c r="C17" s="15" t="s">
        <v>36</v>
      </c>
      <c r="D17" s="15" t="s">
        <v>16</v>
      </c>
      <c r="E17" s="16"/>
      <c r="F17" s="16"/>
      <c r="G17" s="16">
        <v>0</v>
      </c>
      <c r="H17" s="17"/>
      <c r="I17" s="36" t="str">
        <f>IF(A17="","","/* ") &amp; "`" &amp; C17 &amp; "` " &amp; D17 &amp; IF(E17&gt;0,"(" &amp; E17 &amp; ") "," ") &amp; IF(F17&lt;&gt;"","NOT NULL ","") &amp; IF(G17="","","DEFAULT '" &amp; G17 &amp; "' ") &amp; "COMMENT '"&amp; B17 &amp;"'," &amp; IF(A17="",""," */")</f>
        <v>`position` INT DEFAULT '0' COMMENT 'position',</v>
      </c>
    </row>
    <row r="18" spans="1:9" x14ac:dyDescent="0.15">
      <c r="B18" s="15" t="s">
        <v>87</v>
      </c>
      <c r="C18" s="15" t="s">
        <v>87</v>
      </c>
      <c r="D18" s="15" t="s">
        <v>88</v>
      </c>
      <c r="E18" s="16"/>
      <c r="F18" s="16"/>
      <c r="G18" s="16">
        <v>0</v>
      </c>
      <c r="H18" s="17"/>
      <c r="I18" s="36" t="str">
        <f>IF(A18="","","/* ") &amp; "`" &amp; C18 &amp; "` " &amp; D18 &amp; IF(E18&gt;0,"(" &amp; E18 &amp; ") "," ") &amp; IF(F18&lt;&gt;"","NOT NULL ","") &amp; IF(G18="","","DEFAULT '" &amp; G18 &amp; "' ") &amp; "COMMENT '"&amp; B18 &amp;"'," &amp; IF(A18="",""," */")</f>
        <v>`priority` BOOLEAN DEFAULT '0' COMMENT 'priority',</v>
      </c>
    </row>
    <row r="19" spans="1:9" x14ac:dyDescent="0.15">
      <c r="A19" s="22"/>
      <c r="B19" s="15" t="s">
        <v>0</v>
      </c>
      <c r="C19" s="18" t="s">
        <v>10</v>
      </c>
      <c r="D19" s="15" t="s">
        <v>11</v>
      </c>
      <c r="E19" s="16"/>
      <c r="F19" s="16"/>
      <c r="G19" s="16"/>
      <c r="H19" s="17"/>
      <c r="I19" s="36" t="str">
        <f t="shared" si="1"/>
        <v>`created` DATETIME COMMENT '登録日',</v>
      </c>
    </row>
    <row r="20" spans="1:9" x14ac:dyDescent="0.15">
      <c r="A20" s="22"/>
      <c r="B20" s="15" t="s">
        <v>38</v>
      </c>
      <c r="C20" s="15" t="s">
        <v>39</v>
      </c>
      <c r="D20" s="15" t="s">
        <v>11</v>
      </c>
      <c r="E20" s="16"/>
      <c r="F20" s="16"/>
      <c r="G20" s="16"/>
      <c r="H20" s="17"/>
      <c r="I20" s="36" t="str">
        <f t="shared" si="1"/>
        <v>`completed` DATETIME COMMENT '完了日',</v>
      </c>
    </row>
    <row r="21" spans="1:9" x14ac:dyDescent="0.15">
      <c r="A21" s="22"/>
      <c r="I21" s="37" t="s">
        <v>2</v>
      </c>
    </row>
    <row r="22" spans="1:9" s="28" customFormat="1" ht="16.5" x14ac:dyDescent="0.15">
      <c r="A22" s="43"/>
      <c r="H22" s="29"/>
    </row>
    <row r="23" spans="1:9" x14ac:dyDescent="0.15">
      <c r="D23" s="30" t="s">
        <v>4</v>
      </c>
      <c r="E23" s="31" t="s">
        <v>5</v>
      </c>
      <c r="F23" s="31" t="s">
        <v>7</v>
      </c>
      <c r="G23" s="31" t="s">
        <v>8</v>
      </c>
      <c r="H23" s="32" t="s">
        <v>18</v>
      </c>
      <c r="I23" s="30"/>
    </row>
    <row r="24" spans="1:9" x14ac:dyDescent="0.15">
      <c r="B24" s="52" t="s">
        <v>41</v>
      </c>
      <c r="C24" s="52" t="s">
        <v>86</v>
      </c>
      <c r="D24" s="33"/>
      <c r="E24" s="34"/>
      <c r="F24" s="34"/>
      <c r="G24" s="34"/>
      <c r="H24" s="35"/>
      <c r="I24" s="27" t="str">
        <f xml:space="preserve"> "CREATE TABLE `" &amp; C24 &amp; "` ("</f>
        <v>CREATE TABLE `todohistories` (</v>
      </c>
    </row>
    <row r="25" spans="1:9" x14ac:dyDescent="0.15">
      <c r="B25" s="15" t="s">
        <v>9</v>
      </c>
      <c r="C25" s="15" t="s">
        <v>1</v>
      </c>
      <c r="D25" s="15" t="s">
        <v>6</v>
      </c>
      <c r="E25" s="16" t="s">
        <v>6</v>
      </c>
      <c r="F25" s="16"/>
      <c r="G25" s="16"/>
      <c r="H25" s="17"/>
      <c r="I25" s="27" t="s">
        <v>3</v>
      </c>
    </row>
    <row r="26" spans="1:9" x14ac:dyDescent="0.15">
      <c r="B26" s="15" t="s">
        <v>15</v>
      </c>
      <c r="C26" s="15" t="s">
        <v>80</v>
      </c>
      <c r="D26" s="15" t="s">
        <v>13</v>
      </c>
      <c r="E26" s="16">
        <v>256</v>
      </c>
      <c r="F26" s="16" t="s">
        <v>7</v>
      </c>
      <c r="G26" s="16"/>
      <c r="H26" s="17"/>
      <c r="I26" s="36" t="str">
        <f t="shared" ref="I26:I27" si="2">IF(A26="","","/* ") &amp; "`" &amp; C26 &amp; "` " &amp; D26 &amp; IF(E26&gt;0,"(" &amp; E26 &amp; ") "," ") &amp; IF(F26&lt;&gt;"","NOT NULL ","") &amp; IF(G26="","","DEFAULT '" &amp; G26 &amp; "' ") &amp; "COMMENT '"&amp; B26 &amp;"'," &amp; IF(A26="",""," */")</f>
        <v>`title` VARCHAR(256) NOT NULL COMMENT '名前',</v>
      </c>
    </row>
    <row r="27" spans="1:9" x14ac:dyDescent="0.15">
      <c r="B27" s="15" t="s">
        <v>83</v>
      </c>
      <c r="C27" s="15" t="s">
        <v>84</v>
      </c>
      <c r="D27" s="15" t="s">
        <v>16</v>
      </c>
      <c r="E27" s="16"/>
      <c r="F27" s="16"/>
      <c r="G27" s="16"/>
      <c r="H27" s="17"/>
      <c r="I27" s="36" t="str">
        <f t="shared" si="2"/>
        <v>`todocategory_id` INT COMMENT 'カテゴリ',</v>
      </c>
    </row>
    <row r="28" spans="1:9" x14ac:dyDescent="0.15">
      <c r="B28" s="15" t="s">
        <v>36</v>
      </c>
      <c r="C28" s="15" t="s">
        <v>36</v>
      </c>
      <c r="D28" s="15" t="s">
        <v>16</v>
      </c>
      <c r="E28" s="16"/>
      <c r="F28" s="16"/>
      <c r="G28" s="16">
        <v>0</v>
      </c>
      <c r="H28" s="17"/>
      <c r="I28" s="36" t="str">
        <f>IF(A28="","","/* ") &amp; "`" &amp; C28 &amp; "` " &amp; D28 &amp; IF(E28&gt;0,"(" &amp; E28 &amp; ") "," ") &amp; IF(F28&lt;&gt;"","NOT NULL ","") &amp; IF(G28="","","DEFAULT '" &amp; G28 &amp; "' ") &amp; "COMMENT '"&amp; B28 &amp;"'," &amp; IF(A28="",""," */")</f>
        <v>`position` INT DEFAULT '0' COMMENT 'position',</v>
      </c>
    </row>
    <row r="29" spans="1:9" x14ac:dyDescent="0.15">
      <c r="B29" s="15" t="s">
        <v>87</v>
      </c>
      <c r="C29" s="15" t="s">
        <v>87</v>
      </c>
      <c r="D29" s="15" t="s">
        <v>88</v>
      </c>
      <c r="E29" s="16"/>
      <c r="F29" s="16"/>
      <c r="G29" s="16">
        <v>0</v>
      </c>
      <c r="H29" s="17"/>
      <c r="I29" s="36" t="str">
        <f>IF(A29="","","/* ") &amp; "`" &amp; C29 &amp; "` " &amp; D29 &amp; IF(E29&gt;0,"(" &amp; E29 &amp; ") "," ") &amp; IF(F29&lt;&gt;"","NOT NULL ","") &amp; IF(G29="","","DEFAULT '" &amp; G29 &amp; "' ") &amp; "COMMENT '"&amp; B29 &amp;"'," &amp; IF(A29="",""," */")</f>
        <v>`priority` BOOLEAN DEFAULT '0' COMMENT 'priority',</v>
      </c>
    </row>
    <row r="30" spans="1:9" x14ac:dyDescent="0.15">
      <c r="A30" s="22"/>
      <c r="B30" s="15" t="s">
        <v>0</v>
      </c>
      <c r="C30" s="18" t="s">
        <v>10</v>
      </c>
      <c r="D30" s="15" t="s">
        <v>11</v>
      </c>
      <c r="E30" s="16"/>
      <c r="F30" s="16"/>
      <c r="G30" s="16"/>
      <c r="H30" s="17"/>
      <c r="I30" s="36" t="str">
        <f t="shared" ref="I30:I31" si="3">IF(A30="","","/* ") &amp; "`" &amp; C30 &amp; "` " &amp; D30 &amp; IF(E30&gt;0,"(" &amp; E30 &amp; ") "," ") &amp; IF(F30&lt;&gt;"","NOT NULL ","") &amp; IF(G30="","","DEFAULT '" &amp; G30 &amp; "' ") &amp; "COMMENT '"&amp; B30 &amp;"'," &amp; IF(A30="",""," */")</f>
        <v>`created` DATETIME COMMENT '登録日',</v>
      </c>
    </row>
    <row r="31" spans="1:9" x14ac:dyDescent="0.15">
      <c r="A31" s="22"/>
      <c r="B31" s="15" t="s">
        <v>38</v>
      </c>
      <c r="C31" s="15" t="s">
        <v>39</v>
      </c>
      <c r="D31" s="15" t="s">
        <v>11</v>
      </c>
      <c r="E31" s="16"/>
      <c r="F31" s="16"/>
      <c r="G31" s="16"/>
      <c r="H31" s="17"/>
      <c r="I31" s="36" t="str">
        <f t="shared" si="3"/>
        <v>`completed` DATETIME COMMENT '完了日',</v>
      </c>
    </row>
    <row r="32" spans="1:9" x14ac:dyDescent="0.15">
      <c r="A32" s="22"/>
      <c r="I32" s="37" t="s">
        <v>2</v>
      </c>
    </row>
    <row r="34" spans="1:9" x14ac:dyDescent="0.15">
      <c r="B34" s="42" t="s">
        <v>119</v>
      </c>
      <c r="D34" s="30" t="s">
        <v>4</v>
      </c>
      <c r="E34" s="31" t="s">
        <v>5</v>
      </c>
      <c r="F34" s="31" t="s">
        <v>7</v>
      </c>
      <c r="G34" s="31" t="s">
        <v>8</v>
      </c>
      <c r="H34" s="32" t="s">
        <v>18</v>
      </c>
      <c r="I34" s="30"/>
    </row>
    <row r="35" spans="1:9" x14ac:dyDescent="0.15">
      <c r="B35" s="52" t="s">
        <v>120</v>
      </c>
      <c r="C35" s="52" t="s">
        <v>121</v>
      </c>
      <c r="D35" s="33"/>
      <c r="E35" s="34"/>
      <c r="F35" s="34"/>
      <c r="G35" s="34"/>
      <c r="H35" s="35"/>
      <c r="I35" s="27" t="str">
        <f xml:space="preserve"> "CREATE TABLE `" &amp; C35 &amp; "` ("</f>
        <v>CREATE TABLE `memocategories` (</v>
      </c>
    </row>
    <row r="36" spans="1:9" x14ac:dyDescent="0.15">
      <c r="B36" s="15" t="s">
        <v>9</v>
      </c>
      <c r="C36" s="15" t="s">
        <v>1</v>
      </c>
      <c r="D36" s="15" t="s">
        <v>6</v>
      </c>
      <c r="E36" s="16" t="s">
        <v>6</v>
      </c>
      <c r="F36" s="16"/>
      <c r="G36" s="16"/>
      <c r="H36" s="17"/>
      <c r="I36" s="27" t="s">
        <v>3</v>
      </c>
    </row>
    <row r="37" spans="1:9" x14ac:dyDescent="0.15">
      <c r="B37" s="15" t="s">
        <v>15</v>
      </c>
      <c r="C37" s="15" t="s">
        <v>12</v>
      </c>
      <c r="D37" s="15" t="s">
        <v>13</v>
      </c>
      <c r="E37" s="16">
        <v>128</v>
      </c>
      <c r="F37" s="16" t="s">
        <v>7</v>
      </c>
      <c r="G37" s="16"/>
      <c r="H37" s="17"/>
      <c r="I37" s="36" t="str">
        <f t="shared" ref="I37:I39" si="4">IF(A37="","","/* ") &amp; "`" &amp; C37 &amp; "` " &amp; D37 &amp; IF(E37&gt;0,"(" &amp; E37 &amp; ") "," ") &amp; IF(F37&lt;&gt;"","NOT NULL ","") &amp; IF(G37="","","DEFAULT '" &amp; G37 &amp; "' ") &amp; "COMMENT '"&amp; B37 &amp;"'," &amp; IF(A37="",""," */")</f>
        <v>`name` VARCHAR(128) NOT NULL COMMENT '名前',</v>
      </c>
    </row>
    <row r="38" spans="1:9" x14ac:dyDescent="0.15">
      <c r="B38" s="15" t="s">
        <v>36</v>
      </c>
      <c r="C38" s="15" t="s">
        <v>36</v>
      </c>
      <c r="D38" s="15" t="s">
        <v>16</v>
      </c>
      <c r="E38" s="16"/>
      <c r="F38" s="16" t="s">
        <v>7</v>
      </c>
      <c r="G38" s="16"/>
      <c r="H38" s="17"/>
      <c r="I38" s="36" t="str">
        <f t="shared" si="4"/>
        <v>`position` INT NOT NULL COMMENT 'position',</v>
      </c>
    </row>
    <row r="39" spans="1:9" x14ac:dyDescent="0.15">
      <c r="A39" s="22"/>
      <c r="B39" s="15" t="s">
        <v>0</v>
      </c>
      <c r="C39" s="18" t="s">
        <v>10</v>
      </c>
      <c r="D39" s="15" t="s">
        <v>11</v>
      </c>
      <c r="E39" s="16"/>
      <c r="F39" s="16"/>
      <c r="G39" s="16"/>
      <c r="H39" s="17"/>
      <c r="I39" s="36" t="str">
        <f t="shared" si="4"/>
        <v>`created` DATETIME COMMENT '登録日',</v>
      </c>
    </row>
    <row r="40" spans="1:9" x14ac:dyDescent="0.15">
      <c r="A40" s="22"/>
      <c r="I40" s="37" t="s">
        <v>2</v>
      </c>
    </row>
    <row r="42" spans="1:9" x14ac:dyDescent="0.15">
      <c r="D42" s="30" t="s">
        <v>4</v>
      </c>
      <c r="E42" s="31" t="s">
        <v>5</v>
      </c>
      <c r="F42" s="31" t="s">
        <v>7</v>
      </c>
      <c r="G42" s="31" t="s">
        <v>8</v>
      </c>
      <c r="H42" s="32" t="s">
        <v>18</v>
      </c>
      <c r="I42" s="30"/>
    </row>
    <row r="43" spans="1:9" x14ac:dyDescent="0.15">
      <c r="B43" s="52" t="s">
        <v>122</v>
      </c>
      <c r="C43" s="52" t="s">
        <v>123</v>
      </c>
      <c r="D43" s="33"/>
      <c r="E43" s="34"/>
      <c r="F43" s="34"/>
      <c r="G43" s="34"/>
      <c r="H43" s="35"/>
      <c r="I43" s="27" t="str">
        <f xml:space="preserve"> "CREATE TABLE `" &amp; C43 &amp; "` ("</f>
        <v>CREATE TABLE `memos` (</v>
      </c>
    </row>
    <row r="44" spans="1:9" x14ac:dyDescent="0.15">
      <c r="B44" s="15" t="s">
        <v>9</v>
      </c>
      <c r="C44" s="15" t="s">
        <v>1</v>
      </c>
      <c r="D44" s="15" t="s">
        <v>6</v>
      </c>
      <c r="E44" s="16" t="s">
        <v>6</v>
      </c>
      <c r="F44" s="16"/>
      <c r="G44" s="16"/>
      <c r="H44" s="17"/>
      <c r="I44" s="27" t="s">
        <v>3</v>
      </c>
    </row>
    <row r="45" spans="1:9" x14ac:dyDescent="0.15">
      <c r="B45" s="15" t="s">
        <v>53</v>
      </c>
      <c r="C45" s="15" t="s">
        <v>124</v>
      </c>
      <c r="D45" s="15" t="s">
        <v>16</v>
      </c>
      <c r="E45" s="16"/>
      <c r="F45" s="16"/>
      <c r="G45" s="16"/>
      <c r="H45" s="17"/>
      <c r="I45" s="36" t="str">
        <f t="shared" ref="I45:I50" si="5">IF(A45="","","/* ") &amp; "`" &amp; C45 &amp; "` " &amp; D45 &amp; IF(E45&gt;0,"(" &amp; E45 &amp; ") "," ") &amp; IF(F45&lt;&gt;"","NOT NULL ","") &amp; IF(G45="","","DEFAULT '" &amp; G45 &amp; "' ") &amp; "COMMENT '"&amp; B45 &amp;"'," &amp; IF(A45="",""," */")</f>
        <v>`memocategory_id` INT COMMENT '分類',</v>
      </c>
    </row>
    <row r="46" spans="1:9" x14ac:dyDescent="0.15">
      <c r="B46" s="15" t="s">
        <v>15</v>
      </c>
      <c r="C46" s="15" t="s">
        <v>12</v>
      </c>
      <c r="D46" s="15" t="s">
        <v>13</v>
      </c>
      <c r="E46" s="16">
        <v>64</v>
      </c>
      <c r="F46" s="16" t="s">
        <v>7</v>
      </c>
      <c r="G46" s="16"/>
      <c r="H46" s="17"/>
      <c r="I46" s="36" t="str">
        <f t="shared" si="5"/>
        <v>`name` VARCHAR(64) NOT NULL COMMENT '名前',</v>
      </c>
    </row>
    <row r="47" spans="1:9" x14ac:dyDescent="0.15">
      <c r="B47" s="15" t="s">
        <v>45</v>
      </c>
      <c r="C47" s="15" t="s">
        <v>46</v>
      </c>
      <c r="D47" s="15" t="s">
        <v>17</v>
      </c>
      <c r="E47" s="16"/>
      <c r="F47" s="16"/>
      <c r="G47" s="16"/>
      <c r="H47" s="17"/>
      <c r="I47" s="36" t="str">
        <f t="shared" si="5"/>
        <v>`text` TEXT COMMENT 'テキスト',</v>
      </c>
    </row>
    <row r="48" spans="1:9" x14ac:dyDescent="0.15">
      <c r="B48" s="15" t="s">
        <v>48</v>
      </c>
      <c r="C48" s="15" t="s">
        <v>48</v>
      </c>
      <c r="D48" s="15" t="s">
        <v>13</v>
      </c>
      <c r="E48" s="16">
        <v>32</v>
      </c>
      <c r="F48" s="16"/>
      <c r="G48" s="16"/>
      <c r="H48" s="17"/>
      <c r="I48" s="36" t="str">
        <f t="shared" si="5"/>
        <v>`xyz` VARCHAR(32) COMMENT 'xyz',</v>
      </c>
    </row>
    <row r="49" spans="1:9" x14ac:dyDescent="0.15">
      <c r="B49" s="15" t="s">
        <v>50</v>
      </c>
      <c r="C49" s="15" t="s">
        <v>50</v>
      </c>
      <c r="D49" s="15" t="s">
        <v>13</v>
      </c>
      <c r="E49" s="16">
        <v>32</v>
      </c>
      <c r="F49" s="16"/>
      <c r="G49" s="16"/>
      <c r="H49" s="17"/>
      <c r="I49" s="36" t="str">
        <f t="shared" si="5"/>
        <v>`wh` VARCHAR(32) COMMENT 'wh',</v>
      </c>
    </row>
    <row r="50" spans="1:9" x14ac:dyDescent="0.15">
      <c r="A50" s="22"/>
      <c r="B50" s="15" t="s">
        <v>0</v>
      </c>
      <c r="C50" s="18" t="s">
        <v>10</v>
      </c>
      <c r="D50" s="15" t="s">
        <v>11</v>
      </c>
      <c r="E50" s="16"/>
      <c r="F50" s="16"/>
      <c r="G50" s="16"/>
      <c r="H50" s="17"/>
      <c r="I50" s="36" t="str">
        <f t="shared" si="5"/>
        <v>`created` DATETIME COMMENT '登録日',</v>
      </c>
    </row>
    <row r="51" spans="1:9" x14ac:dyDescent="0.15">
      <c r="A51" s="22"/>
      <c r="I51" s="37" t="s">
        <v>2</v>
      </c>
    </row>
    <row r="53" spans="1:9" x14ac:dyDescent="0.15">
      <c r="B53" s="53" t="s">
        <v>103</v>
      </c>
      <c r="C53" s="54"/>
      <c r="D53" s="55" t="s">
        <v>4</v>
      </c>
      <c r="E53" s="56" t="s">
        <v>5</v>
      </c>
      <c r="F53" s="56" t="s">
        <v>90</v>
      </c>
      <c r="G53" s="56" t="s">
        <v>91</v>
      </c>
      <c r="H53" s="57" t="s">
        <v>18</v>
      </c>
      <c r="I53" s="55"/>
    </row>
    <row r="54" spans="1:9" x14ac:dyDescent="0.15">
      <c r="B54" s="58" t="s">
        <v>116</v>
      </c>
      <c r="C54" s="58" t="s">
        <v>101</v>
      </c>
      <c r="D54" s="59"/>
      <c r="E54" s="60"/>
      <c r="F54" s="60"/>
      <c r="G54" s="60"/>
      <c r="H54" s="61"/>
      <c r="I54" s="62" t="str">
        <f xml:space="preserve"> "CREATE TABLE `" &amp; C54 &amp; "` ("</f>
        <v>CREATE TABLE `notecategories` (</v>
      </c>
    </row>
    <row r="55" spans="1:9" x14ac:dyDescent="0.15">
      <c r="B55" s="63" t="s">
        <v>92</v>
      </c>
      <c r="C55" s="63" t="s">
        <v>93</v>
      </c>
      <c r="D55" s="63" t="s">
        <v>6</v>
      </c>
      <c r="E55" s="64" t="s">
        <v>6</v>
      </c>
      <c r="F55" s="64"/>
      <c r="G55" s="64"/>
      <c r="H55" s="65"/>
      <c r="I55" s="62" t="s">
        <v>94</v>
      </c>
    </row>
    <row r="56" spans="1:9" x14ac:dyDescent="0.15">
      <c r="B56" s="63" t="s">
        <v>15</v>
      </c>
      <c r="C56" s="63" t="s">
        <v>95</v>
      </c>
      <c r="D56" s="63" t="s">
        <v>96</v>
      </c>
      <c r="E56" s="64">
        <v>128</v>
      </c>
      <c r="F56" s="64" t="s">
        <v>97</v>
      </c>
      <c r="G56" s="64"/>
      <c r="H56" s="65"/>
      <c r="I56" s="66" t="str">
        <f t="shared" ref="I56:I58" si="6">IF(A56="","","/* ") &amp; "`" &amp; C56 &amp; "` " &amp; D56 &amp; IF(E56&gt;0,"(" &amp; E56 &amp; ") "," ") &amp; IF(F56&lt;&gt;"","NOT NULL ","") &amp; IF(G56="","","DEFAULT '" &amp; G56 &amp; "' ") &amp; "COMMENT '"&amp; B56 &amp;"'," &amp; IF(A56="",""," */")</f>
        <v>`name` VARCHAR(128) NOT NULL COMMENT '名前',</v>
      </c>
    </row>
    <row r="57" spans="1:9" x14ac:dyDescent="0.15">
      <c r="B57" s="63" t="s">
        <v>98</v>
      </c>
      <c r="C57" s="63" t="s">
        <v>98</v>
      </c>
      <c r="D57" s="63" t="s">
        <v>99</v>
      </c>
      <c r="E57" s="64"/>
      <c r="F57" s="64" t="s">
        <v>97</v>
      </c>
      <c r="G57" s="64"/>
      <c r="H57" s="65"/>
      <c r="I57" s="66" t="str">
        <f t="shared" si="6"/>
        <v>`position` INT NOT NULL COMMENT 'position',</v>
      </c>
    </row>
    <row r="58" spans="1:9" x14ac:dyDescent="0.15">
      <c r="A58" s="22"/>
      <c r="B58" s="63" t="s">
        <v>0</v>
      </c>
      <c r="C58" s="67" t="s">
        <v>10</v>
      </c>
      <c r="D58" s="63" t="s">
        <v>11</v>
      </c>
      <c r="E58" s="64"/>
      <c r="F58" s="64"/>
      <c r="G58" s="64"/>
      <c r="H58" s="65"/>
      <c r="I58" s="66" t="str">
        <f t="shared" si="6"/>
        <v>`created` DATETIME COMMENT '登録日',</v>
      </c>
    </row>
    <row r="59" spans="1:9" x14ac:dyDescent="0.15">
      <c r="A59" s="22"/>
      <c r="B59" s="54"/>
      <c r="C59" s="54"/>
      <c r="D59" s="54"/>
      <c r="E59" s="68"/>
      <c r="F59" s="68"/>
      <c r="G59" s="68"/>
      <c r="H59" s="69"/>
      <c r="I59" s="70" t="s">
        <v>100</v>
      </c>
    </row>
    <row r="60" spans="1:9" x14ac:dyDescent="0.15">
      <c r="B60" s="54"/>
      <c r="C60" s="54"/>
      <c r="D60" s="54"/>
      <c r="E60" s="68"/>
      <c r="F60" s="68"/>
      <c r="G60" s="68"/>
      <c r="H60" s="69"/>
      <c r="I60" s="54"/>
    </row>
    <row r="61" spans="1:9" x14ac:dyDescent="0.15">
      <c r="B61" s="54"/>
      <c r="C61" s="54"/>
      <c r="D61" s="55" t="s">
        <v>4</v>
      </c>
      <c r="E61" s="56" t="s">
        <v>5</v>
      </c>
      <c r="F61" s="56" t="s">
        <v>90</v>
      </c>
      <c r="G61" s="56" t="s">
        <v>91</v>
      </c>
      <c r="H61" s="57" t="s">
        <v>18</v>
      </c>
      <c r="I61" s="55"/>
    </row>
    <row r="62" spans="1:9" x14ac:dyDescent="0.15">
      <c r="B62" s="58" t="s">
        <v>114</v>
      </c>
      <c r="C62" s="58" t="s">
        <v>115</v>
      </c>
      <c r="D62" s="59"/>
      <c r="E62" s="60"/>
      <c r="F62" s="60"/>
      <c r="G62" s="60"/>
      <c r="H62" s="61"/>
      <c r="I62" s="62" t="str">
        <f xml:space="preserve"> "CREATE TABLE `" &amp; C62 &amp; "` ("</f>
        <v>CREATE TABLE `notes` (</v>
      </c>
    </row>
    <row r="63" spans="1:9" x14ac:dyDescent="0.15">
      <c r="B63" s="63" t="s">
        <v>92</v>
      </c>
      <c r="C63" s="63" t="s">
        <v>93</v>
      </c>
      <c r="D63" s="63" t="s">
        <v>6</v>
      </c>
      <c r="E63" s="64" t="s">
        <v>6</v>
      </c>
      <c r="F63" s="64"/>
      <c r="G63" s="64"/>
      <c r="H63" s="65"/>
      <c r="I63" s="62" t="s">
        <v>94</v>
      </c>
    </row>
    <row r="64" spans="1:9" x14ac:dyDescent="0.15">
      <c r="B64" s="63" t="s">
        <v>53</v>
      </c>
      <c r="C64" s="63" t="s">
        <v>117</v>
      </c>
      <c r="D64" s="63" t="s">
        <v>104</v>
      </c>
      <c r="E64" s="64"/>
      <c r="F64" s="64"/>
      <c r="G64" s="64"/>
      <c r="H64" s="65"/>
      <c r="I64" s="66" t="str">
        <f t="shared" ref="I64:I69" si="7">IF(A64="","","/* ") &amp; "`" &amp; C64 &amp; "` " &amp; D64 &amp; IF(E64&gt;0,"(" &amp; E64 &amp; ") "," ") &amp; IF(F64&lt;&gt;"","NOT NULL ","") &amp; IF(G64="","","DEFAULT '" &amp; G64 &amp; "' ") &amp; "COMMENT '"&amp; B64 &amp;"'," &amp; IF(A64="",""," */")</f>
        <v>`notecategory_id` INT COMMENT '分類',</v>
      </c>
    </row>
    <row r="65" spans="1:9" x14ac:dyDescent="0.15">
      <c r="B65" s="63" t="s">
        <v>15</v>
      </c>
      <c r="C65" s="63" t="s">
        <v>95</v>
      </c>
      <c r="D65" s="63" t="s">
        <v>96</v>
      </c>
      <c r="E65" s="64">
        <v>64</v>
      </c>
      <c r="F65" s="64" t="s">
        <v>118</v>
      </c>
      <c r="G65" s="64"/>
      <c r="H65" s="65"/>
      <c r="I65" s="66" t="str">
        <f t="shared" si="7"/>
        <v>`name` VARCHAR(64) NOT NULL COMMENT '名前',</v>
      </c>
    </row>
    <row r="66" spans="1:9" x14ac:dyDescent="0.15">
      <c r="B66" s="63" t="s">
        <v>105</v>
      </c>
      <c r="C66" s="63" t="s">
        <v>106</v>
      </c>
      <c r="D66" s="63" t="s">
        <v>107</v>
      </c>
      <c r="E66" s="64"/>
      <c r="F66" s="64"/>
      <c r="G66" s="64"/>
      <c r="H66" s="65"/>
      <c r="I66" s="66" t="str">
        <f t="shared" si="7"/>
        <v>`text` TEXT COMMENT 'テキスト',</v>
      </c>
    </row>
    <row r="67" spans="1:9" x14ac:dyDescent="0.15">
      <c r="B67" s="63" t="s">
        <v>108</v>
      </c>
      <c r="C67" s="63" t="s">
        <v>108</v>
      </c>
      <c r="D67" s="63" t="s">
        <v>109</v>
      </c>
      <c r="E67" s="64">
        <v>32</v>
      </c>
      <c r="F67" s="64"/>
      <c r="G67" s="64"/>
      <c r="H67" s="65"/>
      <c r="I67" s="66" t="str">
        <f t="shared" si="7"/>
        <v>`xyz` VARCHAR(32) COMMENT 'xyz',</v>
      </c>
    </row>
    <row r="68" spans="1:9" x14ac:dyDescent="0.15">
      <c r="B68" s="63" t="s">
        <v>110</v>
      </c>
      <c r="C68" s="63" t="s">
        <v>110</v>
      </c>
      <c r="D68" s="63" t="s">
        <v>109</v>
      </c>
      <c r="E68" s="64">
        <v>32</v>
      </c>
      <c r="F68" s="64"/>
      <c r="G68" s="64"/>
      <c r="H68" s="65"/>
      <c r="I68" s="66" t="str">
        <f t="shared" si="7"/>
        <v>`wh` VARCHAR(32) COMMENT 'wh',</v>
      </c>
    </row>
    <row r="69" spans="1:9" x14ac:dyDescent="0.15">
      <c r="A69" s="22"/>
      <c r="B69" s="63" t="s">
        <v>0</v>
      </c>
      <c r="C69" s="67" t="s">
        <v>111</v>
      </c>
      <c r="D69" s="63" t="s">
        <v>112</v>
      </c>
      <c r="E69" s="64"/>
      <c r="F69" s="64"/>
      <c r="G69" s="64"/>
      <c r="H69" s="65"/>
      <c r="I69" s="66" t="str">
        <f t="shared" si="7"/>
        <v>`created` DATETIME COMMENT '登録日',</v>
      </c>
    </row>
    <row r="70" spans="1:9" x14ac:dyDescent="0.15">
      <c r="A70" s="22"/>
      <c r="B70" s="54"/>
      <c r="C70" s="54"/>
      <c r="D70" s="54"/>
      <c r="E70" s="68"/>
      <c r="F70" s="68"/>
      <c r="G70" s="68"/>
      <c r="H70" s="69"/>
      <c r="I70" s="70" t="s">
        <v>113</v>
      </c>
    </row>
    <row r="77" spans="1:9" x14ac:dyDescent="0.15">
      <c r="B77" s="42" t="s">
        <v>60</v>
      </c>
      <c r="D77" s="30" t="s">
        <v>4</v>
      </c>
      <c r="E77" s="31" t="s">
        <v>5</v>
      </c>
      <c r="F77" s="31" t="s">
        <v>7</v>
      </c>
      <c r="G77" s="31" t="s">
        <v>8</v>
      </c>
      <c r="H77" s="32" t="s">
        <v>18</v>
      </c>
      <c r="I77" s="30"/>
    </row>
    <row r="78" spans="1:9" ht="16.5" x14ac:dyDescent="0.15">
      <c r="B78" s="51" t="s">
        <v>56</v>
      </c>
      <c r="C78" s="51" t="s">
        <v>55</v>
      </c>
      <c r="D78" s="33"/>
      <c r="E78" s="34"/>
      <c r="F78" s="34"/>
      <c r="G78" s="34"/>
      <c r="H78" s="35"/>
      <c r="I78" s="27" t="str">
        <f xml:space="preserve"> "CREATE TABLE `" &amp; C78 &amp; "` ("</f>
        <v>CREATE TABLE `todopages` (</v>
      </c>
    </row>
    <row r="79" spans="1:9" x14ac:dyDescent="0.15">
      <c r="B79" s="15" t="s">
        <v>9</v>
      </c>
      <c r="C79" s="15" t="s">
        <v>1</v>
      </c>
      <c r="D79" s="15" t="s">
        <v>6</v>
      </c>
      <c r="E79" s="16" t="s">
        <v>6</v>
      </c>
      <c r="F79" s="16"/>
      <c r="G79" s="16"/>
      <c r="H79" s="17"/>
      <c r="I79" s="27" t="s">
        <v>3</v>
      </c>
    </row>
    <row r="80" spans="1:9" x14ac:dyDescent="0.15">
      <c r="B80" s="15" t="s">
        <v>15</v>
      </c>
      <c r="C80" s="15" t="s">
        <v>12</v>
      </c>
      <c r="D80" s="15" t="s">
        <v>13</v>
      </c>
      <c r="E80" s="16">
        <v>128</v>
      </c>
      <c r="F80" s="16" t="s">
        <v>7</v>
      </c>
      <c r="G80" s="16"/>
      <c r="H80" s="17"/>
      <c r="I80" s="36" t="str">
        <f t="shared" ref="I80:I82" si="8">IF(A80="","","/* ") &amp; "`" &amp; C80 &amp; "` " &amp; D80 &amp; IF(E80&gt;0,"(" &amp; E80 &amp; ") "," ") &amp; IF(F80&lt;&gt;"","NOT NULL ","") &amp; IF(G80="","","DEFAULT '" &amp; G80 &amp; "' ") &amp; "COMMENT '"&amp; B80 &amp;"'," &amp; IF(A80="",""," */")</f>
        <v>`name` VARCHAR(128) NOT NULL COMMENT '名前',</v>
      </c>
    </row>
    <row r="81" spans="1:9" x14ac:dyDescent="0.15">
      <c r="B81" s="15" t="s">
        <v>59</v>
      </c>
      <c r="C81" s="15" t="s">
        <v>59</v>
      </c>
      <c r="D81" s="15" t="s">
        <v>16</v>
      </c>
      <c r="E81" s="16"/>
      <c r="F81" s="16" t="s">
        <v>7</v>
      </c>
      <c r="G81" s="16"/>
      <c r="H81" s="17"/>
      <c r="I81" s="36" t="str">
        <f t="shared" si="8"/>
        <v>`ord` INT NOT NULL COMMENT 'ord',</v>
      </c>
    </row>
    <row r="82" spans="1:9" x14ac:dyDescent="0.15">
      <c r="A82" s="22"/>
      <c r="B82" s="15" t="s">
        <v>0</v>
      </c>
      <c r="C82" s="18" t="s">
        <v>10</v>
      </c>
      <c r="D82" s="15" t="s">
        <v>11</v>
      </c>
      <c r="E82" s="16"/>
      <c r="F82" s="16"/>
      <c r="G82" s="16"/>
      <c r="H82" s="17"/>
      <c r="I82" s="36" t="str">
        <f t="shared" si="8"/>
        <v>`created` DATETIME COMMENT '登録日',</v>
      </c>
    </row>
    <row r="83" spans="1:9" x14ac:dyDescent="0.15">
      <c r="A83" s="22"/>
      <c r="I83" s="37" t="s">
        <v>2</v>
      </c>
    </row>
    <row r="85" spans="1:9" x14ac:dyDescent="0.15">
      <c r="D85" s="30" t="s">
        <v>4</v>
      </c>
      <c r="E85" s="31" t="s">
        <v>5</v>
      </c>
      <c r="F85" s="31" t="s">
        <v>7</v>
      </c>
      <c r="G85" s="31" t="s">
        <v>8</v>
      </c>
      <c r="H85" s="32" t="s">
        <v>18</v>
      </c>
      <c r="I85" s="30"/>
    </row>
    <row r="86" spans="1:9" ht="16.5" x14ac:dyDescent="0.15">
      <c r="B86" s="51" t="s">
        <v>34</v>
      </c>
      <c r="C86" s="51" t="s">
        <v>35</v>
      </c>
      <c r="D86" s="33"/>
      <c r="E86" s="34"/>
      <c r="F86" s="34"/>
      <c r="G86" s="34"/>
      <c r="H86" s="35"/>
      <c r="I86" s="27" t="str">
        <f xml:space="preserve"> "CREATE TABLE `" &amp; C86 &amp; "` ("</f>
        <v>CREATE TABLE `todos` (</v>
      </c>
    </row>
    <row r="87" spans="1:9" x14ac:dyDescent="0.15">
      <c r="B87" s="15" t="s">
        <v>9</v>
      </c>
      <c r="C87" s="15" t="s">
        <v>1</v>
      </c>
      <c r="D87" s="15" t="s">
        <v>6</v>
      </c>
      <c r="E87" s="16" t="s">
        <v>6</v>
      </c>
      <c r="F87" s="16"/>
      <c r="G87" s="16"/>
      <c r="H87" s="17"/>
      <c r="I87" s="27" t="s">
        <v>3</v>
      </c>
    </row>
    <row r="88" spans="1:9" x14ac:dyDescent="0.15">
      <c r="B88" s="15" t="s">
        <v>54</v>
      </c>
      <c r="C88" s="15" t="s">
        <v>57</v>
      </c>
      <c r="D88" s="15" t="s">
        <v>16</v>
      </c>
      <c r="E88" s="16"/>
      <c r="F88" s="16"/>
      <c r="G88" s="16"/>
      <c r="H88" s="17"/>
      <c r="I88" s="36" t="str">
        <f t="shared" ref="I88" si="9">IF(A88="","","/* ") &amp; "`" &amp; C88 &amp; "` " &amp; D88 &amp; IF(E88&gt;0,"(" &amp; E88 &amp; ") "," ") &amp; IF(F88&lt;&gt;"","NOT NULL ","") &amp; IF(G88="","","DEFAULT '" &amp; G88 &amp; "' ") &amp; "COMMENT '"&amp; B88 &amp;"'," &amp; IF(A88="",""," */")</f>
        <v>`todopage_id` INT COMMENT 'page',</v>
      </c>
    </row>
    <row r="89" spans="1:9" x14ac:dyDescent="0.15">
      <c r="B89" s="15" t="s">
        <v>36</v>
      </c>
      <c r="C89" s="15" t="s">
        <v>40</v>
      </c>
      <c r="D89" s="15" t="s">
        <v>16</v>
      </c>
      <c r="E89" s="16"/>
      <c r="F89" s="16" t="s">
        <v>37</v>
      </c>
      <c r="G89" s="16"/>
      <c r="H89" s="17"/>
      <c r="I89" s="36" t="str">
        <f t="shared" ref="I89" si="10">IF(A89="","","/* ") &amp; "`" &amp; C89 &amp; "` " &amp; D89 &amp; IF(E89&gt;0,"(" &amp; E89 &amp; ") "," ") &amp; IF(F89&lt;&gt;"","NOT NULL ","") &amp; IF(G89="","","DEFAULT '" &amp; G89 &amp; "' ") &amp; "COMMENT '"&amp; B89 &amp;"'," &amp; IF(A89="",""," */")</f>
        <v>`position` INT NOT NULL COMMENT 'position',</v>
      </c>
    </row>
    <row r="90" spans="1:9" x14ac:dyDescent="0.15">
      <c r="B90" s="15" t="s">
        <v>15</v>
      </c>
      <c r="C90" s="15" t="s">
        <v>12</v>
      </c>
      <c r="D90" s="15" t="s">
        <v>13</v>
      </c>
      <c r="E90" s="16">
        <v>128</v>
      </c>
      <c r="F90" s="16" t="s">
        <v>37</v>
      </c>
      <c r="G90" s="16"/>
      <c r="H90" s="17"/>
      <c r="I90" s="36" t="str">
        <f t="shared" ref="I90:I93" si="11">IF(A90="","","/* ") &amp; "`" &amp; C90 &amp; "` " &amp; D90 &amp; IF(E90&gt;0,"(" &amp; E90 &amp; ") "," ") &amp; IF(F90&lt;&gt;"","NOT NULL ","") &amp; IF(G90="","","DEFAULT '" &amp; G90 &amp; "' ") &amp; "COMMENT '"&amp; B90 &amp;"'," &amp; IF(A90="",""," */")</f>
        <v>`name` VARCHAR(128) NOT NULL COMMENT '名前',</v>
      </c>
    </row>
    <row r="91" spans="1:9" x14ac:dyDescent="0.15">
      <c r="B91" s="15" t="s">
        <v>76</v>
      </c>
      <c r="C91" s="15" t="s">
        <v>76</v>
      </c>
      <c r="D91" s="15" t="s">
        <v>77</v>
      </c>
      <c r="E91" s="16"/>
      <c r="F91" s="16" t="s">
        <v>78</v>
      </c>
      <c r="G91" s="16">
        <v>0</v>
      </c>
      <c r="H91" s="17"/>
      <c r="I91" s="36" t="str">
        <f t="shared" si="11"/>
        <v>`emphasis` BOOLEAN NOT NULL DEFAULT '0' COMMENT 'emphasis',</v>
      </c>
    </row>
    <row r="92" spans="1:9" x14ac:dyDescent="0.15">
      <c r="A92" s="22"/>
      <c r="B92" s="15" t="s">
        <v>0</v>
      </c>
      <c r="C92" s="18" t="s">
        <v>10</v>
      </c>
      <c r="D92" s="15" t="s">
        <v>11</v>
      </c>
      <c r="E92" s="16"/>
      <c r="F92" s="16"/>
      <c r="G92" s="16"/>
      <c r="H92" s="17"/>
      <c r="I92" s="36" t="str">
        <f t="shared" si="11"/>
        <v>`created` DATETIME COMMENT '登録日',</v>
      </c>
    </row>
    <row r="93" spans="1:9" x14ac:dyDescent="0.15">
      <c r="A93" s="22"/>
      <c r="B93" s="15" t="s">
        <v>38</v>
      </c>
      <c r="C93" s="15" t="s">
        <v>39</v>
      </c>
      <c r="D93" s="15" t="s">
        <v>29</v>
      </c>
      <c r="E93" s="16"/>
      <c r="F93" s="16"/>
      <c r="G93" s="16"/>
      <c r="H93" s="17"/>
      <c r="I93" s="36" t="str">
        <f t="shared" si="11"/>
        <v>`completed` DATE COMMENT '完了日',</v>
      </c>
    </row>
    <row r="94" spans="1:9" x14ac:dyDescent="0.15">
      <c r="A94" s="22"/>
      <c r="I94" s="37" t="s">
        <v>2</v>
      </c>
    </row>
    <row r="96" spans="1:9" x14ac:dyDescent="0.15">
      <c r="D96" s="30" t="s">
        <v>4</v>
      </c>
      <c r="E96" s="31" t="s">
        <v>5</v>
      </c>
      <c r="F96" s="31" t="s">
        <v>7</v>
      </c>
      <c r="G96" s="31" t="s">
        <v>8</v>
      </c>
      <c r="H96" s="32" t="s">
        <v>18</v>
      </c>
      <c r="I96" s="30"/>
    </row>
    <row r="97" spans="1:9" ht="16.5" x14ac:dyDescent="0.15">
      <c r="B97" s="51" t="s">
        <v>41</v>
      </c>
      <c r="C97" s="51" t="s">
        <v>42</v>
      </c>
      <c r="D97" s="33"/>
      <c r="E97" s="34"/>
      <c r="F97" s="34"/>
      <c r="G97" s="34"/>
      <c r="H97" s="35"/>
      <c r="I97" s="27" t="str">
        <f xml:space="preserve"> "CREATE TABLE `" &amp; C97 &amp; "` ("</f>
        <v>CREATE TABLE `histories` (</v>
      </c>
    </row>
    <row r="98" spans="1:9" x14ac:dyDescent="0.15">
      <c r="B98" s="15" t="s">
        <v>9</v>
      </c>
      <c r="C98" s="15" t="s">
        <v>1</v>
      </c>
      <c r="D98" s="15" t="s">
        <v>6</v>
      </c>
      <c r="E98" s="16" t="s">
        <v>6</v>
      </c>
      <c r="F98" s="16"/>
      <c r="G98" s="16"/>
      <c r="H98" s="17"/>
      <c r="I98" s="27" t="s">
        <v>3</v>
      </c>
    </row>
    <row r="99" spans="1:9" x14ac:dyDescent="0.15">
      <c r="B99" s="15" t="s">
        <v>54</v>
      </c>
      <c r="C99" s="15" t="s">
        <v>58</v>
      </c>
      <c r="D99" s="15" t="s">
        <v>16</v>
      </c>
      <c r="E99" s="16"/>
      <c r="F99" s="16"/>
      <c r="G99" s="16"/>
      <c r="H99" s="17"/>
      <c r="I99" s="36" t="str">
        <f t="shared" ref="I99" si="12">IF(A99="","","/* ") &amp; "`" &amp; C99 &amp; "` " &amp; D99 &amp; IF(E99&gt;0,"(" &amp; E99 &amp; ") "," ") &amp; IF(F99&lt;&gt;"","NOT NULL ","") &amp; IF(G99="","","DEFAULT '" &amp; G99 &amp; "' ") &amp; "COMMENT '"&amp; B99 &amp;"'," &amp; IF(A99="",""," */")</f>
        <v>`pageid` INT COMMENT 'page',</v>
      </c>
    </row>
    <row r="100" spans="1:9" x14ac:dyDescent="0.15">
      <c r="B100" s="15" t="s">
        <v>36</v>
      </c>
      <c r="C100" s="15" t="s">
        <v>40</v>
      </c>
      <c r="D100" s="15" t="s">
        <v>16</v>
      </c>
      <c r="E100" s="16"/>
      <c r="F100" s="16"/>
      <c r="G100" s="16"/>
      <c r="H100" s="17"/>
      <c r="I100" s="36" t="str">
        <f t="shared" ref="I100:I104" si="13">IF(A100="","","/* ") &amp; "`" &amp; C100 &amp; "` " &amp; D100 &amp; IF(E100&gt;0,"(" &amp; E100 &amp; ") "," ") &amp; IF(F100&lt;&gt;"","NOT NULL ","") &amp; IF(G100="","","DEFAULT '" &amp; G100 &amp; "' ") &amp; "COMMENT '"&amp; B100 &amp;"'," &amp; IF(A100="",""," */")</f>
        <v>`position` INT COMMENT 'position',</v>
      </c>
    </row>
    <row r="101" spans="1:9" x14ac:dyDescent="0.15">
      <c r="B101" s="15" t="s">
        <v>15</v>
      </c>
      <c r="C101" s="15" t="s">
        <v>12</v>
      </c>
      <c r="D101" s="15" t="s">
        <v>13</v>
      </c>
      <c r="E101" s="16">
        <v>128</v>
      </c>
      <c r="F101" s="16"/>
      <c r="G101" s="16"/>
      <c r="H101" s="17"/>
      <c r="I101" s="36" t="str">
        <f t="shared" si="13"/>
        <v>`name` VARCHAR(128) COMMENT '名前',</v>
      </c>
    </row>
    <row r="102" spans="1:9" x14ac:dyDescent="0.15">
      <c r="B102" s="15" t="s">
        <v>76</v>
      </c>
      <c r="C102" s="15" t="s">
        <v>76</v>
      </c>
      <c r="D102" s="15" t="s">
        <v>77</v>
      </c>
      <c r="E102" s="16"/>
      <c r="F102" s="16" t="s">
        <v>37</v>
      </c>
      <c r="G102" s="16">
        <v>0</v>
      </c>
      <c r="H102" s="17"/>
      <c r="I102" s="36" t="str">
        <f t="shared" si="13"/>
        <v>`emphasis` BOOLEAN NOT NULL DEFAULT '0' COMMENT 'emphasis',</v>
      </c>
    </row>
    <row r="103" spans="1:9" x14ac:dyDescent="0.15">
      <c r="A103" s="22"/>
      <c r="B103" s="15" t="s">
        <v>0</v>
      </c>
      <c r="C103" s="18" t="s">
        <v>10</v>
      </c>
      <c r="D103" s="15" t="s">
        <v>11</v>
      </c>
      <c r="E103" s="16"/>
      <c r="F103" s="16"/>
      <c r="G103" s="16"/>
      <c r="H103" s="17"/>
      <c r="I103" s="36" t="str">
        <f t="shared" si="13"/>
        <v>`created` DATETIME COMMENT '登録日',</v>
      </c>
    </row>
    <row r="104" spans="1:9" x14ac:dyDescent="0.15">
      <c r="A104" s="22"/>
      <c r="B104" s="15" t="s">
        <v>38</v>
      </c>
      <c r="C104" s="15" t="s">
        <v>39</v>
      </c>
      <c r="D104" s="15" t="s">
        <v>29</v>
      </c>
      <c r="E104" s="16"/>
      <c r="F104" s="16"/>
      <c r="G104" s="16"/>
      <c r="H104" s="17"/>
      <c r="I104" s="36" t="str">
        <f t="shared" si="13"/>
        <v>`completed` DATE COMMENT '完了日',</v>
      </c>
    </row>
    <row r="105" spans="1:9" x14ac:dyDescent="0.15">
      <c r="A105" s="22"/>
      <c r="I105" s="37" t="s">
        <v>2</v>
      </c>
    </row>
    <row r="107" spans="1:9" x14ac:dyDescent="0.15">
      <c r="B107" s="42" t="s">
        <v>62</v>
      </c>
      <c r="D107" s="30" t="s">
        <v>4</v>
      </c>
      <c r="E107" s="31" t="s">
        <v>5</v>
      </c>
      <c r="F107" s="31" t="s">
        <v>7</v>
      </c>
      <c r="G107" s="31" t="s">
        <v>8</v>
      </c>
      <c r="H107" s="32" t="s">
        <v>18</v>
      </c>
      <c r="I107" s="30"/>
    </row>
    <row r="108" spans="1:9" ht="16.5" x14ac:dyDescent="0.15">
      <c r="B108" s="51" t="s">
        <v>62</v>
      </c>
      <c r="C108" s="51" t="s">
        <v>63</v>
      </c>
      <c r="D108" s="33"/>
      <c r="E108" s="34"/>
      <c r="F108" s="34"/>
      <c r="G108" s="34"/>
      <c r="H108" s="35"/>
      <c r="I108" s="27" t="str">
        <f xml:space="preserve"> "CREATE TABLE `" &amp; C108 &amp; "` ("</f>
        <v>CREATE TABLE `events` (</v>
      </c>
    </row>
    <row r="109" spans="1:9" x14ac:dyDescent="0.15">
      <c r="B109" s="15" t="s">
        <v>9</v>
      </c>
      <c r="C109" s="15" t="s">
        <v>1</v>
      </c>
      <c r="D109" s="15" t="s">
        <v>6</v>
      </c>
      <c r="E109" s="16" t="s">
        <v>6</v>
      </c>
      <c r="F109" s="16"/>
      <c r="G109" s="16"/>
      <c r="H109" s="17"/>
      <c r="I109" s="27" t="s">
        <v>3</v>
      </c>
    </row>
    <row r="110" spans="1:9" x14ac:dyDescent="0.15">
      <c r="B110" s="15" t="s">
        <v>72</v>
      </c>
      <c r="C110" s="15" t="s">
        <v>73</v>
      </c>
      <c r="D110" s="15" t="s">
        <v>16</v>
      </c>
      <c r="E110" s="16"/>
      <c r="F110" s="16"/>
      <c r="G110" s="16"/>
      <c r="H110" s="17"/>
      <c r="I110" s="36" t="str">
        <f t="shared" ref="I110" si="14">IF(A110="","","/* ") &amp; "`" &amp; C110 &amp; "` " &amp; D110 &amp; IF(E110&gt;0,"(" &amp; E110 &amp; ") "," ") &amp; IF(F110&lt;&gt;"","NOT NULL ","") &amp; IF(G110="","","DEFAULT '" &amp; G110 &amp; "' ") &amp; "COMMENT '"&amp; B110 &amp;"'," &amp; IF(A110="",""," */")</f>
        <v>`calendar_id` INT COMMENT 'calendars',</v>
      </c>
    </row>
    <row r="111" spans="1:9" x14ac:dyDescent="0.15">
      <c r="B111" s="15" t="s">
        <v>15</v>
      </c>
      <c r="C111" s="15" t="s">
        <v>66</v>
      </c>
      <c r="D111" s="15" t="s">
        <v>13</v>
      </c>
      <c r="E111" s="16">
        <v>128</v>
      </c>
      <c r="F111" s="16" t="s">
        <v>7</v>
      </c>
      <c r="G111" s="16"/>
      <c r="H111" s="17"/>
      <c r="I111" s="36" t="str">
        <f t="shared" ref="I111:I117" si="15">IF(A111="","","/* ") &amp; "`" &amp; C111 &amp; "` " &amp; D111 &amp; IF(E111&gt;0,"(" &amp; E111 &amp; ") "," ") &amp; IF(F111&lt;&gt;"","NOT NULL ","") &amp; IF(G111="","","DEFAULT '" &amp; G111 &amp; "' ") &amp; "COMMENT '"&amp; B111 &amp;"'," &amp; IF(A111="",""," */")</f>
        <v>`title` VARCHAR(128) NOT NULL COMMENT '名前',</v>
      </c>
    </row>
    <row r="112" spans="1:9" x14ac:dyDescent="0.15">
      <c r="B112" s="15" t="s">
        <v>64</v>
      </c>
      <c r="C112" s="15" t="s">
        <v>67</v>
      </c>
      <c r="D112" s="15" t="s">
        <v>65</v>
      </c>
      <c r="E112" s="16"/>
      <c r="F112" s="16" t="s">
        <v>7</v>
      </c>
      <c r="G112" s="16"/>
      <c r="H112" s="17"/>
      <c r="I112" s="36" t="str">
        <f t="shared" si="15"/>
        <v>`start` DATE NOT NULL COMMENT 'dayofevent',</v>
      </c>
    </row>
    <row r="113" spans="1:9" x14ac:dyDescent="0.15">
      <c r="B113" s="15" t="s">
        <v>68</v>
      </c>
      <c r="C113" s="15" t="s">
        <v>68</v>
      </c>
      <c r="D113" s="15" t="s">
        <v>65</v>
      </c>
      <c r="E113" s="16"/>
      <c r="F113" s="16"/>
      <c r="G113" s="16"/>
      <c r="H113" s="17"/>
      <c r="I113" s="36" t="str">
        <f t="shared" ref="I113:I114" si="16">IF(A113="","","/* ") &amp; "`" &amp; C113 &amp; "` " &amp; D113 &amp; IF(E113&gt;0,"(" &amp; E113 &amp; ") "," ") &amp; IF(F113&lt;&gt;"","NOT NULL ","") &amp; IF(G113="","","DEFAULT '" &amp; G113 &amp; "' ") &amp; "COMMENT '"&amp; B113 &amp;"'," &amp; IF(A113="",""," */")</f>
        <v>`end` DATE COMMENT 'end',</v>
      </c>
    </row>
    <row r="114" spans="1:9" x14ac:dyDescent="0.15">
      <c r="B114" s="15" t="s">
        <v>74</v>
      </c>
      <c r="C114" s="15" t="s">
        <v>74</v>
      </c>
      <c r="D114" s="15" t="s">
        <v>75</v>
      </c>
      <c r="E114" s="16"/>
      <c r="F114" s="16"/>
      <c r="G114" s="16"/>
      <c r="H114" s="17"/>
      <c r="I114" s="36" t="str">
        <f t="shared" si="16"/>
        <v>`detail` TEXT COMMENT 'detail',</v>
      </c>
    </row>
    <row r="115" spans="1:9" x14ac:dyDescent="0.15">
      <c r="B115" s="15" t="s">
        <v>47</v>
      </c>
      <c r="C115" s="15" t="s">
        <v>47</v>
      </c>
      <c r="D115" s="15" t="s">
        <v>13</v>
      </c>
      <c r="E115" s="16">
        <v>32</v>
      </c>
      <c r="F115" s="16"/>
      <c r="G115" s="16"/>
      <c r="H115" s="17"/>
      <c r="I115" s="36" t="str">
        <f t="shared" si="15"/>
        <v>`color` VARCHAR(32) COMMENT 'color',</v>
      </c>
    </row>
    <row r="116" spans="1:9" x14ac:dyDescent="0.15">
      <c r="B116" s="15" t="s">
        <v>70</v>
      </c>
      <c r="C116" s="15" t="s">
        <v>69</v>
      </c>
      <c r="D116" s="15" t="s">
        <v>13</v>
      </c>
      <c r="E116" s="16">
        <v>32</v>
      </c>
      <c r="F116" s="16"/>
      <c r="G116" s="16"/>
      <c r="H116" s="17"/>
      <c r="I116" s="36" t="str">
        <f t="shared" ref="I116" si="17">IF(A116="","","/* ") &amp; "`" &amp; C116 &amp; "` " &amp; D116 &amp; IF(E116&gt;0,"(" &amp; E116 &amp; ") "," ") &amp; IF(F116&lt;&gt;"","NOT NULL ","") &amp; IF(G116="","","DEFAULT '" &amp; G116 &amp; "' ") &amp; "COMMENT '"&amp; B116 &amp;"'," &amp; IF(A116="",""," */")</f>
        <v>`textcolor` VARCHAR(32) COMMENT 'textcolor',</v>
      </c>
    </row>
    <row r="117" spans="1:9" x14ac:dyDescent="0.15">
      <c r="A117" s="22"/>
      <c r="B117" s="15" t="s">
        <v>0</v>
      </c>
      <c r="C117" s="18" t="s">
        <v>10</v>
      </c>
      <c r="D117" s="15" t="s">
        <v>11</v>
      </c>
      <c r="E117" s="16"/>
      <c r="F117" s="16"/>
      <c r="G117" s="16"/>
      <c r="H117" s="17"/>
      <c r="I117" s="36" t="str">
        <f t="shared" si="15"/>
        <v>`created` DATETIME COMMENT '登録日',</v>
      </c>
    </row>
    <row r="118" spans="1:9" x14ac:dyDescent="0.15">
      <c r="A118" s="22"/>
      <c r="I118" s="37" t="s">
        <v>2</v>
      </c>
    </row>
    <row r="120" spans="1:9" x14ac:dyDescent="0.15">
      <c r="B120" s="42"/>
      <c r="D120" s="30" t="s">
        <v>4</v>
      </c>
      <c r="E120" s="31" t="s">
        <v>5</v>
      </c>
      <c r="F120" s="31" t="s">
        <v>7</v>
      </c>
      <c r="G120" s="31" t="s">
        <v>8</v>
      </c>
      <c r="H120" s="32" t="s">
        <v>18</v>
      </c>
      <c r="I120" s="30"/>
    </row>
    <row r="121" spans="1:9" ht="16.5" x14ac:dyDescent="0.15">
      <c r="B121" s="51" t="s">
        <v>71</v>
      </c>
      <c r="C121" s="51" t="s">
        <v>72</v>
      </c>
      <c r="D121" s="33"/>
      <c r="E121" s="34"/>
      <c r="F121" s="34"/>
      <c r="G121" s="34"/>
      <c r="H121" s="35"/>
      <c r="I121" s="27" t="str">
        <f xml:space="preserve"> "CREATE TABLE `" &amp; C121 &amp; "` ("</f>
        <v>CREATE TABLE `calendars` (</v>
      </c>
    </row>
    <row r="122" spans="1:9" x14ac:dyDescent="0.15">
      <c r="B122" s="15" t="s">
        <v>9</v>
      </c>
      <c r="C122" s="15" t="s">
        <v>1</v>
      </c>
      <c r="D122" s="15" t="s">
        <v>6</v>
      </c>
      <c r="E122" s="16" t="s">
        <v>6</v>
      </c>
      <c r="F122" s="16"/>
      <c r="G122" s="16"/>
      <c r="H122" s="17"/>
      <c r="I122" s="27" t="s">
        <v>3</v>
      </c>
    </row>
    <row r="123" spans="1:9" x14ac:dyDescent="0.15">
      <c r="B123" s="15" t="s">
        <v>15</v>
      </c>
      <c r="C123" s="15" t="s">
        <v>12</v>
      </c>
      <c r="D123" s="15" t="s">
        <v>13</v>
      </c>
      <c r="E123" s="16">
        <v>128</v>
      </c>
      <c r="F123" s="16" t="s">
        <v>7</v>
      </c>
      <c r="G123" s="16"/>
      <c r="H123" s="17"/>
      <c r="I123" s="36" t="str">
        <f t="shared" ref="I123:I125" si="18">IF(A123="","","/* ") &amp; "`" &amp; C123 &amp; "` " &amp; D123 &amp; IF(E123&gt;0,"(" &amp; E123 &amp; ") "," ") &amp; IF(F123&lt;&gt;"","NOT NULL ","") &amp; IF(G123="","","DEFAULT '" &amp; G123 &amp; "' ") &amp; "COMMENT '"&amp; B123 &amp;"'," &amp; IF(A123="",""," */")</f>
        <v>`name` VARCHAR(128) NOT NULL COMMENT '名前',</v>
      </c>
    </row>
    <row r="124" spans="1:9" x14ac:dyDescent="0.15">
      <c r="B124" s="15" t="s">
        <v>36</v>
      </c>
      <c r="C124" s="15" t="s">
        <v>36</v>
      </c>
      <c r="D124" s="15" t="s">
        <v>16</v>
      </c>
      <c r="E124" s="16"/>
      <c r="F124" s="16" t="s">
        <v>7</v>
      </c>
      <c r="G124" s="16"/>
      <c r="H124" s="17"/>
      <c r="I124" s="36" t="str">
        <f t="shared" si="18"/>
        <v>`position` INT NOT NULL COMMENT 'position',</v>
      </c>
    </row>
    <row r="125" spans="1:9" x14ac:dyDescent="0.15">
      <c r="A125" s="22"/>
      <c r="B125" s="15" t="s">
        <v>0</v>
      </c>
      <c r="C125" s="18" t="s">
        <v>10</v>
      </c>
      <c r="D125" s="15" t="s">
        <v>11</v>
      </c>
      <c r="E125" s="16"/>
      <c r="F125" s="16"/>
      <c r="G125" s="16"/>
      <c r="H125" s="17"/>
      <c r="I125" s="36" t="str">
        <f t="shared" si="18"/>
        <v>`created` DATETIME COMMENT '登録日',</v>
      </c>
    </row>
    <row r="126" spans="1:9" x14ac:dyDescent="0.15">
      <c r="A126" s="22"/>
      <c r="I126" s="37" t="s">
        <v>2</v>
      </c>
    </row>
    <row r="128" spans="1:9" x14ac:dyDescent="0.15">
      <c r="B128" s="42" t="s">
        <v>61</v>
      </c>
      <c r="D128" s="30" t="s">
        <v>4</v>
      </c>
      <c r="E128" s="31" t="s">
        <v>5</v>
      </c>
      <c r="F128" s="31" t="s">
        <v>7</v>
      </c>
      <c r="G128" s="31" t="s">
        <v>8</v>
      </c>
      <c r="H128" s="32" t="s">
        <v>18</v>
      </c>
      <c r="I128" s="30"/>
    </row>
    <row r="129" spans="1:9" ht="16.5" x14ac:dyDescent="0.15">
      <c r="B129" s="51" t="s">
        <v>52</v>
      </c>
      <c r="C129" s="51" t="s">
        <v>30</v>
      </c>
      <c r="D129" s="33"/>
      <c r="E129" s="34"/>
      <c r="F129" s="34"/>
      <c r="G129" s="34"/>
      <c r="H129" s="35"/>
      <c r="I129" s="27" t="str">
        <f xml:space="preserve"> "CREATE TABLE `" &amp; C129 &amp; "` ("</f>
        <v>CREATE TABLE `categories` (</v>
      </c>
    </row>
    <row r="130" spans="1:9" x14ac:dyDescent="0.15">
      <c r="B130" s="15" t="s">
        <v>9</v>
      </c>
      <c r="C130" s="15" t="s">
        <v>1</v>
      </c>
      <c r="D130" s="15" t="s">
        <v>6</v>
      </c>
      <c r="E130" s="16" t="s">
        <v>6</v>
      </c>
      <c r="F130" s="16"/>
      <c r="G130" s="16"/>
      <c r="H130" s="17"/>
      <c r="I130" s="27" t="s">
        <v>3</v>
      </c>
    </row>
    <row r="131" spans="1:9" x14ac:dyDescent="0.15">
      <c r="B131" s="15" t="s">
        <v>15</v>
      </c>
      <c r="C131" s="15" t="s">
        <v>12</v>
      </c>
      <c r="D131" s="15" t="s">
        <v>13</v>
      </c>
      <c r="E131" s="16">
        <v>128</v>
      </c>
      <c r="F131" s="16" t="s">
        <v>7</v>
      </c>
      <c r="G131" s="16"/>
      <c r="H131" s="17"/>
      <c r="I131" s="36" t="str">
        <f t="shared" ref="I131" si="19">IF(A131="","","/* ") &amp; "`" &amp; C131 &amp; "` " &amp; D131 &amp; IF(E131&gt;0,"(" &amp; E131 &amp; ") "," ") &amp; IF(F131&lt;&gt;"","NOT NULL ","") &amp; IF(G131="","","DEFAULT '" &amp; G131 &amp; "' ") &amp; "COMMENT '"&amp; B131 &amp;"'," &amp; IF(A131="",""," */")</f>
        <v>`name` VARCHAR(128) NOT NULL COMMENT '名前',</v>
      </c>
    </row>
    <row r="132" spans="1:9" x14ac:dyDescent="0.15">
      <c r="B132" s="15" t="s">
        <v>36</v>
      </c>
      <c r="C132" s="15" t="s">
        <v>36</v>
      </c>
      <c r="D132" s="15" t="s">
        <v>16</v>
      </c>
      <c r="E132" s="16"/>
      <c r="F132" s="16" t="s">
        <v>7</v>
      </c>
      <c r="G132" s="16"/>
      <c r="H132" s="17"/>
      <c r="I132" s="36" t="str">
        <f t="shared" ref="I132" si="20">IF(A132="","","/* ") &amp; "`" &amp; C132 &amp; "` " &amp; D132 &amp; IF(E132&gt;0,"(" &amp; E132 &amp; ") "," ") &amp; IF(F132&lt;&gt;"","NOT NULL ","") &amp; IF(G132="","","DEFAULT '" &amp; G132 &amp; "' ") &amp; "COMMENT '"&amp; B132 &amp;"'," &amp; IF(A132="",""," */")</f>
        <v>`position` INT NOT NULL COMMENT 'position',</v>
      </c>
    </row>
    <row r="133" spans="1:9" x14ac:dyDescent="0.15">
      <c r="A133" s="22"/>
      <c r="I133" s="37" t="s">
        <v>2</v>
      </c>
    </row>
    <row r="135" spans="1:9" x14ac:dyDescent="0.15">
      <c r="D135" s="30" t="s">
        <v>4</v>
      </c>
      <c r="E135" s="31" t="s">
        <v>5</v>
      </c>
      <c r="F135" s="31" t="s">
        <v>7</v>
      </c>
      <c r="G135" s="31" t="s">
        <v>8</v>
      </c>
      <c r="H135" s="32" t="s">
        <v>18</v>
      </c>
      <c r="I135" s="30"/>
    </row>
    <row r="136" spans="1:9" ht="16.5" x14ac:dyDescent="0.15">
      <c r="B136" s="51" t="s">
        <v>43</v>
      </c>
      <c r="C136" s="51" t="s">
        <v>44</v>
      </c>
      <c r="D136" s="33"/>
      <c r="E136" s="34"/>
      <c r="F136" s="34"/>
      <c r="G136" s="34"/>
      <c r="H136" s="35"/>
      <c r="I136" s="27" t="str">
        <f xml:space="preserve"> "CREATE TABLE `" &amp; C136 &amp; "` ("</f>
        <v>CREATE TABLE `notes` (</v>
      </c>
    </row>
    <row r="137" spans="1:9" x14ac:dyDescent="0.15">
      <c r="B137" s="15" t="s">
        <v>9</v>
      </c>
      <c r="C137" s="15" t="s">
        <v>1</v>
      </c>
      <c r="D137" s="15" t="s">
        <v>6</v>
      </c>
      <c r="E137" s="16" t="s">
        <v>6</v>
      </c>
      <c r="F137" s="16"/>
      <c r="G137" s="16"/>
      <c r="H137" s="17"/>
      <c r="I137" s="27" t="s">
        <v>3</v>
      </c>
    </row>
    <row r="138" spans="1:9" x14ac:dyDescent="0.15">
      <c r="B138" s="15" t="s">
        <v>53</v>
      </c>
      <c r="C138" s="15" t="s">
        <v>31</v>
      </c>
      <c r="D138" s="15" t="s">
        <v>16</v>
      </c>
      <c r="E138" s="16"/>
      <c r="F138" s="16"/>
      <c r="G138" s="16"/>
      <c r="H138" s="17"/>
      <c r="I138" s="36" t="str">
        <f t="shared" ref="I138" si="21">IF(A138="","","/* ") &amp; "`" &amp; C138 &amp; "` " &amp; D138 &amp; IF(E138&gt;0,"(" &amp; E138 &amp; ") "," ") &amp; IF(F138&lt;&gt;"","NOT NULL ","") &amp; IF(G138="","","DEFAULT '" &amp; G138 &amp; "' ") &amp; "COMMENT '"&amp; B138 &amp;"'," &amp; IF(A138="",""," */")</f>
        <v>`category_id` INT COMMENT '分類',</v>
      </c>
    </row>
    <row r="139" spans="1:9" x14ac:dyDescent="0.15">
      <c r="B139" s="15" t="s">
        <v>15</v>
      </c>
      <c r="C139" s="15" t="s">
        <v>12</v>
      </c>
      <c r="D139" s="15" t="s">
        <v>13</v>
      </c>
      <c r="E139" s="16">
        <v>64</v>
      </c>
      <c r="F139" s="16"/>
      <c r="G139" s="16"/>
      <c r="H139" s="17"/>
      <c r="I139" s="36" t="str">
        <f t="shared" ref="I139:I144" si="22">IF(A139="","","/* ") &amp; "`" &amp; C139 &amp; "` " &amp; D139 &amp; IF(E139&gt;0,"(" &amp; E139 &amp; ") "," ") &amp; IF(F139&lt;&gt;"","NOT NULL ","") &amp; IF(G139="","","DEFAULT '" &amp; G139 &amp; "' ") &amp; "COMMENT '"&amp; B139 &amp;"'," &amp; IF(A139="",""," */")</f>
        <v>`name` VARCHAR(64) COMMENT '名前',</v>
      </c>
    </row>
    <row r="140" spans="1:9" x14ac:dyDescent="0.15">
      <c r="B140" s="15" t="s">
        <v>45</v>
      </c>
      <c r="C140" s="15" t="s">
        <v>46</v>
      </c>
      <c r="D140" s="15" t="s">
        <v>17</v>
      </c>
      <c r="E140" s="16"/>
      <c r="F140" s="16"/>
      <c r="G140" s="16"/>
      <c r="H140" s="17"/>
      <c r="I140" s="36" t="str">
        <f t="shared" si="22"/>
        <v>`text` TEXT COMMENT 'テキスト',</v>
      </c>
    </row>
    <row r="141" spans="1:9" x14ac:dyDescent="0.15">
      <c r="B141" s="15" t="s">
        <v>48</v>
      </c>
      <c r="C141" s="15" t="s">
        <v>49</v>
      </c>
      <c r="D141" s="15" t="s">
        <v>13</v>
      </c>
      <c r="E141" s="16">
        <v>32</v>
      </c>
      <c r="F141" s="16"/>
      <c r="G141" s="16"/>
      <c r="H141" s="17"/>
      <c r="I141" s="36" t="str">
        <f t="shared" si="22"/>
        <v>`xyz` VARCHAR(32) COMMENT 'xyz',</v>
      </c>
    </row>
    <row r="142" spans="1:9" x14ac:dyDescent="0.15">
      <c r="B142" s="15" t="s">
        <v>50</v>
      </c>
      <c r="C142" s="15" t="s">
        <v>51</v>
      </c>
      <c r="D142" s="15" t="s">
        <v>13</v>
      </c>
      <c r="E142" s="16">
        <v>32</v>
      </c>
      <c r="F142" s="16"/>
      <c r="G142" s="16"/>
      <c r="H142" s="17"/>
      <c r="I142" s="36" t="str">
        <f t="shared" ref="I142" si="23">IF(A142="","","/* ") &amp; "`" &amp; C142 &amp; "` " &amp; D142 &amp; IF(E142&gt;0,"(" &amp; E142 &amp; ") "," ") &amp; IF(F142&lt;&gt;"","NOT NULL ","") &amp; IF(G142="","","DEFAULT '" &amp; G142 &amp; "' ") &amp; "COMMENT '"&amp; B142 &amp;"'," &amp; IF(A142="",""," */")</f>
        <v>`wh` VARCHAR(32) COMMENT 'wh',</v>
      </c>
    </row>
    <row r="143" spans="1:9" x14ac:dyDescent="0.15">
      <c r="B143" s="15" t="s">
        <v>47</v>
      </c>
      <c r="C143" s="15" t="s">
        <v>47</v>
      </c>
      <c r="D143" s="15" t="s">
        <v>13</v>
      </c>
      <c r="E143" s="16">
        <v>32</v>
      </c>
      <c r="F143" s="16"/>
      <c r="G143" s="16"/>
      <c r="H143" s="17"/>
      <c r="I143" s="36" t="str">
        <f t="shared" si="22"/>
        <v>`color` VARCHAR(32) COMMENT 'color',</v>
      </c>
    </row>
    <row r="144" spans="1:9" x14ac:dyDescent="0.15">
      <c r="A144" s="22"/>
      <c r="B144" s="15" t="s">
        <v>0</v>
      </c>
      <c r="C144" s="18" t="s">
        <v>10</v>
      </c>
      <c r="D144" s="15" t="s">
        <v>11</v>
      </c>
      <c r="E144" s="16"/>
      <c r="F144" s="16"/>
      <c r="G144" s="16"/>
      <c r="H144" s="17"/>
      <c r="I144" s="36" t="str">
        <f t="shared" si="22"/>
        <v>`created` DATETIME COMMENT '登録日',</v>
      </c>
    </row>
    <row r="145" spans="1:9" x14ac:dyDescent="0.15">
      <c r="A145" s="22"/>
      <c r="I145" s="37" t="s">
        <v>2</v>
      </c>
    </row>
  </sheetData>
  <phoneticPr fontId="7"/>
  <conditionalFormatting sqref="B1:B3 B92:B94 B144:B145 B133 B15 B22 B11 B33 B60 B71:B76 B147:B1048576">
    <cfRule type="expression" dxfId="88" priority="174">
      <formula>A1&lt;&gt;""</formula>
    </cfRule>
  </conditionalFormatting>
  <conditionalFormatting sqref="B85:B87 B90:B91">
    <cfRule type="expression" dxfId="87" priority="118">
      <formula>A85&lt;&gt;""</formula>
    </cfRule>
  </conditionalFormatting>
  <conditionalFormatting sqref="B95">
    <cfRule type="expression" dxfId="86" priority="108">
      <formula>A95&lt;&gt;""</formula>
    </cfRule>
  </conditionalFormatting>
  <conditionalFormatting sqref="B89">
    <cfRule type="expression" dxfId="85" priority="88">
      <formula>A89&lt;&gt;""</formula>
    </cfRule>
  </conditionalFormatting>
  <conditionalFormatting sqref="B103:B105">
    <cfRule type="expression" dxfId="84" priority="86">
      <formula>A103&lt;&gt;""</formula>
    </cfRule>
  </conditionalFormatting>
  <conditionalFormatting sqref="B96:B98 B101">
    <cfRule type="expression" dxfId="83" priority="85">
      <formula>A96&lt;&gt;""</formula>
    </cfRule>
  </conditionalFormatting>
  <conditionalFormatting sqref="B106">
    <cfRule type="expression" dxfId="82" priority="84">
      <formula>A106&lt;&gt;""</formula>
    </cfRule>
  </conditionalFormatting>
  <conditionalFormatting sqref="B100">
    <cfRule type="expression" dxfId="81" priority="83">
      <formula>A100&lt;&gt;""</formula>
    </cfRule>
  </conditionalFormatting>
  <conditionalFormatting sqref="B135:B137 B143 B139:B141">
    <cfRule type="expression" dxfId="80" priority="81">
      <formula>A135&lt;&gt;""</formula>
    </cfRule>
  </conditionalFormatting>
  <conditionalFormatting sqref="B146">
    <cfRule type="expression" dxfId="79" priority="80">
      <formula>A146&lt;&gt;""</formula>
    </cfRule>
  </conditionalFormatting>
  <conditionalFormatting sqref="B142">
    <cfRule type="expression" dxfId="78" priority="78">
      <formula>A142&lt;&gt;""</formula>
    </cfRule>
  </conditionalFormatting>
  <conditionalFormatting sqref="B128:B131">
    <cfRule type="expression" dxfId="77" priority="76">
      <formula>A128&lt;&gt;""</formula>
    </cfRule>
  </conditionalFormatting>
  <conditionalFormatting sqref="B134">
    <cfRule type="expression" dxfId="76" priority="75">
      <formula>A134&lt;&gt;""</formula>
    </cfRule>
  </conditionalFormatting>
  <conditionalFormatting sqref="B138">
    <cfRule type="expression" dxfId="75" priority="73">
      <formula>A138&lt;&gt;""</formula>
    </cfRule>
  </conditionalFormatting>
  <conditionalFormatting sqref="B132">
    <cfRule type="expression" dxfId="74" priority="72">
      <formula>A132&lt;&gt;""</formula>
    </cfRule>
  </conditionalFormatting>
  <conditionalFormatting sqref="B83">
    <cfRule type="expression" dxfId="73" priority="71">
      <formula>A83&lt;&gt;""</formula>
    </cfRule>
  </conditionalFormatting>
  <conditionalFormatting sqref="B77:B80">
    <cfRule type="expression" dxfId="72" priority="70">
      <formula>A77&lt;&gt;""</formula>
    </cfRule>
  </conditionalFormatting>
  <conditionalFormatting sqref="B84">
    <cfRule type="expression" dxfId="71" priority="69">
      <formula>A84&lt;&gt;""</formula>
    </cfRule>
  </conditionalFormatting>
  <conditionalFormatting sqref="B81">
    <cfRule type="expression" dxfId="70" priority="68">
      <formula>A81&lt;&gt;""</formula>
    </cfRule>
  </conditionalFormatting>
  <conditionalFormatting sqref="B82">
    <cfRule type="expression" dxfId="69" priority="67">
      <formula>A82&lt;&gt;""</formula>
    </cfRule>
  </conditionalFormatting>
  <conditionalFormatting sqref="B88">
    <cfRule type="expression" dxfId="68" priority="66">
      <formula>A88&lt;&gt;""</formula>
    </cfRule>
  </conditionalFormatting>
  <conditionalFormatting sqref="B99">
    <cfRule type="expression" dxfId="67" priority="65">
      <formula>A99&lt;&gt;""</formula>
    </cfRule>
  </conditionalFormatting>
  <conditionalFormatting sqref="B118">
    <cfRule type="expression" dxfId="66" priority="64">
      <formula>A118&lt;&gt;""</formula>
    </cfRule>
  </conditionalFormatting>
  <conditionalFormatting sqref="B107:B109 B111">
    <cfRule type="expression" dxfId="65" priority="63">
      <formula>A107&lt;&gt;""</formula>
    </cfRule>
  </conditionalFormatting>
  <conditionalFormatting sqref="B119">
    <cfRule type="expression" dxfId="64" priority="62">
      <formula>A119&lt;&gt;""</formula>
    </cfRule>
  </conditionalFormatting>
  <conditionalFormatting sqref="B112">
    <cfRule type="expression" dxfId="63" priority="61">
      <formula>A112&lt;&gt;""</formula>
    </cfRule>
  </conditionalFormatting>
  <conditionalFormatting sqref="B117">
    <cfRule type="expression" dxfId="62" priority="60">
      <formula>A117&lt;&gt;""</formula>
    </cfRule>
  </conditionalFormatting>
  <conditionalFormatting sqref="B115">
    <cfRule type="expression" dxfId="61" priority="59">
      <formula>A115&lt;&gt;""</formula>
    </cfRule>
  </conditionalFormatting>
  <conditionalFormatting sqref="B113">
    <cfRule type="expression" dxfId="60" priority="57">
      <formula>A113&lt;&gt;""</formula>
    </cfRule>
  </conditionalFormatting>
  <conditionalFormatting sqref="B116">
    <cfRule type="expression" dxfId="59" priority="56">
      <formula>A116&lt;&gt;""</formula>
    </cfRule>
  </conditionalFormatting>
  <conditionalFormatting sqref="B126">
    <cfRule type="expression" dxfId="58" priority="55">
      <formula>A126&lt;&gt;""</formula>
    </cfRule>
  </conditionalFormatting>
  <conditionalFormatting sqref="B120:B123">
    <cfRule type="expression" dxfId="57" priority="54">
      <formula>A120&lt;&gt;""</formula>
    </cfRule>
  </conditionalFormatting>
  <conditionalFormatting sqref="B127">
    <cfRule type="expression" dxfId="56" priority="53">
      <formula>A127&lt;&gt;""</formula>
    </cfRule>
  </conditionalFormatting>
  <conditionalFormatting sqref="B124">
    <cfRule type="expression" dxfId="55" priority="52">
      <formula>A124&lt;&gt;""</formula>
    </cfRule>
  </conditionalFormatting>
  <conditionalFormatting sqref="B125">
    <cfRule type="expression" dxfId="54" priority="51">
      <formula>A125&lt;&gt;""</formula>
    </cfRule>
  </conditionalFormatting>
  <conditionalFormatting sqref="B110">
    <cfRule type="expression" dxfId="53" priority="50">
      <formula>A110&lt;&gt;""</formula>
    </cfRule>
  </conditionalFormatting>
  <conditionalFormatting sqref="B114">
    <cfRule type="expression" dxfId="52" priority="49">
      <formula>A114&lt;&gt;""</formula>
    </cfRule>
  </conditionalFormatting>
  <conditionalFormatting sqref="B102">
    <cfRule type="expression" dxfId="51" priority="46">
      <formula>A102&lt;&gt;""</formula>
    </cfRule>
  </conditionalFormatting>
  <conditionalFormatting sqref="B19:B21">
    <cfRule type="expression" dxfId="50" priority="45">
      <formula>A19&lt;&gt;""</formula>
    </cfRule>
  </conditionalFormatting>
  <conditionalFormatting sqref="B12:B14">
    <cfRule type="expression" dxfId="49" priority="44">
      <formula>A12&lt;&gt;""</formula>
    </cfRule>
  </conditionalFormatting>
  <conditionalFormatting sqref="B17">
    <cfRule type="expression" dxfId="48" priority="43">
      <formula>A17&lt;&gt;""</formula>
    </cfRule>
  </conditionalFormatting>
  <conditionalFormatting sqref="B10">
    <cfRule type="expression" dxfId="47" priority="41">
      <formula>A10&lt;&gt;""</formula>
    </cfRule>
  </conditionalFormatting>
  <conditionalFormatting sqref="B4:B7">
    <cfRule type="expression" dxfId="46" priority="40">
      <formula>A4&lt;&gt;""</formula>
    </cfRule>
  </conditionalFormatting>
  <conditionalFormatting sqref="B9">
    <cfRule type="expression" dxfId="45" priority="38">
      <formula>A9&lt;&gt;""</formula>
    </cfRule>
  </conditionalFormatting>
  <conditionalFormatting sqref="B16">
    <cfRule type="expression" dxfId="44" priority="37">
      <formula>A16&lt;&gt;""</formula>
    </cfRule>
  </conditionalFormatting>
  <conditionalFormatting sqref="B8">
    <cfRule type="expression" dxfId="43" priority="36">
      <formula>A8&lt;&gt;""</formula>
    </cfRule>
  </conditionalFormatting>
  <conditionalFormatting sqref="B23:B24">
    <cfRule type="expression" dxfId="42" priority="33">
      <formula>A23&lt;&gt;""</formula>
    </cfRule>
  </conditionalFormatting>
  <conditionalFormatting sqref="B18">
    <cfRule type="expression" dxfId="41" priority="30">
      <formula>A18&lt;&gt;""</formula>
    </cfRule>
  </conditionalFormatting>
  <conditionalFormatting sqref="B26">
    <cfRule type="expression" dxfId="40" priority="29">
      <formula>A26&lt;&gt;""</formula>
    </cfRule>
  </conditionalFormatting>
  <conditionalFormatting sqref="B30:B32">
    <cfRule type="expression" dxfId="39" priority="28">
      <formula>A30&lt;&gt;""</formula>
    </cfRule>
  </conditionalFormatting>
  <conditionalFormatting sqref="B25">
    <cfRule type="expression" dxfId="38" priority="27">
      <formula>A25&lt;&gt;""</formula>
    </cfRule>
  </conditionalFormatting>
  <conditionalFormatting sqref="B28">
    <cfRule type="expression" dxfId="37" priority="26">
      <formula>A28&lt;&gt;""</formula>
    </cfRule>
  </conditionalFormatting>
  <conditionalFormatting sqref="B27">
    <cfRule type="expression" dxfId="36" priority="25">
      <formula>A27&lt;&gt;""</formula>
    </cfRule>
  </conditionalFormatting>
  <conditionalFormatting sqref="B29">
    <cfRule type="expression" dxfId="35" priority="24">
      <formula>A29&lt;&gt;""</formula>
    </cfRule>
  </conditionalFormatting>
  <conditionalFormatting sqref="B59">
    <cfRule type="expression" dxfId="34" priority="23">
      <formula>A59&lt;&gt;""</formula>
    </cfRule>
  </conditionalFormatting>
  <conditionalFormatting sqref="B55:B56">
    <cfRule type="expression" dxfId="33" priority="22">
      <formula>A55&lt;&gt;""</formula>
    </cfRule>
  </conditionalFormatting>
  <conditionalFormatting sqref="B57">
    <cfRule type="expression" dxfId="32" priority="21">
      <formula>A57&lt;&gt;""</formula>
    </cfRule>
  </conditionalFormatting>
  <conditionalFormatting sqref="B54">
    <cfRule type="expression" dxfId="31" priority="20">
      <formula>A54&lt;&gt;""</formula>
    </cfRule>
  </conditionalFormatting>
  <conditionalFormatting sqref="B58">
    <cfRule type="expression" dxfId="30" priority="19">
      <formula>A58&lt;&gt;""</formula>
    </cfRule>
  </conditionalFormatting>
  <conditionalFormatting sqref="B53">
    <cfRule type="expression" dxfId="29" priority="18">
      <formula>A53&lt;&gt;""</formula>
    </cfRule>
  </conditionalFormatting>
  <conditionalFormatting sqref="B69:B70">
    <cfRule type="expression" dxfId="28" priority="17">
      <formula>A69&lt;&gt;""</formula>
    </cfRule>
  </conditionalFormatting>
  <conditionalFormatting sqref="B61 B65:B67 B63">
    <cfRule type="expression" dxfId="27" priority="16">
      <formula>A61&lt;&gt;""</formula>
    </cfRule>
  </conditionalFormatting>
  <conditionalFormatting sqref="B68">
    <cfRule type="expression" dxfId="26" priority="15">
      <formula>A68&lt;&gt;""</formula>
    </cfRule>
  </conditionalFormatting>
  <conditionalFormatting sqref="B64">
    <cfRule type="expression" dxfId="25" priority="14">
      <formula>A64&lt;&gt;""</formula>
    </cfRule>
  </conditionalFormatting>
  <conditionalFormatting sqref="B62">
    <cfRule type="expression" dxfId="24" priority="13">
      <formula>A62&lt;&gt;""</formula>
    </cfRule>
  </conditionalFormatting>
  <conditionalFormatting sqref="B41 B52">
    <cfRule type="expression" dxfId="23" priority="12">
      <formula>A41&lt;&gt;""</formula>
    </cfRule>
  </conditionalFormatting>
  <conditionalFormatting sqref="B40">
    <cfRule type="expression" dxfId="21" priority="11">
      <formula>A40&lt;&gt;""</formula>
    </cfRule>
  </conditionalFormatting>
  <conditionalFormatting sqref="B36:B37">
    <cfRule type="expression" dxfId="19" priority="10">
      <formula>A36&lt;&gt;""</formula>
    </cfRule>
  </conditionalFormatting>
  <conditionalFormatting sqref="B38">
    <cfRule type="expression" dxfId="17" priority="9">
      <formula>A38&lt;&gt;""</formula>
    </cfRule>
  </conditionalFormatting>
  <conditionalFormatting sqref="B35">
    <cfRule type="expression" dxfId="15" priority="8">
      <formula>A35&lt;&gt;""</formula>
    </cfRule>
  </conditionalFormatting>
  <conditionalFormatting sqref="B39">
    <cfRule type="expression" dxfId="13" priority="7">
      <formula>A39&lt;&gt;""</formula>
    </cfRule>
  </conditionalFormatting>
  <conditionalFormatting sqref="B34">
    <cfRule type="expression" dxfId="11" priority="6">
      <formula>A34&lt;&gt;""</formula>
    </cfRule>
  </conditionalFormatting>
  <conditionalFormatting sqref="B50:B51">
    <cfRule type="expression" dxfId="9" priority="5">
      <formula>A50&lt;&gt;""</formula>
    </cfRule>
  </conditionalFormatting>
  <conditionalFormatting sqref="B42 B46:B48 B44">
    <cfRule type="expression" dxfId="7" priority="4">
      <formula>A42&lt;&gt;""</formula>
    </cfRule>
  </conditionalFormatting>
  <conditionalFormatting sqref="B49">
    <cfRule type="expression" dxfId="5" priority="3">
      <formula>A49&lt;&gt;""</formula>
    </cfRule>
  </conditionalFormatting>
  <conditionalFormatting sqref="B45">
    <cfRule type="expression" dxfId="3" priority="2">
      <formula>A45&lt;&gt;""</formula>
    </cfRule>
  </conditionalFormatting>
  <conditionalFormatting sqref="B43">
    <cfRule type="expression" dxfId="1" priority="1">
      <formula>A43&lt;&gt;""</formula>
    </cfRule>
  </conditionalFormatting>
  <pageMargins left="0.25" right="0.25" top="0.75" bottom="0.75" header="0.3" footer="0.3"/>
  <pageSetup paperSize="9" orientation="landscape" r:id="rId1"/>
  <headerFooter>
    <oddHeader>&amp;Lデータベーステーブル
項目定義</oddHeader>
    <oddFooter>&amp;P / &amp;N ページ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H28"/>
  <sheetViews>
    <sheetView showGridLines="0" zoomScaleNormal="100" workbookViewId="0"/>
  </sheetViews>
  <sheetFormatPr defaultRowHeight="12" x14ac:dyDescent="0.15"/>
  <cols>
    <col min="1" max="1" width="1.625" style="4" customWidth="1"/>
    <col min="2" max="2" width="4.875" style="3" customWidth="1"/>
    <col min="3" max="3" width="20.25" style="2" customWidth="1"/>
    <col min="4" max="4" width="15.25" style="2" customWidth="1"/>
    <col min="5" max="5" width="26.5" style="2" customWidth="1"/>
    <col min="6" max="6" width="16.625" style="2" customWidth="1"/>
    <col min="7" max="7" width="4.75" style="2" customWidth="1"/>
    <col min="8" max="8" width="39.375" style="2" customWidth="1"/>
    <col min="9" max="16384" width="9" style="2"/>
  </cols>
  <sheetData>
    <row r="1" spans="1:8" s="6" customFormat="1" ht="17.25" x14ac:dyDescent="0.15">
      <c r="A1" s="9"/>
      <c r="B1" s="10" t="s">
        <v>26</v>
      </c>
      <c r="C1" s="7"/>
    </row>
    <row r="2" spans="1:8" s="6" customFormat="1" ht="14.25" x14ac:dyDescent="0.15">
      <c r="A2" s="9"/>
      <c r="B2" s="8" t="s">
        <v>27</v>
      </c>
      <c r="C2" s="7"/>
    </row>
    <row r="3" spans="1:8" x14ac:dyDescent="0.15">
      <c r="B3" s="5"/>
    </row>
    <row r="4" spans="1:8" x14ac:dyDescent="0.15">
      <c r="B4" s="5" t="s">
        <v>23</v>
      </c>
    </row>
    <row r="5" spans="1:8" x14ac:dyDescent="0.15">
      <c r="B5" s="5"/>
    </row>
    <row r="6" spans="1:8" x14ac:dyDescent="0.15">
      <c r="B6" s="3" t="s">
        <v>19</v>
      </c>
      <c r="C6" s="2" t="s">
        <v>20</v>
      </c>
      <c r="D6" s="2" t="s">
        <v>21</v>
      </c>
      <c r="E6" s="2" t="s">
        <v>22</v>
      </c>
      <c r="F6" s="2" t="s">
        <v>24</v>
      </c>
    </row>
    <row r="7" spans="1:8" ht="13.5" x14ac:dyDescent="0.15">
      <c r="B7" s="3">
        <v>1</v>
      </c>
      <c r="C7" s="1" t="s">
        <v>32</v>
      </c>
      <c r="E7" s="49" t="s">
        <v>28</v>
      </c>
      <c r="H7" s="40" t="str">
        <f>IF(テーブル133[[#This Row],[インデックス]]&lt;&gt;"","ALTER TABLE  " &amp; テーブル133[[#This Row],[テーブル]] &amp; " ADD INDEX (" &amp; テーブル133[[#This Row],[インデックス]] &amp;" );","")</f>
        <v>ALTER TABLE  trans ADD INDEX (modified );</v>
      </c>
    </row>
    <row r="8" spans="1:8" ht="13.5" x14ac:dyDescent="0.15">
      <c r="B8" s="3">
        <v>2</v>
      </c>
      <c r="C8" s="1" t="s">
        <v>32</v>
      </c>
      <c r="E8" s="50" t="s">
        <v>33</v>
      </c>
      <c r="H8" s="40" t="str">
        <f>IF(テーブル133[[#This Row],[インデックス]]&lt;&gt;"","ALTER TABLE  " &amp; テーブル133[[#This Row],[テーブル]] &amp; " ADD INDEX (" &amp; テーブル133[[#This Row],[インデックス]] &amp;" );","")</f>
        <v>ALTER TABLE  trans ADD INDEX (dealed );</v>
      </c>
    </row>
    <row r="9" spans="1:8" ht="13.5" x14ac:dyDescent="0.15">
      <c r="C9" s="1"/>
      <c r="E9" s="48"/>
      <c r="H9" s="40" t="str">
        <f>IF(テーブル133[[#This Row],[インデックス]]&lt;&gt;"","ALTER TABLE  " &amp; テーブル133[[#This Row],[テーブル]] &amp; " ADD INDEX (" &amp; テーブル133[[#This Row],[インデックス]] &amp;" );","")</f>
        <v/>
      </c>
    </row>
    <row r="10" spans="1:8" ht="13.5" x14ac:dyDescent="0.15">
      <c r="C10" s="1"/>
      <c r="E10" s="47"/>
      <c r="H10" s="40" t="str">
        <f>IF(テーブル133[[#This Row],[インデックス]]&lt;&gt;"","ALTER TABLE  " &amp; テーブル133[[#This Row],[テーブル]] &amp; " ADD INDEX (" &amp; テーブル133[[#This Row],[インデックス]] &amp;" );","")</f>
        <v/>
      </c>
    </row>
    <row r="11" spans="1:8" ht="13.5" x14ac:dyDescent="0.15">
      <c r="C11" s="1"/>
      <c r="E11" s="47"/>
      <c r="H11" s="40" t="str">
        <f>IF(テーブル133[[#This Row],[インデックス]]&lt;&gt;"","ALTER TABLE  " &amp; テーブル133[[#This Row],[テーブル]] &amp; " ADD INDEX (" &amp; テーブル133[[#This Row],[インデックス]] &amp;" );","")</f>
        <v/>
      </c>
    </row>
    <row r="12" spans="1:8" ht="13.5" x14ac:dyDescent="0.15">
      <c r="C12" s="1"/>
      <c r="E12" s="47"/>
      <c r="H12" s="40" t="str">
        <f>IF(テーブル133[[#This Row],[インデックス]]&lt;&gt;"","ALTER TABLE  " &amp; テーブル133[[#This Row],[テーブル]] &amp; " ADD INDEX (" &amp; テーブル133[[#This Row],[インデックス]] &amp;" );","")</f>
        <v/>
      </c>
    </row>
    <row r="13" spans="1:8" ht="13.5" x14ac:dyDescent="0.15">
      <c r="C13" s="1"/>
      <c r="E13" s="47"/>
      <c r="H13" s="40" t="str">
        <f>IF(テーブル133[[#This Row],[インデックス]]&lt;&gt;"","ALTER TABLE  " &amp; テーブル133[[#This Row],[テーブル]] &amp; " ADD INDEX (" &amp; テーブル133[[#This Row],[インデックス]] &amp;" );","")</f>
        <v/>
      </c>
    </row>
    <row r="14" spans="1:8" ht="13.5" x14ac:dyDescent="0.15">
      <c r="C14" s="1"/>
      <c r="H14" s="40"/>
    </row>
    <row r="15" spans="1:8" ht="13.5" x14ac:dyDescent="0.15">
      <c r="C15" s="1"/>
      <c r="H15" s="40"/>
    </row>
    <row r="16" spans="1:8" ht="13.5" x14ac:dyDescent="0.15">
      <c r="C16" s="1"/>
      <c r="H16" s="40"/>
    </row>
    <row r="17" spans="2:8" ht="13.5" x14ac:dyDescent="0.15">
      <c r="C17" s="1"/>
      <c r="E17" s="39"/>
      <c r="H17" s="40"/>
    </row>
    <row r="18" spans="2:8" ht="13.5" x14ac:dyDescent="0.15">
      <c r="C18" s="1"/>
      <c r="E18" s="39"/>
      <c r="H18" s="40"/>
    </row>
    <row r="19" spans="2:8" ht="13.5" x14ac:dyDescent="0.15">
      <c r="C19" s="1"/>
      <c r="H19" s="40"/>
    </row>
    <row r="20" spans="2:8" ht="13.5" x14ac:dyDescent="0.15">
      <c r="C20" s="1"/>
      <c r="H20" s="40"/>
    </row>
    <row r="21" spans="2:8" ht="13.5" x14ac:dyDescent="0.15">
      <c r="C21" s="1"/>
      <c r="H21" s="40"/>
    </row>
    <row r="22" spans="2:8" ht="13.5" x14ac:dyDescent="0.15">
      <c r="C22" s="1"/>
      <c r="H22" s="40"/>
    </row>
    <row r="23" spans="2:8" ht="13.5" x14ac:dyDescent="0.15">
      <c r="C23" s="1"/>
      <c r="H23" s="40"/>
    </row>
    <row r="24" spans="2:8" ht="13.5" x14ac:dyDescent="0.15">
      <c r="C24" s="1"/>
      <c r="H24" s="40"/>
    </row>
    <row r="25" spans="2:8" x14ac:dyDescent="0.15">
      <c r="C25" s="13"/>
      <c r="D25" s="44"/>
      <c r="E25" s="46"/>
      <c r="F25" s="46"/>
      <c r="H25" s="40"/>
    </row>
    <row r="26" spans="2:8" x14ac:dyDescent="0.15">
      <c r="B26" s="11"/>
      <c r="C26" s="14"/>
      <c r="D26" s="45"/>
      <c r="E26" s="12"/>
      <c r="F26" s="12"/>
      <c r="H26" s="40"/>
    </row>
    <row r="28" spans="2:8" x14ac:dyDescent="0.15">
      <c r="B28" s="41" t="s">
        <v>25</v>
      </c>
    </row>
  </sheetData>
  <phoneticPr fontId="9"/>
  <pageMargins left="0.25" right="0.25" top="0.75" bottom="0.75" header="0.3" footer="0.3"/>
  <pageSetup paperSize="9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テーブル項目定義</vt:lpstr>
      <vt:lpstr>インデックス一覧</vt:lpstr>
      <vt:lpstr>インデックス一覧!Print_Area</vt:lpstr>
      <vt:lpstr>テーブル項目定義!Print_Titles</vt:lpstr>
    </vt:vector>
  </TitlesOfParts>
  <Company>キヤノンマーケティングジャパングループ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標準ソフトウェア（社内事務用）</dc:creator>
  <cp:lastModifiedBy>owner</cp:lastModifiedBy>
  <cp:lastPrinted>2011-10-11T00:50:09Z</cp:lastPrinted>
  <dcterms:created xsi:type="dcterms:W3CDTF">2010-04-20T00:25:54Z</dcterms:created>
  <dcterms:modified xsi:type="dcterms:W3CDTF">2014-01-03T09:01:32Z</dcterms:modified>
</cp:coreProperties>
</file>