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!MyWeb\webroot\todo\"/>
    </mc:Choice>
  </mc:AlternateContent>
  <bookViews>
    <workbookView xWindow="2070" yWindow="-15" windowWidth="10455" windowHeight="10125"/>
  </bookViews>
  <sheets>
    <sheet name="テーブル項目定義" sheetId="3" r:id="rId1"/>
    <sheet name="インデックス一覧" sheetId="10" r:id="rId2"/>
  </sheets>
  <definedNames>
    <definedName name="_xlnm.Print_Area" localSheetId="1">インデックス一覧!$A:$G</definedName>
    <definedName name="_xlnm.Print_Titles" localSheetId="0">テーブル項目定義!$1:$3</definedName>
  </definedNames>
  <calcPr calcId="152511"/>
</workbook>
</file>

<file path=xl/calcChain.xml><?xml version="1.0" encoding="utf-8"?>
<calcChain xmlns="http://schemas.openxmlformats.org/spreadsheetml/2006/main">
  <c r="I11" i="3" l="1"/>
  <c r="I12" i="3"/>
  <c r="I10" i="3"/>
  <c r="I9" i="3"/>
  <c r="I8" i="3"/>
  <c r="I7" i="3"/>
  <c r="I5" i="3"/>
  <c r="I35" i="3" l="1"/>
  <c r="I36" i="3" l="1"/>
  <c r="I31" i="3"/>
  <c r="I34" i="3"/>
  <c r="I33" i="3"/>
  <c r="I32" i="3"/>
  <c r="I29" i="3"/>
  <c r="I46" i="3" l="1"/>
  <c r="I45" i="3"/>
  <c r="I44" i="3"/>
  <c r="I43" i="3"/>
  <c r="I42" i="3"/>
  <c r="I40" i="3"/>
  <c r="I20" i="3" l="1"/>
  <c r="I25" i="3" l="1"/>
  <c r="I24" i="3"/>
  <c r="I23" i="3"/>
  <c r="I22" i="3"/>
  <c r="I21" i="3"/>
  <c r="I19" i="3"/>
  <c r="I18" i="3"/>
  <c r="I16" i="3"/>
  <c r="I67" i="3" l="1"/>
  <c r="I106" i="3"/>
  <c r="I105" i="3"/>
  <c r="I103" i="3"/>
  <c r="I56" i="3" l="1"/>
  <c r="I74" i="3" l="1"/>
  <c r="I54" i="3"/>
  <c r="I57" i="3"/>
  <c r="I98" i="3"/>
  <c r="I97" i="3"/>
  <c r="I96" i="3"/>
  <c r="I95" i="3"/>
  <c r="I94" i="3"/>
  <c r="I93" i="3"/>
  <c r="I92" i="3"/>
  <c r="I90" i="3"/>
  <c r="I81" i="3" l="1"/>
  <c r="I86" i="3"/>
  <c r="I85" i="3"/>
  <c r="I84" i="3"/>
  <c r="I83" i="3"/>
  <c r="I82" i="3"/>
  <c r="I80" i="3"/>
  <c r="I78" i="3"/>
  <c r="I52" i="3"/>
  <c r="I53" i="3"/>
  <c r="I55" i="3"/>
  <c r="I68" i="3"/>
  <c r="I72" i="3"/>
  <c r="I71" i="3"/>
  <c r="I58" i="3"/>
  <c r="I73" i="3" l="1"/>
  <c r="I70" i="3"/>
  <c r="I69" i="3"/>
  <c r="I66" i="3"/>
  <c r="I64" i="3"/>
  <c r="I60" i="3" l="1"/>
  <c r="I59" i="3"/>
  <c r="I50" i="3"/>
  <c r="H10" i="10"/>
  <c r="H11" i="10"/>
  <c r="H12" i="10"/>
  <c r="H13" i="10"/>
  <c r="H9" i="10"/>
  <c r="H8" i="10"/>
  <c r="H7" i="10"/>
  <c r="B2" i="3" l="1"/>
</calcChain>
</file>

<file path=xl/sharedStrings.xml><?xml version="1.0" encoding="utf-8"?>
<sst xmlns="http://schemas.openxmlformats.org/spreadsheetml/2006/main" count="333" uniqueCount="121">
  <si>
    <t>登録日</t>
    <rPh sb="0" eb="3">
      <t>トウロクビ</t>
    </rPh>
    <phoneticPr fontId="7"/>
  </si>
  <si>
    <t>変更日</t>
    <rPh sb="0" eb="3">
      <t>ヘンコウビ</t>
    </rPh>
    <phoneticPr fontId="7"/>
  </si>
  <si>
    <t>id</t>
    <phoneticPr fontId="7"/>
  </si>
  <si>
    <t>PRIMARY KEY (`id`) ) ENGINE=InnoDB DEFAULT CHARSET=utf8;</t>
    <phoneticPr fontId="7"/>
  </si>
  <si>
    <t>`id` INT NOT NULL AUTO_INCREMENT ,</t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</si>
  <si>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</si>
  <si>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</si>
  <si>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-</t>
    <phoneticPr fontId="7"/>
  </si>
  <si>
    <t>NN</t>
    <phoneticPr fontId="7"/>
  </si>
  <si>
    <t>Def</t>
    <phoneticPr fontId="7"/>
  </si>
  <si>
    <t>ID</t>
    <phoneticPr fontId="7"/>
  </si>
  <si>
    <t>created</t>
    <phoneticPr fontId="7"/>
  </si>
  <si>
    <t>DATETIME</t>
    <phoneticPr fontId="7"/>
  </si>
  <si>
    <t>modified</t>
    <phoneticPr fontId="7"/>
  </si>
  <si>
    <t>name</t>
    <phoneticPr fontId="7"/>
  </si>
  <si>
    <t>VARCHAR</t>
    <phoneticPr fontId="7"/>
  </si>
  <si>
    <t>データベース</t>
    <phoneticPr fontId="7"/>
  </si>
  <si>
    <t>名前</t>
    <rPh sb="0" eb="2">
      <t>ナマエ</t>
    </rPh>
    <phoneticPr fontId="7"/>
  </si>
  <si>
    <t>INT</t>
    <phoneticPr fontId="7"/>
  </si>
  <si>
    <t>TEXT</t>
    <phoneticPr fontId="7"/>
  </si>
  <si>
    <t>NN</t>
    <phoneticPr fontId="9"/>
  </si>
  <si>
    <t>説明</t>
    <rPh sb="0" eb="2">
      <t>セツメイ</t>
    </rPh>
    <phoneticPr fontId="9"/>
  </si>
  <si>
    <t>No.</t>
    <phoneticPr fontId="14"/>
  </si>
  <si>
    <t>テーブル</t>
    <phoneticPr fontId="14"/>
  </si>
  <si>
    <t>テーブル名</t>
    <rPh sb="4" eb="5">
      <t>メイ</t>
    </rPh>
    <phoneticPr fontId="14"/>
  </si>
  <si>
    <t>インデックス</t>
    <phoneticPr fontId="9"/>
  </si>
  <si>
    <t>各テーブルの第1列 "ID"は主キーとなるため割愛する。</t>
    <rPh sb="0" eb="1">
      <t>カク</t>
    </rPh>
    <rPh sb="6" eb="7">
      <t>ダイ</t>
    </rPh>
    <rPh sb="8" eb="9">
      <t>レツ</t>
    </rPh>
    <rPh sb="15" eb="16">
      <t>シュ</t>
    </rPh>
    <rPh sb="23" eb="25">
      <t>カツアイ</t>
    </rPh>
    <phoneticPr fontId="9"/>
  </si>
  <si>
    <t>用途</t>
    <rPh sb="0" eb="2">
      <t>ヨウト</t>
    </rPh>
    <phoneticPr fontId="14"/>
  </si>
  <si>
    <t>※Unique制約を設定する替わりに、チェックはCakePHPのモデルに実装。</t>
    <rPh sb="7" eb="9">
      <t>セイヤク</t>
    </rPh>
    <rPh sb="10" eb="12">
      <t>セッテイ</t>
    </rPh>
    <rPh sb="14" eb="15">
      <t>カ</t>
    </rPh>
    <rPh sb="36" eb="38">
      <t>ジッソウ</t>
    </rPh>
    <phoneticPr fontId="9"/>
  </si>
  <si>
    <t>インデックス一覧</t>
    <rPh sb="6" eb="8">
      <t>イチラン</t>
    </rPh>
    <phoneticPr fontId="9"/>
  </si>
  <si>
    <t xml:space="preserve">modified : </t>
    <phoneticPr fontId="14"/>
  </si>
  <si>
    <t>modified</t>
    <phoneticPr fontId="9"/>
  </si>
  <si>
    <t>削除フラグ</t>
    <rPh sb="0" eb="2">
      <t>サクジョ</t>
    </rPh>
    <phoneticPr fontId="7"/>
  </si>
  <si>
    <t>deleted</t>
    <phoneticPr fontId="7"/>
  </si>
  <si>
    <t>TINYINT</t>
    <phoneticPr fontId="7"/>
  </si>
  <si>
    <t>NN</t>
    <phoneticPr fontId="9"/>
  </si>
  <si>
    <t>削除日</t>
    <rPh sb="0" eb="2">
      <t>サクジョ</t>
    </rPh>
    <rPh sb="2" eb="3">
      <t>ビ</t>
    </rPh>
    <phoneticPr fontId="7"/>
  </si>
  <si>
    <t>deleted_date</t>
    <phoneticPr fontId="7"/>
  </si>
  <si>
    <t>deleted_date</t>
    <phoneticPr fontId="7"/>
  </si>
  <si>
    <t>DATETIME</t>
    <phoneticPr fontId="7"/>
  </si>
  <si>
    <t>amount</t>
  </si>
  <si>
    <t>金額</t>
    <rPh sb="0" eb="2">
      <t>キンガク</t>
    </rPh>
    <phoneticPr fontId="7"/>
  </si>
  <si>
    <t>NN</t>
    <phoneticPr fontId="7"/>
  </si>
  <si>
    <t>備考</t>
    <rPh sb="0" eb="2">
      <t>ビコウ</t>
    </rPh>
    <phoneticPr fontId="7"/>
  </si>
  <si>
    <t>remark</t>
    <phoneticPr fontId="7"/>
  </si>
  <si>
    <t>items</t>
    <phoneticPr fontId="7"/>
  </si>
  <si>
    <t>費目</t>
    <rPh sb="0" eb="2">
      <t>ヒモク</t>
    </rPh>
    <phoneticPr fontId="7"/>
  </si>
  <si>
    <t>費目</t>
    <rPh sb="0" eb="2">
      <t>ヒモク</t>
    </rPh>
    <phoneticPr fontId="7"/>
  </si>
  <si>
    <t>item_id</t>
    <phoneticPr fontId="7"/>
  </si>
  <si>
    <t>経理日</t>
    <rPh sb="0" eb="3">
      <t>ケイリビ</t>
    </rPh>
    <phoneticPr fontId="7"/>
  </si>
  <si>
    <t>dealed</t>
    <phoneticPr fontId="7"/>
  </si>
  <si>
    <t>DATE</t>
    <phoneticPr fontId="7"/>
  </si>
  <si>
    <t>subitems</t>
    <phoneticPr fontId="7"/>
  </si>
  <si>
    <t>サブ</t>
    <phoneticPr fontId="7"/>
  </si>
  <si>
    <t>税率テーブル</t>
    <rPh sb="0" eb="2">
      <t>ゼイリツ</t>
    </rPh>
    <phoneticPr fontId="7"/>
  </si>
  <si>
    <t>DECIMAL</t>
    <phoneticPr fontId="7"/>
  </si>
  <si>
    <t>3,2</t>
    <phoneticPr fontId="7"/>
  </si>
  <si>
    <t>ratio</t>
    <phoneticPr fontId="7"/>
  </si>
  <si>
    <t>税区分</t>
    <rPh sb="0" eb="3">
      <t>ゼイクブン</t>
    </rPh>
    <phoneticPr fontId="7"/>
  </si>
  <si>
    <t>taxtables</t>
    <phoneticPr fontId="7"/>
  </si>
  <si>
    <t>taxtable_id</t>
    <phoneticPr fontId="7"/>
  </si>
  <si>
    <t>サブ費目</t>
    <rPh sb="2" eb="4">
      <t>ヒモク</t>
    </rPh>
    <phoneticPr fontId="7"/>
  </si>
  <si>
    <t>subitem_id</t>
    <phoneticPr fontId="7"/>
  </si>
  <si>
    <t>book_count</t>
    <phoneticPr fontId="7"/>
  </si>
  <si>
    <t>subitem_count</t>
    <phoneticPr fontId="7"/>
  </si>
  <si>
    <t>trans</t>
    <phoneticPr fontId="9"/>
  </si>
  <si>
    <t>NN</t>
    <phoneticPr fontId="7"/>
  </si>
  <si>
    <t>tax</t>
    <phoneticPr fontId="7"/>
  </si>
  <si>
    <t>うち消費税</t>
    <rPh sb="2" eb="5">
      <t>ショウヒゼイ</t>
    </rPh>
    <phoneticPr fontId="7"/>
  </si>
  <si>
    <t>帳簿</t>
    <rPh sb="0" eb="2">
      <t>チョウボ</t>
    </rPh>
    <phoneticPr fontId="9"/>
  </si>
  <si>
    <t>収支テーブル</t>
    <rPh sb="0" eb="2">
      <t>シュウシ</t>
    </rPh>
    <phoneticPr fontId="7"/>
  </si>
  <si>
    <t>factor</t>
    <phoneticPr fontId="7"/>
  </si>
  <si>
    <t>計算係数</t>
    <rPh sb="0" eb="2">
      <t>ケイサン</t>
    </rPh>
    <rPh sb="2" eb="4">
      <t>ケイスウ</t>
    </rPh>
    <phoneticPr fontId="7"/>
  </si>
  <si>
    <t>categories</t>
    <phoneticPr fontId="7"/>
  </si>
  <si>
    <t>収支区分</t>
    <rPh sb="0" eb="2">
      <t>シュウシ</t>
    </rPh>
    <rPh sb="2" eb="4">
      <t>クブン</t>
    </rPh>
    <phoneticPr fontId="7"/>
  </si>
  <si>
    <t>category_id</t>
    <phoneticPr fontId="7"/>
  </si>
  <si>
    <t>trans</t>
    <phoneticPr fontId="9"/>
  </si>
  <si>
    <t>dealed</t>
    <phoneticPr fontId="9"/>
  </si>
  <si>
    <t>users</t>
    <phoneticPr fontId="7"/>
  </si>
  <si>
    <t>ユーザ</t>
    <phoneticPr fontId="7"/>
  </si>
  <si>
    <t>パスワード</t>
    <phoneticPr fontId="7"/>
  </si>
  <si>
    <t>password</t>
    <phoneticPr fontId="7"/>
  </si>
  <si>
    <t>role</t>
    <phoneticPr fontId="7"/>
  </si>
  <si>
    <t>ロール</t>
    <phoneticPr fontId="7"/>
  </si>
  <si>
    <t>username</t>
    <phoneticPr fontId="7"/>
  </si>
  <si>
    <t>表示名</t>
    <rPh sb="0" eb="2">
      <t>ヒョウジ</t>
    </rPh>
    <rPh sb="2" eb="3">
      <t>メイ</t>
    </rPh>
    <phoneticPr fontId="7"/>
  </si>
  <si>
    <t>displayname</t>
    <phoneticPr fontId="7"/>
  </si>
  <si>
    <t>NN</t>
    <phoneticPr fontId="7"/>
  </si>
  <si>
    <t>NN</t>
    <phoneticPr fontId="7"/>
  </si>
  <si>
    <t>todo</t>
    <phoneticPr fontId="7"/>
  </si>
  <si>
    <t>items</t>
    <phoneticPr fontId="7"/>
  </si>
  <si>
    <t>title</t>
    <phoneticPr fontId="7"/>
  </si>
  <si>
    <t>詳細</t>
    <rPh sb="0" eb="2">
      <t>ショウサイ</t>
    </rPh>
    <phoneticPr fontId="7"/>
  </si>
  <si>
    <t>description</t>
    <phoneticPr fontId="7"/>
  </si>
  <si>
    <t>TEXT</t>
    <phoneticPr fontId="7"/>
  </si>
  <si>
    <t>フラグ</t>
    <phoneticPr fontId="7"/>
  </si>
  <si>
    <t>flag</t>
    <phoneticPr fontId="7"/>
  </si>
  <si>
    <t>TINYINT</t>
    <phoneticPr fontId="7"/>
  </si>
  <si>
    <t>コントローラ</t>
    <phoneticPr fontId="7"/>
  </si>
  <si>
    <t>アクション</t>
    <phoneticPr fontId="7"/>
  </si>
  <si>
    <t>user_id</t>
    <phoneticPr fontId="7"/>
  </si>
  <si>
    <t>INT</t>
    <phoneticPr fontId="7"/>
  </si>
  <si>
    <t>LOG</t>
    <phoneticPr fontId="7"/>
  </si>
  <si>
    <t>パラメータ</t>
    <phoneticPr fontId="7"/>
  </si>
  <si>
    <t>param</t>
    <phoneticPr fontId="7"/>
  </si>
  <si>
    <t>TEXT</t>
    <phoneticPr fontId="7"/>
  </si>
  <si>
    <t>accesslogs</t>
    <phoneticPr fontId="7"/>
  </si>
  <si>
    <t>url</t>
    <phoneticPr fontId="7"/>
  </si>
  <si>
    <t>url</t>
    <phoneticPr fontId="7"/>
  </si>
  <si>
    <t>VARCHAR</t>
    <phoneticPr fontId="7"/>
  </si>
  <si>
    <t>controllername</t>
    <phoneticPr fontId="7"/>
  </si>
  <si>
    <t>actionname</t>
    <phoneticPr fontId="7"/>
  </si>
  <si>
    <t>logged</t>
    <phoneticPr fontId="7"/>
  </si>
  <si>
    <t>cake2_todo</t>
    <phoneticPr fontId="7"/>
  </si>
  <si>
    <t>position</t>
  </si>
  <si>
    <t>INT</t>
    <phoneticPr fontId="7"/>
  </si>
  <si>
    <t>NN</t>
    <phoneticPr fontId="7"/>
  </si>
  <si>
    <t>name</t>
    <phoneticPr fontId="7"/>
  </si>
  <si>
    <t>todos</t>
    <phoneticPr fontId="7"/>
  </si>
  <si>
    <t>VARCHAR</t>
    <phoneticPr fontId="7"/>
  </si>
  <si>
    <t>NN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</si>
</sst>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Arial Unicode MS"/>
      <family val="3"/>
      <charset val="128"/>
    </font>
    <font>
      <sz val="10"/>
      <name val="Arial Unicode MS"/>
      <family val="3"/>
      <charset val="128"/>
    </font>
    <font>
      <sz val="10"/>
      <color theme="0"/>
      <name val="Arial Unicode MS"/>
      <family val="3"/>
      <charset val="128"/>
    </font>
    <font>
      <b/>
      <sz val="11"/>
      <name val="Arial Unicode MS"/>
      <family val="3"/>
      <charset val="128"/>
    </font>
    <font>
      <sz val="11"/>
      <color theme="0"/>
      <name val="Arial Unicode MS"/>
      <family val="3"/>
      <charset val="128"/>
    </font>
    <font>
      <sz val="11"/>
      <color theme="1"/>
      <name val="Arial Unicode MS"/>
      <family val="3"/>
      <charset val="128"/>
    </font>
    <font>
      <b/>
      <sz val="10"/>
      <color theme="1"/>
      <name val="Arial Unicode MS"/>
      <family val="3"/>
      <charset val="128"/>
    </font>
    <font>
      <sz val="11"/>
      <color rgb="FF9C6500"/>
      <name val="Arial Unicode MS"/>
      <family val="3"/>
      <charset val="128"/>
    </font>
    <font>
      <b/>
      <sz val="12"/>
      <color theme="0"/>
      <name val="Arial Unicode MS"/>
      <family val="3"/>
      <charset val="128"/>
    </font>
    <font>
      <sz val="9"/>
      <color rgb="FF000000"/>
      <name val="Calibri"/>
      <family val="2"/>
    </font>
    <font>
      <sz val="10"/>
      <color rgb="FFFF0000"/>
      <name val="Arial Unicode MS"/>
      <family val="3"/>
      <charset val="128"/>
    </font>
    <font>
      <sz val="11"/>
      <color rgb="FFFF0000"/>
      <name val="Arial Unicode MS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" borderId="1" applyNumberFormat="0" applyFont="0" applyAlignment="0" applyProtection="0">
      <alignment vertical="center"/>
    </xf>
  </cellStyleXfs>
  <cellXfs count="53">
    <xf numFmtId="0" fontId="0" fillId="0" borderId="0" xfId="0">
      <alignment vertical="center"/>
    </xf>
    <xf numFmtId="0" fontId="11" fillId="0" borderId="0" xfId="0" applyFont="1">
      <alignment vertical="center"/>
    </xf>
    <xf numFmtId="0" fontId="5" fillId="0" borderId="0" xfId="5">
      <alignment vertical="center"/>
    </xf>
    <xf numFmtId="0" fontId="5" fillId="0" borderId="0" xfId="5" applyAlignment="1">
      <alignment horizontal="right" vertical="center"/>
    </xf>
    <xf numFmtId="0" fontId="13" fillId="0" borderId="0" xfId="5" applyFont="1" applyAlignment="1">
      <alignment horizontal="center" vertical="center"/>
    </xf>
    <xf numFmtId="0" fontId="5" fillId="0" borderId="0" xfId="5" applyAlignment="1">
      <alignment vertical="center"/>
    </xf>
    <xf numFmtId="0" fontId="15" fillId="6" borderId="0" xfId="5" applyFont="1" applyFill="1">
      <alignment vertical="center"/>
    </xf>
    <xf numFmtId="0" fontId="16" fillId="6" borderId="0" xfId="5" applyFont="1" applyFill="1">
      <alignment vertical="center"/>
    </xf>
    <xf numFmtId="0" fontId="17" fillId="6" borderId="0" xfId="5" applyFont="1" applyFill="1" applyAlignment="1">
      <alignment horizontal="left" vertical="center"/>
    </xf>
    <xf numFmtId="0" fontId="18" fillId="0" borderId="0" xfId="5" applyFont="1" applyFill="1" applyAlignment="1">
      <alignment horizontal="center" vertical="center"/>
    </xf>
    <xf numFmtId="0" fontId="19" fillId="6" borderId="0" xfId="5" applyFont="1" applyFill="1" applyAlignment="1">
      <alignment horizontal="left" vertical="center"/>
    </xf>
    <xf numFmtId="0" fontId="5" fillId="0" borderId="0" xfId="5" applyBorder="1" applyAlignment="1">
      <alignment horizontal="right" vertical="center"/>
    </xf>
    <xf numFmtId="0" fontId="5" fillId="0" borderId="0" xfId="5" applyBorder="1">
      <alignment vertical="center"/>
    </xf>
    <xf numFmtId="0" fontId="20" fillId="0" borderId="0" xfId="5" applyFont="1">
      <alignment vertical="center"/>
    </xf>
    <xf numFmtId="0" fontId="20" fillId="0" borderId="0" xfId="5" applyFont="1" applyBorder="1">
      <alignment vertical="center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2" fillId="0" borderId="5" xfId="0" applyFont="1" applyBorder="1">
      <alignment vertical="center"/>
    </xf>
    <xf numFmtId="0" fontId="23" fillId="5" borderId="0" xfId="4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>
      <alignment vertical="center"/>
    </xf>
    <xf numFmtId="0" fontId="24" fillId="2" borderId="2" xfId="1" applyFont="1" applyBorder="1">
      <alignment vertical="center"/>
    </xf>
    <xf numFmtId="0" fontId="25" fillId="2" borderId="3" xfId="1" applyFont="1" applyBorder="1">
      <alignment vertical="center"/>
    </xf>
    <xf numFmtId="0" fontId="21" fillId="2" borderId="3" xfId="1" applyFont="1" applyBorder="1" applyAlignment="1">
      <alignment horizontal="center" vertical="center"/>
    </xf>
    <xf numFmtId="0" fontId="21" fillId="2" borderId="3" xfId="1" applyFont="1" applyBorder="1" applyAlignment="1">
      <alignment vertical="center"/>
    </xf>
    <xf numFmtId="0" fontId="21" fillId="2" borderId="4" xfId="1" applyFont="1" applyBorder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vertical="center"/>
    </xf>
    <xf numFmtId="0" fontId="27" fillId="3" borderId="0" xfId="2" applyFont="1">
      <alignment vertical="center"/>
    </xf>
    <xf numFmtId="0" fontId="27" fillId="3" borderId="0" xfId="2" applyFont="1" applyAlignment="1">
      <alignment horizontal="center" vertical="center"/>
    </xf>
    <xf numFmtId="0" fontId="27" fillId="3" borderId="0" xfId="2" applyFont="1" applyAlignment="1">
      <alignment vertical="center"/>
    </xf>
    <xf numFmtId="0" fontId="28" fillId="4" borderId="5" xfId="3" applyFont="1" applyBorder="1">
      <alignment vertical="center"/>
    </xf>
    <xf numFmtId="0" fontId="27" fillId="0" borderId="5" xfId="0" applyFont="1" applyBorder="1">
      <alignment vertical="center"/>
    </xf>
    <xf numFmtId="0" fontId="27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vertical="center"/>
    </xf>
    <xf numFmtId="0" fontId="21" fillId="0" borderId="0" xfId="0" applyFont="1" applyBorder="1">
      <alignment vertical="center"/>
    </xf>
    <xf numFmtId="0" fontId="21" fillId="2" borderId="1" xfId="1" applyFont="1">
      <alignment vertical="center"/>
    </xf>
    <xf numFmtId="0" fontId="29" fillId="5" borderId="0" xfId="4" applyFont="1">
      <alignment vertical="center"/>
    </xf>
    <xf numFmtId="0" fontId="5" fillId="0" borderId="0" xfId="5" applyFill="1">
      <alignment vertical="center"/>
    </xf>
    <xf numFmtId="0" fontId="30" fillId="0" borderId="0" xfId="0" applyFont="1" applyAlignment="1">
      <alignment horizontal="left" vertical="center"/>
    </xf>
    <xf numFmtId="0" fontId="5" fillId="0" borderId="0" xfId="5" applyAlignment="1">
      <alignment horizontal="left"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4" fillId="0" borderId="0" xfId="5" applyFont="1">
      <alignment vertical="center"/>
    </xf>
    <xf numFmtId="0" fontId="4" fillId="0" borderId="0" xfId="5" applyFont="1" applyBorder="1">
      <alignment vertical="center"/>
    </xf>
    <xf numFmtId="0" fontId="3" fillId="0" borderId="0" xfId="5" applyFont="1">
      <alignment vertical="center"/>
    </xf>
    <xf numFmtId="0" fontId="2" fillId="0" borderId="0" xfId="5" applyFont="1" applyFill="1">
      <alignment vertical="center"/>
    </xf>
    <xf numFmtId="0" fontId="2" fillId="0" borderId="0" xfId="5" applyFont="1">
      <alignment vertical="center"/>
    </xf>
    <xf numFmtId="0" fontId="1" fillId="0" borderId="0" xfId="5" applyFont="1">
      <alignment vertical="center"/>
    </xf>
    <xf numFmtId="0" fontId="1" fillId="0" borderId="0" xfId="5" applyFont="1" applyFill="1">
      <alignment vertical="center"/>
    </xf>
    <xf numFmtId="0" fontId="28" fillId="7" borderId="5" xfId="3" applyFont="1" applyFill="1" applyBorder="1">
      <alignment vertical="center"/>
    </xf>
  </cellXfs>
  <cellStyles count="7">
    <cellStyle name="40% - アクセント 4" xfId="2" builtinId="43"/>
    <cellStyle name="アクセント 1" xfId="4" builtinId="29"/>
    <cellStyle name="どちらでもない" xfId="3" builtinId="28"/>
    <cellStyle name="メモ" xfId="1" builtinId="10"/>
    <cellStyle name="メモ 2" xfId="6"/>
    <cellStyle name="標準" xfId="0" builtinId="0"/>
    <cellStyle name="標準 2" xfId="5"/>
  </cellStyles>
  <dxfs count="49">
    <dxf>
      <font>
        <b/>
      </font>
    </dxf>
    <dxf>
      <alignment horizontal="right" vertical="center" textRotation="0" wrapText="0" relativeIndent="0" justifyLastLine="0" shrinkToFit="0" readingOrder="0"/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133" displayName="テーブル133" ref="B6:F26" totalsRowShown="0">
  <tableColumns count="5">
    <tableColumn id="1" name="No." dataDxfId="1"/>
    <tableColumn id="2" name="テーブル" dataDxfId="0"/>
    <tableColumn id="3" name="テーブル名"/>
    <tableColumn id="5" name="インデックス" dataCellStyle="標準 2"/>
    <tableColumn id="4" name="用途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エコロジー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showGridLines="0" tabSelected="1" zoomScale="85" zoomScaleNormal="85" workbookViewId="0">
      <selection activeCell="F9" sqref="F9"/>
    </sheetView>
  </sheetViews>
  <sheetFormatPr defaultRowHeight="15" x14ac:dyDescent="0.15"/>
  <cols>
    <col min="1" max="1" width="2.25" style="43" customWidth="1"/>
    <col min="2" max="2" width="15.75" style="22" customWidth="1"/>
    <col min="3" max="3" width="18.125" style="22" customWidth="1"/>
    <col min="4" max="4" width="11.375" style="22" customWidth="1"/>
    <col min="5" max="5" width="8.75" style="20" customWidth="1"/>
    <col min="6" max="6" width="4.5" style="20" bestFit="1" customWidth="1"/>
    <col min="7" max="7" width="5.75" style="20" customWidth="1"/>
    <col min="8" max="8" width="29.25" style="21" customWidth="1"/>
    <col min="9" max="9" width="54.375" style="22" customWidth="1"/>
    <col min="10" max="16384" width="9" style="22"/>
  </cols>
  <sheetData>
    <row r="1" spans="1:9" ht="17.25" x14ac:dyDescent="0.15">
      <c r="B1" s="39" t="s">
        <v>16</v>
      </c>
      <c r="C1" s="39" t="s">
        <v>113</v>
      </c>
      <c r="D1" s="19"/>
      <c r="E1" s="19"/>
    </row>
    <row r="2" spans="1:9" ht="16.5" x14ac:dyDescent="0.15">
      <c r="B2" s="23" t="str">
        <f>"CREATE DATABASE `" &amp; C1 &amp; "` DEFAULT CHARACTER SET utf8 COLLATE utf8_general_ci;"</f>
        <v>CREATE DATABASE `cake2_todo` DEFAULT CHARACTER SET utf8 COLLATE utf8_general_ci;</v>
      </c>
      <c r="C2" s="24"/>
      <c r="D2" s="24"/>
      <c r="E2" s="24"/>
      <c r="F2" s="25"/>
      <c r="G2" s="25"/>
      <c r="H2" s="26"/>
      <c r="I2" s="27"/>
    </row>
    <row r="3" spans="1:9" s="28" customFormat="1" ht="16.5" x14ac:dyDescent="0.15">
      <c r="A3" s="44"/>
      <c r="H3" s="29"/>
    </row>
    <row r="4" spans="1:9" x14ac:dyDescent="0.15">
      <c r="D4" s="30" t="s">
        <v>5</v>
      </c>
      <c r="E4" s="31" t="s">
        <v>6</v>
      </c>
      <c r="F4" s="31" t="s">
        <v>8</v>
      </c>
      <c r="G4" s="31" t="s">
        <v>9</v>
      </c>
      <c r="H4" s="32" t="s">
        <v>21</v>
      </c>
      <c r="I4" s="30"/>
    </row>
    <row r="5" spans="1:9" ht="16.5" x14ac:dyDescent="0.15">
      <c r="B5" s="52" t="s">
        <v>79</v>
      </c>
      <c r="C5" s="52" t="s">
        <v>118</v>
      </c>
      <c r="D5" s="34"/>
      <c r="E5" s="35"/>
      <c r="F5" s="35"/>
      <c r="G5" s="35"/>
      <c r="H5" s="36"/>
      <c r="I5" s="27" t="str">
        <f xml:space="preserve"> "CREATE TABLE `" &amp; C5 &amp; "` ("</f>
        <v>CREATE TABLE `todos` (</v>
      </c>
    </row>
    <row r="6" spans="1:9" x14ac:dyDescent="0.15">
      <c r="B6" s="15" t="s">
        <v>10</v>
      </c>
      <c r="C6" s="15" t="s">
        <v>2</v>
      </c>
      <c r="D6" s="15" t="s">
        <v>7</v>
      </c>
      <c r="E6" s="16" t="s">
        <v>7</v>
      </c>
      <c r="F6" s="16"/>
      <c r="G6" s="16"/>
      <c r="H6" s="17"/>
      <c r="I6" s="27" t="s">
        <v>4</v>
      </c>
    </row>
    <row r="7" spans="1:9" x14ac:dyDescent="0.15">
      <c r="B7" s="15" t="s">
        <v>114</v>
      </c>
      <c r="C7" s="15" t="s">
        <v>114</v>
      </c>
      <c r="D7" s="15" t="s">
        <v>115</v>
      </c>
      <c r="E7" s="16"/>
      <c r="F7" s="16" t="s">
        <v>116</v>
      </c>
      <c r="G7" s="16">
        <v>0</v>
      </c>
      <c r="H7" s="17"/>
      <c r="I7" s="37" t="str">
        <f t="shared" ref="I7:I12" si="0">IF(A7="","","/* ") &amp; "`" &amp; C7 &amp; "` " &amp; D7 &amp; IF(E7&gt;0,"(" &amp; E7 &amp; ") "," ") &amp; IF(F7&lt;&gt;"","NOT NULL ","") &amp; IF(G7="","","DEFAULT '" &amp; G7 &amp; "' ") &amp; "COMMENT '"&amp; B7 &amp;"'," &amp; IF(A7="",""," */")</f>
        <v>`position` INT NOT NULL DEFAULT '0' COMMENT 'position',</v>
      </c>
    </row>
    <row r="8" spans="1:9" x14ac:dyDescent="0.15">
      <c r="B8" s="15" t="s">
        <v>117</v>
      </c>
      <c r="C8" s="15" t="s">
        <v>117</v>
      </c>
      <c r="D8" s="15" t="s">
        <v>119</v>
      </c>
      <c r="E8" s="16">
        <v>128</v>
      </c>
      <c r="F8" s="16" t="s">
        <v>120</v>
      </c>
      <c r="G8" s="16"/>
      <c r="H8" s="17"/>
      <c r="I8" s="37" t="str">
        <f t="shared" si="0"/>
        <v>`name` VARCHAR(128) NOT NULL COMMENT 'name',</v>
      </c>
    </row>
    <row r="9" spans="1:9" x14ac:dyDescent="0.15">
      <c r="A9" s="22"/>
      <c r="B9" s="15" t="s">
        <v>0</v>
      </c>
      <c r="C9" s="18" t="s">
        <v>11</v>
      </c>
      <c r="D9" s="15" t="s">
        <v>12</v>
      </c>
      <c r="E9" s="16"/>
      <c r="F9" s="16"/>
      <c r="G9" s="16"/>
      <c r="H9" s="17"/>
      <c r="I9" s="37" t="str">
        <f t="shared" si="0"/>
        <v>`created` DATETIME COMMENT '登録日',</v>
      </c>
    </row>
    <row r="10" spans="1:9" x14ac:dyDescent="0.15">
      <c r="A10" s="22"/>
      <c r="B10" s="15" t="s">
        <v>1</v>
      </c>
      <c r="C10" s="15" t="s">
        <v>13</v>
      </c>
      <c r="D10" s="15" t="s">
        <v>12</v>
      </c>
      <c r="E10" s="16"/>
      <c r="F10" s="16"/>
      <c r="G10" s="16"/>
      <c r="H10" s="17"/>
      <c r="I10" s="37" t="str">
        <f t="shared" si="0"/>
        <v>`modified` DATETIME COMMENT '変更日',</v>
      </c>
    </row>
    <row r="11" spans="1:9" x14ac:dyDescent="0.15">
      <c r="A11" s="22"/>
      <c r="B11" s="15" t="s">
        <v>32</v>
      </c>
      <c r="C11" s="15" t="s">
        <v>33</v>
      </c>
      <c r="D11" s="15" t="s">
        <v>34</v>
      </c>
      <c r="E11" s="16"/>
      <c r="F11" s="16"/>
      <c r="G11" s="16">
        <v>0</v>
      </c>
      <c r="H11" s="17"/>
      <c r="I11" s="37" t="str">
        <f t="shared" si="0"/>
        <v>`deleted` TINYINT DEFAULT '0' COMMENT '削除フラグ',</v>
      </c>
    </row>
    <row r="12" spans="1:9" x14ac:dyDescent="0.15">
      <c r="A12" s="22"/>
      <c r="B12" s="15" t="s">
        <v>36</v>
      </c>
      <c r="C12" s="15" t="s">
        <v>37</v>
      </c>
      <c r="D12" s="15" t="s">
        <v>12</v>
      </c>
      <c r="E12" s="16"/>
      <c r="F12" s="16"/>
      <c r="G12" s="16"/>
      <c r="H12" s="17"/>
      <c r="I12" s="37" t="str">
        <f t="shared" si="0"/>
        <v>`deleted_date` DATETIME COMMENT '削除日',</v>
      </c>
    </row>
    <row r="13" spans="1:9" x14ac:dyDescent="0.15">
      <c r="A13" s="22"/>
      <c r="I13" s="38" t="s">
        <v>3</v>
      </c>
    </row>
    <row r="15" spans="1:9" x14ac:dyDescent="0.15">
      <c r="D15" s="30" t="s">
        <v>5</v>
      </c>
      <c r="E15" s="31" t="s">
        <v>6</v>
      </c>
      <c r="F15" s="31" t="s">
        <v>8</v>
      </c>
      <c r="G15" s="31" t="s">
        <v>9</v>
      </c>
      <c r="H15" s="32" t="s">
        <v>21</v>
      </c>
      <c r="I15" s="30"/>
    </row>
    <row r="16" spans="1:9" ht="16.5" x14ac:dyDescent="0.15">
      <c r="B16" s="52" t="s">
        <v>79</v>
      </c>
      <c r="C16" s="52" t="s">
        <v>78</v>
      </c>
      <c r="D16" s="34"/>
      <c r="E16" s="35"/>
      <c r="F16" s="35"/>
      <c r="G16" s="35"/>
      <c r="H16" s="36"/>
      <c r="I16" s="27" t="str">
        <f xml:space="preserve"> "CREATE TABLE `" &amp; C16 &amp; "` ("</f>
        <v>CREATE TABLE `users` (</v>
      </c>
    </row>
    <row r="17" spans="1:9" x14ac:dyDescent="0.15">
      <c r="B17" s="15" t="s">
        <v>10</v>
      </c>
      <c r="C17" s="15" t="s">
        <v>2</v>
      </c>
      <c r="D17" s="15" t="s">
        <v>7</v>
      </c>
      <c r="E17" s="16" t="s">
        <v>7</v>
      </c>
      <c r="F17" s="16"/>
      <c r="G17" s="16"/>
      <c r="H17" s="17"/>
      <c r="I17" s="27" t="s">
        <v>4</v>
      </c>
    </row>
    <row r="18" spans="1:9" x14ac:dyDescent="0.15">
      <c r="B18" s="15" t="s">
        <v>17</v>
      </c>
      <c r="C18" s="15" t="s">
        <v>84</v>
      </c>
      <c r="D18" s="15" t="s">
        <v>15</v>
      </c>
      <c r="E18" s="16">
        <v>50</v>
      </c>
      <c r="F18" s="16" t="s">
        <v>8</v>
      </c>
      <c r="G18" s="16"/>
      <c r="H18" s="17"/>
      <c r="I18" s="37" t="str">
        <f t="shared" ref="I18:I19" si="1">IF(A18="","","/* ") &amp; "`" &amp; C18 &amp; "` " &amp; D18 &amp; IF(E18&gt;0,"(" &amp; E18 &amp; ") "," ") &amp; IF(F18&lt;&gt;"","NOT NULL ","") &amp; IF(G18="","","DEFAULT '" &amp; G18 &amp; "' ") &amp; "COMMENT '"&amp; B18 &amp;"'," &amp; IF(A18="",""," */")</f>
        <v>`username` VARCHAR(50) NOT NULL COMMENT '名前',</v>
      </c>
    </row>
    <row r="19" spans="1:9" x14ac:dyDescent="0.15">
      <c r="B19" s="15" t="s">
        <v>80</v>
      </c>
      <c r="C19" s="15" t="s">
        <v>81</v>
      </c>
      <c r="D19" s="15" t="s">
        <v>15</v>
      </c>
      <c r="E19" s="16">
        <v>50</v>
      </c>
      <c r="F19" s="16" t="s">
        <v>87</v>
      </c>
      <c r="G19" s="16"/>
      <c r="H19" s="17"/>
      <c r="I19" s="37" t="str">
        <f t="shared" si="1"/>
        <v>`password` VARCHAR(50) NOT NULL COMMENT 'パスワード',</v>
      </c>
    </row>
    <row r="20" spans="1:9" x14ac:dyDescent="0.15">
      <c r="B20" s="15" t="s">
        <v>85</v>
      </c>
      <c r="C20" s="15" t="s">
        <v>86</v>
      </c>
      <c r="D20" s="15" t="s">
        <v>15</v>
      </c>
      <c r="E20" s="16">
        <v>50</v>
      </c>
      <c r="F20" s="16" t="s">
        <v>88</v>
      </c>
      <c r="G20" s="16"/>
      <c r="H20" s="17"/>
      <c r="I20" s="37" t="str">
        <f t="shared" ref="I20" si="2">IF(A20="","","/* ") &amp; "`" &amp; C20 &amp; "` " &amp; D20 &amp; IF(E20&gt;0,"(" &amp; E20 &amp; ") "," ") &amp; IF(F20&lt;&gt;"","NOT NULL ","") &amp; IF(G20="","","DEFAULT '" &amp; G20 &amp; "' ") &amp; "COMMENT '"&amp; B20 &amp;"'," &amp; IF(A20="",""," */")</f>
        <v>`displayname` VARCHAR(50) NOT NULL COMMENT '表示名',</v>
      </c>
    </row>
    <row r="21" spans="1:9" x14ac:dyDescent="0.15">
      <c r="B21" s="15" t="s">
        <v>83</v>
      </c>
      <c r="C21" s="15" t="s">
        <v>82</v>
      </c>
      <c r="D21" s="15" t="s">
        <v>15</v>
      </c>
      <c r="E21" s="16">
        <v>20</v>
      </c>
      <c r="F21" s="16" t="s">
        <v>88</v>
      </c>
      <c r="G21" s="16"/>
      <c r="H21" s="17"/>
      <c r="I21" s="37" t="str">
        <f t="shared" ref="I21:I25" si="3">IF(A21="","","/* ") &amp; "`" &amp; C21 &amp; "` " &amp; D21 &amp; IF(E21&gt;0,"(" &amp; E21 &amp; ") "," ") &amp; IF(F21&lt;&gt;"","NOT NULL ","") &amp; IF(G21="","","DEFAULT '" &amp; G21 &amp; "' ") &amp; "COMMENT '"&amp; B21 &amp;"'," &amp; IF(A21="",""," */")</f>
        <v>`role` VARCHAR(20) NOT NULL COMMENT 'ロール',</v>
      </c>
    </row>
    <row r="22" spans="1:9" x14ac:dyDescent="0.15">
      <c r="A22" s="22"/>
      <c r="B22" s="15" t="s">
        <v>0</v>
      </c>
      <c r="C22" s="18" t="s">
        <v>11</v>
      </c>
      <c r="D22" s="15" t="s">
        <v>12</v>
      </c>
      <c r="E22" s="16"/>
      <c r="F22" s="16"/>
      <c r="G22" s="16"/>
      <c r="H22" s="17"/>
      <c r="I22" s="37" t="str">
        <f t="shared" si="3"/>
        <v>`created` DATETIME COMMENT '登録日',</v>
      </c>
    </row>
    <row r="23" spans="1:9" x14ac:dyDescent="0.15">
      <c r="A23" s="22"/>
      <c r="B23" s="15" t="s">
        <v>1</v>
      </c>
      <c r="C23" s="15" t="s">
        <v>13</v>
      </c>
      <c r="D23" s="15" t="s">
        <v>12</v>
      </c>
      <c r="E23" s="16"/>
      <c r="F23" s="16"/>
      <c r="G23" s="16"/>
      <c r="H23" s="17"/>
      <c r="I23" s="37" t="str">
        <f t="shared" si="3"/>
        <v>`modified` DATETIME COMMENT '変更日',</v>
      </c>
    </row>
    <row r="24" spans="1:9" x14ac:dyDescent="0.15">
      <c r="A24" s="22"/>
      <c r="B24" s="15" t="s">
        <v>32</v>
      </c>
      <c r="C24" s="15" t="s">
        <v>33</v>
      </c>
      <c r="D24" s="15" t="s">
        <v>34</v>
      </c>
      <c r="E24" s="16"/>
      <c r="F24" s="16"/>
      <c r="G24" s="16">
        <v>0</v>
      </c>
      <c r="H24" s="17"/>
      <c r="I24" s="37" t="str">
        <f t="shared" si="3"/>
        <v>`deleted` TINYINT DEFAULT '0' COMMENT '削除フラグ',</v>
      </c>
    </row>
    <row r="25" spans="1:9" x14ac:dyDescent="0.15">
      <c r="A25" s="22"/>
      <c r="B25" s="15" t="s">
        <v>36</v>
      </c>
      <c r="C25" s="15" t="s">
        <v>37</v>
      </c>
      <c r="D25" s="15" t="s">
        <v>12</v>
      </c>
      <c r="E25" s="16"/>
      <c r="F25" s="16"/>
      <c r="G25" s="16"/>
      <c r="H25" s="17"/>
      <c r="I25" s="37" t="str">
        <f t="shared" si="3"/>
        <v>`deleted_date` DATETIME COMMENT '削除日',</v>
      </c>
    </row>
    <row r="26" spans="1:9" x14ac:dyDescent="0.15">
      <c r="A26" s="22"/>
      <c r="I26" s="38" t="s">
        <v>3</v>
      </c>
    </row>
    <row r="28" spans="1:9" x14ac:dyDescent="0.15">
      <c r="D28" s="30" t="s">
        <v>5</v>
      </c>
      <c r="E28" s="31" t="s">
        <v>6</v>
      </c>
      <c r="F28" s="31" t="s">
        <v>8</v>
      </c>
      <c r="G28" s="31" t="s">
        <v>9</v>
      </c>
      <c r="H28" s="32" t="s">
        <v>21</v>
      </c>
      <c r="I28" s="30"/>
    </row>
    <row r="29" spans="1:9" ht="16.5" x14ac:dyDescent="0.15">
      <c r="B29" s="52" t="s">
        <v>102</v>
      </c>
      <c r="C29" s="52" t="s">
        <v>106</v>
      </c>
      <c r="D29" s="34"/>
      <c r="E29" s="35"/>
      <c r="F29" s="35"/>
      <c r="G29" s="35"/>
      <c r="H29" s="36"/>
      <c r="I29" s="27" t="str">
        <f xml:space="preserve"> "CREATE TABLE `" &amp; C29 &amp; "` ("</f>
        <v>CREATE TABLE `accesslogs` (</v>
      </c>
    </row>
    <row r="30" spans="1:9" x14ac:dyDescent="0.15">
      <c r="B30" s="15" t="s">
        <v>10</v>
      </c>
      <c r="C30" s="15" t="s">
        <v>2</v>
      </c>
      <c r="D30" s="15" t="s">
        <v>7</v>
      </c>
      <c r="E30" s="16" t="s">
        <v>7</v>
      </c>
      <c r="F30" s="16"/>
      <c r="G30" s="16"/>
      <c r="H30" s="17"/>
      <c r="I30" s="27" t="s">
        <v>4</v>
      </c>
    </row>
    <row r="31" spans="1:9" x14ac:dyDescent="0.15">
      <c r="A31" s="22"/>
      <c r="B31" s="15" t="s">
        <v>0</v>
      </c>
      <c r="C31" s="18" t="s">
        <v>112</v>
      </c>
      <c r="D31" s="15" t="s">
        <v>12</v>
      </c>
      <c r="E31" s="16"/>
      <c r="F31" s="16"/>
      <c r="G31" s="16"/>
      <c r="H31" s="17"/>
      <c r="I31" s="37" t="str">
        <f>IF(A31="","","/* ") &amp; "`" &amp; C31 &amp; "` " &amp; D31 &amp; IF(E31&gt;0,"(" &amp; E31 &amp; ") "," ") &amp; IF(F31&lt;&gt;"","NOT NULL ","") &amp; IF(G31="","","DEFAULT '" &amp; G31 &amp; "' ") &amp; "COMMENT '"&amp; B31 &amp;"'," &amp; IF(A31="",""," */")</f>
        <v>`logged` DATETIME COMMENT '登録日',</v>
      </c>
    </row>
    <row r="32" spans="1:9" x14ac:dyDescent="0.15">
      <c r="B32" s="15" t="s">
        <v>98</v>
      </c>
      <c r="C32" s="15" t="s">
        <v>110</v>
      </c>
      <c r="D32" s="15" t="s">
        <v>15</v>
      </c>
      <c r="E32" s="16">
        <v>32</v>
      </c>
      <c r="F32" s="16"/>
      <c r="G32" s="16"/>
      <c r="H32" s="17"/>
      <c r="I32" s="37" t="str">
        <f t="shared" ref="I32:I35" si="4">IF(A32="","","/* ") &amp; "`" &amp; C32 &amp; "` " &amp; D32 &amp; IF(E32&gt;0,"(" &amp; E32 &amp; ") "," ") &amp; IF(F32&lt;&gt;"","NOT NULL ","") &amp; IF(G32="","","DEFAULT '" &amp; G32 &amp; "' ") &amp; "COMMENT '"&amp; B32 &amp;"'," &amp; IF(A32="",""," */")</f>
        <v>`controllername` VARCHAR(32) COMMENT 'コントローラ',</v>
      </c>
    </row>
    <row r="33" spans="1:9" x14ac:dyDescent="0.15">
      <c r="B33" s="15" t="s">
        <v>99</v>
      </c>
      <c r="C33" s="15" t="s">
        <v>111</v>
      </c>
      <c r="D33" s="15" t="s">
        <v>15</v>
      </c>
      <c r="E33" s="16">
        <v>32</v>
      </c>
      <c r="F33" s="16"/>
      <c r="G33" s="16"/>
      <c r="H33" s="17"/>
      <c r="I33" s="37" t="str">
        <f t="shared" si="4"/>
        <v>`actionname` VARCHAR(32) COMMENT 'アクション',</v>
      </c>
    </row>
    <row r="34" spans="1:9" x14ac:dyDescent="0.15">
      <c r="B34" s="15" t="s">
        <v>79</v>
      </c>
      <c r="C34" s="15" t="s">
        <v>100</v>
      </c>
      <c r="D34" s="15" t="s">
        <v>101</v>
      </c>
      <c r="E34" s="16"/>
      <c r="F34" s="16"/>
      <c r="G34" s="16"/>
      <c r="H34" s="17"/>
      <c r="I34" s="37" t="str">
        <f t="shared" si="4"/>
        <v>`user_id` INT COMMENT 'ユーザ',</v>
      </c>
    </row>
    <row r="35" spans="1:9" x14ac:dyDescent="0.15">
      <c r="B35" s="15" t="s">
        <v>107</v>
      </c>
      <c r="C35" s="15" t="s">
        <v>108</v>
      </c>
      <c r="D35" s="15" t="s">
        <v>109</v>
      </c>
      <c r="E35" s="16">
        <v>128</v>
      </c>
      <c r="F35" s="16"/>
      <c r="G35" s="16"/>
      <c r="H35" s="17"/>
      <c r="I35" s="37" t="str">
        <f t="shared" si="4"/>
        <v>`url` VARCHAR(128) COMMENT 'url',</v>
      </c>
    </row>
    <row r="36" spans="1:9" x14ac:dyDescent="0.15">
      <c r="B36" s="15" t="s">
        <v>103</v>
      </c>
      <c r="C36" s="15" t="s">
        <v>104</v>
      </c>
      <c r="D36" s="15" t="s">
        <v>105</v>
      </c>
      <c r="E36" s="16"/>
      <c r="F36" s="16"/>
      <c r="G36" s="16"/>
      <c r="H36" s="17"/>
      <c r="I36" s="37" t="str">
        <f t="shared" ref="I36" si="5">IF(A36="","","/* ") &amp; "`" &amp; C36 &amp; "` " &amp; D36 &amp; IF(E36&gt;0,"(" &amp; E36 &amp; ") "," ") &amp; IF(F36&lt;&gt;"","NOT NULL ","") &amp; IF(G36="","","DEFAULT '" &amp; G36 &amp; "' ") &amp; "COMMENT '"&amp; B36 &amp;"'," &amp; IF(A36="",""," */")</f>
        <v>`param` TEXT COMMENT 'パラメータ',</v>
      </c>
    </row>
    <row r="37" spans="1:9" x14ac:dyDescent="0.15">
      <c r="A37" s="22"/>
      <c r="I37" s="38" t="s">
        <v>3</v>
      </c>
    </row>
    <row r="39" spans="1:9" x14ac:dyDescent="0.15">
      <c r="D39" s="30" t="s">
        <v>5</v>
      </c>
      <c r="E39" s="31" t="s">
        <v>6</v>
      </c>
      <c r="F39" s="31" t="s">
        <v>8</v>
      </c>
      <c r="G39" s="31" t="s">
        <v>9</v>
      </c>
      <c r="H39" s="32" t="s">
        <v>21</v>
      </c>
      <c r="I39" s="30"/>
    </row>
    <row r="40" spans="1:9" ht="16.5" x14ac:dyDescent="0.15">
      <c r="B40" s="52" t="s">
        <v>89</v>
      </c>
      <c r="C40" s="52" t="s">
        <v>90</v>
      </c>
      <c r="D40" s="34"/>
      <c r="E40" s="35"/>
      <c r="F40" s="35"/>
      <c r="G40" s="35"/>
      <c r="H40" s="36"/>
      <c r="I40" s="27" t="str">
        <f xml:space="preserve"> "CREATE TABLE `" &amp; C40 &amp; "` ("</f>
        <v>CREATE TABLE `items` (</v>
      </c>
    </row>
    <row r="41" spans="1:9" x14ac:dyDescent="0.15">
      <c r="B41" s="15" t="s">
        <v>10</v>
      </c>
      <c r="C41" s="15" t="s">
        <v>2</v>
      </c>
      <c r="D41" s="15" t="s">
        <v>7</v>
      </c>
      <c r="E41" s="16" t="s">
        <v>7</v>
      </c>
      <c r="F41" s="16"/>
      <c r="G41" s="16"/>
      <c r="H41" s="17"/>
      <c r="I41" s="27" t="s">
        <v>4</v>
      </c>
    </row>
    <row r="42" spans="1:9" x14ac:dyDescent="0.15">
      <c r="B42" s="15" t="s">
        <v>17</v>
      </c>
      <c r="C42" s="15" t="s">
        <v>91</v>
      </c>
      <c r="D42" s="15" t="s">
        <v>15</v>
      </c>
      <c r="E42" s="16">
        <v>100</v>
      </c>
      <c r="F42" s="16" t="s">
        <v>8</v>
      </c>
      <c r="G42" s="16"/>
      <c r="H42" s="17"/>
      <c r="I42" s="37" t="str">
        <f t="shared" ref="I42:I46" si="6">IF(A42="","","/* ") &amp; "`" &amp; C42 &amp; "` " &amp; D42 &amp; IF(E42&gt;0,"(" &amp; E42 &amp; ") "," ") &amp; IF(F42&lt;&gt;"","NOT NULL ","") &amp; IF(G42="","","DEFAULT '" &amp; G42 &amp; "' ") &amp; "COMMENT '"&amp; B42 &amp;"'," &amp; IF(A42="",""," */")</f>
        <v>`title` VARCHAR(100) NOT NULL COMMENT '名前',</v>
      </c>
    </row>
    <row r="43" spans="1:9" x14ac:dyDescent="0.15">
      <c r="B43" s="15" t="s">
        <v>92</v>
      </c>
      <c r="C43" s="15" t="s">
        <v>93</v>
      </c>
      <c r="D43" s="15" t="s">
        <v>94</v>
      </c>
      <c r="E43" s="16"/>
      <c r="F43" s="16"/>
      <c r="G43" s="16"/>
      <c r="H43" s="17"/>
      <c r="I43" s="37" t="str">
        <f t="shared" si="6"/>
        <v>`description` TEXT COMMENT '詳細',</v>
      </c>
    </row>
    <row r="44" spans="1:9" x14ac:dyDescent="0.15">
      <c r="B44" s="15" t="s">
        <v>95</v>
      </c>
      <c r="C44" s="15" t="s">
        <v>96</v>
      </c>
      <c r="D44" s="15" t="s">
        <v>97</v>
      </c>
      <c r="E44" s="16"/>
      <c r="F44" s="16"/>
      <c r="G44" s="16">
        <v>0</v>
      </c>
      <c r="H44" s="17"/>
      <c r="I44" s="37" t="str">
        <f t="shared" si="6"/>
        <v>`flag` TINYINT DEFAULT '0' COMMENT 'フラグ',</v>
      </c>
    </row>
    <row r="45" spans="1:9" x14ac:dyDescent="0.15">
      <c r="A45" s="22"/>
      <c r="B45" s="15" t="s">
        <v>0</v>
      </c>
      <c r="C45" s="18" t="s">
        <v>11</v>
      </c>
      <c r="D45" s="15" t="s">
        <v>12</v>
      </c>
      <c r="E45" s="16"/>
      <c r="F45" s="16"/>
      <c r="G45" s="16"/>
      <c r="H45" s="17"/>
      <c r="I45" s="37" t="str">
        <f t="shared" si="6"/>
        <v>`created` DATETIME COMMENT '登録日',</v>
      </c>
    </row>
    <row r="46" spans="1:9" x14ac:dyDescent="0.15">
      <c r="A46" s="22"/>
      <c r="B46" s="15" t="s">
        <v>1</v>
      </c>
      <c r="C46" s="15" t="s">
        <v>13</v>
      </c>
      <c r="D46" s="15" t="s">
        <v>12</v>
      </c>
      <c r="E46" s="16"/>
      <c r="F46" s="16"/>
      <c r="G46" s="16"/>
      <c r="H46" s="17"/>
      <c r="I46" s="37" t="str">
        <f t="shared" si="6"/>
        <v>`modified` DATETIME COMMENT '変更日',</v>
      </c>
    </row>
    <row r="47" spans="1:9" x14ac:dyDescent="0.15">
      <c r="A47" s="22"/>
      <c r="I47" s="38" t="s">
        <v>3</v>
      </c>
    </row>
    <row r="49" spans="2:9" x14ac:dyDescent="0.15">
      <c r="D49" s="30" t="s">
        <v>5</v>
      </c>
      <c r="E49" s="31" t="s">
        <v>6</v>
      </c>
      <c r="F49" s="31" t="s">
        <v>8</v>
      </c>
      <c r="G49" s="31" t="s">
        <v>9</v>
      </c>
      <c r="H49" s="32" t="s">
        <v>21</v>
      </c>
      <c r="I49" s="30"/>
    </row>
    <row r="50" spans="2:9" ht="16.5" x14ac:dyDescent="0.15">
      <c r="B50" s="33" t="s">
        <v>69</v>
      </c>
      <c r="C50" s="33" t="s">
        <v>65</v>
      </c>
      <c r="D50" s="34"/>
      <c r="E50" s="35"/>
      <c r="F50" s="35"/>
      <c r="G50" s="35"/>
      <c r="H50" s="36"/>
      <c r="I50" s="27" t="str">
        <f xml:space="preserve"> "CREATE TABLE `" &amp; C50 &amp; "` ("</f>
        <v>CREATE TABLE `trans` (</v>
      </c>
    </row>
    <row r="51" spans="2:9" x14ac:dyDescent="0.15">
      <c r="B51" s="15" t="s">
        <v>10</v>
      </c>
      <c r="C51" s="15" t="s">
        <v>2</v>
      </c>
      <c r="D51" s="15" t="s">
        <v>7</v>
      </c>
      <c r="E51" s="16" t="s">
        <v>7</v>
      </c>
      <c r="F51" s="16"/>
      <c r="G51" s="16"/>
      <c r="H51" s="17"/>
      <c r="I51" s="27" t="s">
        <v>4</v>
      </c>
    </row>
    <row r="52" spans="2:9" x14ac:dyDescent="0.15">
      <c r="B52" s="15" t="s">
        <v>49</v>
      </c>
      <c r="C52" s="15" t="s">
        <v>50</v>
      </c>
      <c r="D52" s="15" t="s">
        <v>51</v>
      </c>
      <c r="E52" s="16"/>
      <c r="F52" s="16" t="s">
        <v>66</v>
      </c>
      <c r="G52" s="16"/>
      <c r="H52" s="17"/>
      <c r="I52" s="37" t="str">
        <f>IF(A52="","","/* ") &amp; "`" &amp; C52 &amp; "` " &amp; D52 &amp; IF(E52&gt;0,"(" &amp; E52 &amp; ") "," ") &amp; IF(F52&lt;&gt;"","NOT NULL ","") &amp; IF(G52="","","DEFAULT '" &amp; G52 &amp; "' ") &amp; "COMMENT '"&amp; B52 &amp;"'," &amp; IF(A52="",""," */")</f>
        <v>`dealed` DATE NOT NULL COMMENT '経理日',</v>
      </c>
    </row>
    <row r="53" spans="2:9" x14ac:dyDescent="0.15">
      <c r="B53" s="15" t="s">
        <v>47</v>
      </c>
      <c r="C53" s="15" t="s">
        <v>48</v>
      </c>
      <c r="D53" s="15" t="s">
        <v>18</v>
      </c>
      <c r="E53" s="16"/>
      <c r="F53" s="16" t="s">
        <v>42</v>
      </c>
      <c r="G53" s="16">
        <v>0</v>
      </c>
      <c r="H53" s="17"/>
      <c r="I53" s="37" t="str">
        <f t="shared" ref="I53" si="7">IF(A53="","","/* ") &amp; "`" &amp; C53 &amp; "` " &amp; D53 &amp; IF(E53&gt;0,"(" &amp; E53 &amp; ") "," ") &amp; IF(F53&lt;&gt;"","NOT NULL ","") &amp; IF(G53="","","DEFAULT '" &amp; G53 &amp; "' ") &amp; "COMMENT '"&amp; B53 &amp;"'," &amp; IF(A53="",""," */")</f>
        <v>`item_id` INT NOT NULL DEFAULT '0' COMMENT '費目',</v>
      </c>
    </row>
    <row r="54" spans="2:9" x14ac:dyDescent="0.15">
      <c r="B54" s="15" t="s">
        <v>61</v>
      </c>
      <c r="C54" s="15" t="s">
        <v>62</v>
      </c>
      <c r="D54" s="15" t="s">
        <v>18</v>
      </c>
      <c r="E54" s="16"/>
      <c r="F54" s="16"/>
      <c r="G54" s="16"/>
      <c r="H54" s="17"/>
      <c r="I54" s="37" t="str">
        <f t="shared" ref="I54" si="8">IF(A54="","","/* ") &amp; "`" &amp; C54 &amp; "` " &amp; D54 &amp; IF(E54&gt;0,"(" &amp; E54 &amp; ") "," ") &amp; IF(F54&lt;&gt;"","NOT NULL ","") &amp; IF(G54="","","DEFAULT '" &amp; G54 &amp; "' ") &amp; "COMMENT '"&amp; B54 &amp;"'," &amp; IF(A54="",""," */")</f>
        <v>`subitem_id` INT COMMENT 'サブ費目',</v>
      </c>
    </row>
    <row r="55" spans="2:9" x14ac:dyDescent="0.15">
      <c r="B55" s="15" t="s">
        <v>41</v>
      </c>
      <c r="C55" s="15" t="s">
        <v>40</v>
      </c>
      <c r="D55" s="15" t="s">
        <v>18</v>
      </c>
      <c r="E55" s="16"/>
      <c r="F55" s="16" t="s">
        <v>42</v>
      </c>
      <c r="G55" s="16">
        <v>0</v>
      </c>
      <c r="H55" s="17"/>
      <c r="I55" s="37" t="str">
        <f t="shared" ref="I55:I60" si="9">IF(A55="","","/* ") &amp; "`" &amp; C55 &amp; "` " &amp; D55 &amp; IF(E55&gt;0,"(" &amp; E55 &amp; ") "," ") &amp; IF(F55&lt;&gt;"","NOT NULL ","") &amp; IF(G55="","","DEFAULT '" &amp; G55 &amp; "' ") &amp; "COMMENT '"&amp; B55 &amp;"'," &amp; IF(A55="",""," */")</f>
        <v>`amount` INT NOT NULL DEFAULT '0' COMMENT '金額',</v>
      </c>
    </row>
    <row r="56" spans="2:9" x14ac:dyDescent="0.15">
      <c r="B56" s="15" t="s">
        <v>68</v>
      </c>
      <c r="C56" s="15" t="s">
        <v>67</v>
      </c>
      <c r="D56" s="15" t="s">
        <v>18</v>
      </c>
      <c r="E56" s="16"/>
      <c r="F56" s="16" t="s">
        <v>8</v>
      </c>
      <c r="G56" s="16">
        <v>0</v>
      </c>
      <c r="H56" s="17"/>
      <c r="I56" s="37" t="str">
        <f t="shared" ref="I56" si="10">IF(A56="","","/* ") &amp; "`" &amp; C56 &amp; "` " &amp; D56 &amp; IF(E56&gt;0,"(" &amp; E56 &amp; ") "," ") &amp; IF(F56&lt;&gt;"","NOT NULL ","") &amp; IF(G56="","","DEFAULT '" &amp; G56 &amp; "' ") &amp; "COMMENT '"&amp; B56 &amp;"'," &amp; IF(A56="",""," */")</f>
        <v>`tax` INT NOT NULL DEFAULT '0' COMMENT 'うち消費税',</v>
      </c>
    </row>
    <row r="57" spans="2:9" x14ac:dyDescent="0.15">
      <c r="B57" s="15" t="s">
        <v>58</v>
      </c>
      <c r="C57" s="15" t="s">
        <v>60</v>
      </c>
      <c r="D57" s="15" t="s">
        <v>18</v>
      </c>
      <c r="E57" s="16"/>
      <c r="F57" s="16" t="s">
        <v>8</v>
      </c>
      <c r="G57" s="16">
        <v>0</v>
      </c>
      <c r="H57" s="17"/>
      <c r="I57" s="37" t="str">
        <f t="shared" ref="I57" si="11">IF(A57="","","/* ") &amp; "`" &amp; C57 &amp; "` " &amp; D57 &amp; IF(E57&gt;0,"(" &amp; E57 &amp; ") "," ") &amp; IF(F57&lt;&gt;"","NOT NULL ","") &amp; IF(G57="","","DEFAULT '" &amp; G57 &amp; "' ") &amp; "COMMENT '"&amp; B57 &amp;"'," &amp; IF(A57="",""," */")</f>
        <v>`taxtable_id` INT NOT NULL DEFAULT '0' COMMENT '税区分',</v>
      </c>
    </row>
    <row r="58" spans="2:9" x14ac:dyDescent="0.15">
      <c r="B58" s="15" t="s">
        <v>43</v>
      </c>
      <c r="C58" s="18" t="s">
        <v>44</v>
      </c>
      <c r="D58" s="15" t="s">
        <v>19</v>
      </c>
      <c r="E58" s="16"/>
      <c r="F58" s="16"/>
      <c r="G58" s="16"/>
      <c r="H58" s="17"/>
      <c r="I58" s="37" t="str">
        <f t="shared" si="9"/>
        <v>`remark` TEXT COMMENT '備考',</v>
      </c>
    </row>
    <row r="59" spans="2:9" x14ac:dyDescent="0.15">
      <c r="B59" s="15" t="s">
        <v>0</v>
      </c>
      <c r="C59" s="18" t="s">
        <v>11</v>
      </c>
      <c r="D59" s="15" t="s">
        <v>12</v>
      </c>
      <c r="E59" s="16"/>
      <c r="F59" s="16"/>
      <c r="G59" s="16"/>
      <c r="H59" s="17"/>
      <c r="I59" s="37" t="str">
        <f t="shared" si="9"/>
        <v>`created` DATETIME COMMENT '登録日',</v>
      </c>
    </row>
    <row r="60" spans="2:9" x14ac:dyDescent="0.15">
      <c r="B60" s="15" t="s">
        <v>1</v>
      </c>
      <c r="C60" s="15" t="s">
        <v>13</v>
      </c>
      <c r="D60" s="15" t="s">
        <v>12</v>
      </c>
      <c r="E60" s="16"/>
      <c r="F60" s="16"/>
      <c r="G60" s="16"/>
      <c r="H60" s="17"/>
      <c r="I60" s="37" t="str">
        <f t="shared" si="9"/>
        <v>`modified` DATETIME COMMENT '変更日',</v>
      </c>
    </row>
    <row r="61" spans="2:9" x14ac:dyDescent="0.15">
      <c r="I61" s="38" t="s">
        <v>3</v>
      </c>
    </row>
    <row r="63" spans="2:9" x14ac:dyDescent="0.15">
      <c r="D63" s="30" t="s">
        <v>5</v>
      </c>
      <c r="E63" s="31" t="s">
        <v>6</v>
      </c>
      <c r="F63" s="31" t="s">
        <v>8</v>
      </c>
      <c r="G63" s="31" t="s">
        <v>9</v>
      </c>
      <c r="H63" s="32" t="s">
        <v>21</v>
      </c>
      <c r="I63" s="30"/>
    </row>
    <row r="64" spans="2:9" ht="16.5" x14ac:dyDescent="0.15">
      <c r="B64" s="33" t="s">
        <v>46</v>
      </c>
      <c r="C64" s="33" t="s">
        <v>45</v>
      </c>
      <c r="D64" s="34"/>
      <c r="E64" s="35"/>
      <c r="F64" s="35"/>
      <c r="G64" s="35"/>
      <c r="H64" s="36"/>
      <c r="I64" s="27" t="str">
        <f xml:space="preserve"> "CREATE TABLE `" &amp; C64 &amp; "` ("</f>
        <v>CREATE TABLE `items` (</v>
      </c>
    </row>
    <row r="65" spans="2:9" x14ac:dyDescent="0.15">
      <c r="B65" s="15" t="s">
        <v>10</v>
      </c>
      <c r="C65" s="15" t="s">
        <v>2</v>
      </c>
      <c r="D65" s="15" t="s">
        <v>7</v>
      </c>
      <c r="E65" s="16" t="s">
        <v>7</v>
      </c>
      <c r="F65" s="16"/>
      <c r="G65" s="16"/>
      <c r="H65" s="17"/>
      <c r="I65" s="27" t="s">
        <v>4</v>
      </c>
    </row>
    <row r="66" spans="2:9" x14ac:dyDescent="0.15">
      <c r="B66" s="15" t="s">
        <v>17</v>
      </c>
      <c r="C66" s="15" t="s">
        <v>14</v>
      </c>
      <c r="D66" s="15" t="s">
        <v>15</v>
      </c>
      <c r="E66" s="16">
        <v>128</v>
      </c>
      <c r="F66" s="16" t="s">
        <v>8</v>
      </c>
      <c r="G66" s="16"/>
      <c r="H66" s="17"/>
      <c r="I66" s="37" t="str">
        <f t="shared" ref="I66:I72" si="12">IF(A66="","","/* ") &amp; "`" &amp; C66 &amp; "` " &amp; D66 &amp; IF(E66&gt;0,"(" &amp; E66 &amp; ") "," ") &amp; IF(F66&lt;&gt;"","NOT NULL ","") &amp; IF(G66="","","DEFAULT '" &amp; G66 &amp; "' ") &amp; "COMMENT '"&amp; B66 &amp;"'," &amp; IF(A66="",""," */")</f>
        <v>`name` VARCHAR(128) NOT NULL COMMENT '名前',</v>
      </c>
    </row>
    <row r="67" spans="2:9" x14ac:dyDescent="0.15">
      <c r="B67" s="15" t="s">
        <v>74</v>
      </c>
      <c r="C67" s="15" t="s">
        <v>75</v>
      </c>
      <c r="D67" s="15" t="s">
        <v>18</v>
      </c>
      <c r="E67" s="16"/>
      <c r="F67" s="16" t="s">
        <v>8</v>
      </c>
      <c r="G67" s="16">
        <v>0</v>
      </c>
      <c r="H67" s="17"/>
      <c r="I67" s="37" t="str">
        <f t="shared" si="12"/>
        <v>`category_id` INT NOT NULL DEFAULT '0' COMMENT '収支区分',</v>
      </c>
    </row>
    <row r="68" spans="2:9" x14ac:dyDescent="0.15">
      <c r="B68" s="15" t="s">
        <v>43</v>
      </c>
      <c r="C68" s="18" t="s">
        <v>44</v>
      </c>
      <c r="D68" s="15" t="s">
        <v>19</v>
      </c>
      <c r="E68" s="16"/>
      <c r="F68" s="16"/>
      <c r="G68" s="16"/>
      <c r="H68" s="17"/>
      <c r="I68" s="37" t="str">
        <f t="shared" si="12"/>
        <v>`remark` TEXT COMMENT '備考',</v>
      </c>
    </row>
    <row r="69" spans="2:9" x14ac:dyDescent="0.15">
      <c r="B69" s="15" t="s">
        <v>0</v>
      </c>
      <c r="C69" s="18" t="s">
        <v>11</v>
      </c>
      <c r="D69" s="15" t="s">
        <v>12</v>
      </c>
      <c r="E69" s="16"/>
      <c r="F69" s="16"/>
      <c r="G69" s="16"/>
      <c r="H69" s="17"/>
      <c r="I69" s="37" t="str">
        <f t="shared" si="12"/>
        <v>`created` DATETIME COMMENT '登録日',</v>
      </c>
    </row>
    <row r="70" spans="2:9" x14ac:dyDescent="0.15">
      <c r="B70" s="15" t="s">
        <v>1</v>
      </c>
      <c r="C70" s="15" t="s">
        <v>13</v>
      </c>
      <c r="D70" s="15" t="s">
        <v>12</v>
      </c>
      <c r="E70" s="16"/>
      <c r="F70" s="16"/>
      <c r="G70" s="16"/>
      <c r="H70" s="17"/>
      <c r="I70" s="37" t="str">
        <f t="shared" si="12"/>
        <v>`modified` DATETIME COMMENT '変更日',</v>
      </c>
    </row>
    <row r="71" spans="2:9" x14ac:dyDescent="0.15">
      <c r="B71" s="15" t="s">
        <v>32</v>
      </c>
      <c r="C71" s="15" t="s">
        <v>33</v>
      </c>
      <c r="D71" s="15" t="s">
        <v>34</v>
      </c>
      <c r="E71" s="16"/>
      <c r="F71" s="16" t="s">
        <v>35</v>
      </c>
      <c r="G71" s="16">
        <v>0</v>
      </c>
      <c r="H71" s="17"/>
      <c r="I71" s="37" t="str">
        <f t="shared" si="12"/>
        <v>`deleted` TINYINT NOT NULL DEFAULT '0' COMMENT '削除フラグ',</v>
      </c>
    </row>
    <row r="72" spans="2:9" x14ac:dyDescent="0.15">
      <c r="B72" s="15" t="s">
        <v>36</v>
      </c>
      <c r="C72" s="15" t="s">
        <v>38</v>
      </c>
      <c r="D72" s="15" t="s">
        <v>39</v>
      </c>
      <c r="E72" s="16"/>
      <c r="F72" s="16"/>
      <c r="G72" s="16"/>
      <c r="H72" s="17"/>
      <c r="I72" s="37" t="str">
        <f t="shared" si="12"/>
        <v>`deleted_date` DATETIME COMMENT '削除日',</v>
      </c>
    </row>
    <row r="73" spans="2:9" x14ac:dyDescent="0.15">
      <c r="B73" s="15"/>
      <c r="C73" s="18" t="s">
        <v>63</v>
      </c>
      <c r="D73" s="15" t="s">
        <v>18</v>
      </c>
      <c r="E73" s="16"/>
      <c r="F73" s="16" t="s">
        <v>8</v>
      </c>
      <c r="G73" s="16">
        <v>0</v>
      </c>
      <c r="H73" s="17"/>
      <c r="I73" s="37" t="str">
        <f>IF(A73="","","/* ") &amp; "`" &amp; C73 &amp; "` " &amp; D73 &amp; IF(E73&gt;0,"(" &amp; E73 &amp; ") "," ") &amp; IF(F73&lt;&gt;"","NOT NULL ","") &amp; IF(G73="","","DEFAULT '" &amp; G73 &amp; "' ") &amp; "COMMENT '"&amp; B73 &amp;"'," &amp; IF(A73="",""," */")</f>
        <v>`book_count` INT NOT NULL DEFAULT '0' COMMENT '',</v>
      </c>
    </row>
    <row r="74" spans="2:9" x14ac:dyDescent="0.15">
      <c r="B74" s="15"/>
      <c r="C74" s="18" t="s">
        <v>64</v>
      </c>
      <c r="D74" s="15" t="s">
        <v>18</v>
      </c>
      <c r="E74" s="16"/>
      <c r="F74" s="16" t="s">
        <v>8</v>
      </c>
      <c r="G74" s="16">
        <v>0</v>
      </c>
      <c r="H74" s="17"/>
      <c r="I74" s="37" t="str">
        <f>IF(A74="","","/* ") &amp; "`" &amp; C74 &amp; "` " &amp; D74 &amp; IF(E74&gt;0,"(" &amp; E74 &amp; ") "," ") &amp; IF(F74&lt;&gt;"","NOT NULL ","") &amp; IF(G74="","","DEFAULT '" &amp; G74 &amp; "' ") &amp; "COMMENT '"&amp; B74 &amp;"'," &amp; IF(A74="",""," */")</f>
        <v>`subitem_count` INT NOT NULL DEFAULT '0' COMMENT '',</v>
      </c>
    </row>
    <row r="75" spans="2:9" x14ac:dyDescent="0.15">
      <c r="I75" s="38" t="s">
        <v>3</v>
      </c>
    </row>
    <row r="77" spans="2:9" x14ac:dyDescent="0.15">
      <c r="D77" s="30" t="s">
        <v>5</v>
      </c>
      <c r="E77" s="31" t="s">
        <v>6</v>
      </c>
      <c r="F77" s="31" t="s">
        <v>8</v>
      </c>
      <c r="G77" s="31" t="s">
        <v>9</v>
      </c>
      <c r="H77" s="32" t="s">
        <v>21</v>
      </c>
      <c r="I77" s="30"/>
    </row>
    <row r="78" spans="2:9" ht="16.5" x14ac:dyDescent="0.15">
      <c r="B78" s="33" t="s">
        <v>53</v>
      </c>
      <c r="C78" s="33" t="s">
        <v>52</v>
      </c>
      <c r="D78" s="34"/>
      <c r="E78" s="35"/>
      <c r="F78" s="35"/>
      <c r="G78" s="35"/>
      <c r="H78" s="36"/>
      <c r="I78" s="27" t="str">
        <f xml:space="preserve"> "CREATE TABLE `" &amp; C78 &amp; "` ("</f>
        <v>CREATE TABLE `subitems` (</v>
      </c>
    </row>
    <row r="79" spans="2:9" x14ac:dyDescent="0.15">
      <c r="B79" s="15" t="s">
        <v>10</v>
      </c>
      <c r="C79" s="15" t="s">
        <v>2</v>
      </c>
      <c r="D79" s="15" t="s">
        <v>7</v>
      </c>
      <c r="E79" s="16" t="s">
        <v>7</v>
      </c>
      <c r="F79" s="16"/>
      <c r="G79" s="16"/>
      <c r="H79" s="17"/>
      <c r="I79" s="27" t="s">
        <v>4</v>
      </c>
    </row>
    <row r="80" spans="2:9" x14ac:dyDescent="0.15">
      <c r="B80" s="15" t="s">
        <v>17</v>
      </c>
      <c r="C80" s="15" t="s">
        <v>14</v>
      </c>
      <c r="D80" s="15" t="s">
        <v>15</v>
      </c>
      <c r="E80" s="16">
        <v>128</v>
      </c>
      <c r="F80" s="16" t="s">
        <v>8</v>
      </c>
      <c r="G80" s="16"/>
      <c r="H80" s="17"/>
      <c r="I80" s="37" t="str">
        <f t="shared" ref="I80:I86" si="13">IF(A80="","","/* ") &amp; "`" &amp; C80 &amp; "` " &amp; D80 &amp; IF(E80&gt;0,"(" &amp; E80 &amp; ") "," ") &amp; IF(F80&lt;&gt;"","NOT NULL ","") &amp; IF(G80="","","DEFAULT '" &amp; G80 &amp; "' ") &amp; "COMMENT '"&amp; B80 &amp;"'," &amp; IF(A80="",""," */")</f>
        <v>`name` VARCHAR(128) NOT NULL COMMENT '名前',</v>
      </c>
    </row>
    <row r="81" spans="1:9" x14ac:dyDescent="0.15">
      <c r="B81" s="15" t="s">
        <v>47</v>
      </c>
      <c r="C81" s="15" t="s">
        <v>48</v>
      </c>
      <c r="D81" s="15" t="s">
        <v>18</v>
      </c>
      <c r="E81" s="16"/>
      <c r="F81" s="16" t="s">
        <v>42</v>
      </c>
      <c r="G81" s="16">
        <v>0</v>
      </c>
      <c r="H81" s="17"/>
      <c r="I81" s="37" t="str">
        <f t="shared" si="13"/>
        <v>`item_id` INT NOT NULL DEFAULT '0' COMMENT '費目',</v>
      </c>
    </row>
    <row r="82" spans="1:9" x14ac:dyDescent="0.15">
      <c r="B82" s="15" t="s">
        <v>43</v>
      </c>
      <c r="C82" s="18" t="s">
        <v>44</v>
      </c>
      <c r="D82" s="15" t="s">
        <v>19</v>
      </c>
      <c r="E82" s="16"/>
      <c r="F82" s="16"/>
      <c r="G82" s="16"/>
      <c r="H82" s="17"/>
      <c r="I82" s="37" t="str">
        <f t="shared" si="13"/>
        <v>`remark` TEXT COMMENT '備考',</v>
      </c>
    </row>
    <row r="83" spans="1:9" x14ac:dyDescent="0.15">
      <c r="B83" s="15" t="s">
        <v>0</v>
      </c>
      <c r="C83" s="18" t="s">
        <v>11</v>
      </c>
      <c r="D83" s="15" t="s">
        <v>12</v>
      </c>
      <c r="E83" s="16"/>
      <c r="F83" s="16"/>
      <c r="G83" s="16"/>
      <c r="H83" s="17"/>
      <c r="I83" s="37" t="str">
        <f t="shared" si="13"/>
        <v>`created` DATETIME COMMENT '登録日',</v>
      </c>
    </row>
    <row r="84" spans="1:9" x14ac:dyDescent="0.15">
      <c r="B84" s="15" t="s">
        <v>1</v>
      </c>
      <c r="C84" s="15" t="s">
        <v>13</v>
      </c>
      <c r="D84" s="15" t="s">
        <v>12</v>
      </c>
      <c r="E84" s="16"/>
      <c r="F84" s="16"/>
      <c r="G84" s="16"/>
      <c r="H84" s="17"/>
      <c r="I84" s="37" t="str">
        <f t="shared" si="13"/>
        <v>`modified` DATETIME COMMENT '変更日',</v>
      </c>
    </row>
    <row r="85" spans="1:9" x14ac:dyDescent="0.15">
      <c r="B85" s="15" t="s">
        <v>32</v>
      </c>
      <c r="C85" s="15" t="s">
        <v>33</v>
      </c>
      <c r="D85" s="15" t="s">
        <v>34</v>
      </c>
      <c r="E85" s="16"/>
      <c r="F85" s="16" t="s">
        <v>20</v>
      </c>
      <c r="G85" s="16">
        <v>0</v>
      </c>
      <c r="H85" s="17"/>
      <c r="I85" s="37" t="str">
        <f t="shared" si="13"/>
        <v>`deleted` TINYINT NOT NULL DEFAULT '0' COMMENT '削除フラグ',</v>
      </c>
    </row>
    <row r="86" spans="1:9" x14ac:dyDescent="0.15">
      <c r="B86" s="15" t="s">
        <v>36</v>
      </c>
      <c r="C86" s="15" t="s">
        <v>37</v>
      </c>
      <c r="D86" s="15" t="s">
        <v>12</v>
      </c>
      <c r="E86" s="16"/>
      <c r="F86" s="16"/>
      <c r="G86" s="16"/>
      <c r="H86" s="17"/>
      <c r="I86" s="37" t="str">
        <f t="shared" si="13"/>
        <v>`deleted_date` DATETIME COMMENT '削除日',</v>
      </c>
    </row>
    <row r="87" spans="1:9" x14ac:dyDescent="0.15">
      <c r="I87" s="38" t="s">
        <v>3</v>
      </c>
    </row>
    <row r="89" spans="1:9" x14ac:dyDescent="0.15">
      <c r="D89" s="30" t="s">
        <v>5</v>
      </c>
      <c r="E89" s="31" t="s">
        <v>6</v>
      </c>
      <c r="F89" s="31" t="s">
        <v>8</v>
      </c>
      <c r="G89" s="31" t="s">
        <v>9</v>
      </c>
      <c r="H89" s="32" t="s">
        <v>21</v>
      </c>
      <c r="I89" s="30"/>
    </row>
    <row r="90" spans="1:9" ht="16.5" x14ac:dyDescent="0.15">
      <c r="B90" s="33" t="s">
        <v>54</v>
      </c>
      <c r="C90" s="33" t="s">
        <v>59</v>
      </c>
      <c r="D90" s="34"/>
      <c r="E90" s="35"/>
      <c r="F90" s="35"/>
      <c r="G90" s="35"/>
      <c r="H90" s="36"/>
      <c r="I90" s="27" t="str">
        <f xml:space="preserve"> "CREATE TABLE `" &amp; C90 &amp; "` ("</f>
        <v>CREATE TABLE `taxtables` (</v>
      </c>
    </row>
    <row r="91" spans="1:9" x14ac:dyDescent="0.15">
      <c r="B91" s="15" t="s">
        <v>10</v>
      </c>
      <c r="C91" s="15" t="s">
        <v>2</v>
      </c>
      <c r="D91" s="15" t="s">
        <v>7</v>
      </c>
      <c r="E91" s="16" t="s">
        <v>7</v>
      </c>
      <c r="F91" s="16"/>
      <c r="G91" s="16"/>
      <c r="H91" s="17"/>
      <c r="I91" s="27" t="s">
        <v>4</v>
      </c>
    </row>
    <row r="92" spans="1:9" x14ac:dyDescent="0.15">
      <c r="B92" s="15" t="s">
        <v>17</v>
      </c>
      <c r="C92" s="15" t="s">
        <v>14</v>
      </c>
      <c r="D92" s="15" t="s">
        <v>15</v>
      </c>
      <c r="E92" s="16">
        <v>128</v>
      </c>
      <c r="F92" s="16" t="s">
        <v>8</v>
      </c>
      <c r="G92" s="16"/>
      <c r="H92" s="17"/>
      <c r="I92" s="37" t="str">
        <f t="shared" ref="I92:I98" si="14">IF(A92="","","/* ") &amp; "`" &amp; C92 &amp; "` " &amp; D92 &amp; IF(E92&gt;0,"(" &amp; E92 &amp; ") "," ") &amp; IF(F92&lt;&gt;"","NOT NULL ","") &amp; IF(G92="","","DEFAULT '" &amp; G92 &amp; "' ") &amp; "COMMENT '"&amp; B92 &amp;"'," &amp; IF(A92="",""," */")</f>
        <v>`name` VARCHAR(128) NOT NULL COMMENT '名前',</v>
      </c>
    </row>
    <row r="93" spans="1:9" x14ac:dyDescent="0.15">
      <c r="B93" s="15" t="s">
        <v>54</v>
      </c>
      <c r="C93" s="15" t="s">
        <v>57</v>
      </c>
      <c r="D93" s="15" t="s">
        <v>55</v>
      </c>
      <c r="E93" s="16" t="s">
        <v>56</v>
      </c>
      <c r="F93" s="16" t="s">
        <v>8</v>
      </c>
      <c r="G93" s="16"/>
      <c r="H93" s="17"/>
      <c r="I93" s="37" t="str">
        <f t="shared" si="14"/>
        <v>`ratio` DECIMAL(3,2) NOT NULL COMMENT '税率テーブル',</v>
      </c>
    </row>
    <row r="94" spans="1:9" x14ac:dyDescent="0.15">
      <c r="B94" s="15" t="s">
        <v>43</v>
      </c>
      <c r="C94" s="18" t="s">
        <v>44</v>
      </c>
      <c r="D94" s="15" t="s">
        <v>19</v>
      </c>
      <c r="E94" s="16"/>
      <c r="F94" s="16"/>
      <c r="G94" s="16"/>
      <c r="H94" s="17"/>
      <c r="I94" s="37" t="str">
        <f t="shared" si="14"/>
        <v>`remark` TEXT COMMENT '備考',</v>
      </c>
    </row>
    <row r="95" spans="1:9" x14ac:dyDescent="0.15">
      <c r="A95" s="22"/>
      <c r="B95" s="15" t="s">
        <v>0</v>
      </c>
      <c r="C95" s="18" t="s">
        <v>11</v>
      </c>
      <c r="D95" s="15" t="s">
        <v>12</v>
      </c>
      <c r="E95" s="16"/>
      <c r="F95" s="16"/>
      <c r="G95" s="16"/>
      <c r="H95" s="17"/>
      <c r="I95" s="37" t="str">
        <f t="shared" si="14"/>
        <v>`created` DATETIME COMMENT '登録日',</v>
      </c>
    </row>
    <row r="96" spans="1:9" x14ac:dyDescent="0.15">
      <c r="A96" s="22"/>
      <c r="B96" s="15" t="s">
        <v>1</v>
      </c>
      <c r="C96" s="15" t="s">
        <v>13</v>
      </c>
      <c r="D96" s="15" t="s">
        <v>12</v>
      </c>
      <c r="E96" s="16"/>
      <c r="F96" s="16"/>
      <c r="G96" s="16"/>
      <c r="H96" s="17"/>
      <c r="I96" s="37" t="str">
        <f t="shared" si="14"/>
        <v>`modified` DATETIME COMMENT '変更日',</v>
      </c>
    </row>
    <row r="97" spans="1:9" x14ac:dyDescent="0.15">
      <c r="A97" s="22"/>
      <c r="B97" s="15" t="s">
        <v>32</v>
      </c>
      <c r="C97" s="15" t="s">
        <v>33</v>
      </c>
      <c r="D97" s="15" t="s">
        <v>34</v>
      </c>
      <c r="E97" s="16"/>
      <c r="F97" s="16" t="s">
        <v>20</v>
      </c>
      <c r="G97" s="16">
        <v>0</v>
      </c>
      <c r="H97" s="17"/>
      <c r="I97" s="37" t="str">
        <f t="shared" si="14"/>
        <v>`deleted` TINYINT NOT NULL DEFAULT '0' COMMENT '削除フラグ',</v>
      </c>
    </row>
    <row r="98" spans="1:9" x14ac:dyDescent="0.15">
      <c r="A98" s="22"/>
      <c r="B98" s="15" t="s">
        <v>36</v>
      </c>
      <c r="C98" s="15" t="s">
        <v>37</v>
      </c>
      <c r="D98" s="15" t="s">
        <v>12</v>
      </c>
      <c r="E98" s="16"/>
      <c r="F98" s="16"/>
      <c r="G98" s="16"/>
      <c r="H98" s="17"/>
      <c r="I98" s="37" t="str">
        <f t="shared" si="14"/>
        <v>`deleted_date` DATETIME COMMENT '削除日',</v>
      </c>
    </row>
    <row r="99" spans="1:9" x14ac:dyDescent="0.15">
      <c r="A99" s="22"/>
      <c r="I99" s="38" t="s">
        <v>3</v>
      </c>
    </row>
    <row r="102" spans="1:9" x14ac:dyDescent="0.15">
      <c r="D102" s="30" t="s">
        <v>5</v>
      </c>
      <c r="E102" s="31" t="s">
        <v>6</v>
      </c>
      <c r="F102" s="31" t="s">
        <v>8</v>
      </c>
      <c r="G102" s="31" t="s">
        <v>9</v>
      </c>
      <c r="H102" s="32" t="s">
        <v>21</v>
      </c>
      <c r="I102" s="30"/>
    </row>
    <row r="103" spans="1:9" ht="16.5" x14ac:dyDescent="0.15">
      <c r="B103" s="33" t="s">
        <v>70</v>
      </c>
      <c r="C103" s="33" t="s">
        <v>73</v>
      </c>
      <c r="D103" s="34"/>
      <c r="E103" s="35"/>
      <c r="F103" s="35"/>
      <c r="G103" s="35"/>
      <c r="H103" s="36"/>
      <c r="I103" s="27" t="str">
        <f xml:space="preserve"> "CREATE TABLE `" &amp; C103 &amp; "` ("</f>
        <v>CREATE TABLE `categories` (</v>
      </c>
    </row>
    <row r="104" spans="1:9" x14ac:dyDescent="0.15">
      <c r="B104" s="15" t="s">
        <v>10</v>
      </c>
      <c r="C104" s="15" t="s">
        <v>2</v>
      </c>
      <c r="D104" s="15" t="s">
        <v>7</v>
      </c>
      <c r="E104" s="16" t="s">
        <v>7</v>
      </c>
      <c r="F104" s="16"/>
      <c r="G104" s="16"/>
      <c r="H104" s="17"/>
      <c r="I104" s="27" t="s">
        <v>4</v>
      </c>
    </row>
    <row r="105" spans="1:9" x14ac:dyDescent="0.15">
      <c r="B105" s="15" t="s">
        <v>17</v>
      </c>
      <c r="C105" s="15" t="s">
        <v>14</v>
      </c>
      <c r="D105" s="15" t="s">
        <v>15</v>
      </c>
      <c r="E105" s="16">
        <v>128</v>
      </c>
      <c r="F105" s="16" t="s">
        <v>8</v>
      </c>
      <c r="G105" s="16"/>
      <c r="H105" s="17"/>
      <c r="I105" s="37" t="str">
        <f t="shared" ref="I105:I106" si="15">IF(A105="","","/* ") &amp; "`" &amp; C105 &amp; "` " &amp; D105 &amp; IF(E105&gt;0,"(" &amp; E105 &amp; ") "," ") &amp; IF(F105&lt;&gt;"","NOT NULL ","") &amp; IF(G105="","","DEFAULT '" &amp; G105 &amp; "' ") &amp; "COMMENT '"&amp; B105 &amp;"'," &amp; IF(A105="",""," */")</f>
        <v>`name` VARCHAR(128) NOT NULL COMMENT '名前',</v>
      </c>
    </row>
    <row r="106" spans="1:9" x14ac:dyDescent="0.15">
      <c r="B106" s="15" t="s">
        <v>72</v>
      </c>
      <c r="C106" s="15" t="s">
        <v>71</v>
      </c>
      <c r="D106" s="15" t="s">
        <v>34</v>
      </c>
      <c r="E106" s="16"/>
      <c r="F106" s="16" t="s">
        <v>20</v>
      </c>
      <c r="G106" s="16">
        <v>1</v>
      </c>
      <c r="H106" s="17"/>
      <c r="I106" s="37" t="str">
        <f t="shared" si="15"/>
        <v>`factor` TINYINT NOT NULL DEFAULT '1' COMMENT '計算係数',</v>
      </c>
    </row>
    <row r="107" spans="1:9" x14ac:dyDescent="0.15">
      <c r="A107" s="22"/>
      <c r="I107" s="38" t="s">
        <v>3</v>
      </c>
    </row>
  </sheetData>
  <phoneticPr fontId="7"/>
  <conditionalFormatting sqref="B83:B88 B58:B66 B69:B73 B75:B76 B1:B3 B55 B51:B53 B101 B49 B31 B38 B26:B27 B45:B47 B9:B10 B107:B1048576 B12">
    <cfRule type="expression" dxfId="48" priority="86">
      <formula>A1&lt;&gt;""</formula>
    </cfRule>
  </conditionalFormatting>
  <conditionalFormatting sqref="B71:B72">
    <cfRule type="expression" dxfId="47" priority="76">
      <formula>A71&lt;&gt;""</formula>
    </cfRule>
  </conditionalFormatting>
  <conditionalFormatting sqref="B68">
    <cfRule type="expression" dxfId="46" priority="64">
      <formula>A68&lt;&gt;""</formula>
    </cfRule>
  </conditionalFormatting>
  <conditionalFormatting sqref="B77:B80">
    <cfRule type="expression" dxfId="45" priority="63">
      <formula>A77&lt;&gt;""</formula>
    </cfRule>
  </conditionalFormatting>
  <conditionalFormatting sqref="B85:B86">
    <cfRule type="expression" dxfId="44" priority="62">
      <formula>A85&lt;&gt;""</formula>
    </cfRule>
  </conditionalFormatting>
  <conditionalFormatting sqref="B82">
    <cfRule type="expression" dxfId="43" priority="59">
      <formula>A82&lt;&gt;""</formula>
    </cfRule>
  </conditionalFormatting>
  <conditionalFormatting sqref="B81">
    <cfRule type="expression" dxfId="42" priority="58">
      <formula>A81&lt;&gt;""</formula>
    </cfRule>
  </conditionalFormatting>
  <conditionalFormatting sqref="B89:B92 B95:B100">
    <cfRule type="expression" dxfId="41" priority="57">
      <formula>A89&lt;&gt;""</formula>
    </cfRule>
  </conditionalFormatting>
  <conditionalFormatting sqref="B97:B98">
    <cfRule type="expression" dxfId="40" priority="56">
      <formula>A97&lt;&gt;""</formula>
    </cfRule>
  </conditionalFormatting>
  <conditionalFormatting sqref="B93">
    <cfRule type="expression" dxfId="39" priority="54">
      <formula>A93&lt;&gt;""</formula>
    </cfRule>
  </conditionalFormatting>
  <conditionalFormatting sqref="B93">
    <cfRule type="expression" dxfId="38" priority="55">
      <formula>A93&lt;&gt;""</formula>
    </cfRule>
  </conditionalFormatting>
  <conditionalFormatting sqref="B94">
    <cfRule type="expression" dxfId="37" priority="53">
      <formula>A94&lt;&gt;""</formula>
    </cfRule>
  </conditionalFormatting>
  <conditionalFormatting sqref="B57">
    <cfRule type="expression" dxfId="36" priority="51">
      <formula>A57&lt;&gt;""</formula>
    </cfRule>
  </conditionalFormatting>
  <conditionalFormatting sqref="B57">
    <cfRule type="expression" dxfId="35" priority="52">
      <formula>A57&lt;&gt;""</formula>
    </cfRule>
  </conditionalFormatting>
  <conditionalFormatting sqref="B54">
    <cfRule type="expression" dxfId="34" priority="50">
      <formula>A54&lt;&gt;""</formula>
    </cfRule>
  </conditionalFormatting>
  <conditionalFormatting sqref="B74">
    <cfRule type="expression" dxfId="33" priority="49">
      <formula>A74&lt;&gt;""</formula>
    </cfRule>
  </conditionalFormatting>
  <conditionalFormatting sqref="B56">
    <cfRule type="expression" dxfId="32" priority="48">
      <formula>A56&lt;&gt;""</formula>
    </cfRule>
  </conditionalFormatting>
  <conditionalFormatting sqref="B102:B105">
    <cfRule type="expression" dxfId="31" priority="47">
      <formula>A102&lt;&gt;""</formula>
    </cfRule>
  </conditionalFormatting>
  <conditionalFormatting sqref="B106">
    <cfRule type="expression" dxfId="30" priority="44">
      <formula>A106&lt;&gt;""</formula>
    </cfRule>
  </conditionalFormatting>
  <conditionalFormatting sqref="B106">
    <cfRule type="expression" dxfId="29" priority="45">
      <formula>A106&lt;&gt;""</formula>
    </cfRule>
  </conditionalFormatting>
  <conditionalFormatting sqref="B67">
    <cfRule type="expression" dxfId="28" priority="42">
      <formula>A67&lt;&gt;""</formula>
    </cfRule>
  </conditionalFormatting>
  <conditionalFormatting sqref="B15:B18">
    <cfRule type="expression" dxfId="27" priority="40">
      <formula>A15&lt;&gt;""</formula>
    </cfRule>
  </conditionalFormatting>
  <conditionalFormatting sqref="B19">
    <cfRule type="expression" dxfId="26" priority="38">
      <formula>A19&lt;&gt;""</formula>
    </cfRule>
  </conditionalFormatting>
  <conditionalFormatting sqref="B19">
    <cfRule type="expression" dxfId="25" priority="39">
      <formula>A19&lt;&gt;""</formula>
    </cfRule>
  </conditionalFormatting>
  <conditionalFormatting sqref="B21">
    <cfRule type="expression" dxfId="24" priority="36">
      <formula>A21&lt;&gt;""</formula>
    </cfRule>
  </conditionalFormatting>
  <conditionalFormatting sqref="B21">
    <cfRule type="expression" dxfId="23" priority="37">
      <formula>A21&lt;&gt;""</formula>
    </cfRule>
  </conditionalFormatting>
  <conditionalFormatting sqref="B22:B25">
    <cfRule type="expression" dxfId="22" priority="35">
      <formula>A22&lt;&gt;""</formula>
    </cfRule>
  </conditionalFormatting>
  <conditionalFormatting sqref="B24:B25">
    <cfRule type="expression" dxfId="21" priority="34">
      <formula>A24&lt;&gt;""</formula>
    </cfRule>
  </conditionalFormatting>
  <conditionalFormatting sqref="B20">
    <cfRule type="expression" dxfId="20" priority="32">
      <formula>A20&lt;&gt;""</formula>
    </cfRule>
  </conditionalFormatting>
  <conditionalFormatting sqref="B20">
    <cfRule type="expression" dxfId="19" priority="33">
      <formula>A20&lt;&gt;""</formula>
    </cfRule>
  </conditionalFormatting>
  <conditionalFormatting sqref="B39:B42">
    <cfRule type="expression" dxfId="18" priority="30">
      <formula>A39&lt;&gt;""</formula>
    </cfRule>
  </conditionalFormatting>
  <conditionalFormatting sqref="B43">
    <cfRule type="expression" dxfId="17" priority="28">
      <formula>A43&lt;&gt;""</formula>
    </cfRule>
  </conditionalFormatting>
  <conditionalFormatting sqref="B43">
    <cfRule type="expression" dxfId="16" priority="29">
      <formula>A43&lt;&gt;""</formula>
    </cfRule>
  </conditionalFormatting>
  <conditionalFormatting sqref="B44">
    <cfRule type="expression" dxfId="15" priority="22">
      <formula>A44&lt;&gt;""</formula>
    </cfRule>
  </conditionalFormatting>
  <conditionalFormatting sqref="B44">
    <cfRule type="expression" dxfId="14" priority="23">
      <formula>A44&lt;&gt;""</formula>
    </cfRule>
  </conditionalFormatting>
  <conditionalFormatting sqref="B37 B48">
    <cfRule type="expression" dxfId="13" priority="20">
      <formula>A37&lt;&gt;""</formula>
    </cfRule>
  </conditionalFormatting>
  <conditionalFormatting sqref="B28:B30 B32">
    <cfRule type="expression" dxfId="12" priority="19">
      <formula>A28&lt;&gt;""</formula>
    </cfRule>
  </conditionalFormatting>
  <conditionalFormatting sqref="B33">
    <cfRule type="expression" dxfId="11" priority="17">
      <formula>A33&lt;&gt;""</formula>
    </cfRule>
  </conditionalFormatting>
  <conditionalFormatting sqref="B33">
    <cfRule type="expression" dxfId="10" priority="18">
      <formula>A33&lt;&gt;""</formula>
    </cfRule>
  </conditionalFormatting>
  <conditionalFormatting sqref="B34:B35">
    <cfRule type="expression" dxfId="9" priority="15">
      <formula>A34&lt;&gt;""</formula>
    </cfRule>
  </conditionalFormatting>
  <conditionalFormatting sqref="B34:B35">
    <cfRule type="expression" dxfId="8" priority="16">
      <formula>A34&lt;&gt;""</formula>
    </cfRule>
  </conditionalFormatting>
  <conditionalFormatting sqref="B36">
    <cfRule type="expression" dxfId="7" priority="13">
      <formula>A36&lt;&gt;""</formula>
    </cfRule>
  </conditionalFormatting>
  <conditionalFormatting sqref="B36">
    <cfRule type="expression" dxfId="6" priority="14">
      <formula>A36&lt;&gt;""</formula>
    </cfRule>
  </conditionalFormatting>
  <conditionalFormatting sqref="B13:B14">
    <cfRule type="expression" dxfId="5" priority="12">
      <formula>A13&lt;&gt;""</formula>
    </cfRule>
  </conditionalFormatting>
  <conditionalFormatting sqref="B4:B7">
    <cfRule type="expression" dxfId="4" priority="11">
      <formula>A4&lt;&gt;""</formula>
    </cfRule>
  </conditionalFormatting>
  <conditionalFormatting sqref="B11">
    <cfRule type="expression" dxfId="3" priority="2">
      <formula>A11&lt;&gt;""</formula>
    </cfRule>
  </conditionalFormatting>
  <conditionalFormatting sqref="B11">
    <cfRule type="expression" dxfId="2" priority="1">
      <formula>A11&lt;&gt;""</formula>
    </cfRule>
  </conditionalFormatting>
  <pageMargins left="0.25" right="0.25" top="0.75" bottom="0.75" header="0.3" footer="0.3"/>
  <pageSetup paperSize="9" orientation="landscape" r:id="rId1"/>
  <headerFooter>
    <oddHeader>&amp;Lデータベーステーブル
項目定義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8"/>
  <sheetViews>
    <sheetView showGridLines="0" topLeftCell="E1" zoomScaleNormal="100" workbookViewId="0">
      <selection activeCell="H8" sqref="H8"/>
    </sheetView>
  </sheetViews>
  <sheetFormatPr defaultRowHeight="12" x14ac:dyDescent="0.15"/>
  <cols>
    <col min="1" max="1" width="1.625" style="4" customWidth="1"/>
    <col min="2" max="2" width="4.875" style="3" customWidth="1"/>
    <col min="3" max="3" width="20.25" style="2" customWidth="1"/>
    <col min="4" max="4" width="15.25" style="2" customWidth="1"/>
    <col min="5" max="5" width="26.5" style="2" customWidth="1"/>
    <col min="6" max="6" width="16.625" style="2" customWidth="1"/>
    <col min="7" max="7" width="4.75" style="2" customWidth="1"/>
    <col min="8" max="8" width="39.375" style="2" customWidth="1"/>
    <col min="9" max="16384" width="9" style="2"/>
  </cols>
  <sheetData>
    <row r="1" spans="1:8" s="6" customFormat="1" ht="17.25" x14ac:dyDescent="0.15">
      <c r="A1" s="9"/>
      <c r="B1" s="10" t="s">
        <v>29</v>
      </c>
      <c r="C1" s="7"/>
    </row>
    <row r="2" spans="1:8" s="6" customFormat="1" ht="14.25" x14ac:dyDescent="0.15">
      <c r="A2" s="9"/>
      <c r="B2" s="8" t="s">
        <v>30</v>
      </c>
      <c r="C2" s="7"/>
    </row>
    <row r="3" spans="1:8" x14ac:dyDescent="0.15">
      <c r="B3" s="5"/>
    </row>
    <row r="4" spans="1:8" x14ac:dyDescent="0.15">
      <c r="B4" s="5" t="s">
        <v>26</v>
      </c>
    </row>
    <row r="5" spans="1:8" x14ac:dyDescent="0.15">
      <c r="B5" s="5"/>
    </row>
    <row r="6" spans="1:8" x14ac:dyDescent="0.15">
      <c r="B6" s="3" t="s">
        <v>22</v>
      </c>
      <c r="C6" s="2" t="s">
        <v>23</v>
      </c>
      <c r="D6" s="2" t="s">
        <v>24</v>
      </c>
      <c r="E6" s="2" t="s">
        <v>25</v>
      </c>
      <c r="F6" s="2" t="s">
        <v>27</v>
      </c>
    </row>
    <row r="7" spans="1:8" ht="13.5" x14ac:dyDescent="0.15">
      <c r="B7" s="3">
        <v>1</v>
      </c>
      <c r="C7" s="1" t="s">
        <v>76</v>
      </c>
      <c r="E7" s="50" t="s">
        <v>31</v>
      </c>
      <c r="H7" s="41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(modified );</v>
      </c>
    </row>
    <row r="8" spans="1:8" ht="13.5" x14ac:dyDescent="0.15">
      <c r="B8" s="3">
        <v>2</v>
      </c>
      <c r="C8" s="1" t="s">
        <v>76</v>
      </c>
      <c r="E8" s="51" t="s">
        <v>77</v>
      </c>
      <c r="H8" s="41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(dealed );</v>
      </c>
    </row>
    <row r="9" spans="1:8" ht="13.5" x14ac:dyDescent="0.15">
      <c r="C9" s="1"/>
      <c r="E9" s="49"/>
      <c r="H9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0" spans="1:8" ht="13.5" x14ac:dyDescent="0.15">
      <c r="C10" s="1"/>
      <c r="E10" s="48"/>
      <c r="H10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1" spans="1:8" ht="13.5" x14ac:dyDescent="0.15">
      <c r="C11" s="1"/>
      <c r="E11" s="48"/>
      <c r="H11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2" spans="1:8" ht="13.5" x14ac:dyDescent="0.15">
      <c r="C12" s="1"/>
      <c r="E12" s="48"/>
      <c r="H12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3" spans="1:8" ht="13.5" x14ac:dyDescent="0.15">
      <c r="C13" s="1"/>
      <c r="E13" s="48"/>
      <c r="H13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4" spans="1:8" ht="13.5" x14ac:dyDescent="0.15">
      <c r="C14" s="1"/>
      <c r="H14" s="41"/>
    </row>
    <row r="15" spans="1:8" ht="13.5" x14ac:dyDescent="0.15">
      <c r="C15" s="1"/>
      <c r="H15" s="41"/>
    </row>
    <row r="16" spans="1:8" ht="13.5" x14ac:dyDescent="0.15">
      <c r="C16" s="1"/>
      <c r="H16" s="41"/>
    </row>
    <row r="17" spans="2:8" ht="13.5" x14ac:dyDescent="0.15">
      <c r="C17" s="1"/>
      <c r="E17" s="40"/>
      <c r="H17" s="41"/>
    </row>
    <row r="18" spans="2:8" ht="13.5" x14ac:dyDescent="0.15">
      <c r="C18" s="1"/>
      <c r="E18" s="40"/>
      <c r="H18" s="41"/>
    </row>
    <row r="19" spans="2:8" ht="13.5" x14ac:dyDescent="0.15">
      <c r="C19" s="1"/>
      <c r="H19" s="41"/>
    </row>
    <row r="20" spans="2:8" ht="13.5" x14ac:dyDescent="0.15">
      <c r="C20" s="1"/>
      <c r="H20" s="41"/>
    </row>
    <row r="21" spans="2:8" ht="13.5" x14ac:dyDescent="0.15">
      <c r="C21" s="1"/>
      <c r="H21" s="41"/>
    </row>
    <row r="22" spans="2:8" ht="13.5" x14ac:dyDescent="0.15">
      <c r="C22" s="1"/>
      <c r="H22" s="41"/>
    </row>
    <row r="23" spans="2:8" ht="13.5" x14ac:dyDescent="0.15">
      <c r="C23" s="1"/>
      <c r="H23" s="41"/>
    </row>
    <row r="24" spans="2:8" ht="13.5" x14ac:dyDescent="0.15">
      <c r="C24" s="1"/>
      <c r="H24" s="41"/>
    </row>
    <row r="25" spans="2:8" x14ac:dyDescent="0.15">
      <c r="C25" s="13"/>
      <c r="D25" s="45"/>
      <c r="E25" s="47"/>
      <c r="F25" s="47"/>
      <c r="H25" s="41"/>
    </row>
    <row r="26" spans="2:8" x14ac:dyDescent="0.15">
      <c r="B26" s="11"/>
      <c r="C26" s="14"/>
      <c r="D26" s="46"/>
      <c r="E26" s="12"/>
      <c r="F26" s="12"/>
      <c r="H26" s="41"/>
    </row>
    <row r="28" spans="2:8" x14ac:dyDescent="0.15">
      <c r="B28" s="42" t="s">
        <v>28</v>
      </c>
    </row>
  </sheetData>
  <phoneticPr fontId="9"/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テーブル項目定義</vt:lpstr>
      <vt:lpstr>インデックス一覧</vt:lpstr>
      <vt:lpstr>インデックス一覧!Print_Area</vt:lpstr>
      <vt:lpstr>テーブル項目定義!Print_Titles</vt:lpstr>
    </vt:vector>
  </TitlesOfParts>
  <Company>キヤノンマーケティングジャパングループ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標準ソフトウェア（社内事務用）</dc:creator>
  <cp:lastModifiedBy>owner</cp:lastModifiedBy>
  <cp:lastPrinted>2011-10-11T00:50:09Z</cp:lastPrinted>
  <dcterms:created xsi:type="dcterms:W3CDTF">2010-04-20T00:25:54Z</dcterms:created>
  <dcterms:modified xsi:type="dcterms:W3CDTF">2013-09-15T02:16:36Z</dcterms:modified>
</cp:coreProperties>
</file>