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20" i="3" l="1"/>
  <c r="I19" i="3"/>
  <c r="I18" i="3"/>
  <c r="I17" i="3"/>
  <c r="I15" i="3"/>
  <c r="I8" i="3"/>
  <c r="I11" i="3" l="1"/>
  <c r="I10" i="3"/>
  <c r="I9" i="3"/>
  <c r="I6" i="3"/>
  <c r="I41" i="3" l="1"/>
  <c r="I80" i="3"/>
  <c r="I79" i="3"/>
  <c r="I77" i="3"/>
  <c r="I30" i="3" l="1"/>
  <c r="I48" i="3" l="1"/>
  <c r="I28" i="3"/>
  <c r="I31" i="3"/>
  <c r="I72" i="3"/>
  <c r="I71" i="3"/>
  <c r="I70" i="3"/>
  <c r="I69" i="3"/>
  <c r="I68" i="3"/>
  <c r="I67" i="3"/>
  <c r="I66" i="3"/>
  <c r="I64" i="3"/>
  <c r="I55" i="3" l="1"/>
  <c r="I60" i="3"/>
  <c r="I59" i="3"/>
  <c r="I58" i="3"/>
  <c r="I57" i="3"/>
  <c r="I56" i="3"/>
  <c r="I54" i="3"/>
  <c r="I52" i="3"/>
  <c r="I26" i="3"/>
  <c r="I27" i="3"/>
  <c r="I29" i="3"/>
  <c r="I42" i="3"/>
  <c r="I46" i="3"/>
  <c r="I45" i="3"/>
  <c r="I32" i="3"/>
  <c r="I47" i="3" l="1"/>
  <c r="I44" i="3"/>
  <c r="I43" i="3"/>
  <c r="I40" i="3"/>
  <c r="I38" i="3"/>
  <c r="I34" i="3" l="1"/>
  <c r="I33" i="3"/>
  <c r="I24" i="3"/>
  <c r="H10" i="10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<sst xmlns="http://schemas.openxmlformats.org/spreadsheetml/2006/main" count="251" uniqueCount="88">
  <si>
    <t>登録日</t>
    <rPh sb="0" eb="3">
      <t>トウロクビ</t>
    </rPh>
    <phoneticPr fontId="7"/>
  </si>
  <si>
    <t>変更日</t>
    <rPh sb="0" eb="3">
      <t>ヘンコウビ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</si>
  <si>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</si>
  <si>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</si>
  <si>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</si>
  <si>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</si>
  <si>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</si>
  <si>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</si>
  <si>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</si>
  <si>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</si>
  <si>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</si>
  <si>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</si>
  <si>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</si>
  <si>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modified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</si>
  <si>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</si>
  <si>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</si>
  <si>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</si>
  <si>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</si>
  <si>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</si>
  <si>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</si>
  <si>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NN</t>
    <phoneticPr fontId="9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</si>
  <si>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</si>
  <si>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</si>
  <si>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</si>
  <si>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</si>
  <si>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</si>
  <si>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</si>
  <si>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</si>
  <si>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</si>
  <si>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</si>
  <si>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</si>
  <si>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</si>
  <si>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削除フラグ</t>
    <rPh sb="0" eb="2">
      <t>サクジョ</t>
    </rPh>
    <phoneticPr fontId="7"/>
  </si>
  <si>
    <t>deleted</t>
    <phoneticPr fontId="7"/>
  </si>
  <si>
    <t>TINYINT</t>
    <phoneticPr fontId="7"/>
  </si>
  <si>
    <t>NN</t>
    <phoneticPr fontId="9"/>
  </si>
  <si>
    <t>削除日</t>
    <rPh sb="0" eb="2">
      <t>サクジョ</t>
    </rPh>
    <rPh sb="2" eb="3">
      <t>ビ</t>
    </rPh>
    <phoneticPr fontId="7"/>
  </si>
  <si>
    <t>deleted_date</t>
    <phoneticPr fontId="7"/>
  </si>
  <si>
    <t>deleted_date</t>
    <phoneticPr fontId="7"/>
  </si>
  <si>
    <t>DATETIME</t>
    <phoneticPr fontId="7"/>
  </si>
  <si>
    <t>amount</t>
  </si>
  <si>
    <t>金額</t>
    <rPh sb="0" eb="2">
      <t>キンガク</t>
    </rPh>
    <phoneticPr fontId="7"/>
  </si>
  <si>
    <t>NN</t>
    <phoneticPr fontId="7"/>
  </si>
  <si>
    <t>備考</t>
    <rPh sb="0" eb="2">
      <t>ビコウ</t>
    </rPh>
    <phoneticPr fontId="7"/>
  </si>
  <si>
    <t>remark</t>
    <phoneticPr fontId="7"/>
  </si>
  <si>
    <t>items</t>
    <phoneticPr fontId="7"/>
  </si>
  <si>
    <t>費目</t>
    <rPh sb="0" eb="2">
      <t>ヒモク</t>
    </rPh>
    <phoneticPr fontId="7"/>
  </si>
  <si>
    <t>費目</t>
    <rPh sb="0" eb="2">
      <t>ヒモク</t>
    </rPh>
    <phoneticPr fontId="7"/>
  </si>
  <si>
    <t>item_id</t>
    <phoneticPr fontId="7"/>
  </si>
  <si>
    <t>経理日</t>
    <rPh sb="0" eb="3">
      <t>ケイリビ</t>
    </rPh>
    <phoneticPr fontId="7"/>
  </si>
  <si>
    <t>dealed</t>
    <phoneticPr fontId="7"/>
  </si>
  <si>
    <t>DATE</t>
    <phoneticPr fontId="7"/>
  </si>
  <si>
    <t>subitems</t>
    <phoneticPr fontId="7"/>
  </si>
  <si>
    <t>サブ</t>
    <phoneticPr fontId="7"/>
  </si>
  <si>
    <t>税率テーブル</t>
    <rPh sb="0" eb="2">
      <t>ゼイリツ</t>
    </rPh>
    <phoneticPr fontId="7"/>
  </si>
  <si>
    <t>DECIMAL</t>
    <phoneticPr fontId="7"/>
  </si>
  <si>
    <t>3,2</t>
    <phoneticPr fontId="7"/>
  </si>
  <si>
    <t>ratio</t>
    <phoneticPr fontId="7"/>
  </si>
  <si>
    <t>税区分</t>
    <rPh sb="0" eb="3">
      <t>ゼイクブン</t>
    </rPh>
    <phoneticPr fontId="7"/>
  </si>
  <si>
    <t>taxtables</t>
    <phoneticPr fontId="7"/>
  </si>
  <si>
    <t>taxtable_id</t>
    <phoneticPr fontId="7"/>
  </si>
  <si>
    <t>サブ費目</t>
    <rPh sb="2" eb="4">
      <t>ヒモク</t>
    </rPh>
    <phoneticPr fontId="7"/>
  </si>
  <si>
    <t>subitem_id</t>
    <phoneticPr fontId="7"/>
  </si>
  <si>
    <t>book_count</t>
    <phoneticPr fontId="7"/>
  </si>
  <si>
    <t>subitem_count</t>
    <phoneticPr fontId="7"/>
  </si>
  <si>
    <t>trans</t>
    <phoneticPr fontId="9"/>
  </si>
  <si>
    <t>NN</t>
    <phoneticPr fontId="7"/>
  </si>
  <si>
    <t>tax</t>
    <phoneticPr fontId="7"/>
  </si>
  <si>
    <t>うち消費税</t>
    <rPh sb="2" eb="5">
      <t>ショウヒゼイ</t>
    </rPh>
    <phoneticPr fontId="7"/>
  </si>
  <si>
    <t>帳簿</t>
    <rPh sb="0" eb="2">
      <t>チョウボ</t>
    </rPh>
    <phoneticPr fontId="9"/>
  </si>
  <si>
    <t>収支テーブル</t>
    <rPh sb="0" eb="2">
      <t>シュウシ</t>
    </rPh>
    <phoneticPr fontId="7"/>
  </si>
  <si>
    <t>factor</t>
    <phoneticPr fontId="7"/>
  </si>
  <si>
    <t>計算係数</t>
    <rPh sb="0" eb="2">
      <t>ケイサン</t>
    </rPh>
    <rPh sb="2" eb="4">
      <t>ケイスウ</t>
    </rPh>
    <phoneticPr fontId="7"/>
  </si>
  <si>
    <t>categories</t>
    <phoneticPr fontId="7"/>
  </si>
  <si>
    <t>収支区分</t>
    <rPh sb="0" eb="2">
      <t>シュウシ</t>
    </rPh>
    <rPh sb="2" eb="4">
      <t>クブン</t>
    </rPh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</si>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</sst>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8" fillId="4" borderId="5" xfId="3" applyFont="1" applyBorder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3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36"/>
    <tableColumn id="2" name="テーブル" dataDxfId="35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showGridLines="0" tabSelected="1" zoomScale="85" zoomScaleNormal="85" workbookViewId="0">
      <selection activeCell="F17" sqref="F17"/>
    </sheetView>
  </sheetViews>
  <sheetFormatPr defaultRowHeight="15" x14ac:dyDescent="0.15"/>
  <cols>
    <col min="1" max="1" width="2.25" style="43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9" t="s">
        <v>16</v>
      </c>
      <c r="C1" s="39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4"/>
      <c r="H3" s="29"/>
    </row>
    <row r="5" spans="1:9" x14ac:dyDescent="0.15">
      <c r="D5" s="30" t="s">
        <v>5</v>
      </c>
      <c r="E5" s="31" t="s">
        <v>6</v>
      </c>
      <c r="F5" s="31" t="s">
        <v>8</v>
      </c>
      <c r="G5" s="31" t="s">
        <v>9</v>
      </c>
      <c r="H5" s="32" t="s">
        <v>21</v>
      </c>
      <c r="I5" s="30"/>
    </row>
    <row r="6" spans="1:9" ht="16.5" x14ac:dyDescent="0.15">
      <c r="B6" s="52" t="s">
        <v>78</v>
      </c>
      <c r="C6" s="52" t="s">
        <v>80</v>
      </c>
      <c r="D6" s="34"/>
      <c r="E6" s="35"/>
      <c r="F6" s="35"/>
      <c r="G6" s="35"/>
      <c r="H6" s="36"/>
      <c r="I6" s="27" t="str">
        <f xml:space="preserve"> "CREATE TABLE `" &amp; C6 &amp; "` ("</f>
        <v>CREATE TABLE `todos` (</v>
      </c>
    </row>
    <row r="7" spans="1:9" x14ac:dyDescent="0.15">
      <c r="B7" s="15" t="s">
        <v>10</v>
      </c>
      <c r="C7" s="15" t="s">
        <v>2</v>
      </c>
      <c r="D7" s="15" t="s">
        <v>7</v>
      </c>
      <c r="E7" s="16" t="s">
        <v>7</v>
      </c>
      <c r="F7" s="16"/>
      <c r="G7" s="16"/>
      <c r="H7" s="17"/>
      <c r="I7" s="27" t="s">
        <v>4</v>
      </c>
    </row>
    <row r="8" spans="1:9" x14ac:dyDescent="0.15">
      <c r="B8" s="15" t="s">
        <v>81</v>
      </c>
      <c r="C8" s="15" t="s">
        <v>85</v>
      </c>
      <c r="D8" s="15" t="s">
        <v>18</v>
      </c>
      <c r="E8" s="16"/>
      <c r="F8" s="16" t="s">
        <v>82</v>
      </c>
      <c r="G8" s="16"/>
      <c r="H8" s="17"/>
      <c r="I8" s="37" t="str">
        <f t="shared" ref="I8" si="0"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COMMENT 'position',</v>
      </c>
    </row>
    <row r="9" spans="1:9" x14ac:dyDescent="0.15">
      <c r="B9" s="15" t="s">
        <v>17</v>
      </c>
      <c r="C9" s="15" t="s">
        <v>14</v>
      </c>
      <c r="D9" s="15" t="s">
        <v>15</v>
      </c>
      <c r="E9" s="16">
        <v>128</v>
      </c>
      <c r="F9" s="16" t="s">
        <v>82</v>
      </c>
      <c r="G9" s="16"/>
      <c r="H9" s="17"/>
      <c r="I9" s="37" t="str">
        <f t="shared" ref="I9:I11" si="1">IF(A9="","","/* ") &amp; "`" &amp; C9 &amp; "` " &amp; D9 &amp; IF(E9&gt;0,"(" &amp; E9 &amp; ") "," ") &amp; IF(F9&lt;&gt;"","NOT NULL ","") &amp; IF(G9="","","DEFAULT '" &amp; G9 &amp; "' ") &amp; "COMMENT '"&amp; B9 &amp;"'," &amp; IF(A9="",""," */")</f>
        <v>`name` VARCHAR(128) NOT NULL COMMENT '名前',</v>
      </c>
    </row>
    <row r="10" spans="1:9" x14ac:dyDescent="0.15">
      <c r="A10" s="22"/>
      <c r="B10" s="15" t="s">
        <v>0</v>
      </c>
      <c r="C10" s="18" t="s">
        <v>11</v>
      </c>
      <c r="D10" s="15" t="s">
        <v>12</v>
      </c>
      <c r="E10" s="16"/>
      <c r="F10" s="16"/>
      <c r="G10" s="16"/>
      <c r="H10" s="17"/>
      <c r="I10" s="37" t="str">
        <f t="shared" si="1"/>
        <v>`created` DATETIME COMMENT '登録日',</v>
      </c>
    </row>
    <row r="11" spans="1:9" x14ac:dyDescent="0.15">
      <c r="A11" s="22"/>
      <c r="B11" s="15" t="s">
        <v>83</v>
      </c>
      <c r="C11" s="15" t="s">
        <v>84</v>
      </c>
      <c r="D11" s="15" t="s">
        <v>51</v>
      </c>
      <c r="E11" s="16"/>
      <c r="F11" s="16"/>
      <c r="G11" s="16"/>
      <c r="H11" s="17"/>
      <c r="I11" s="37" t="str">
        <f t="shared" si="1"/>
        <v>`completed` DATE COMMENT '完了日',</v>
      </c>
    </row>
    <row r="12" spans="1:9" x14ac:dyDescent="0.15">
      <c r="A12" s="22"/>
      <c r="I12" s="38" t="s">
        <v>3</v>
      </c>
    </row>
    <row r="14" spans="1:9" x14ac:dyDescent="0.15">
      <c r="D14" s="30" t="s">
        <v>5</v>
      </c>
      <c r="E14" s="31" t="s">
        <v>6</v>
      </c>
      <c r="F14" s="31" t="s">
        <v>8</v>
      </c>
      <c r="G14" s="31" t="s">
        <v>9</v>
      </c>
      <c r="H14" s="32" t="s">
        <v>21</v>
      </c>
      <c r="I14" s="30"/>
    </row>
    <row r="15" spans="1:9" ht="16.5" x14ac:dyDescent="0.15">
      <c r="B15" s="52" t="s">
        <v>86</v>
      </c>
      <c r="C15" s="52" t="s">
        <v>87</v>
      </c>
      <c r="D15" s="34"/>
      <c r="E15" s="35"/>
      <c r="F15" s="35"/>
      <c r="G15" s="35"/>
      <c r="H15" s="36"/>
      <c r="I15" s="27" t="str">
        <f xml:space="preserve"> "CREATE TABLE `" &amp; C15 &amp; "` ("</f>
        <v>CREATE TABLE `histories` (</v>
      </c>
    </row>
    <row r="16" spans="1:9" x14ac:dyDescent="0.15">
      <c r="B16" s="15" t="s">
        <v>10</v>
      </c>
      <c r="C16" s="15" t="s">
        <v>2</v>
      </c>
      <c r="D16" s="15" t="s">
        <v>7</v>
      </c>
      <c r="E16" s="16" t="s">
        <v>7</v>
      </c>
      <c r="F16" s="16"/>
      <c r="G16" s="16"/>
      <c r="H16" s="17"/>
      <c r="I16" s="27" t="s">
        <v>4</v>
      </c>
    </row>
    <row r="17" spans="1:9" x14ac:dyDescent="0.15">
      <c r="B17" s="15" t="s">
        <v>81</v>
      </c>
      <c r="C17" s="15" t="s">
        <v>85</v>
      </c>
      <c r="D17" s="15" t="s">
        <v>18</v>
      </c>
      <c r="E17" s="16"/>
      <c r="F17" s="16"/>
      <c r="G17" s="16"/>
      <c r="H17" s="17"/>
      <c r="I17" s="37" t="str">
        <f t="shared" ref="I17:I20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COMMENT 'position',</v>
      </c>
    </row>
    <row r="18" spans="1:9" x14ac:dyDescent="0.15">
      <c r="B18" s="15" t="s">
        <v>17</v>
      </c>
      <c r="C18" s="15" t="s">
        <v>14</v>
      </c>
      <c r="D18" s="15" t="s">
        <v>15</v>
      </c>
      <c r="E18" s="16">
        <v>128</v>
      </c>
      <c r="F18" s="16"/>
      <c r="G18" s="16"/>
      <c r="H18" s="17"/>
      <c r="I18" s="37" t="str">
        <f t="shared" si="2"/>
        <v>`name` VARCHAR(128) COMMENT '名前',</v>
      </c>
    </row>
    <row r="19" spans="1:9" x14ac:dyDescent="0.15">
      <c r="A19" s="22"/>
      <c r="B19" s="15" t="s">
        <v>0</v>
      </c>
      <c r="C19" s="18" t="s">
        <v>11</v>
      </c>
      <c r="D19" s="15" t="s">
        <v>12</v>
      </c>
      <c r="E19" s="16"/>
      <c r="F19" s="16"/>
      <c r="G19" s="16"/>
      <c r="H19" s="17"/>
      <c r="I19" s="37" t="str">
        <f t="shared" si="2"/>
        <v>`created` DATETIME COMMENT '登録日',</v>
      </c>
    </row>
    <row r="20" spans="1:9" x14ac:dyDescent="0.15">
      <c r="A20" s="22"/>
      <c r="B20" s="15" t="s">
        <v>83</v>
      </c>
      <c r="C20" s="15" t="s">
        <v>84</v>
      </c>
      <c r="D20" s="15" t="s">
        <v>51</v>
      </c>
      <c r="E20" s="16"/>
      <c r="F20" s="16"/>
      <c r="G20" s="16"/>
      <c r="H20" s="17"/>
      <c r="I20" s="37" t="str">
        <f t="shared" si="2"/>
        <v>`completed` DATE COMMENT '完了日',</v>
      </c>
    </row>
    <row r="21" spans="1:9" x14ac:dyDescent="0.15">
      <c r="A21" s="22"/>
      <c r="I21" s="38" t="s">
        <v>3</v>
      </c>
    </row>
    <row r="23" spans="1:9" x14ac:dyDescent="0.15">
      <c r="D23" s="30" t="s">
        <v>5</v>
      </c>
      <c r="E23" s="31" t="s">
        <v>6</v>
      </c>
      <c r="F23" s="31" t="s">
        <v>8</v>
      </c>
      <c r="G23" s="31" t="s">
        <v>9</v>
      </c>
      <c r="H23" s="32" t="s">
        <v>21</v>
      </c>
      <c r="I23" s="30"/>
    </row>
    <row r="24" spans="1:9" ht="16.5" x14ac:dyDescent="0.15">
      <c r="B24" s="33" t="s">
        <v>69</v>
      </c>
      <c r="C24" s="33" t="s">
        <v>65</v>
      </c>
      <c r="D24" s="34"/>
      <c r="E24" s="35"/>
      <c r="F24" s="35"/>
      <c r="G24" s="35"/>
      <c r="H24" s="36"/>
      <c r="I24" s="27" t="str">
        <f xml:space="preserve"> "CREATE TABLE `" &amp; C24 &amp; "` ("</f>
        <v>CREATE TABLE `trans` (</v>
      </c>
    </row>
    <row r="25" spans="1:9" x14ac:dyDescent="0.15">
      <c r="B25" s="15" t="s">
        <v>10</v>
      </c>
      <c r="C25" s="15" t="s">
        <v>2</v>
      </c>
      <c r="D25" s="15" t="s">
        <v>7</v>
      </c>
      <c r="E25" s="16" t="s">
        <v>7</v>
      </c>
      <c r="F25" s="16"/>
      <c r="G25" s="16"/>
      <c r="H25" s="17"/>
      <c r="I25" s="27" t="s">
        <v>4</v>
      </c>
    </row>
    <row r="26" spans="1:9" x14ac:dyDescent="0.15">
      <c r="B26" s="15" t="s">
        <v>49</v>
      </c>
      <c r="C26" s="15" t="s">
        <v>50</v>
      </c>
      <c r="D26" s="15" t="s">
        <v>51</v>
      </c>
      <c r="E26" s="16"/>
      <c r="F26" s="16" t="s">
        <v>66</v>
      </c>
      <c r="G26" s="16"/>
      <c r="H26" s="17"/>
      <c r="I26" s="37" t="str">
        <f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`dealed` DATE NOT NULL COMMENT '経理日',</v>
      </c>
    </row>
    <row r="27" spans="1:9" x14ac:dyDescent="0.15">
      <c r="B27" s="15" t="s">
        <v>47</v>
      </c>
      <c r="C27" s="15" t="s">
        <v>48</v>
      </c>
      <c r="D27" s="15" t="s">
        <v>18</v>
      </c>
      <c r="E27" s="16"/>
      <c r="F27" s="16" t="s">
        <v>42</v>
      </c>
      <c r="G27" s="16">
        <v>0</v>
      </c>
      <c r="H27" s="17"/>
      <c r="I27" s="37" t="str">
        <f t="shared" ref="I27" si="3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`item_id` INT NOT NULL DEFAULT '0' COMMENT '費目',</v>
      </c>
    </row>
    <row r="28" spans="1:9" x14ac:dyDescent="0.15">
      <c r="B28" s="15" t="s">
        <v>61</v>
      </c>
      <c r="C28" s="15" t="s">
        <v>62</v>
      </c>
      <c r="D28" s="15" t="s">
        <v>18</v>
      </c>
      <c r="E28" s="16"/>
      <c r="F28" s="16"/>
      <c r="G28" s="16"/>
      <c r="H28" s="17"/>
      <c r="I28" s="37" t="str">
        <f t="shared" ref="I28" si="4"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`subitem_id` INT COMMENT 'サブ費目',</v>
      </c>
    </row>
    <row r="29" spans="1:9" x14ac:dyDescent="0.15">
      <c r="B29" s="15" t="s">
        <v>41</v>
      </c>
      <c r="C29" s="15" t="s">
        <v>40</v>
      </c>
      <c r="D29" s="15" t="s">
        <v>18</v>
      </c>
      <c r="E29" s="16"/>
      <c r="F29" s="16" t="s">
        <v>42</v>
      </c>
      <c r="G29" s="16">
        <v>0</v>
      </c>
      <c r="H29" s="17"/>
      <c r="I29" s="37" t="str">
        <f t="shared" ref="I29:I34" si="5"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`amount` INT NOT NULL DEFAULT '0' COMMENT '金額',</v>
      </c>
    </row>
    <row r="30" spans="1:9" x14ac:dyDescent="0.15">
      <c r="B30" s="15" t="s">
        <v>68</v>
      </c>
      <c r="C30" s="15" t="s">
        <v>67</v>
      </c>
      <c r="D30" s="15" t="s">
        <v>18</v>
      </c>
      <c r="E30" s="16"/>
      <c r="F30" s="16" t="s">
        <v>8</v>
      </c>
      <c r="G30" s="16">
        <v>0</v>
      </c>
      <c r="H30" s="17"/>
      <c r="I30" s="37" t="str">
        <f t="shared" ref="I30" si="6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`tax` INT NOT NULL DEFAULT '0' COMMENT 'うち消費税',</v>
      </c>
    </row>
    <row r="31" spans="1:9" x14ac:dyDescent="0.15">
      <c r="B31" s="15" t="s">
        <v>58</v>
      </c>
      <c r="C31" s="15" t="s">
        <v>60</v>
      </c>
      <c r="D31" s="15" t="s">
        <v>18</v>
      </c>
      <c r="E31" s="16"/>
      <c r="F31" s="16" t="s">
        <v>8</v>
      </c>
      <c r="G31" s="16">
        <v>0</v>
      </c>
      <c r="H31" s="17"/>
      <c r="I31" s="37" t="str">
        <f t="shared" ref="I31" si="7"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`taxtable_id` INT NOT NULL DEFAULT '0' COMMENT '税区分',</v>
      </c>
    </row>
    <row r="32" spans="1:9" x14ac:dyDescent="0.15">
      <c r="B32" s="15" t="s">
        <v>43</v>
      </c>
      <c r="C32" s="18" t="s">
        <v>44</v>
      </c>
      <c r="D32" s="15" t="s">
        <v>19</v>
      </c>
      <c r="E32" s="16"/>
      <c r="F32" s="16"/>
      <c r="G32" s="16"/>
      <c r="H32" s="17"/>
      <c r="I32" s="37" t="str">
        <f t="shared" si="5"/>
        <v>`remark` TEXT COMMENT '備考',</v>
      </c>
    </row>
    <row r="33" spans="2:9" x14ac:dyDescent="0.15">
      <c r="B33" s="15" t="s">
        <v>0</v>
      </c>
      <c r="C33" s="18" t="s">
        <v>11</v>
      </c>
      <c r="D33" s="15" t="s">
        <v>12</v>
      </c>
      <c r="E33" s="16"/>
      <c r="F33" s="16"/>
      <c r="G33" s="16"/>
      <c r="H33" s="17"/>
      <c r="I33" s="37" t="str">
        <f t="shared" si="5"/>
        <v>`created` DATETIME COMMENT '登録日',</v>
      </c>
    </row>
    <row r="34" spans="2:9" x14ac:dyDescent="0.15">
      <c r="B34" s="15" t="s">
        <v>1</v>
      </c>
      <c r="C34" s="15" t="s">
        <v>13</v>
      </c>
      <c r="D34" s="15" t="s">
        <v>12</v>
      </c>
      <c r="E34" s="16"/>
      <c r="F34" s="16"/>
      <c r="G34" s="16"/>
      <c r="H34" s="17"/>
      <c r="I34" s="37" t="str">
        <f t="shared" si="5"/>
        <v>`modified` DATETIME COMMENT '変更日',</v>
      </c>
    </row>
    <row r="35" spans="2:9" x14ac:dyDescent="0.15">
      <c r="I35" s="38" t="s">
        <v>3</v>
      </c>
    </row>
    <row r="37" spans="2:9" x14ac:dyDescent="0.15">
      <c r="D37" s="30" t="s">
        <v>5</v>
      </c>
      <c r="E37" s="31" t="s">
        <v>6</v>
      </c>
      <c r="F37" s="31" t="s">
        <v>8</v>
      </c>
      <c r="G37" s="31" t="s">
        <v>9</v>
      </c>
      <c r="H37" s="32" t="s">
        <v>21</v>
      </c>
      <c r="I37" s="30"/>
    </row>
    <row r="38" spans="2:9" ht="16.5" x14ac:dyDescent="0.15">
      <c r="B38" s="33" t="s">
        <v>46</v>
      </c>
      <c r="C38" s="33" t="s">
        <v>45</v>
      </c>
      <c r="D38" s="34"/>
      <c r="E38" s="35"/>
      <c r="F38" s="35"/>
      <c r="G38" s="35"/>
      <c r="H38" s="36"/>
      <c r="I38" s="27" t="str">
        <f xml:space="preserve"> "CREATE TABLE `" &amp; C38 &amp; "` ("</f>
        <v>CREATE TABLE `items` (</v>
      </c>
    </row>
    <row r="39" spans="2:9" x14ac:dyDescent="0.15">
      <c r="B39" s="15" t="s">
        <v>10</v>
      </c>
      <c r="C39" s="15" t="s">
        <v>2</v>
      </c>
      <c r="D39" s="15" t="s">
        <v>7</v>
      </c>
      <c r="E39" s="16" t="s">
        <v>7</v>
      </c>
      <c r="F39" s="16"/>
      <c r="G39" s="16"/>
      <c r="H39" s="17"/>
      <c r="I39" s="27" t="s">
        <v>4</v>
      </c>
    </row>
    <row r="40" spans="2:9" x14ac:dyDescent="0.15">
      <c r="B40" s="15" t="s">
        <v>17</v>
      </c>
      <c r="C40" s="15" t="s">
        <v>14</v>
      </c>
      <c r="D40" s="15" t="s">
        <v>15</v>
      </c>
      <c r="E40" s="16">
        <v>128</v>
      </c>
      <c r="F40" s="16" t="s">
        <v>8</v>
      </c>
      <c r="G40" s="16"/>
      <c r="H40" s="17"/>
      <c r="I40" s="37" t="str">
        <f t="shared" ref="I40:I46" si="8">IF(A40="","","/* ") &amp; "`" &amp; C40 &amp; "` " &amp; D40 &amp; IF(E40&gt;0,"(" &amp; E40 &amp; ") "," ") &amp; IF(F40&lt;&gt;"","NOT NULL ","") &amp; IF(G40="","","DEFAULT '" &amp; G40 &amp; "' ") &amp; "COMMENT '"&amp; B40 &amp;"'," &amp; IF(A40="",""," */")</f>
        <v>`name` VARCHAR(128) NOT NULL COMMENT '名前',</v>
      </c>
    </row>
    <row r="41" spans="2:9" x14ac:dyDescent="0.15">
      <c r="B41" s="15" t="s">
        <v>74</v>
      </c>
      <c r="C41" s="15" t="s">
        <v>75</v>
      </c>
      <c r="D41" s="15" t="s">
        <v>18</v>
      </c>
      <c r="E41" s="16"/>
      <c r="F41" s="16" t="s">
        <v>8</v>
      </c>
      <c r="G41" s="16">
        <v>0</v>
      </c>
      <c r="H41" s="17"/>
      <c r="I41" s="37" t="str">
        <f t="shared" si="8"/>
        <v>`category_id` INT NOT NULL DEFAULT '0' COMMENT '収支区分',</v>
      </c>
    </row>
    <row r="42" spans="2:9" x14ac:dyDescent="0.15">
      <c r="B42" s="15" t="s">
        <v>43</v>
      </c>
      <c r="C42" s="18" t="s">
        <v>44</v>
      </c>
      <c r="D42" s="15" t="s">
        <v>19</v>
      </c>
      <c r="E42" s="16"/>
      <c r="F42" s="16"/>
      <c r="G42" s="16"/>
      <c r="H42" s="17"/>
      <c r="I42" s="37" t="str">
        <f t="shared" si="8"/>
        <v>`remark` TEXT COMMENT '備考',</v>
      </c>
    </row>
    <row r="43" spans="2:9" x14ac:dyDescent="0.15">
      <c r="B43" s="15" t="s">
        <v>0</v>
      </c>
      <c r="C43" s="18" t="s">
        <v>11</v>
      </c>
      <c r="D43" s="15" t="s">
        <v>12</v>
      </c>
      <c r="E43" s="16"/>
      <c r="F43" s="16"/>
      <c r="G43" s="16"/>
      <c r="H43" s="17"/>
      <c r="I43" s="37" t="str">
        <f t="shared" si="8"/>
        <v>`created` DATETIME COMMENT '登録日',</v>
      </c>
    </row>
    <row r="44" spans="2:9" x14ac:dyDescent="0.15">
      <c r="B44" s="15" t="s">
        <v>1</v>
      </c>
      <c r="C44" s="15" t="s">
        <v>13</v>
      </c>
      <c r="D44" s="15" t="s">
        <v>12</v>
      </c>
      <c r="E44" s="16"/>
      <c r="F44" s="16"/>
      <c r="G44" s="16"/>
      <c r="H44" s="17"/>
      <c r="I44" s="37" t="str">
        <f t="shared" si="8"/>
        <v>`modified` DATETIME COMMENT '変更日',</v>
      </c>
    </row>
    <row r="45" spans="2:9" x14ac:dyDescent="0.15">
      <c r="B45" s="15" t="s">
        <v>32</v>
      </c>
      <c r="C45" s="15" t="s">
        <v>33</v>
      </c>
      <c r="D45" s="15" t="s">
        <v>34</v>
      </c>
      <c r="E45" s="16"/>
      <c r="F45" s="16" t="s">
        <v>35</v>
      </c>
      <c r="G45" s="16">
        <v>0</v>
      </c>
      <c r="H45" s="17"/>
      <c r="I45" s="37" t="str">
        <f t="shared" si="8"/>
        <v>`deleted` TINYINT NOT NULL DEFAULT '0' COMMENT '削除フラグ',</v>
      </c>
    </row>
    <row r="46" spans="2:9" x14ac:dyDescent="0.15">
      <c r="B46" s="15" t="s">
        <v>36</v>
      </c>
      <c r="C46" s="15" t="s">
        <v>38</v>
      </c>
      <c r="D46" s="15" t="s">
        <v>39</v>
      </c>
      <c r="E46" s="16"/>
      <c r="F46" s="16"/>
      <c r="G46" s="16"/>
      <c r="H46" s="17"/>
      <c r="I46" s="37" t="str">
        <f t="shared" si="8"/>
        <v>`deleted_date` DATETIME COMMENT '削除日',</v>
      </c>
    </row>
    <row r="47" spans="2:9" x14ac:dyDescent="0.15">
      <c r="B47" s="15"/>
      <c r="C47" s="18" t="s">
        <v>63</v>
      </c>
      <c r="D47" s="15" t="s">
        <v>18</v>
      </c>
      <c r="E47" s="16"/>
      <c r="F47" s="16" t="s">
        <v>8</v>
      </c>
      <c r="G47" s="16">
        <v>0</v>
      </c>
      <c r="H47" s="17"/>
      <c r="I47" s="37" t="str">
        <f>IF(A47="","","/* ") &amp; "`" &amp; C47 &amp; "` " &amp; D47 &amp; IF(E47&gt;0,"(" &amp; E47 &amp; ") "," ") &amp; IF(F47&lt;&gt;"","NOT NULL ","") &amp; IF(G47="","","DEFAULT '" &amp; G47 &amp; "' ") &amp; "COMMENT '"&amp; B47 &amp;"'," &amp; IF(A47="",""," */")</f>
        <v>`book_count` INT NOT NULL DEFAULT '0' COMMENT '',</v>
      </c>
    </row>
    <row r="48" spans="2:9" x14ac:dyDescent="0.15">
      <c r="B48" s="15"/>
      <c r="C48" s="18" t="s">
        <v>64</v>
      </c>
      <c r="D48" s="15" t="s">
        <v>18</v>
      </c>
      <c r="E48" s="16"/>
      <c r="F48" s="16" t="s">
        <v>8</v>
      </c>
      <c r="G48" s="16">
        <v>0</v>
      </c>
      <c r="H48" s="17"/>
      <c r="I48" s="37" t="str">
        <f>IF(A48="","","/* ") &amp; "`" &amp; C48 &amp; "` " &amp; D48 &amp; IF(E48&gt;0,"(" &amp; E48 &amp; ") "," ") &amp; IF(F48&lt;&gt;"","NOT NULL ","") &amp; IF(G48="","","DEFAULT '" &amp; G48 &amp; "' ") &amp; "COMMENT '"&amp; B48 &amp;"'," &amp; IF(A48="",""," */")</f>
        <v>`subitem_count` INT NOT NULL DEFAULT '0' COMMENT '',</v>
      </c>
    </row>
    <row r="49" spans="2:9" x14ac:dyDescent="0.15">
      <c r="I49" s="38" t="s">
        <v>3</v>
      </c>
    </row>
    <row r="51" spans="2:9" x14ac:dyDescent="0.15">
      <c r="D51" s="30" t="s">
        <v>5</v>
      </c>
      <c r="E51" s="31" t="s">
        <v>6</v>
      </c>
      <c r="F51" s="31" t="s">
        <v>8</v>
      </c>
      <c r="G51" s="31" t="s">
        <v>9</v>
      </c>
      <c r="H51" s="32" t="s">
        <v>21</v>
      </c>
      <c r="I51" s="30"/>
    </row>
    <row r="52" spans="2:9" ht="16.5" x14ac:dyDescent="0.15">
      <c r="B52" s="33" t="s">
        <v>53</v>
      </c>
      <c r="C52" s="33" t="s">
        <v>52</v>
      </c>
      <c r="D52" s="34"/>
      <c r="E52" s="35"/>
      <c r="F52" s="35"/>
      <c r="G52" s="35"/>
      <c r="H52" s="36"/>
      <c r="I52" s="27" t="str">
        <f xml:space="preserve"> "CREATE TABLE `" &amp; C52 &amp; "` ("</f>
        <v>CREATE TABLE `subitems` (</v>
      </c>
    </row>
    <row r="53" spans="2:9" x14ac:dyDescent="0.15">
      <c r="B53" s="15" t="s">
        <v>10</v>
      </c>
      <c r="C53" s="15" t="s">
        <v>2</v>
      </c>
      <c r="D53" s="15" t="s">
        <v>7</v>
      </c>
      <c r="E53" s="16" t="s">
        <v>7</v>
      </c>
      <c r="F53" s="16"/>
      <c r="G53" s="16"/>
      <c r="H53" s="17"/>
      <c r="I53" s="27" t="s">
        <v>4</v>
      </c>
    </row>
    <row r="54" spans="2:9" x14ac:dyDescent="0.15">
      <c r="B54" s="15" t="s">
        <v>17</v>
      </c>
      <c r="C54" s="15" t="s">
        <v>14</v>
      </c>
      <c r="D54" s="15" t="s">
        <v>15</v>
      </c>
      <c r="E54" s="16">
        <v>128</v>
      </c>
      <c r="F54" s="16" t="s">
        <v>8</v>
      </c>
      <c r="G54" s="16"/>
      <c r="H54" s="17"/>
      <c r="I54" s="37" t="str">
        <f t="shared" ref="I54:I60" si="9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`name` VARCHAR(128) NOT NULL COMMENT '名前',</v>
      </c>
    </row>
    <row r="55" spans="2:9" x14ac:dyDescent="0.15">
      <c r="B55" s="15" t="s">
        <v>47</v>
      </c>
      <c r="C55" s="15" t="s">
        <v>48</v>
      </c>
      <c r="D55" s="15" t="s">
        <v>18</v>
      </c>
      <c r="E55" s="16"/>
      <c r="F55" s="16" t="s">
        <v>42</v>
      </c>
      <c r="G55" s="16">
        <v>0</v>
      </c>
      <c r="H55" s="17"/>
      <c r="I55" s="37" t="str">
        <f t="shared" si="9"/>
        <v>`item_id` INT NOT NULL DEFAULT '0' COMMENT '費目',</v>
      </c>
    </row>
    <row r="56" spans="2:9" x14ac:dyDescent="0.15">
      <c r="B56" s="15" t="s">
        <v>43</v>
      </c>
      <c r="C56" s="18" t="s">
        <v>44</v>
      </c>
      <c r="D56" s="15" t="s">
        <v>19</v>
      </c>
      <c r="E56" s="16"/>
      <c r="F56" s="16"/>
      <c r="G56" s="16"/>
      <c r="H56" s="17"/>
      <c r="I56" s="37" t="str">
        <f t="shared" si="9"/>
        <v>`remark` TEXT COMMENT '備考',</v>
      </c>
    </row>
    <row r="57" spans="2:9" x14ac:dyDescent="0.15">
      <c r="B57" s="15" t="s">
        <v>0</v>
      </c>
      <c r="C57" s="18" t="s">
        <v>11</v>
      </c>
      <c r="D57" s="15" t="s">
        <v>12</v>
      </c>
      <c r="E57" s="16"/>
      <c r="F57" s="16"/>
      <c r="G57" s="16"/>
      <c r="H57" s="17"/>
      <c r="I57" s="37" t="str">
        <f t="shared" si="9"/>
        <v>`created` DATETIME COMMENT '登録日',</v>
      </c>
    </row>
    <row r="58" spans="2:9" x14ac:dyDescent="0.15">
      <c r="B58" s="15" t="s">
        <v>1</v>
      </c>
      <c r="C58" s="15" t="s">
        <v>13</v>
      </c>
      <c r="D58" s="15" t="s">
        <v>12</v>
      </c>
      <c r="E58" s="16"/>
      <c r="F58" s="16"/>
      <c r="G58" s="16"/>
      <c r="H58" s="17"/>
      <c r="I58" s="37" t="str">
        <f t="shared" si="9"/>
        <v>`modified` DATETIME COMMENT '変更日',</v>
      </c>
    </row>
    <row r="59" spans="2:9" x14ac:dyDescent="0.15">
      <c r="B59" s="15" t="s">
        <v>32</v>
      </c>
      <c r="C59" s="15" t="s">
        <v>33</v>
      </c>
      <c r="D59" s="15" t="s">
        <v>34</v>
      </c>
      <c r="E59" s="16"/>
      <c r="F59" s="16" t="s">
        <v>20</v>
      </c>
      <c r="G59" s="16">
        <v>0</v>
      </c>
      <c r="H59" s="17"/>
      <c r="I59" s="37" t="str">
        <f t="shared" si="9"/>
        <v>`deleted` TINYINT NOT NULL DEFAULT '0' COMMENT '削除フラグ',</v>
      </c>
    </row>
    <row r="60" spans="2:9" x14ac:dyDescent="0.15">
      <c r="B60" s="15" t="s">
        <v>36</v>
      </c>
      <c r="C60" s="15" t="s">
        <v>37</v>
      </c>
      <c r="D60" s="15" t="s">
        <v>12</v>
      </c>
      <c r="E60" s="16"/>
      <c r="F60" s="16"/>
      <c r="G60" s="16"/>
      <c r="H60" s="17"/>
      <c r="I60" s="37" t="str">
        <f t="shared" si="9"/>
        <v>`deleted_date` DATETIME COMMENT '削除日',</v>
      </c>
    </row>
    <row r="61" spans="2:9" x14ac:dyDescent="0.15">
      <c r="I61" s="38" t="s">
        <v>3</v>
      </c>
    </row>
    <row r="63" spans="2:9" x14ac:dyDescent="0.15">
      <c r="D63" s="30" t="s">
        <v>5</v>
      </c>
      <c r="E63" s="31" t="s">
        <v>6</v>
      </c>
      <c r="F63" s="31" t="s">
        <v>8</v>
      </c>
      <c r="G63" s="31" t="s">
        <v>9</v>
      </c>
      <c r="H63" s="32" t="s">
        <v>21</v>
      </c>
      <c r="I63" s="30"/>
    </row>
    <row r="64" spans="2:9" ht="16.5" x14ac:dyDescent="0.15">
      <c r="B64" s="33" t="s">
        <v>54</v>
      </c>
      <c r="C64" s="33" t="s">
        <v>59</v>
      </c>
      <c r="D64" s="34"/>
      <c r="E64" s="35"/>
      <c r="F64" s="35"/>
      <c r="G64" s="35"/>
      <c r="H64" s="36"/>
      <c r="I64" s="27" t="str">
        <f xml:space="preserve"> "CREATE TABLE `" &amp; C64 &amp; "` ("</f>
        <v>CREATE TABLE `taxtables` (</v>
      </c>
    </row>
    <row r="65" spans="1:9" x14ac:dyDescent="0.15">
      <c r="B65" s="15" t="s">
        <v>10</v>
      </c>
      <c r="C65" s="15" t="s">
        <v>2</v>
      </c>
      <c r="D65" s="15" t="s">
        <v>7</v>
      </c>
      <c r="E65" s="16" t="s">
        <v>7</v>
      </c>
      <c r="F65" s="16"/>
      <c r="G65" s="16"/>
      <c r="H65" s="17"/>
      <c r="I65" s="27" t="s">
        <v>4</v>
      </c>
    </row>
    <row r="66" spans="1:9" x14ac:dyDescent="0.15">
      <c r="B66" s="15" t="s">
        <v>17</v>
      </c>
      <c r="C66" s="15" t="s">
        <v>14</v>
      </c>
      <c r="D66" s="15" t="s">
        <v>15</v>
      </c>
      <c r="E66" s="16">
        <v>128</v>
      </c>
      <c r="F66" s="16" t="s">
        <v>8</v>
      </c>
      <c r="G66" s="16"/>
      <c r="H66" s="17"/>
      <c r="I66" s="37" t="str">
        <f t="shared" ref="I66:I72" si="10">IF(A66="","","/* ") &amp; "`" &amp; C66 &amp; "` " &amp; D66 &amp; IF(E66&gt;0,"(" &amp; E66 &amp; ") "," ") &amp; IF(F66&lt;&gt;"","NOT NULL ","") &amp; IF(G66="","","DEFAULT '" &amp; G66 &amp; "' ") &amp; "COMMENT '"&amp; B66 &amp;"'," &amp; IF(A66="",""," */")</f>
        <v>`name` VARCHAR(128) NOT NULL COMMENT '名前',</v>
      </c>
    </row>
    <row r="67" spans="1:9" x14ac:dyDescent="0.15">
      <c r="B67" s="15" t="s">
        <v>54</v>
      </c>
      <c r="C67" s="15" t="s">
        <v>57</v>
      </c>
      <c r="D67" s="15" t="s">
        <v>55</v>
      </c>
      <c r="E67" s="16" t="s">
        <v>56</v>
      </c>
      <c r="F67" s="16" t="s">
        <v>8</v>
      </c>
      <c r="G67" s="16"/>
      <c r="H67" s="17"/>
      <c r="I67" s="37" t="str">
        <f t="shared" si="10"/>
        <v>`ratio` DECIMAL(3,2) NOT NULL COMMENT '税率テーブル',</v>
      </c>
    </row>
    <row r="68" spans="1:9" x14ac:dyDescent="0.15">
      <c r="B68" s="15" t="s">
        <v>43</v>
      </c>
      <c r="C68" s="18" t="s">
        <v>44</v>
      </c>
      <c r="D68" s="15" t="s">
        <v>19</v>
      </c>
      <c r="E68" s="16"/>
      <c r="F68" s="16"/>
      <c r="G68" s="16"/>
      <c r="H68" s="17"/>
      <c r="I68" s="37" t="str">
        <f t="shared" si="10"/>
        <v>`remark` TEXT COMMENT '備考',</v>
      </c>
    </row>
    <row r="69" spans="1:9" x14ac:dyDescent="0.15">
      <c r="A69" s="22"/>
      <c r="B69" s="15" t="s">
        <v>0</v>
      </c>
      <c r="C69" s="18" t="s">
        <v>11</v>
      </c>
      <c r="D69" s="15" t="s">
        <v>12</v>
      </c>
      <c r="E69" s="16"/>
      <c r="F69" s="16"/>
      <c r="G69" s="16"/>
      <c r="H69" s="17"/>
      <c r="I69" s="37" t="str">
        <f t="shared" si="10"/>
        <v>`created` DATETIME COMMENT '登録日',</v>
      </c>
    </row>
    <row r="70" spans="1:9" x14ac:dyDescent="0.15">
      <c r="A70" s="22"/>
      <c r="B70" s="15" t="s">
        <v>1</v>
      </c>
      <c r="C70" s="15" t="s">
        <v>13</v>
      </c>
      <c r="D70" s="15" t="s">
        <v>12</v>
      </c>
      <c r="E70" s="16"/>
      <c r="F70" s="16"/>
      <c r="G70" s="16"/>
      <c r="H70" s="17"/>
      <c r="I70" s="37" t="str">
        <f t="shared" si="10"/>
        <v>`modified` DATETIME COMMENT '変更日',</v>
      </c>
    </row>
    <row r="71" spans="1:9" x14ac:dyDescent="0.15">
      <c r="A71" s="22"/>
      <c r="B71" s="15" t="s">
        <v>32</v>
      </c>
      <c r="C71" s="15" t="s">
        <v>33</v>
      </c>
      <c r="D71" s="15" t="s">
        <v>34</v>
      </c>
      <c r="E71" s="16"/>
      <c r="F71" s="16" t="s">
        <v>20</v>
      </c>
      <c r="G71" s="16">
        <v>0</v>
      </c>
      <c r="H71" s="17"/>
      <c r="I71" s="37" t="str">
        <f t="shared" si="10"/>
        <v>`deleted` TINYINT NOT NULL DEFAULT '0' COMMENT '削除フラグ',</v>
      </c>
    </row>
    <row r="72" spans="1:9" x14ac:dyDescent="0.15">
      <c r="A72" s="22"/>
      <c r="B72" s="15" t="s">
        <v>36</v>
      </c>
      <c r="C72" s="15" t="s">
        <v>37</v>
      </c>
      <c r="D72" s="15" t="s">
        <v>12</v>
      </c>
      <c r="E72" s="16"/>
      <c r="F72" s="16"/>
      <c r="G72" s="16"/>
      <c r="H72" s="17"/>
      <c r="I72" s="37" t="str">
        <f t="shared" si="10"/>
        <v>`deleted_date` DATETIME COMMENT '削除日',</v>
      </c>
    </row>
    <row r="73" spans="1:9" x14ac:dyDescent="0.15">
      <c r="A73" s="22"/>
      <c r="I73" s="38" t="s">
        <v>3</v>
      </c>
    </row>
    <row r="76" spans="1:9" x14ac:dyDescent="0.15">
      <c r="D76" s="30" t="s">
        <v>5</v>
      </c>
      <c r="E76" s="31" t="s">
        <v>6</v>
      </c>
      <c r="F76" s="31" t="s">
        <v>8</v>
      </c>
      <c r="G76" s="31" t="s">
        <v>9</v>
      </c>
      <c r="H76" s="32" t="s">
        <v>21</v>
      </c>
      <c r="I76" s="30"/>
    </row>
    <row r="77" spans="1:9" ht="16.5" x14ac:dyDescent="0.15">
      <c r="B77" s="33" t="s">
        <v>70</v>
      </c>
      <c r="C77" s="33" t="s">
        <v>73</v>
      </c>
      <c r="D77" s="34"/>
      <c r="E77" s="35"/>
      <c r="F77" s="35"/>
      <c r="G77" s="35"/>
      <c r="H77" s="36"/>
      <c r="I77" s="27" t="str">
        <f xml:space="preserve"> "CREATE TABLE `" &amp; C77 &amp; "` ("</f>
        <v>CREATE TABLE `categories` (</v>
      </c>
    </row>
    <row r="78" spans="1:9" x14ac:dyDescent="0.15">
      <c r="B78" s="15" t="s">
        <v>10</v>
      </c>
      <c r="C78" s="15" t="s">
        <v>2</v>
      </c>
      <c r="D78" s="15" t="s">
        <v>7</v>
      </c>
      <c r="E78" s="16" t="s">
        <v>7</v>
      </c>
      <c r="F78" s="16"/>
      <c r="G78" s="16"/>
      <c r="H78" s="17"/>
      <c r="I78" s="27" t="s">
        <v>4</v>
      </c>
    </row>
    <row r="79" spans="1:9" x14ac:dyDescent="0.15">
      <c r="B79" s="15" t="s">
        <v>17</v>
      </c>
      <c r="C79" s="15" t="s">
        <v>14</v>
      </c>
      <c r="D79" s="15" t="s">
        <v>15</v>
      </c>
      <c r="E79" s="16">
        <v>128</v>
      </c>
      <c r="F79" s="16" t="s">
        <v>8</v>
      </c>
      <c r="G79" s="16"/>
      <c r="H79" s="17"/>
      <c r="I79" s="37" t="str">
        <f t="shared" ref="I79:I80" si="11">IF(A79="","","/* ") &amp; "`" &amp; C79 &amp; "` " &amp; D79 &amp; IF(E79&gt;0,"(" &amp; E79 &amp; ") "," ") &amp; IF(F79&lt;&gt;"","NOT NULL ","") &amp; IF(G79="","","DEFAULT '" &amp; G79 &amp; "' ") &amp; "COMMENT '"&amp; B79 &amp;"'," &amp; IF(A79="",""," */")</f>
        <v>`name` VARCHAR(128) NOT NULL COMMENT '名前',</v>
      </c>
    </row>
    <row r="80" spans="1:9" x14ac:dyDescent="0.15">
      <c r="B80" s="15" t="s">
        <v>72</v>
      </c>
      <c r="C80" s="15" t="s">
        <v>71</v>
      </c>
      <c r="D80" s="15" t="s">
        <v>34</v>
      </c>
      <c r="E80" s="16"/>
      <c r="F80" s="16" t="s">
        <v>20</v>
      </c>
      <c r="G80" s="16">
        <v>1</v>
      </c>
      <c r="H80" s="17"/>
      <c r="I80" s="37" t="str">
        <f t="shared" si="11"/>
        <v>`factor` TINYINT NOT NULL DEFAULT '1' COMMENT '計算係数',</v>
      </c>
    </row>
    <row r="81" spans="1:9" x14ac:dyDescent="0.15">
      <c r="A81" s="22"/>
      <c r="I81" s="38" t="s">
        <v>3</v>
      </c>
    </row>
  </sheetData>
  <phoneticPr fontId="7"/>
  <conditionalFormatting sqref="B57:B62 B32:B40 B43:B47 B49:B50 B29 B25:B27 B75 B23 B1:B4 B10:B12 B81:B1048576">
    <cfRule type="expression" dxfId="31" priority="92">
      <formula>A1&lt;&gt;""</formula>
    </cfRule>
  </conditionalFormatting>
  <conditionalFormatting sqref="B45:B46">
    <cfRule type="expression" dxfId="30" priority="82">
      <formula>A45&lt;&gt;""</formula>
    </cfRule>
  </conditionalFormatting>
  <conditionalFormatting sqref="B42">
    <cfRule type="expression" dxfId="29" priority="70">
      <formula>A42&lt;&gt;""</formula>
    </cfRule>
  </conditionalFormatting>
  <conditionalFormatting sqref="B51:B54">
    <cfRule type="expression" dxfId="28" priority="69">
      <formula>A51&lt;&gt;""</formula>
    </cfRule>
  </conditionalFormatting>
  <conditionalFormatting sqref="B59:B60">
    <cfRule type="expression" dxfId="27" priority="68">
      <formula>A59&lt;&gt;""</formula>
    </cfRule>
  </conditionalFormatting>
  <conditionalFormatting sqref="B56">
    <cfRule type="expression" dxfId="26" priority="65">
      <formula>A56&lt;&gt;""</formula>
    </cfRule>
  </conditionalFormatting>
  <conditionalFormatting sqref="B55">
    <cfRule type="expression" dxfId="25" priority="64">
      <formula>A55&lt;&gt;""</formula>
    </cfRule>
  </conditionalFormatting>
  <conditionalFormatting sqref="B63:B66 B69:B74">
    <cfRule type="expression" dxfId="24" priority="63">
      <formula>A63&lt;&gt;""</formula>
    </cfRule>
  </conditionalFormatting>
  <conditionalFormatting sqref="B71:B72">
    <cfRule type="expression" dxfId="23" priority="62">
      <formula>A71&lt;&gt;""</formula>
    </cfRule>
  </conditionalFormatting>
  <conditionalFormatting sqref="B67">
    <cfRule type="expression" dxfId="22" priority="60">
      <formula>A67&lt;&gt;""</formula>
    </cfRule>
  </conditionalFormatting>
  <conditionalFormatting sqref="B67">
    <cfRule type="expression" dxfId="21" priority="61">
      <formula>A67&lt;&gt;""</formula>
    </cfRule>
  </conditionalFormatting>
  <conditionalFormatting sqref="B68">
    <cfRule type="expression" dxfId="20" priority="59">
      <formula>A68&lt;&gt;""</formula>
    </cfRule>
  </conditionalFormatting>
  <conditionalFormatting sqref="B31">
    <cfRule type="expression" dxfId="19" priority="57">
      <formula>A31&lt;&gt;""</formula>
    </cfRule>
  </conditionalFormatting>
  <conditionalFormatting sqref="B31">
    <cfRule type="expression" dxfId="18" priority="58">
      <formula>A31&lt;&gt;""</formula>
    </cfRule>
  </conditionalFormatting>
  <conditionalFormatting sqref="B28">
    <cfRule type="expression" dxfId="17" priority="56">
      <formula>A28&lt;&gt;""</formula>
    </cfRule>
  </conditionalFormatting>
  <conditionalFormatting sqref="B48">
    <cfRule type="expression" dxfId="16" priority="55">
      <formula>A48&lt;&gt;""</formula>
    </cfRule>
  </conditionalFormatting>
  <conditionalFormatting sqref="B30">
    <cfRule type="expression" dxfId="15" priority="54">
      <formula>A30&lt;&gt;""</formula>
    </cfRule>
  </conditionalFormatting>
  <conditionalFormatting sqref="B76:B79">
    <cfRule type="expression" dxfId="14" priority="53">
      <formula>A76&lt;&gt;""</formula>
    </cfRule>
  </conditionalFormatting>
  <conditionalFormatting sqref="B80">
    <cfRule type="expression" dxfId="13" priority="50">
      <formula>A80&lt;&gt;""</formula>
    </cfRule>
  </conditionalFormatting>
  <conditionalFormatting sqref="B80">
    <cfRule type="expression" dxfId="12" priority="51">
      <formula>A80&lt;&gt;""</formula>
    </cfRule>
  </conditionalFormatting>
  <conditionalFormatting sqref="B41">
    <cfRule type="expression" dxfId="11" priority="48">
      <formula>A41&lt;&gt;""</formula>
    </cfRule>
  </conditionalFormatting>
  <conditionalFormatting sqref="B5:B7 B9">
    <cfRule type="expression" dxfId="10" priority="36">
      <formula>A5&lt;&gt;""</formula>
    </cfRule>
  </conditionalFormatting>
  <conditionalFormatting sqref="B13">
    <cfRule type="expression" dxfId="9" priority="26">
      <formula>A13&lt;&gt;""</formula>
    </cfRule>
  </conditionalFormatting>
  <conditionalFormatting sqref="B8">
    <cfRule type="expression" dxfId="8" priority="6">
      <formula>A8&lt;&gt;""</formula>
    </cfRule>
  </conditionalFormatting>
  <conditionalFormatting sqref="B19:B21">
    <cfRule type="expression" dxfId="7" priority="4">
      <formula>A19&lt;&gt;""</formula>
    </cfRule>
  </conditionalFormatting>
  <conditionalFormatting sqref="B14:B16 B18">
    <cfRule type="expression" dxfId="5" priority="3">
      <formula>A14&lt;&gt;""</formula>
    </cfRule>
  </conditionalFormatting>
  <conditionalFormatting sqref="B22">
    <cfRule type="expression" dxfId="3" priority="2">
      <formula>A22&lt;&gt;""</formula>
    </cfRule>
  </conditionalFormatting>
  <conditionalFormatting sqref="B17">
    <cfRule type="expression" dxfId="1" priority="1">
      <formula>A17&lt;&gt;""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topLeftCell="E1" zoomScaleNormal="100" workbookViewId="0">
      <selection activeCell="H8" sqref="H8"/>
    </sheetView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29</v>
      </c>
      <c r="C1" s="7"/>
    </row>
    <row r="2" spans="1:8" s="6" customFormat="1" ht="14.25" x14ac:dyDescent="0.15">
      <c r="A2" s="9"/>
      <c r="B2" s="8" t="s">
        <v>30</v>
      </c>
      <c r="C2" s="7"/>
    </row>
    <row r="3" spans="1:8" x14ac:dyDescent="0.15">
      <c r="B3" s="5"/>
    </row>
    <row r="4" spans="1:8" x14ac:dyDescent="0.15">
      <c r="B4" s="5" t="s">
        <v>26</v>
      </c>
    </row>
    <row r="5" spans="1:8" x14ac:dyDescent="0.15">
      <c r="B5" s="5"/>
    </row>
    <row r="6" spans="1:8" x14ac:dyDescent="0.15">
      <c r="B6" s="3" t="s">
        <v>22</v>
      </c>
      <c r="C6" s="2" t="s">
        <v>23</v>
      </c>
      <c r="D6" s="2" t="s">
        <v>24</v>
      </c>
      <c r="E6" s="2" t="s">
        <v>25</v>
      </c>
      <c r="F6" s="2" t="s">
        <v>27</v>
      </c>
    </row>
    <row r="7" spans="1:8" ht="13.5" x14ac:dyDescent="0.15">
      <c r="B7" s="3">
        <v>1</v>
      </c>
      <c r="C7" s="1" t="s">
        <v>76</v>
      </c>
      <c r="E7" s="50" t="s">
        <v>31</v>
      </c>
      <c r="H7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76</v>
      </c>
      <c r="E8" s="51" t="s">
        <v>77</v>
      </c>
      <c r="H8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9"/>
      <c r="H9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8"/>
      <c r="H10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8"/>
      <c r="H11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8"/>
      <c r="H12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8"/>
      <c r="H13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1"/>
    </row>
    <row r="15" spans="1:8" ht="13.5" x14ac:dyDescent="0.15">
      <c r="C15" s="1"/>
      <c r="H15" s="41"/>
    </row>
    <row r="16" spans="1:8" ht="13.5" x14ac:dyDescent="0.15">
      <c r="C16" s="1"/>
      <c r="H16" s="41"/>
    </row>
    <row r="17" spans="2:8" ht="13.5" x14ac:dyDescent="0.15">
      <c r="C17" s="1"/>
      <c r="E17" s="40"/>
      <c r="H17" s="41"/>
    </row>
    <row r="18" spans="2:8" ht="13.5" x14ac:dyDescent="0.15">
      <c r="C18" s="1"/>
      <c r="E18" s="40"/>
      <c r="H18" s="41"/>
    </row>
    <row r="19" spans="2:8" ht="13.5" x14ac:dyDescent="0.15">
      <c r="C19" s="1"/>
      <c r="H19" s="41"/>
    </row>
    <row r="20" spans="2:8" ht="13.5" x14ac:dyDescent="0.15">
      <c r="C20" s="1"/>
      <c r="H20" s="41"/>
    </row>
    <row r="21" spans="2:8" ht="13.5" x14ac:dyDescent="0.15">
      <c r="C21" s="1"/>
      <c r="H21" s="41"/>
    </row>
    <row r="22" spans="2:8" ht="13.5" x14ac:dyDescent="0.15">
      <c r="C22" s="1"/>
      <c r="H22" s="41"/>
    </row>
    <row r="23" spans="2:8" ht="13.5" x14ac:dyDescent="0.15">
      <c r="C23" s="1"/>
      <c r="H23" s="41"/>
    </row>
    <row r="24" spans="2:8" ht="13.5" x14ac:dyDescent="0.15">
      <c r="C24" s="1"/>
      <c r="H24" s="41"/>
    </row>
    <row r="25" spans="2:8" x14ac:dyDescent="0.15">
      <c r="C25" s="13"/>
      <c r="D25" s="45"/>
      <c r="E25" s="47"/>
      <c r="F25" s="47"/>
      <c r="H25" s="41"/>
    </row>
    <row r="26" spans="2:8" x14ac:dyDescent="0.15">
      <c r="B26" s="11"/>
      <c r="C26" s="14"/>
      <c r="D26" s="46"/>
      <c r="E26" s="12"/>
      <c r="F26" s="12"/>
      <c r="H26" s="41"/>
    </row>
    <row r="28" spans="2:8" x14ac:dyDescent="0.15">
      <c r="B28" s="42" t="s">
        <v>28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2013-10-13T11:52:29Z</dcterms:modified>
</cp:coreProperties>
</file>