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todo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I30" i="3" l="1"/>
  <c r="I31" i="3" l="1"/>
  <c r="I28" i="3"/>
  <c r="I29" i="3"/>
  <c r="I32" i="3"/>
  <c r="I27" i="3"/>
  <c r="I26" i="3"/>
  <c r="I24" i="3"/>
  <c r="I20" i="3" l="1"/>
  <c r="I19" i="3"/>
  <c r="I18" i="3"/>
  <c r="I17" i="3"/>
  <c r="I15" i="3"/>
  <c r="I8" i="3"/>
  <c r="I11" i="3" l="1"/>
  <c r="I10" i="3"/>
  <c r="I9" i="3"/>
  <c r="I6" i="3"/>
  <c r="I53" i="3" l="1"/>
  <c r="I92" i="3"/>
  <c r="I91" i="3"/>
  <c r="I89" i="3"/>
  <c r="I42" i="3" l="1"/>
  <c r="I60" i="3" l="1"/>
  <c r="I40" i="3"/>
  <c r="I43" i="3"/>
  <c r="I84" i="3"/>
  <c r="I83" i="3"/>
  <c r="I82" i="3"/>
  <c r="I81" i="3"/>
  <c r="I80" i="3"/>
  <c r="I79" i="3"/>
  <c r="I78" i="3"/>
  <c r="I76" i="3"/>
  <c r="I67" i="3" l="1"/>
  <c r="I72" i="3"/>
  <c r="I71" i="3"/>
  <c r="I70" i="3"/>
  <c r="I69" i="3"/>
  <c r="I68" i="3"/>
  <c r="I66" i="3"/>
  <c r="I64" i="3"/>
  <c r="I38" i="3"/>
  <c r="I39" i="3"/>
  <c r="I41" i="3"/>
  <c r="I54" i="3"/>
  <c r="I58" i="3"/>
  <c r="I57" i="3"/>
  <c r="I44" i="3"/>
  <c r="I59" i="3" l="1"/>
  <c r="I56" i="3"/>
  <c r="I55" i="3"/>
  <c r="I52" i="3"/>
  <c r="I50" i="3"/>
  <c r="I46" i="3" l="1"/>
  <c r="I45" i="3"/>
  <c r="I36" i="3"/>
  <c r="H10" i="10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<sst xmlns="http://schemas.openxmlformats.org/spreadsheetml/2006/main" count="285" uniqueCount="97">
  <si>
    <t>登録日</t>
    <rPh sb="0" eb="3">
      <t>トウロクビ</t>
    </rPh>
    <phoneticPr fontId="7"/>
  </si>
  <si>
    <t>変更日</t>
    <rPh sb="0" eb="3">
      <t>ヘンコウビ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</si>
  <si>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</si>
  <si>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</si>
  <si>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</si>
  <si>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</si>
  <si>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</si>
  <si>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</si>
  <si>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</si>
  <si>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</si>
  <si>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</si>
  <si>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</si>
  <si>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</si>
  <si>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modified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</si>
  <si>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</si>
  <si>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</si>
  <si>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</si>
  <si>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</si>
  <si>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</si>
  <si>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</si>
  <si>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NN</t>
    <phoneticPr fontId="9"/>
  </si>
  <si>
    <t>説明</t>
    <rPh sb="0" eb="2">
      <t>セツメイ</t>
    </rPh>
    <phoneticPr fontId="9"/>
  </si>
  <si>
    <t>No.</t>
    <phoneticPr fontId="14"/>
  </si>
  <si>
    <t>テーブル</t>
    <phoneticPr fontId="14"/>
  </si>
  <si>
    <t>テーブル名</t>
    <rPh sb="4" eb="5">
      <t>メイ</t>
    </rPh>
    <phoneticPr fontId="14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</si>
  <si>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</si>
  <si>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</si>
  <si>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4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</si>
  <si>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</si>
  <si>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</si>
  <si>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4"/>
  </si>
  <si>
    <t>modified</t>
    <phoneticPr fontId="9"/>
  </si>
  <si>
    <t>削除フラグ</t>
    <rPh sb="0" eb="2">
      <t>サクジョ</t>
    </rPh>
    <phoneticPr fontId="7"/>
  </si>
  <si>
    <t>deleted</t>
    <phoneticPr fontId="7"/>
  </si>
  <si>
    <t>TINYINT</t>
    <phoneticPr fontId="7"/>
  </si>
  <si>
    <t>NN</t>
    <phoneticPr fontId="9"/>
  </si>
  <si>
    <t>削除日</t>
    <rPh sb="0" eb="2">
      <t>サクジョ</t>
    </rPh>
    <rPh sb="2" eb="3">
      <t>ビ</t>
    </rPh>
    <phoneticPr fontId="7"/>
  </si>
  <si>
    <t>deleted_date</t>
    <phoneticPr fontId="7"/>
  </si>
  <si>
    <t>deleted_date</t>
    <phoneticPr fontId="7"/>
  </si>
  <si>
    <t>DATETIME</t>
    <phoneticPr fontId="7"/>
  </si>
  <si>
    <t>amount</t>
  </si>
  <si>
    <t>金額</t>
    <rPh sb="0" eb="2">
      <t>キンガク</t>
    </rPh>
    <phoneticPr fontId="7"/>
  </si>
  <si>
    <t>NN</t>
    <phoneticPr fontId="7"/>
  </si>
  <si>
    <t>備考</t>
    <rPh sb="0" eb="2">
      <t>ビコウ</t>
    </rPh>
    <phoneticPr fontId="7"/>
  </si>
  <si>
    <t>remark</t>
    <phoneticPr fontId="7"/>
  </si>
  <si>
    <t>items</t>
    <phoneticPr fontId="7"/>
  </si>
  <si>
    <t>費目</t>
    <rPh sb="0" eb="2">
      <t>ヒモク</t>
    </rPh>
    <phoneticPr fontId="7"/>
  </si>
  <si>
    <t>費目</t>
    <rPh sb="0" eb="2">
      <t>ヒモク</t>
    </rPh>
    <phoneticPr fontId="7"/>
  </si>
  <si>
    <t>item_id</t>
    <phoneticPr fontId="7"/>
  </si>
  <si>
    <t>経理日</t>
    <rPh sb="0" eb="3">
      <t>ケイリビ</t>
    </rPh>
    <phoneticPr fontId="7"/>
  </si>
  <si>
    <t>dealed</t>
    <phoneticPr fontId="7"/>
  </si>
  <si>
    <t>DATE</t>
    <phoneticPr fontId="7"/>
  </si>
  <si>
    <t>subitems</t>
    <phoneticPr fontId="7"/>
  </si>
  <si>
    <t>サブ</t>
    <phoneticPr fontId="7"/>
  </si>
  <si>
    <t>税率テーブル</t>
    <rPh sb="0" eb="2">
      <t>ゼイリツ</t>
    </rPh>
    <phoneticPr fontId="7"/>
  </si>
  <si>
    <t>DECIMAL</t>
    <phoneticPr fontId="7"/>
  </si>
  <si>
    <t>3,2</t>
    <phoneticPr fontId="7"/>
  </si>
  <si>
    <t>ratio</t>
    <phoneticPr fontId="7"/>
  </si>
  <si>
    <t>税区分</t>
    <rPh sb="0" eb="3">
      <t>ゼイクブン</t>
    </rPh>
    <phoneticPr fontId="7"/>
  </si>
  <si>
    <t>taxtables</t>
    <phoneticPr fontId="7"/>
  </si>
  <si>
    <t>taxtable_id</t>
    <phoneticPr fontId="7"/>
  </si>
  <si>
    <t>サブ費目</t>
    <rPh sb="2" eb="4">
      <t>ヒモク</t>
    </rPh>
    <phoneticPr fontId="7"/>
  </si>
  <si>
    <t>subitem_id</t>
    <phoneticPr fontId="7"/>
  </si>
  <si>
    <t>book_count</t>
    <phoneticPr fontId="7"/>
  </si>
  <si>
    <t>subitem_count</t>
    <phoneticPr fontId="7"/>
  </si>
  <si>
    <t>trans</t>
    <phoneticPr fontId="9"/>
  </si>
  <si>
    <t>NN</t>
    <phoneticPr fontId="7"/>
  </si>
  <si>
    <t>tax</t>
    <phoneticPr fontId="7"/>
  </si>
  <si>
    <t>うち消費税</t>
    <rPh sb="2" eb="5">
      <t>ショウヒゼイ</t>
    </rPh>
    <phoneticPr fontId="7"/>
  </si>
  <si>
    <t>帳簿</t>
    <rPh sb="0" eb="2">
      <t>チョウボ</t>
    </rPh>
    <phoneticPr fontId="9"/>
  </si>
  <si>
    <t>収支テーブル</t>
    <rPh sb="0" eb="2">
      <t>シュウシ</t>
    </rPh>
    <phoneticPr fontId="7"/>
  </si>
  <si>
    <t>factor</t>
    <phoneticPr fontId="7"/>
  </si>
  <si>
    <t>計算係数</t>
    <rPh sb="0" eb="2">
      <t>ケイサン</t>
    </rPh>
    <rPh sb="2" eb="4">
      <t>ケイスウ</t>
    </rPh>
    <phoneticPr fontId="7"/>
  </si>
  <si>
    <t>categories</t>
    <phoneticPr fontId="7"/>
  </si>
  <si>
    <t>収支区分</t>
    <rPh sb="0" eb="2">
      <t>シュウシ</t>
    </rPh>
    <rPh sb="2" eb="4">
      <t>クブン</t>
    </rPh>
    <phoneticPr fontId="7"/>
  </si>
  <si>
    <t>category_id</t>
    <phoneticPr fontId="7"/>
  </si>
  <si>
    <t>trans</t>
    <phoneticPr fontId="9"/>
  </si>
  <si>
    <t>dealed</t>
    <phoneticPr fontId="9"/>
  </si>
  <si>
    <t>todo</t>
    <phoneticPr fontId="7"/>
  </si>
  <si>
    <t>cake2_todo</t>
    <phoneticPr fontId="7"/>
  </si>
  <si>
    <t>todos</t>
    <phoneticPr fontId="7"/>
  </si>
  <si>
    <t>position</t>
    <phoneticPr fontId="7"/>
  </si>
  <si>
    <t>NN</t>
    <phoneticPr fontId="7"/>
  </si>
  <si>
    <t>完了日</t>
    <rPh sb="0" eb="3">
      <t>カンリョウビ</t>
    </rPh>
    <phoneticPr fontId="7"/>
  </si>
  <si>
    <t>completed</t>
    <phoneticPr fontId="7"/>
  </si>
  <si>
    <t>position</t>
    <phoneticPr fontId="7"/>
  </si>
  <si>
    <t>履歴</t>
    <rPh sb="0" eb="2">
      <t>リレキ</t>
    </rPh>
    <phoneticPr fontId="7"/>
  </si>
  <si>
    <t>histories</t>
    <phoneticPr fontId="7"/>
  </si>
  <si>
    <t>ノート</t>
    <phoneticPr fontId="7"/>
  </si>
  <si>
    <t>notes</t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</si>
  <si>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</si>
  <si>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</si>
  <si>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</si>
  <si>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</si>
  <si>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xyz</t>
    <phoneticPr fontId="7"/>
  </si>
  <si>
    <t>wh</t>
    <phoneticPr fontId="7"/>
  </si>
  <si>
    <t>wh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</si>
</sst>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sz val="11"/>
      <color rgb="FF9C6500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11" fillId="0" borderId="0" xfId="0" applyFont="1">
      <alignment vertical="center"/>
    </xf>
    <xf numFmtId="0" fontId="5" fillId="0" borderId="0" xfId="5">
      <alignment vertical="center"/>
    </xf>
    <xf numFmtId="0" fontId="5" fillId="0" borderId="0" xfId="5" applyAlignment="1">
      <alignment horizontal="right" vertical="center"/>
    </xf>
    <xf numFmtId="0" fontId="13" fillId="0" borderId="0" xfId="5" applyFont="1" applyAlignment="1">
      <alignment horizontal="center" vertical="center"/>
    </xf>
    <xf numFmtId="0" fontId="5" fillId="0" borderId="0" xfId="5" applyAlignment="1">
      <alignment vertical="center"/>
    </xf>
    <xf numFmtId="0" fontId="15" fillId="6" borderId="0" xfId="5" applyFont="1" applyFill="1">
      <alignment vertical="center"/>
    </xf>
    <xf numFmtId="0" fontId="16" fillId="6" borderId="0" xfId="5" applyFont="1" applyFill="1">
      <alignment vertical="center"/>
    </xf>
    <xf numFmtId="0" fontId="17" fillId="6" borderId="0" xfId="5" applyFont="1" applyFill="1" applyAlignment="1">
      <alignment horizontal="left" vertical="center"/>
    </xf>
    <xf numFmtId="0" fontId="18" fillId="0" borderId="0" xfId="5" applyFont="1" applyFill="1" applyAlignment="1">
      <alignment horizontal="center" vertical="center"/>
    </xf>
    <xf numFmtId="0" fontId="19" fillId="6" borderId="0" xfId="5" applyFont="1" applyFill="1" applyAlignment="1">
      <alignment horizontal="left" vertical="center"/>
    </xf>
    <xf numFmtId="0" fontId="5" fillId="0" borderId="0" xfId="5" applyBorder="1" applyAlignment="1">
      <alignment horizontal="right" vertical="center"/>
    </xf>
    <xf numFmtId="0" fontId="5" fillId="0" borderId="0" xfId="5" applyBorder="1">
      <alignment vertical="center"/>
    </xf>
    <xf numFmtId="0" fontId="20" fillId="0" borderId="0" xfId="5" applyFont="1">
      <alignment vertical="center"/>
    </xf>
    <xf numFmtId="0" fontId="20" fillId="0" borderId="0" xfId="5" applyFont="1" applyBorder="1">
      <alignment vertical="center"/>
    </xf>
    <xf numFmtId="0" fontId="21" fillId="0" borderId="5" xfId="0" applyFont="1" applyBorder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2" fillId="0" borderId="5" xfId="0" applyFont="1" applyBorder="1">
      <alignment vertical="center"/>
    </xf>
    <xf numFmtId="0" fontId="23" fillId="5" borderId="0" xfId="4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>
      <alignment vertical="center"/>
    </xf>
    <xf numFmtId="0" fontId="24" fillId="2" borderId="2" xfId="1" applyFont="1" applyBorder="1">
      <alignment vertical="center"/>
    </xf>
    <xf numFmtId="0" fontId="25" fillId="2" borderId="3" xfId="1" applyFont="1" applyBorder="1">
      <alignment vertical="center"/>
    </xf>
    <xf numFmtId="0" fontId="21" fillId="2" borderId="3" xfId="1" applyFont="1" applyBorder="1" applyAlignment="1">
      <alignment horizontal="center" vertical="center"/>
    </xf>
    <xf numFmtId="0" fontId="21" fillId="2" borderId="3" xfId="1" applyFont="1" applyBorder="1" applyAlignment="1">
      <alignment vertical="center"/>
    </xf>
    <xf numFmtId="0" fontId="21" fillId="2" borderId="4" xfId="1" applyFont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/>
    </xf>
    <xf numFmtId="0" fontId="27" fillId="3" borderId="0" xfId="2" applyFont="1">
      <alignment vertical="center"/>
    </xf>
    <xf numFmtId="0" fontId="27" fillId="3" borderId="0" xfId="2" applyFont="1" applyAlignment="1">
      <alignment horizontal="center" vertical="center"/>
    </xf>
    <xf numFmtId="0" fontId="27" fillId="3" borderId="0" xfId="2" applyFont="1" applyAlignment="1">
      <alignment vertical="center"/>
    </xf>
    <xf numFmtId="0" fontId="28" fillId="4" borderId="5" xfId="3" applyFont="1" applyBorder="1">
      <alignment vertical="center"/>
    </xf>
    <xf numFmtId="0" fontId="27" fillId="0" borderId="5" xfId="0" applyFont="1" applyBorder="1">
      <alignment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21" fillId="0" borderId="0" xfId="0" applyFont="1" applyBorder="1">
      <alignment vertical="center"/>
    </xf>
    <xf numFmtId="0" fontId="21" fillId="2" borderId="1" xfId="1" applyFont="1">
      <alignment vertical="center"/>
    </xf>
    <xf numFmtId="0" fontId="29" fillId="5" borderId="0" xfId="4" applyFont="1">
      <alignment vertical="center"/>
    </xf>
    <xf numFmtId="0" fontId="5" fillId="0" borderId="0" xfId="5" applyFill="1">
      <alignment vertical="center"/>
    </xf>
    <xf numFmtId="0" fontId="30" fillId="0" borderId="0" xfId="0" applyFont="1" applyAlignment="1">
      <alignment horizontal="left" vertical="center"/>
    </xf>
    <xf numFmtId="0" fontId="5" fillId="0" borderId="0" xfId="5" applyAlignment="1">
      <alignment horizontal="left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4" fillId="0" borderId="0" xfId="5" applyFont="1">
      <alignment vertical="center"/>
    </xf>
    <xf numFmtId="0" fontId="4" fillId="0" borderId="0" xfId="5" applyFont="1" applyBorder="1">
      <alignment vertical="center"/>
    </xf>
    <xf numFmtId="0" fontId="3" fillId="0" borderId="0" xfId="5" applyFont="1">
      <alignment vertical="center"/>
    </xf>
    <xf numFmtId="0" fontId="2" fillId="0" borderId="0" xfId="5" applyFont="1" applyFill="1">
      <alignment vertical="center"/>
    </xf>
    <xf numFmtId="0" fontId="2" fillId="0" borderId="0" xfId="5" applyFont="1">
      <alignment vertical="center"/>
    </xf>
    <xf numFmtId="0" fontId="1" fillId="0" borderId="0" xfId="5" applyFont="1">
      <alignment vertical="center"/>
    </xf>
    <xf numFmtId="0" fontId="1" fillId="0" borderId="0" xfId="5" applyFont="1" applyFill="1">
      <alignment vertical="center"/>
    </xf>
    <xf numFmtId="0" fontId="28" fillId="7" borderId="5" xfId="3" applyFont="1" applyFill="1" applyBorder="1">
      <alignment vertical="center"/>
    </xf>
  </cellXfs>
  <cellStyles count="7">
    <cellStyle name="40% - アクセント 4" xfId="2" builtinId="43"/>
    <cellStyle name="アクセント 1" xfId="4" builtinId="29"/>
    <cellStyle name="どちらでもない" xfId="3" builtinId="28"/>
    <cellStyle name="メモ" xfId="1" builtinId="10"/>
    <cellStyle name="メモ 2" xfId="6"/>
    <cellStyle name="標準" xfId="0" builtinId="0"/>
    <cellStyle name="標準 2" xfId="5"/>
  </cellStyles>
  <dxfs count="3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</font>
    </dxf>
    <dxf>
      <alignment horizontal="righ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34"/>
    <tableColumn id="2" name="テーブル" dataDxfId="33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zoomScale="85" zoomScaleNormal="85" workbookViewId="0">
      <selection activeCell="I24" sqref="I24:I33"/>
    </sheetView>
  </sheetViews>
  <sheetFormatPr defaultRowHeight="15" x14ac:dyDescent="0.15"/>
  <cols>
    <col min="1" max="1" width="2.25" style="43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29.25" style="21" customWidth="1"/>
    <col min="9" max="9" width="54.375" style="22" customWidth="1"/>
    <col min="10" max="16384" width="9" style="22"/>
  </cols>
  <sheetData>
    <row r="1" spans="1:9" ht="17.25" x14ac:dyDescent="0.15">
      <c r="B1" s="39" t="s">
        <v>16</v>
      </c>
      <c r="C1" s="39" t="s">
        <v>79</v>
      </c>
      <c r="D1" s="19"/>
      <c r="E1" s="19"/>
    </row>
    <row r="2" spans="1:9" ht="16.5" x14ac:dyDescent="0.15">
      <c r="B2" s="23" t="str">
        <f>"CREATE DATABASE `" &amp; C1 &amp; "` DEFAULT CHARACTER SET utf8 COLLATE utf8_general_ci;"</f>
        <v>CREATE DATABASE `cake2_todo` DEFAULT CHARACTER SET utf8 COLLATE utf8_general_ci;</v>
      </c>
      <c r="C2" s="24"/>
      <c r="D2" s="24"/>
      <c r="E2" s="24"/>
      <c r="F2" s="25"/>
      <c r="G2" s="25"/>
      <c r="H2" s="26"/>
      <c r="I2" s="27"/>
    </row>
    <row r="3" spans="1:9" s="28" customFormat="1" ht="16.5" x14ac:dyDescent="0.15">
      <c r="A3" s="44"/>
      <c r="H3" s="29"/>
    </row>
    <row r="5" spans="1:9" x14ac:dyDescent="0.15">
      <c r="D5" s="30" t="s">
        <v>5</v>
      </c>
      <c r="E5" s="31" t="s">
        <v>6</v>
      </c>
      <c r="F5" s="31" t="s">
        <v>8</v>
      </c>
      <c r="G5" s="31" t="s">
        <v>9</v>
      </c>
      <c r="H5" s="32" t="s">
        <v>21</v>
      </c>
      <c r="I5" s="30"/>
    </row>
    <row r="6" spans="1:9" ht="16.5" x14ac:dyDescent="0.15">
      <c r="B6" s="52" t="s">
        <v>78</v>
      </c>
      <c r="C6" s="52" t="s">
        <v>80</v>
      </c>
      <c r="D6" s="34"/>
      <c r="E6" s="35"/>
      <c r="F6" s="35"/>
      <c r="G6" s="35"/>
      <c r="H6" s="36"/>
      <c r="I6" s="27" t="str">
        <f xml:space="preserve"> "CREATE TABLE `" &amp; C6 &amp; "` ("</f>
        <v>CREATE TABLE `todos` (</v>
      </c>
    </row>
    <row r="7" spans="1:9" x14ac:dyDescent="0.15">
      <c r="B7" s="15" t="s">
        <v>10</v>
      </c>
      <c r="C7" s="15" t="s">
        <v>2</v>
      </c>
      <c r="D7" s="15" t="s">
        <v>7</v>
      </c>
      <c r="E7" s="16" t="s">
        <v>7</v>
      </c>
      <c r="F7" s="16"/>
      <c r="G7" s="16"/>
      <c r="H7" s="17"/>
      <c r="I7" s="27" t="s">
        <v>4</v>
      </c>
    </row>
    <row r="8" spans="1:9" x14ac:dyDescent="0.15">
      <c r="B8" s="15" t="s">
        <v>81</v>
      </c>
      <c r="C8" s="15" t="s">
        <v>85</v>
      </c>
      <c r="D8" s="15" t="s">
        <v>18</v>
      </c>
      <c r="E8" s="16"/>
      <c r="F8" s="16" t="s">
        <v>82</v>
      </c>
      <c r="G8" s="16"/>
      <c r="H8" s="17"/>
      <c r="I8" s="37" t="str">
        <f t="shared" ref="I8" si="0">IF(A8="","","/* ") &amp; "`" &amp; C8 &amp; "` " &amp; D8 &amp; IF(E8&gt;0,"(" &amp; E8 &amp; ") "," ") &amp; IF(F8&lt;&gt;"","NOT NULL ","") &amp; IF(G8="","","DEFAULT '" &amp; G8 &amp; "' ") &amp; "COMMENT '"&amp; B8 &amp;"'," &amp; IF(A8="",""," */")</f>
        <v>`position` INT NOT NULL COMMENT 'position',</v>
      </c>
    </row>
    <row r="9" spans="1:9" x14ac:dyDescent="0.15">
      <c r="B9" s="15" t="s">
        <v>17</v>
      </c>
      <c r="C9" s="15" t="s">
        <v>14</v>
      </c>
      <c r="D9" s="15" t="s">
        <v>15</v>
      </c>
      <c r="E9" s="16">
        <v>128</v>
      </c>
      <c r="F9" s="16" t="s">
        <v>82</v>
      </c>
      <c r="G9" s="16"/>
      <c r="H9" s="17"/>
      <c r="I9" s="37" t="str">
        <f t="shared" ref="I9:I11" si="1">IF(A9="","","/* ") &amp; "`" &amp; C9 &amp; "` " &amp; D9 &amp; IF(E9&gt;0,"(" &amp; E9 &amp; ") "," ") &amp; IF(F9&lt;&gt;"","NOT NULL ","") &amp; IF(G9="","","DEFAULT '" &amp; G9 &amp; "' ") &amp; "COMMENT '"&amp; B9 &amp;"'," &amp; IF(A9="",""," */")</f>
        <v>`name` VARCHAR(128) NOT NULL COMMENT '名前',</v>
      </c>
    </row>
    <row r="10" spans="1:9" x14ac:dyDescent="0.15">
      <c r="A10" s="22"/>
      <c r="B10" s="15" t="s">
        <v>0</v>
      </c>
      <c r="C10" s="18" t="s">
        <v>11</v>
      </c>
      <c r="D10" s="15" t="s">
        <v>12</v>
      </c>
      <c r="E10" s="16"/>
      <c r="F10" s="16"/>
      <c r="G10" s="16"/>
      <c r="H10" s="17"/>
      <c r="I10" s="37" t="str">
        <f t="shared" si="1"/>
        <v>`created` DATETIME COMMENT '登録日',</v>
      </c>
    </row>
    <row r="11" spans="1:9" x14ac:dyDescent="0.15">
      <c r="A11" s="22"/>
      <c r="B11" s="15" t="s">
        <v>83</v>
      </c>
      <c r="C11" s="15" t="s">
        <v>84</v>
      </c>
      <c r="D11" s="15" t="s">
        <v>51</v>
      </c>
      <c r="E11" s="16"/>
      <c r="F11" s="16"/>
      <c r="G11" s="16"/>
      <c r="H11" s="17"/>
      <c r="I11" s="37" t="str">
        <f t="shared" si="1"/>
        <v>`completed` DATE COMMENT '完了日',</v>
      </c>
    </row>
    <row r="12" spans="1:9" x14ac:dyDescent="0.15">
      <c r="A12" s="22"/>
      <c r="I12" s="38" t="s">
        <v>3</v>
      </c>
    </row>
    <row r="14" spans="1:9" x14ac:dyDescent="0.15">
      <c r="D14" s="30" t="s">
        <v>5</v>
      </c>
      <c r="E14" s="31" t="s">
        <v>6</v>
      </c>
      <c r="F14" s="31" t="s">
        <v>8</v>
      </c>
      <c r="G14" s="31" t="s">
        <v>9</v>
      </c>
      <c r="H14" s="32" t="s">
        <v>21</v>
      </c>
      <c r="I14" s="30"/>
    </row>
    <row r="15" spans="1:9" ht="16.5" x14ac:dyDescent="0.15">
      <c r="B15" s="52" t="s">
        <v>86</v>
      </c>
      <c r="C15" s="52" t="s">
        <v>87</v>
      </c>
      <c r="D15" s="34"/>
      <c r="E15" s="35"/>
      <c r="F15" s="35"/>
      <c r="G15" s="35"/>
      <c r="H15" s="36"/>
      <c r="I15" s="27" t="str">
        <f xml:space="preserve"> "CREATE TABLE `" &amp; C15 &amp; "` ("</f>
        <v>CREATE TABLE `histories` (</v>
      </c>
    </row>
    <row r="16" spans="1:9" x14ac:dyDescent="0.15">
      <c r="B16" s="15" t="s">
        <v>10</v>
      </c>
      <c r="C16" s="15" t="s">
        <v>2</v>
      </c>
      <c r="D16" s="15" t="s">
        <v>7</v>
      </c>
      <c r="E16" s="16" t="s">
        <v>7</v>
      </c>
      <c r="F16" s="16"/>
      <c r="G16" s="16"/>
      <c r="H16" s="17"/>
      <c r="I16" s="27" t="s">
        <v>4</v>
      </c>
    </row>
    <row r="17" spans="1:9" x14ac:dyDescent="0.15">
      <c r="B17" s="15" t="s">
        <v>81</v>
      </c>
      <c r="C17" s="15" t="s">
        <v>85</v>
      </c>
      <c r="D17" s="15" t="s">
        <v>18</v>
      </c>
      <c r="E17" s="16"/>
      <c r="F17" s="16"/>
      <c r="G17" s="16"/>
      <c r="H17" s="17"/>
      <c r="I17" s="37" t="str">
        <f t="shared" ref="I17:I20" si="2"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`position` INT COMMENT 'position',</v>
      </c>
    </row>
    <row r="18" spans="1:9" x14ac:dyDescent="0.15">
      <c r="B18" s="15" t="s">
        <v>17</v>
      </c>
      <c r="C18" s="15" t="s">
        <v>14</v>
      </c>
      <c r="D18" s="15" t="s">
        <v>15</v>
      </c>
      <c r="E18" s="16">
        <v>128</v>
      </c>
      <c r="F18" s="16"/>
      <c r="G18" s="16"/>
      <c r="H18" s="17"/>
      <c r="I18" s="37" t="str">
        <f t="shared" si="2"/>
        <v>`name` VARCHAR(128) COMMENT '名前',</v>
      </c>
    </row>
    <row r="19" spans="1:9" x14ac:dyDescent="0.15">
      <c r="A19" s="22"/>
      <c r="B19" s="15" t="s">
        <v>0</v>
      </c>
      <c r="C19" s="18" t="s">
        <v>11</v>
      </c>
      <c r="D19" s="15" t="s">
        <v>12</v>
      </c>
      <c r="E19" s="16"/>
      <c r="F19" s="16"/>
      <c r="G19" s="16"/>
      <c r="H19" s="17"/>
      <c r="I19" s="37" t="str">
        <f t="shared" si="2"/>
        <v>`created` DATETIME COMMENT '登録日',</v>
      </c>
    </row>
    <row r="20" spans="1:9" x14ac:dyDescent="0.15">
      <c r="A20" s="22"/>
      <c r="B20" s="15" t="s">
        <v>83</v>
      </c>
      <c r="C20" s="15" t="s">
        <v>84</v>
      </c>
      <c r="D20" s="15" t="s">
        <v>51</v>
      </c>
      <c r="E20" s="16"/>
      <c r="F20" s="16"/>
      <c r="G20" s="16"/>
      <c r="H20" s="17"/>
      <c r="I20" s="37" t="str">
        <f t="shared" si="2"/>
        <v>`completed` DATE COMMENT '完了日',</v>
      </c>
    </row>
    <row r="21" spans="1:9" x14ac:dyDescent="0.15">
      <c r="A21" s="22"/>
      <c r="I21" s="38" t="s">
        <v>3</v>
      </c>
    </row>
    <row r="23" spans="1:9" x14ac:dyDescent="0.15">
      <c r="D23" s="30" t="s">
        <v>5</v>
      </c>
      <c r="E23" s="31" t="s">
        <v>6</v>
      </c>
      <c r="F23" s="31" t="s">
        <v>8</v>
      </c>
      <c r="G23" s="31" t="s">
        <v>9</v>
      </c>
      <c r="H23" s="32" t="s">
        <v>21</v>
      </c>
      <c r="I23" s="30"/>
    </row>
    <row r="24" spans="1:9" ht="16.5" x14ac:dyDescent="0.15">
      <c r="B24" s="52" t="s">
        <v>88</v>
      </c>
      <c r="C24" s="52" t="s">
        <v>89</v>
      </c>
      <c r="D24" s="34"/>
      <c r="E24" s="35"/>
      <c r="F24" s="35"/>
      <c r="G24" s="35"/>
      <c r="H24" s="36"/>
      <c r="I24" s="27" t="str">
        <f xml:space="preserve"> "CREATE TABLE `" &amp; C24 &amp; "` ("</f>
        <v>CREATE TABLE `notes` (</v>
      </c>
    </row>
    <row r="25" spans="1:9" x14ac:dyDescent="0.15">
      <c r="B25" s="15" t="s">
        <v>10</v>
      </c>
      <c r="C25" s="15" t="s">
        <v>2</v>
      </c>
      <c r="D25" s="15" t="s">
        <v>7</v>
      </c>
      <c r="E25" s="16" t="s">
        <v>7</v>
      </c>
      <c r="F25" s="16"/>
      <c r="G25" s="16"/>
      <c r="H25" s="17"/>
      <c r="I25" s="27" t="s">
        <v>4</v>
      </c>
    </row>
    <row r="26" spans="1:9" x14ac:dyDescent="0.15">
      <c r="B26" s="15" t="s">
        <v>81</v>
      </c>
      <c r="C26" s="15" t="s">
        <v>85</v>
      </c>
      <c r="D26" s="15" t="s">
        <v>18</v>
      </c>
      <c r="E26" s="16"/>
      <c r="F26" s="16"/>
      <c r="G26" s="16"/>
      <c r="H26" s="17"/>
      <c r="I26" s="37" t="str">
        <f t="shared" ref="I26:I32" si="3">IF(A26="","","/* ") &amp; "`" &amp; C26 &amp; "` " &amp; D26 &amp; IF(E26&gt;0,"(" &amp; E26 &amp; ") "," ") &amp; IF(F26&lt;&gt;"","NOT NULL ","") &amp; IF(G26="","","DEFAULT '" &amp; G26 &amp; "' ") &amp; "COMMENT '"&amp; B26 &amp;"'," &amp; IF(A26="",""," */")</f>
        <v>`position` INT COMMENT 'position',</v>
      </c>
    </row>
    <row r="27" spans="1:9" x14ac:dyDescent="0.15">
      <c r="B27" s="15" t="s">
        <v>17</v>
      </c>
      <c r="C27" s="15" t="s">
        <v>14</v>
      </c>
      <c r="D27" s="15" t="s">
        <v>15</v>
      </c>
      <c r="E27" s="16">
        <v>64</v>
      </c>
      <c r="F27" s="16"/>
      <c r="G27" s="16"/>
      <c r="H27" s="17"/>
      <c r="I27" s="37" t="str">
        <f t="shared" si="3"/>
        <v>`name` VARCHAR(64) COMMENT '名前',</v>
      </c>
    </row>
    <row r="28" spans="1:9" x14ac:dyDescent="0.15">
      <c r="B28" s="15" t="s">
        <v>90</v>
      </c>
      <c r="C28" s="15" t="s">
        <v>91</v>
      </c>
      <c r="D28" s="15" t="s">
        <v>15</v>
      </c>
      <c r="E28" s="16">
        <v>512</v>
      </c>
      <c r="F28" s="16"/>
      <c r="G28" s="16"/>
      <c r="H28" s="17"/>
      <c r="I28" s="37" t="str">
        <f t="shared" si="3"/>
        <v>`text` VARCHAR(512) COMMENT 'テキスト',</v>
      </c>
    </row>
    <row r="29" spans="1:9" x14ac:dyDescent="0.15">
      <c r="B29" s="15" t="s">
        <v>93</v>
      </c>
      <c r="C29" s="15" t="s">
        <v>94</v>
      </c>
      <c r="D29" s="15" t="s">
        <v>15</v>
      </c>
      <c r="E29" s="16">
        <v>32</v>
      </c>
      <c r="F29" s="16"/>
      <c r="G29" s="16"/>
      <c r="H29" s="17"/>
      <c r="I29" s="37" t="str">
        <f t="shared" si="3"/>
        <v>`xyz` VARCHAR(32) COMMENT 'xyz',</v>
      </c>
    </row>
    <row r="30" spans="1:9" x14ac:dyDescent="0.15">
      <c r="B30" s="15" t="s">
        <v>95</v>
      </c>
      <c r="C30" s="15" t="s">
        <v>96</v>
      </c>
      <c r="D30" s="15" t="s">
        <v>15</v>
      </c>
      <c r="E30" s="16">
        <v>32</v>
      </c>
      <c r="F30" s="16"/>
      <c r="G30" s="16"/>
      <c r="H30" s="17"/>
      <c r="I30" s="37" t="str">
        <f t="shared" ref="I30" si="4">IF(A30="","","/* ") &amp; "`" &amp; C30 &amp; "` " &amp; D30 &amp; IF(E30&gt;0,"(" &amp; E30 &amp; ") "," ") &amp; IF(F30&lt;&gt;"","NOT NULL ","") &amp; IF(G30="","","DEFAULT '" &amp; G30 &amp; "' ") &amp; "COMMENT '"&amp; B30 &amp;"'," &amp; IF(A30="",""," */")</f>
        <v>`wh` VARCHAR(32) COMMENT 'wh',</v>
      </c>
    </row>
    <row r="31" spans="1:9" x14ac:dyDescent="0.15">
      <c r="B31" s="15" t="s">
        <v>92</v>
      </c>
      <c r="C31" s="15" t="s">
        <v>92</v>
      </c>
      <c r="D31" s="15" t="s">
        <v>15</v>
      </c>
      <c r="E31" s="16">
        <v>32</v>
      </c>
      <c r="F31" s="16"/>
      <c r="G31" s="16"/>
      <c r="H31" s="17"/>
      <c r="I31" s="37" t="str">
        <f t="shared" si="3"/>
        <v>`color` VARCHAR(32) COMMENT 'color',</v>
      </c>
    </row>
    <row r="32" spans="1:9" x14ac:dyDescent="0.15">
      <c r="A32" s="22"/>
      <c r="B32" s="15" t="s">
        <v>0</v>
      </c>
      <c r="C32" s="18" t="s">
        <v>11</v>
      </c>
      <c r="D32" s="15" t="s">
        <v>12</v>
      </c>
      <c r="E32" s="16"/>
      <c r="F32" s="16"/>
      <c r="G32" s="16"/>
      <c r="H32" s="17"/>
      <c r="I32" s="37" t="str">
        <f t="shared" si="3"/>
        <v>`created` DATETIME COMMENT '登録日',</v>
      </c>
    </row>
    <row r="33" spans="1:9" x14ac:dyDescent="0.15">
      <c r="A33" s="22"/>
      <c r="I33" s="38" t="s">
        <v>3</v>
      </c>
    </row>
    <row r="35" spans="1:9" x14ac:dyDescent="0.15">
      <c r="D35" s="30" t="s">
        <v>5</v>
      </c>
      <c r="E35" s="31" t="s">
        <v>6</v>
      </c>
      <c r="F35" s="31" t="s">
        <v>8</v>
      </c>
      <c r="G35" s="31" t="s">
        <v>9</v>
      </c>
      <c r="H35" s="32" t="s">
        <v>21</v>
      </c>
      <c r="I35" s="30"/>
    </row>
    <row r="36" spans="1:9" ht="16.5" x14ac:dyDescent="0.15">
      <c r="B36" s="33" t="s">
        <v>69</v>
      </c>
      <c r="C36" s="33" t="s">
        <v>65</v>
      </c>
      <c r="D36" s="34"/>
      <c r="E36" s="35"/>
      <c r="F36" s="35"/>
      <c r="G36" s="35"/>
      <c r="H36" s="36"/>
      <c r="I36" s="27" t="str">
        <f xml:space="preserve"> "CREATE TABLE `" &amp; C36 &amp; "` ("</f>
        <v>CREATE TABLE `trans` (</v>
      </c>
    </row>
    <row r="37" spans="1:9" x14ac:dyDescent="0.15">
      <c r="B37" s="15" t="s">
        <v>10</v>
      </c>
      <c r="C37" s="15" t="s">
        <v>2</v>
      </c>
      <c r="D37" s="15" t="s">
        <v>7</v>
      </c>
      <c r="E37" s="16" t="s">
        <v>7</v>
      </c>
      <c r="F37" s="16"/>
      <c r="G37" s="16"/>
      <c r="H37" s="17"/>
      <c r="I37" s="27" t="s">
        <v>4</v>
      </c>
    </row>
    <row r="38" spans="1:9" x14ac:dyDescent="0.15">
      <c r="B38" s="15" t="s">
        <v>49</v>
      </c>
      <c r="C38" s="15" t="s">
        <v>50</v>
      </c>
      <c r="D38" s="15" t="s">
        <v>51</v>
      </c>
      <c r="E38" s="16"/>
      <c r="F38" s="16" t="s">
        <v>66</v>
      </c>
      <c r="G38" s="16"/>
      <c r="H38" s="17"/>
      <c r="I38" s="37" t="str">
        <f>IF(A38="","","/* ") &amp; "`" &amp; C38 &amp; "` " &amp; D38 &amp; IF(E38&gt;0,"(" &amp; E38 &amp; ") "," ") &amp; IF(F38&lt;&gt;"","NOT NULL ","") &amp; IF(G38="","","DEFAULT '" &amp; G38 &amp; "' ") &amp; "COMMENT '"&amp; B38 &amp;"'," &amp; IF(A38="",""," */")</f>
        <v>`dealed` DATE NOT NULL COMMENT '経理日',</v>
      </c>
    </row>
    <row r="39" spans="1:9" x14ac:dyDescent="0.15">
      <c r="B39" s="15" t="s">
        <v>47</v>
      </c>
      <c r="C39" s="15" t="s">
        <v>48</v>
      </c>
      <c r="D39" s="15" t="s">
        <v>18</v>
      </c>
      <c r="E39" s="16"/>
      <c r="F39" s="16" t="s">
        <v>42</v>
      </c>
      <c r="G39" s="16">
        <v>0</v>
      </c>
      <c r="H39" s="17"/>
      <c r="I39" s="37" t="str">
        <f t="shared" ref="I39" si="5">IF(A39="","","/* ") &amp; "`" &amp; C39 &amp; "` " &amp; D39 &amp; IF(E39&gt;0,"(" &amp; E39 &amp; ") "," ") &amp; IF(F39&lt;&gt;"","NOT NULL ","") &amp; IF(G39="","","DEFAULT '" &amp; G39 &amp; "' ") &amp; "COMMENT '"&amp; B39 &amp;"'," &amp; IF(A39="",""," */")</f>
        <v>`item_id` INT NOT NULL DEFAULT '0' COMMENT '費目',</v>
      </c>
    </row>
    <row r="40" spans="1:9" x14ac:dyDescent="0.15">
      <c r="B40" s="15" t="s">
        <v>61</v>
      </c>
      <c r="C40" s="15" t="s">
        <v>62</v>
      </c>
      <c r="D40" s="15" t="s">
        <v>18</v>
      </c>
      <c r="E40" s="16"/>
      <c r="F40" s="16"/>
      <c r="G40" s="16"/>
      <c r="H40" s="17"/>
      <c r="I40" s="37" t="str">
        <f t="shared" ref="I40" si="6">IF(A40="","","/* ") &amp; "`" &amp; C40 &amp; "` " &amp; D40 &amp; IF(E40&gt;0,"(" &amp; E40 &amp; ") "," ") &amp; IF(F40&lt;&gt;"","NOT NULL ","") &amp; IF(G40="","","DEFAULT '" &amp; G40 &amp; "' ") &amp; "COMMENT '"&amp; B40 &amp;"'," &amp; IF(A40="",""," */")</f>
        <v>`subitem_id` INT COMMENT 'サブ費目',</v>
      </c>
    </row>
    <row r="41" spans="1:9" x14ac:dyDescent="0.15">
      <c r="B41" s="15" t="s">
        <v>41</v>
      </c>
      <c r="C41" s="15" t="s">
        <v>40</v>
      </c>
      <c r="D41" s="15" t="s">
        <v>18</v>
      </c>
      <c r="E41" s="16"/>
      <c r="F41" s="16" t="s">
        <v>42</v>
      </c>
      <c r="G41" s="16">
        <v>0</v>
      </c>
      <c r="H41" s="17"/>
      <c r="I41" s="37" t="str">
        <f t="shared" ref="I41:I46" si="7">IF(A41="","","/* ") &amp; "`" &amp; C41 &amp; "` " &amp; D41 &amp; IF(E41&gt;0,"(" &amp; E41 &amp; ") "," ") &amp; IF(F41&lt;&gt;"","NOT NULL ","") &amp; IF(G41="","","DEFAULT '" &amp; G41 &amp; "' ") &amp; "COMMENT '"&amp; B41 &amp;"'," &amp; IF(A41="",""," */")</f>
        <v>`amount` INT NOT NULL DEFAULT '0' COMMENT '金額',</v>
      </c>
    </row>
    <row r="42" spans="1:9" x14ac:dyDescent="0.15">
      <c r="B42" s="15" t="s">
        <v>68</v>
      </c>
      <c r="C42" s="15" t="s">
        <v>67</v>
      </c>
      <c r="D42" s="15" t="s">
        <v>18</v>
      </c>
      <c r="E42" s="16"/>
      <c r="F42" s="16" t="s">
        <v>8</v>
      </c>
      <c r="G42" s="16">
        <v>0</v>
      </c>
      <c r="H42" s="17"/>
      <c r="I42" s="37" t="str">
        <f t="shared" ref="I42" si="8">IF(A42="","","/* ") &amp; "`" &amp; C42 &amp; "` " &amp; D42 &amp; IF(E42&gt;0,"(" &amp; E42 &amp; ") "," ") &amp; IF(F42&lt;&gt;"","NOT NULL ","") &amp; IF(G42="","","DEFAULT '" &amp; G42 &amp; "' ") &amp; "COMMENT '"&amp; B42 &amp;"'," &amp; IF(A42="",""," */")</f>
        <v>`tax` INT NOT NULL DEFAULT '0' COMMENT 'うち消費税',</v>
      </c>
    </row>
    <row r="43" spans="1:9" x14ac:dyDescent="0.15">
      <c r="B43" s="15" t="s">
        <v>58</v>
      </c>
      <c r="C43" s="15" t="s">
        <v>60</v>
      </c>
      <c r="D43" s="15" t="s">
        <v>18</v>
      </c>
      <c r="E43" s="16"/>
      <c r="F43" s="16" t="s">
        <v>8</v>
      </c>
      <c r="G43" s="16">
        <v>0</v>
      </c>
      <c r="H43" s="17"/>
      <c r="I43" s="37" t="str">
        <f t="shared" ref="I43" si="9">IF(A43="","","/* ") &amp; "`" &amp; C43 &amp; "` " &amp; D43 &amp; IF(E43&gt;0,"(" &amp; E43 &amp; ") "," ") &amp; IF(F43&lt;&gt;"","NOT NULL ","") &amp; IF(G43="","","DEFAULT '" &amp; G43 &amp; "' ") &amp; "COMMENT '"&amp; B43 &amp;"'," &amp; IF(A43="",""," */")</f>
        <v>`taxtable_id` INT NOT NULL DEFAULT '0' COMMENT '税区分',</v>
      </c>
    </row>
    <row r="44" spans="1:9" x14ac:dyDescent="0.15">
      <c r="B44" s="15" t="s">
        <v>43</v>
      </c>
      <c r="C44" s="18" t="s">
        <v>44</v>
      </c>
      <c r="D44" s="15" t="s">
        <v>19</v>
      </c>
      <c r="E44" s="16"/>
      <c r="F44" s="16"/>
      <c r="G44" s="16"/>
      <c r="H44" s="17"/>
      <c r="I44" s="37" t="str">
        <f t="shared" si="7"/>
        <v>`remark` TEXT COMMENT '備考',</v>
      </c>
    </row>
    <row r="45" spans="1:9" x14ac:dyDescent="0.15">
      <c r="B45" s="15" t="s">
        <v>0</v>
      </c>
      <c r="C45" s="18" t="s">
        <v>11</v>
      </c>
      <c r="D45" s="15" t="s">
        <v>12</v>
      </c>
      <c r="E45" s="16"/>
      <c r="F45" s="16"/>
      <c r="G45" s="16"/>
      <c r="H45" s="17"/>
      <c r="I45" s="37" t="str">
        <f t="shared" si="7"/>
        <v>`created` DATETIME COMMENT '登録日',</v>
      </c>
    </row>
    <row r="46" spans="1:9" x14ac:dyDescent="0.15">
      <c r="B46" s="15" t="s">
        <v>1</v>
      </c>
      <c r="C46" s="15" t="s">
        <v>13</v>
      </c>
      <c r="D46" s="15" t="s">
        <v>12</v>
      </c>
      <c r="E46" s="16"/>
      <c r="F46" s="16"/>
      <c r="G46" s="16"/>
      <c r="H46" s="17"/>
      <c r="I46" s="37" t="str">
        <f t="shared" si="7"/>
        <v>`modified` DATETIME COMMENT '変更日',</v>
      </c>
    </row>
    <row r="47" spans="1:9" x14ac:dyDescent="0.15">
      <c r="I47" s="38" t="s">
        <v>3</v>
      </c>
    </row>
    <row r="49" spans="2:9" x14ac:dyDescent="0.15">
      <c r="D49" s="30" t="s">
        <v>5</v>
      </c>
      <c r="E49" s="31" t="s">
        <v>6</v>
      </c>
      <c r="F49" s="31" t="s">
        <v>8</v>
      </c>
      <c r="G49" s="31" t="s">
        <v>9</v>
      </c>
      <c r="H49" s="32" t="s">
        <v>21</v>
      </c>
      <c r="I49" s="30"/>
    </row>
    <row r="50" spans="2:9" ht="16.5" x14ac:dyDescent="0.15">
      <c r="B50" s="33" t="s">
        <v>46</v>
      </c>
      <c r="C50" s="33" t="s">
        <v>45</v>
      </c>
      <c r="D50" s="34"/>
      <c r="E50" s="35"/>
      <c r="F50" s="35"/>
      <c r="G50" s="35"/>
      <c r="H50" s="36"/>
      <c r="I50" s="27" t="str">
        <f xml:space="preserve"> "CREATE TABLE `" &amp; C50 &amp; "` ("</f>
        <v>CREATE TABLE `items` (</v>
      </c>
    </row>
    <row r="51" spans="2:9" x14ac:dyDescent="0.15">
      <c r="B51" s="15" t="s">
        <v>10</v>
      </c>
      <c r="C51" s="15" t="s">
        <v>2</v>
      </c>
      <c r="D51" s="15" t="s">
        <v>7</v>
      </c>
      <c r="E51" s="16" t="s">
        <v>7</v>
      </c>
      <c r="F51" s="16"/>
      <c r="G51" s="16"/>
      <c r="H51" s="17"/>
      <c r="I51" s="27" t="s">
        <v>4</v>
      </c>
    </row>
    <row r="52" spans="2:9" x14ac:dyDescent="0.15">
      <c r="B52" s="15" t="s">
        <v>17</v>
      </c>
      <c r="C52" s="15" t="s">
        <v>14</v>
      </c>
      <c r="D52" s="15" t="s">
        <v>15</v>
      </c>
      <c r="E52" s="16">
        <v>128</v>
      </c>
      <c r="F52" s="16" t="s">
        <v>8</v>
      </c>
      <c r="G52" s="16"/>
      <c r="H52" s="17"/>
      <c r="I52" s="37" t="str">
        <f t="shared" ref="I52:I58" si="10">IF(A52="","","/* ") &amp; "`" &amp; C52 &amp; "` " &amp; D52 &amp; IF(E52&gt;0,"(" &amp; E52 &amp; ") "," ") &amp; IF(F52&lt;&gt;"","NOT NULL ","") &amp; IF(G52="","","DEFAULT '" &amp; G52 &amp; "' ") &amp; "COMMENT '"&amp; B52 &amp;"'," &amp; IF(A52="",""," */")</f>
        <v>`name` VARCHAR(128) NOT NULL COMMENT '名前',</v>
      </c>
    </row>
    <row r="53" spans="2:9" x14ac:dyDescent="0.15">
      <c r="B53" s="15" t="s">
        <v>74</v>
      </c>
      <c r="C53" s="15" t="s">
        <v>75</v>
      </c>
      <c r="D53" s="15" t="s">
        <v>18</v>
      </c>
      <c r="E53" s="16"/>
      <c r="F53" s="16" t="s">
        <v>8</v>
      </c>
      <c r="G53" s="16">
        <v>0</v>
      </c>
      <c r="H53" s="17"/>
      <c r="I53" s="37" t="str">
        <f t="shared" si="10"/>
        <v>`category_id` INT NOT NULL DEFAULT '0' COMMENT '収支区分',</v>
      </c>
    </row>
    <row r="54" spans="2:9" x14ac:dyDescent="0.15">
      <c r="B54" s="15" t="s">
        <v>43</v>
      </c>
      <c r="C54" s="18" t="s">
        <v>44</v>
      </c>
      <c r="D54" s="15" t="s">
        <v>19</v>
      </c>
      <c r="E54" s="16"/>
      <c r="F54" s="16"/>
      <c r="G54" s="16"/>
      <c r="H54" s="17"/>
      <c r="I54" s="37" t="str">
        <f t="shared" si="10"/>
        <v>`remark` TEXT COMMENT '備考',</v>
      </c>
    </row>
    <row r="55" spans="2:9" x14ac:dyDescent="0.15">
      <c r="B55" s="15" t="s">
        <v>0</v>
      </c>
      <c r="C55" s="18" t="s">
        <v>11</v>
      </c>
      <c r="D55" s="15" t="s">
        <v>12</v>
      </c>
      <c r="E55" s="16"/>
      <c r="F55" s="16"/>
      <c r="G55" s="16"/>
      <c r="H55" s="17"/>
      <c r="I55" s="37" t="str">
        <f t="shared" si="10"/>
        <v>`created` DATETIME COMMENT '登録日',</v>
      </c>
    </row>
    <row r="56" spans="2:9" x14ac:dyDescent="0.15">
      <c r="B56" s="15" t="s">
        <v>1</v>
      </c>
      <c r="C56" s="15" t="s">
        <v>13</v>
      </c>
      <c r="D56" s="15" t="s">
        <v>12</v>
      </c>
      <c r="E56" s="16"/>
      <c r="F56" s="16"/>
      <c r="G56" s="16"/>
      <c r="H56" s="17"/>
      <c r="I56" s="37" t="str">
        <f t="shared" si="10"/>
        <v>`modified` DATETIME COMMENT '変更日',</v>
      </c>
    </row>
    <row r="57" spans="2:9" x14ac:dyDescent="0.15">
      <c r="B57" s="15" t="s">
        <v>32</v>
      </c>
      <c r="C57" s="15" t="s">
        <v>33</v>
      </c>
      <c r="D57" s="15" t="s">
        <v>34</v>
      </c>
      <c r="E57" s="16"/>
      <c r="F57" s="16" t="s">
        <v>35</v>
      </c>
      <c r="G57" s="16">
        <v>0</v>
      </c>
      <c r="H57" s="17"/>
      <c r="I57" s="37" t="str">
        <f t="shared" si="10"/>
        <v>`deleted` TINYINT NOT NULL DEFAULT '0' COMMENT '削除フラグ',</v>
      </c>
    </row>
    <row r="58" spans="2:9" x14ac:dyDescent="0.15">
      <c r="B58" s="15" t="s">
        <v>36</v>
      </c>
      <c r="C58" s="15" t="s">
        <v>38</v>
      </c>
      <c r="D58" s="15" t="s">
        <v>39</v>
      </c>
      <c r="E58" s="16"/>
      <c r="F58" s="16"/>
      <c r="G58" s="16"/>
      <c r="H58" s="17"/>
      <c r="I58" s="37" t="str">
        <f t="shared" si="10"/>
        <v>`deleted_date` DATETIME COMMENT '削除日',</v>
      </c>
    </row>
    <row r="59" spans="2:9" x14ac:dyDescent="0.15">
      <c r="B59" s="15"/>
      <c r="C59" s="18" t="s">
        <v>63</v>
      </c>
      <c r="D59" s="15" t="s">
        <v>18</v>
      </c>
      <c r="E59" s="16"/>
      <c r="F59" s="16" t="s">
        <v>8</v>
      </c>
      <c r="G59" s="16">
        <v>0</v>
      </c>
      <c r="H59" s="17"/>
      <c r="I59" s="37" t="str">
        <f>IF(A59="","","/* ") &amp; "`" &amp; C59 &amp; "` " &amp; D59 &amp; IF(E59&gt;0,"(" &amp; E59 &amp; ") "," ") &amp; IF(F59&lt;&gt;"","NOT NULL ","") &amp; IF(G59="","","DEFAULT '" &amp; G59 &amp; "' ") &amp; "COMMENT '"&amp; B59 &amp;"'," &amp; IF(A59="",""," */")</f>
        <v>`book_count` INT NOT NULL DEFAULT '0' COMMENT '',</v>
      </c>
    </row>
    <row r="60" spans="2:9" x14ac:dyDescent="0.15">
      <c r="B60" s="15"/>
      <c r="C60" s="18" t="s">
        <v>64</v>
      </c>
      <c r="D60" s="15" t="s">
        <v>18</v>
      </c>
      <c r="E60" s="16"/>
      <c r="F60" s="16" t="s">
        <v>8</v>
      </c>
      <c r="G60" s="16">
        <v>0</v>
      </c>
      <c r="H60" s="17"/>
      <c r="I60" s="37" t="str">
        <f>IF(A60="","","/* ") &amp; "`" &amp; C60 &amp; "` " &amp; D60 &amp; IF(E60&gt;0,"(" &amp; E60 &amp; ") "," ") &amp; IF(F60&lt;&gt;"","NOT NULL ","") &amp; IF(G60="","","DEFAULT '" &amp; G60 &amp; "' ") &amp; "COMMENT '"&amp; B60 &amp;"'," &amp; IF(A60="",""," */")</f>
        <v>`subitem_count` INT NOT NULL DEFAULT '0' COMMENT '',</v>
      </c>
    </row>
    <row r="61" spans="2:9" x14ac:dyDescent="0.15">
      <c r="I61" s="38" t="s">
        <v>3</v>
      </c>
    </row>
    <row r="63" spans="2:9" x14ac:dyDescent="0.15">
      <c r="D63" s="30" t="s">
        <v>5</v>
      </c>
      <c r="E63" s="31" t="s">
        <v>6</v>
      </c>
      <c r="F63" s="31" t="s">
        <v>8</v>
      </c>
      <c r="G63" s="31" t="s">
        <v>9</v>
      </c>
      <c r="H63" s="32" t="s">
        <v>21</v>
      </c>
      <c r="I63" s="30"/>
    </row>
    <row r="64" spans="2:9" ht="16.5" x14ac:dyDescent="0.15">
      <c r="B64" s="33" t="s">
        <v>53</v>
      </c>
      <c r="C64" s="33" t="s">
        <v>52</v>
      </c>
      <c r="D64" s="34"/>
      <c r="E64" s="35"/>
      <c r="F64" s="35"/>
      <c r="G64" s="35"/>
      <c r="H64" s="36"/>
      <c r="I64" s="27" t="str">
        <f xml:space="preserve"> "CREATE TABLE `" &amp; C64 &amp; "` ("</f>
        <v>CREATE TABLE `subitems` (</v>
      </c>
    </row>
    <row r="65" spans="2:9" x14ac:dyDescent="0.15">
      <c r="B65" s="15" t="s">
        <v>10</v>
      </c>
      <c r="C65" s="15" t="s">
        <v>2</v>
      </c>
      <c r="D65" s="15" t="s">
        <v>7</v>
      </c>
      <c r="E65" s="16" t="s">
        <v>7</v>
      </c>
      <c r="F65" s="16"/>
      <c r="G65" s="16"/>
      <c r="H65" s="17"/>
      <c r="I65" s="27" t="s">
        <v>4</v>
      </c>
    </row>
    <row r="66" spans="2:9" x14ac:dyDescent="0.15">
      <c r="B66" s="15" t="s">
        <v>17</v>
      </c>
      <c r="C66" s="15" t="s">
        <v>14</v>
      </c>
      <c r="D66" s="15" t="s">
        <v>15</v>
      </c>
      <c r="E66" s="16">
        <v>128</v>
      </c>
      <c r="F66" s="16" t="s">
        <v>8</v>
      </c>
      <c r="G66" s="16"/>
      <c r="H66" s="17"/>
      <c r="I66" s="37" t="str">
        <f t="shared" ref="I66:I72" si="11">IF(A66="","","/* ") &amp; "`" &amp; C66 &amp; "` " &amp; D66 &amp; IF(E66&gt;0,"(" &amp; E66 &amp; ") "," ") &amp; IF(F66&lt;&gt;"","NOT NULL ","") &amp; IF(G66="","","DEFAULT '" &amp; G66 &amp; "' ") &amp; "COMMENT '"&amp; B66 &amp;"'," &amp; IF(A66="",""," */")</f>
        <v>`name` VARCHAR(128) NOT NULL COMMENT '名前',</v>
      </c>
    </row>
    <row r="67" spans="2:9" x14ac:dyDescent="0.15">
      <c r="B67" s="15" t="s">
        <v>47</v>
      </c>
      <c r="C67" s="15" t="s">
        <v>48</v>
      </c>
      <c r="D67" s="15" t="s">
        <v>18</v>
      </c>
      <c r="E67" s="16"/>
      <c r="F67" s="16" t="s">
        <v>42</v>
      </c>
      <c r="G67" s="16">
        <v>0</v>
      </c>
      <c r="H67" s="17"/>
      <c r="I67" s="37" t="str">
        <f t="shared" si="11"/>
        <v>`item_id` INT NOT NULL DEFAULT '0' COMMENT '費目',</v>
      </c>
    </row>
    <row r="68" spans="2:9" x14ac:dyDescent="0.15">
      <c r="B68" s="15" t="s">
        <v>43</v>
      </c>
      <c r="C68" s="18" t="s">
        <v>44</v>
      </c>
      <c r="D68" s="15" t="s">
        <v>19</v>
      </c>
      <c r="E68" s="16"/>
      <c r="F68" s="16"/>
      <c r="G68" s="16"/>
      <c r="H68" s="17"/>
      <c r="I68" s="37" t="str">
        <f t="shared" si="11"/>
        <v>`remark` TEXT COMMENT '備考',</v>
      </c>
    </row>
    <row r="69" spans="2:9" x14ac:dyDescent="0.15">
      <c r="B69" s="15" t="s">
        <v>0</v>
      </c>
      <c r="C69" s="18" t="s">
        <v>11</v>
      </c>
      <c r="D69" s="15" t="s">
        <v>12</v>
      </c>
      <c r="E69" s="16"/>
      <c r="F69" s="16"/>
      <c r="G69" s="16"/>
      <c r="H69" s="17"/>
      <c r="I69" s="37" t="str">
        <f t="shared" si="11"/>
        <v>`created` DATETIME COMMENT '登録日',</v>
      </c>
    </row>
    <row r="70" spans="2:9" x14ac:dyDescent="0.15">
      <c r="B70" s="15" t="s">
        <v>1</v>
      </c>
      <c r="C70" s="15" t="s">
        <v>13</v>
      </c>
      <c r="D70" s="15" t="s">
        <v>12</v>
      </c>
      <c r="E70" s="16"/>
      <c r="F70" s="16"/>
      <c r="G70" s="16"/>
      <c r="H70" s="17"/>
      <c r="I70" s="37" t="str">
        <f t="shared" si="11"/>
        <v>`modified` DATETIME COMMENT '変更日',</v>
      </c>
    </row>
    <row r="71" spans="2:9" x14ac:dyDescent="0.15">
      <c r="B71" s="15" t="s">
        <v>32</v>
      </c>
      <c r="C71" s="15" t="s">
        <v>33</v>
      </c>
      <c r="D71" s="15" t="s">
        <v>34</v>
      </c>
      <c r="E71" s="16"/>
      <c r="F71" s="16" t="s">
        <v>20</v>
      </c>
      <c r="G71" s="16">
        <v>0</v>
      </c>
      <c r="H71" s="17"/>
      <c r="I71" s="37" t="str">
        <f t="shared" si="11"/>
        <v>`deleted` TINYINT NOT NULL DEFAULT '0' COMMENT '削除フラグ',</v>
      </c>
    </row>
    <row r="72" spans="2:9" x14ac:dyDescent="0.15">
      <c r="B72" s="15" t="s">
        <v>36</v>
      </c>
      <c r="C72" s="15" t="s">
        <v>37</v>
      </c>
      <c r="D72" s="15" t="s">
        <v>12</v>
      </c>
      <c r="E72" s="16"/>
      <c r="F72" s="16"/>
      <c r="G72" s="16"/>
      <c r="H72" s="17"/>
      <c r="I72" s="37" t="str">
        <f t="shared" si="11"/>
        <v>`deleted_date` DATETIME COMMENT '削除日',</v>
      </c>
    </row>
    <row r="73" spans="2:9" x14ac:dyDescent="0.15">
      <c r="I73" s="38" t="s">
        <v>3</v>
      </c>
    </row>
    <row r="75" spans="2:9" x14ac:dyDescent="0.15">
      <c r="D75" s="30" t="s">
        <v>5</v>
      </c>
      <c r="E75" s="31" t="s">
        <v>6</v>
      </c>
      <c r="F75" s="31" t="s">
        <v>8</v>
      </c>
      <c r="G75" s="31" t="s">
        <v>9</v>
      </c>
      <c r="H75" s="32" t="s">
        <v>21</v>
      </c>
      <c r="I75" s="30"/>
    </row>
    <row r="76" spans="2:9" ht="16.5" x14ac:dyDescent="0.15">
      <c r="B76" s="33" t="s">
        <v>54</v>
      </c>
      <c r="C76" s="33" t="s">
        <v>59</v>
      </c>
      <c r="D76" s="34"/>
      <c r="E76" s="35"/>
      <c r="F76" s="35"/>
      <c r="G76" s="35"/>
      <c r="H76" s="36"/>
      <c r="I76" s="27" t="str">
        <f xml:space="preserve"> "CREATE TABLE `" &amp; C76 &amp; "` ("</f>
        <v>CREATE TABLE `taxtables` (</v>
      </c>
    </row>
    <row r="77" spans="2:9" x14ac:dyDescent="0.15">
      <c r="B77" s="15" t="s">
        <v>10</v>
      </c>
      <c r="C77" s="15" t="s">
        <v>2</v>
      </c>
      <c r="D77" s="15" t="s">
        <v>7</v>
      </c>
      <c r="E77" s="16" t="s">
        <v>7</v>
      </c>
      <c r="F77" s="16"/>
      <c r="G77" s="16"/>
      <c r="H77" s="17"/>
      <c r="I77" s="27" t="s">
        <v>4</v>
      </c>
    </row>
    <row r="78" spans="2:9" x14ac:dyDescent="0.15">
      <c r="B78" s="15" t="s">
        <v>17</v>
      </c>
      <c r="C78" s="15" t="s">
        <v>14</v>
      </c>
      <c r="D78" s="15" t="s">
        <v>15</v>
      </c>
      <c r="E78" s="16">
        <v>128</v>
      </c>
      <c r="F78" s="16" t="s">
        <v>8</v>
      </c>
      <c r="G78" s="16"/>
      <c r="H78" s="17"/>
      <c r="I78" s="37" t="str">
        <f t="shared" ref="I78:I84" si="12">IF(A78="","","/* ") &amp; "`" &amp; C78 &amp; "` " &amp; D78 &amp; IF(E78&gt;0,"(" &amp; E78 &amp; ") "," ") &amp; IF(F78&lt;&gt;"","NOT NULL ","") &amp; IF(G78="","","DEFAULT '" &amp; G78 &amp; "' ") &amp; "COMMENT '"&amp; B78 &amp;"'," &amp; IF(A78="",""," */")</f>
        <v>`name` VARCHAR(128) NOT NULL COMMENT '名前',</v>
      </c>
    </row>
    <row r="79" spans="2:9" x14ac:dyDescent="0.15">
      <c r="B79" s="15" t="s">
        <v>54</v>
      </c>
      <c r="C79" s="15" t="s">
        <v>57</v>
      </c>
      <c r="D79" s="15" t="s">
        <v>55</v>
      </c>
      <c r="E79" s="16" t="s">
        <v>56</v>
      </c>
      <c r="F79" s="16" t="s">
        <v>8</v>
      </c>
      <c r="G79" s="16"/>
      <c r="H79" s="17"/>
      <c r="I79" s="37" t="str">
        <f t="shared" si="12"/>
        <v>`ratio` DECIMAL(3,2) NOT NULL COMMENT '税率テーブル',</v>
      </c>
    </row>
    <row r="80" spans="2:9" x14ac:dyDescent="0.15">
      <c r="B80" s="15" t="s">
        <v>43</v>
      </c>
      <c r="C80" s="18" t="s">
        <v>44</v>
      </c>
      <c r="D80" s="15" t="s">
        <v>19</v>
      </c>
      <c r="E80" s="16"/>
      <c r="F80" s="16"/>
      <c r="G80" s="16"/>
      <c r="H80" s="17"/>
      <c r="I80" s="37" t="str">
        <f t="shared" si="12"/>
        <v>`remark` TEXT COMMENT '備考',</v>
      </c>
    </row>
    <row r="81" spans="1:9" x14ac:dyDescent="0.15">
      <c r="A81" s="22"/>
      <c r="B81" s="15" t="s">
        <v>0</v>
      </c>
      <c r="C81" s="18" t="s">
        <v>11</v>
      </c>
      <c r="D81" s="15" t="s">
        <v>12</v>
      </c>
      <c r="E81" s="16"/>
      <c r="F81" s="16"/>
      <c r="G81" s="16"/>
      <c r="H81" s="17"/>
      <c r="I81" s="37" t="str">
        <f t="shared" si="12"/>
        <v>`created` DATETIME COMMENT '登録日',</v>
      </c>
    </row>
    <row r="82" spans="1:9" x14ac:dyDescent="0.15">
      <c r="A82" s="22"/>
      <c r="B82" s="15" t="s">
        <v>1</v>
      </c>
      <c r="C82" s="15" t="s">
        <v>13</v>
      </c>
      <c r="D82" s="15" t="s">
        <v>12</v>
      </c>
      <c r="E82" s="16"/>
      <c r="F82" s="16"/>
      <c r="G82" s="16"/>
      <c r="H82" s="17"/>
      <c r="I82" s="37" t="str">
        <f t="shared" si="12"/>
        <v>`modified` DATETIME COMMENT '変更日',</v>
      </c>
    </row>
    <row r="83" spans="1:9" x14ac:dyDescent="0.15">
      <c r="A83" s="22"/>
      <c r="B83" s="15" t="s">
        <v>32</v>
      </c>
      <c r="C83" s="15" t="s">
        <v>33</v>
      </c>
      <c r="D83" s="15" t="s">
        <v>34</v>
      </c>
      <c r="E83" s="16"/>
      <c r="F83" s="16" t="s">
        <v>20</v>
      </c>
      <c r="G83" s="16">
        <v>0</v>
      </c>
      <c r="H83" s="17"/>
      <c r="I83" s="37" t="str">
        <f t="shared" si="12"/>
        <v>`deleted` TINYINT NOT NULL DEFAULT '0' COMMENT '削除フラグ',</v>
      </c>
    </row>
    <row r="84" spans="1:9" x14ac:dyDescent="0.15">
      <c r="A84" s="22"/>
      <c r="B84" s="15" t="s">
        <v>36</v>
      </c>
      <c r="C84" s="15" t="s">
        <v>37</v>
      </c>
      <c r="D84" s="15" t="s">
        <v>12</v>
      </c>
      <c r="E84" s="16"/>
      <c r="F84" s="16"/>
      <c r="G84" s="16"/>
      <c r="H84" s="17"/>
      <c r="I84" s="37" t="str">
        <f t="shared" si="12"/>
        <v>`deleted_date` DATETIME COMMENT '削除日',</v>
      </c>
    </row>
    <row r="85" spans="1:9" x14ac:dyDescent="0.15">
      <c r="A85" s="22"/>
      <c r="I85" s="38" t="s">
        <v>3</v>
      </c>
    </row>
    <row r="88" spans="1:9" x14ac:dyDescent="0.15">
      <c r="D88" s="30" t="s">
        <v>5</v>
      </c>
      <c r="E88" s="31" t="s">
        <v>6</v>
      </c>
      <c r="F88" s="31" t="s">
        <v>8</v>
      </c>
      <c r="G88" s="31" t="s">
        <v>9</v>
      </c>
      <c r="H88" s="32" t="s">
        <v>21</v>
      </c>
      <c r="I88" s="30"/>
    </row>
    <row r="89" spans="1:9" ht="16.5" x14ac:dyDescent="0.15">
      <c r="B89" s="33" t="s">
        <v>70</v>
      </c>
      <c r="C89" s="33" t="s">
        <v>73</v>
      </c>
      <c r="D89" s="34"/>
      <c r="E89" s="35"/>
      <c r="F89" s="35"/>
      <c r="G89" s="35"/>
      <c r="H89" s="36"/>
      <c r="I89" s="27" t="str">
        <f xml:space="preserve"> "CREATE TABLE `" &amp; C89 &amp; "` ("</f>
        <v>CREATE TABLE `categories` (</v>
      </c>
    </row>
    <row r="90" spans="1:9" x14ac:dyDescent="0.15">
      <c r="B90" s="15" t="s">
        <v>10</v>
      </c>
      <c r="C90" s="15" t="s">
        <v>2</v>
      </c>
      <c r="D90" s="15" t="s">
        <v>7</v>
      </c>
      <c r="E90" s="16" t="s">
        <v>7</v>
      </c>
      <c r="F90" s="16"/>
      <c r="G90" s="16"/>
      <c r="H90" s="17"/>
      <c r="I90" s="27" t="s">
        <v>4</v>
      </c>
    </row>
    <row r="91" spans="1:9" x14ac:dyDescent="0.15">
      <c r="B91" s="15" t="s">
        <v>17</v>
      </c>
      <c r="C91" s="15" t="s">
        <v>14</v>
      </c>
      <c r="D91" s="15" t="s">
        <v>15</v>
      </c>
      <c r="E91" s="16">
        <v>128</v>
      </c>
      <c r="F91" s="16" t="s">
        <v>8</v>
      </c>
      <c r="G91" s="16"/>
      <c r="H91" s="17"/>
      <c r="I91" s="37" t="str">
        <f t="shared" ref="I91:I92" si="13">IF(A91="","","/* ") &amp; "`" &amp; C91 &amp; "` " &amp; D91 &amp; IF(E91&gt;0,"(" &amp; E91 &amp; ") "," ") &amp; IF(F91&lt;&gt;"","NOT NULL ","") &amp; IF(G91="","","DEFAULT '" &amp; G91 &amp; "' ") &amp; "COMMENT '"&amp; B91 &amp;"'," &amp; IF(A91="",""," */")</f>
        <v>`name` VARCHAR(128) NOT NULL COMMENT '名前',</v>
      </c>
    </row>
    <row r="92" spans="1:9" x14ac:dyDescent="0.15">
      <c r="B92" s="15" t="s">
        <v>72</v>
      </c>
      <c r="C92" s="15" t="s">
        <v>71</v>
      </c>
      <c r="D92" s="15" t="s">
        <v>34</v>
      </c>
      <c r="E92" s="16"/>
      <c r="F92" s="16" t="s">
        <v>20</v>
      </c>
      <c r="G92" s="16">
        <v>1</v>
      </c>
      <c r="H92" s="17"/>
      <c r="I92" s="37" t="str">
        <f t="shared" si="13"/>
        <v>`factor` TINYINT NOT NULL DEFAULT '1' COMMENT '計算係数',</v>
      </c>
    </row>
    <row r="93" spans="1:9" x14ac:dyDescent="0.15">
      <c r="A93" s="22"/>
      <c r="I93" s="38" t="s">
        <v>3</v>
      </c>
    </row>
  </sheetData>
  <phoneticPr fontId="7"/>
  <conditionalFormatting sqref="B69:B74 B44:B52 B55:B59 B61:B62 B41 B37:B39 B87 B35 B1:B4 B10:B12 B32:B33 B93:B1048576">
    <cfRule type="expression" dxfId="32" priority="97">
      <formula>A1&lt;&gt;""</formula>
    </cfRule>
  </conditionalFormatting>
  <conditionalFormatting sqref="B57:B58">
    <cfRule type="expression" dxfId="31" priority="87">
      <formula>A57&lt;&gt;""</formula>
    </cfRule>
  </conditionalFormatting>
  <conditionalFormatting sqref="B54">
    <cfRule type="expression" dxfId="30" priority="75">
      <formula>A54&lt;&gt;""</formula>
    </cfRule>
  </conditionalFormatting>
  <conditionalFormatting sqref="B63:B66">
    <cfRule type="expression" dxfId="29" priority="74">
      <formula>A63&lt;&gt;""</formula>
    </cfRule>
  </conditionalFormatting>
  <conditionalFormatting sqref="B71:B72">
    <cfRule type="expression" dxfId="28" priority="73">
      <formula>A71&lt;&gt;""</formula>
    </cfRule>
  </conditionalFormatting>
  <conditionalFormatting sqref="B68">
    <cfRule type="expression" dxfId="27" priority="70">
      <formula>A68&lt;&gt;""</formula>
    </cfRule>
  </conditionalFormatting>
  <conditionalFormatting sqref="B67">
    <cfRule type="expression" dxfId="26" priority="69">
      <formula>A67&lt;&gt;""</formula>
    </cfRule>
  </conditionalFormatting>
  <conditionalFormatting sqref="B75:B78 B81:B86">
    <cfRule type="expression" dxfId="25" priority="68">
      <formula>A75&lt;&gt;""</formula>
    </cfRule>
  </conditionalFormatting>
  <conditionalFormatting sqref="B83:B84">
    <cfRule type="expression" dxfId="24" priority="67">
      <formula>A83&lt;&gt;""</formula>
    </cfRule>
  </conditionalFormatting>
  <conditionalFormatting sqref="B79">
    <cfRule type="expression" dxfId="23" priority="65">
      <formula>A79&lt;&gt;""</formula>
    </cfRule>
  </conditionalFormatting>
  <conditionalFormatting sqref="B79">
    <cfRule type="expression" dxfId="22" priority="66">
      <formula>A79&lt;&gt;""</formula>
    </cfRule>
  </conditionalFormatting>
  <conditionalFormatting sqref="B80">
    <cfRule type="expression" dxfId="21" priority="64">
      <formula>A80&lt;&gt;""</formula>
    </cfRule>
  </conditionalFormatting>
  <conditionalFormatting sqref="B43">
    <cfRule type="expression" dxfId="20" priority="62">
      <formula>A43&lt;&gt;""</formula>
    </cfRule>
  </conditionalFormatting>
  <conditionalFormatting sqref="B43">
    <cfRule type="expression" dxfId="19" priority="63">
      <formula>A43&lt;&gt;""</formula>
    </cfRule>
  </conditionalFormatting>
  <conditionalFormatting sqref="B40">
    <cfRule type="expression" dxfId="18" priority="61">
      <formula>A40&lt;&gt;""</formula>
    </cfRule>
  </conditionalFormatting>
  <conditionalFormatting sqref="B60">
    <cfRule type="expression" dxfId="17" priority="60">
      <formula>A60&lt;&gt;""</formula>
    </cfRule>
  </conditionalFormatting>
  <conditionalFormatting sqref="B42">
    <cfRule type="expression" dxfId="16" priority="59">
      <formula>A42&lt;&gt;""</formula>
    </cfRule>
  </conditionalFormatting>
  <conditionalFormatting sqref="B88:B91">
    <cfRule type="expression" dxfId="15" priority="58">
      <formula>A88&lt;&gt;""</formula>
    </cfRule>
  </conditionalFormatting>
  <conditionalFormatting sqref="B92">
    <cfRule type="expression" dxfId="14" priority="55">
      <formula>A92&lt;&gt;""</formula>
    </cfRule>
  </conditionalFormatting>
  <conditionalFormatting sqref="B92">
    <cfRule type="expression" dxfId="13" priority="56">
      <formula>A92&lt;&gt;""</formula>
    </cfRule>
  </conditionalFormatting>
  <conditionalFormatting sqref="B53">
    <cfRule type="expression" dxfId="12" priority="53">
      <formula>A53&lt;&gt;""</formula>
    </cfRule>
  </conditionalFormatting>
  <conditionalFormatting sqref="B5:B7 B9">
    <cfRule type="expression" dxfId="11" priority="41">
      <formula>A5&lt;&gt;""</formula>
    </cfRule>
  </conditionalFormatting>
  <conditionalFormatting sqref="B13">
    <cfRule type="expression" dxfId="10" priority="31">
      <formula>A13&lt;&gt;""</formula>
    </cfRule>
  </conditionalFormatting>
  <conditionalFormatting sqref="B8">
    <cfRule type="expression" dxfId="9" priority="11">
      <formula>A8&lt;&gt;""</formula>
    </cfRule>
  </conditionalFormatting>
  <conditionalFormatting sqref="B19:B21">
    <cfRule type="expression" dxfId="8" priority="9">
      <formula>A19&lt;&gt;""</formula>
    </cfRule>
  </conditionalFormatting>
  <conditionalFormatting sqref="B14:B16 B18">
    <cfRule type="expression" dxfId="7" priority="8">
      <formula>A14&lt;&gt;""</formula>
    </cfRule>
  </conditionalFormatting>
  <conditionalFormatting sqref="B22">
    <cfRule type="expression" dxfId="6" priority="7">
      <formula>A22&lt;&gt;""</formula>
    </cfRule>
  </conditionalFormatting>
  <conditionalFormatting sqref="B17">
    <cfRule type="expression" dxfId="5" priority="6">
      <formula>A17&lt;&gt;""</formula>
    </cfRule>
  </conditionalFormatting>
  <conditionalFormatting sqref="B23:B25 B27:B29 B31">
    <cfRule type="expression" dxfId="4" priority="4">
      <formula>A23&lt;&gt;""</formula>
    </cfRule>
  </conditionalFormatting>
  <conditionalFormatting sqref="B34">
    <cfRule type="expression" dxfId="3" priority="3">
      <formula>A34&lt;&gt;""</formula>
    </cfRule>
  </conditionalFormatting>
  <conditionalFormatting sqref="B26">
    <cfRule type="expression" dxfId="2" priority="2">
      <formula>A26&lt;&gt;""</formula>
    </cfRule>
  </conditionalFormatting>
  <conditionalFormatting sqref="B30">
    <cfRule type="expression" dxfId="1" priority="1">
      <formula>A30&lt;&gt;""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topLeftCell="E1" zoomScaleNormal="100" workbookViewId="0">
      <selection activeCell="H8" sqref="H8"/>
    </sheetView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29</v>
      </c>
      <c r="C1" s="7"/>
    </row>
    <row r="2" spans="1:8" s="6" customFormat="1" ht="14.25" x14ac:dyDescent="0.15">
      <c r="A2" s="9"/>
      <c r="B2" s="8" t="s">
        <v>30</v>
      </c>
      <c r="C2" s="7"/>
    </row>
    <row r="3" spans="1:8" x14ac:dyDescent="0.15">
      <c r="B3" s="5"/>
    </row>
    <row r="4" spans="1:8" x14ac:dyDescent="0.15">
      <c r="B4" s="5" t="s">
        <v>26</v>
      </c>
    </row>
    <row r="5" spans="1:8" x14ac:dyDescent="0.15">
      <c r="B5" s="5"/>
    </row>
    <row r="6" spans="1:8" x14ac:dyDescent="0.15">
      <c r="B6" s="3" t="s">
        <v>22</v>
      </c>
      <c r="C6" s="2" t="s">
        <v>23</v>
      </c>
      <c r="D6" s="2" t="s">
        <v>24</v>
      </c>
      <c r="E6" s="2" t="s">
        <v>25</v>
      </c>
      <c r="F6" s="2" t="s">
        <v>27</v>
      </c>
    </row>
    <row r="7" spans="1:8" ht="13.5" x14ac:dyDescent="0.15">
      <c r="B7" s="3">
        <v>1</v>
      </c>
      <c r="C7" s="1" t="s">
        <v>76</v>
      </c>
      <c r="E7" s="50" t="s">
        <v>31</v>
      </c>
      <c r="H7" s="41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76</v>
      </c>
      <c r="E8" s="51" t="s">
        <v>77</v>
      </c>
      <c r="H8" s="41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9"/>
      <c r="H9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8"/>
      <c r="H10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8"/>
      <c r="H11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8"/>
      <c r="H12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8"/>
      <c r="H13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1"/>
    </row>
    <row r="15" spans="1:8" ht="13.5" x14ac:dyDescent="0.15">
      <c r="C15" s="1"/>
      <c r="H15" s="41"/>
    </row>
    <row r="16" spans="1:8" ht="13.5" x14ac:dyDescent="0.15">
      <c r="C16" s="1"/>
      <c r="H16" s="41"/>
    </row>
    <row r="17" spans="2:8" ht="13.5" x14ac:dyDescent="0.15">
      <c r="C17" s="1"/>
      <c r="E17" s="40"/>
      <c r="H17" s="41"/>
    </row>
    <row r="18" spans="2:8" ht="13.5" x14ac:dyDescent="0.15">
      <c r="C18" s="1"/>
      <c r="E18" s="40"/>
      <c r="H18" s="41"/>
    </row>
    <row r="19" spans="2:8" ht="13.5" x14ac:dyDescent="0.15">
      <c r="C19" s="1"/>
      <c r="H19" s="41"/>
    </row>
    <row r="20" spans="2:8" ht="13.5" x14ac:dyDescent="0.15">
      <c r="C20" s="1"/>
      <c r="H20" s="41"/>
    </row>
    <row r="21" spans="2:8" ht="13.5" x14ac:dyDescent="0.15">
      <c r="C21" s="1"/>
      <c r="H21" s="41"/>
    </row>
    <row r="22" spans="2:8" ht="13.5" x14ac:dyDescent="0.15">
      <c r="C22" s="1"/>
      <c r="H22" s="41"/>
    </row>
    <row r="23" spans="2:8" ht="13.5" x14ac:dyDescent="0.15">
      <c r="C23" s="1"/>
      <c r="H23" s="41"/>
    </row>
    <row r="24" spans="2:8" ht="13.5" x14ac:dyDescent="0.15">
      <c r="C24" s="1"/>
      <c r="H24" s="41"/>
    </row>
    <row r="25" spans="2:8" x14ac:dyDescent="0.15">
      <c r="C25" s="13"/>
      <c r="D25" s="45"/>
      <c r="E25" s="47"/>
      <c r="F25" s="47"/>
      <c r="H25" s="41"/>
    </row>
    <row r="26" spans="2:8" x14ac:dyDescent="0.15">
      <c r="B26" s="11"/>
      <c r="C26" s="14"/>
      <c r="D26" s="46"/>
      <c r="E26" s="12"/>
      <c r="F26" s="12"/>
      <c r="H26" s="41"/>
    </row>
    <row r="28" spans="2:8" x14ac:dyDescent="0.15">
      <c r="B28" s="42" t="s">
        <v>28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2013-10-14T08:00:32Z</dcterms:modified>
</cp:coreProperties>
</file>