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!MyWeb\webroot\todo\"/>
    </mc:Choice>
  </mc:AlternateContent>
  <bookViews>
    <workbookView xWindow="2070" yWindow="-15" windowWidth="10455" windowHeight="10125"/>
  </bookViews>
  <sheets>
    <sheet name="テーブル項目定義" sheetId="3" r:id="rId1"/>
    <sheet name="インデックス一覧" sheetId="10" r:id="rId2"/>
  </sheets>
  <definedNames>
    <definedName name="_xlnm.Print_Area" localSheetId="1">インデックス一覧!$A:$G</definedName>
    <definedName name="_xlnm.Print_Titles" localSheetId="0">テーブル項目定義!$1:$3</definedName>
  </definedNames>
  <calcPr calcId="152511"/>
</workbook>
</file>

<file path=xl/calcChain.xml><?xml version="1.0" encoding="utf-8"?>
<calcChain xmlns="http://schemas.openxmlformats.org/spreadsheetml/2006/main">
  <c r="I30" i="3" l="1"/>
  <c r="I28" i="3"/>
  <c r="I29" i="3"/>
  <c r="I31" i="3"/>
  <c r="I27" i="3"/>
  <c r="I26" i="3"/>
  <c r="I24" i="3"/>
  <c r="I20" i="3" l="1"/>
  <c r="I19" i="3"/>
  <c r="I18" i="3"/>
  <c r="I17" i="3"/>
  <c r="I15" i="3"/>
  <c r="I8" i="3"/>
  <c r="I11" i="3" l="1"/>
  <c r="I10" i="3"/>
  <c r="I9" i="3"/>
  <c r="I6" i="3"/>
  <c r="I52" i="3" l="1"/>
  <c r="I91" i="3"/>
  <c r="I90" i="3"/>
  <c r="I88" i="3"/>
  <c r="I41" i="3" l="1"/>
  <c r="I59" i="3" l="1"/>
  <c r="I39" i="3"/>
  <c r="I42" i="3"/>
  <c r="I83" i="3"/>
  <c r="I82" i="3"/>
  <c r="I81" i="3"/>
  <c r="I80" i="3"/>
  <c r="I79" i="3"/>
  <c r="I78" i="3"/>
  <c r="I77" i="3"/>
  <c r="I75" i="3"/>
  <c r="I66" i="3" l="1"/>
  <c r="I71" i="3"/>
  <c r="I70" i="3"/>
  <c r="I69" i="3"/>
  <c r="I68" i="3"/>
  <c r="I67" i="3"/>
  <c r="I65" i="3"/>
  <c r="I63" i="3"/>
  <c r="I37" i="3"/>
  <c r="I38" i="3"/>
  <c r="I40" i="3"/>
  <c r="I53" i="3"/>
  <c r="I57" i="3"/>
  <c r="I56" i="3"/>
  <c r="I43" i="3"/>
  <c r="I58" i="3" l="1"/>
  <c r="I55" i="3"/>
  <c r="I54" i="3"/>
  <c r="I51" i="3"/>
  <c r="I49" i="3"/>
  <c r="I45" i="3" l="1"/>
  <c r="I44" i="3"/>
  <c r="I35" i="3"/>
  <c r="H10" i="10"/>
  <c r="H11" i="10"/>
  <c r="H12" i="10"/>
  <c r="H13" i="10"/>
  <c r="H9" i="10"/>
  <c r="H8" i="10"/>
  <c r="H7" i="10"/>
  <c r="B2" i="3" l="1"/>
</calcChain>
</file>

<file path=xl/sharedStrings.xml><?xml version="1.0" encoding="utf-8"?>
<sst xmlns="http://schemas.openxmlformats.org/spreadsheetml/2006/main" count="282" uniqueCount="95">
  <si>
    <t>登録日</t>
    <rPh sb="0" eb="3">
      <t>トウロクビ</t>
    </rPh>
    <phoneticPr fontId="7"/>
  </si>
  <si>
    <t>変更日</t>
    <rPh sb="0" eb="3">
      <t>ヘンコウビ</t>
    </rPh>
    <phoneticPr fontId="7"/>
  </si>
  <si>
    <t>id</t>
    <phoneticPr fontId="7"/>
  </si>
  <si>
    <t>PRIMARY KEY (`id`) ) ENGINE=InnoDB DEFAULT CHARSET=utf8;</t>
    <phoneticPr fontId="7"/>
  </si>
  <si>
    <t>`id` INT NOT NULL AUTO_INCREMENT ,</t>
    <phoneticPr fontId="7"/>
  </si>
  <si>
    <t>属性</t>
    <rPh sb="0" eb="2">
      <t>ゾクセイ</t>
    </rPh>
    <phoneticPr fontId="7"/>
  </si>
  <si>
    <t>桁数</t>
    <rPh sb="0" eb="2">
      <t>ケタスウ</t>
    </rPh>
    <phoneticPr fontId="7"/>
  </si>
  <si>
    <t>-</t>
    <phoneticPr fontId="7"/>
  </si>
  <si>
    <t>NN</t>
    <phoneticPr fontId="7"/>
  </si>
  <si>
    <t>Def</t>
    <phoneticPr fontId="7"/>
  </si>
  <si>
    <t>ID</t>
    <phoneticPr fontId="7"/>
  </si>
  <si>
    <t>created</t>
    <phoneticPr fontId="7"/>
  </si>
  <si>
    <t>DATETIME</t>
    <phoneticPr fontId="7"/>
  </si>
  <si>
    <t>modified</t>
    <phoneticPr fontId="7"/>
  </si>
  <si>
    <t>name</t>
    <phoneticPr fontId="7"/>
  </si>
  <si>
    <t>VARCHAR</t>
    <phoneticPr fontId="7"/>
  </si>
  <si>
    <t>データベース</t>
    <phoneticPr fontId="7"/>
  </si>
  <si>
    <t>名前</t>
    <rPh sb="0" eb="2">
      <t>ナマエ</t>
    </rPh>
    <phoneticPr fontId="7"/>
  </si>
  <si>
    <t>INT</t>
    <phoneticPr fontId="7"/>
  </si>
  <si>
    <t>TEXT</t>
    <phoneticPr fontId="7"/>
  </si>
  <si>
    <t>NN</t>
    <phoneticPr fontId="9"/>
  </si>
  <si>
    <t>説明</t>
    <rPh sb="0" eb="2">
      <t>セツメイ</t>
    </rPh>
    <phoneticPr fontId="9"/>
  </si>
  <si>
    <t>No.</t>
    <phoneticPr fontId="14"/>
  </si>
  <si>
    <t>テーブル</t>
    <phoneticPr fontId="14"/>
  </si>
  <si>
    <t>テーブル名</t>
    <rPh sb="4" eb="5">
      <t>メイ</t>
    </rPh>
    <phoneticPr fontId="14"/>
  </si>
  <si>
    <t>インデックス</t>
    <phoneticPr fontId="9"/>
  </si>
  <si>
    <t>各テーブルの第1列 "ID"は主キーとなるため割愛する。</t>
    <rPh sb="0" eb="1">
      <t>カク</t>
    </rPh>
    <rPh sb="6" eb="7">
      <t>ダイ</t>
    </rPh>
    <rPh sb="8" eb="9">
      <t>レツ</t>
    </rPh>
    <rPh sb="15" eb="16">
      <t>シュ</t>
    </rPh>
    <rPh sb="23" eb="25">
      <t>カツアイ</t>
    </rPh>
    <phoneticPr fontId="9"/>
  </si>
  <si>
    <t>用途</t>
    <rPh sb="0" eb="2">
      <t>ヨウト</t>
    </rPh>
    <phoneticPr fontId="14"/>
  </si>
  <si>
    <t>※Unique制約を設定する替わりに、チェックはCakePHPのモデルに実装。</t>
    <rPh sb="7" eb="9">
      <t>セイヤク</t>
    </rPh>
    <rPh sb="10" eb="12">
      <t>セッテイ</t>
    </rPh>
    <rPh sb="14" eb="15">
      <t>カ</t>
    </rPh>
    <rPh sb="36" eb="38">
      <t>ジッソウ</t>
    </rPh>
    <phoneticPr fontId="9"/>
  </si>
  <si>
    <t>インデックス一覧</t>
    <rPh sb="6" eb="8">
      <t>イチラン</t>
    </rPh>
    <phoneticPr fontId="9"/>
  </si>
  <si>
    <t xml:space="preserve">modified : </t>
    <phoneticPr fontId="14"/>
  </si>
  <si>
    <t>modified</t>
    <phoneticPr fontId="9"/>
  </si>
  <si>
    <t>削除フラグ</t>
    <rPh sb="0" eb="2">
      <t>サクジョ</t>
    </rPh>
    <phoneticPr fontId="7"/>
  </si>
  <si>
    <t>deleted</t>
    <phoneticPr fontId="7"/>
  </si>
  <si>
    <t>TINYINT</t>
    <phoneticPr fontId="7"/>
  </si>
  <si>
    <t>NN</t>
    <phoneticPr fontId="9"/>
  </si>
  <si>
    <t>削除日</t>
    <rPh sb="0" eb="2">
      <t>サクジョ</t>
    </rPh>
    <rPh sb="2" eb="3">
      <t>ビ</t>
    </rPh>
    <phoneticPr fontId="7"/>
  </si>
  <si>
    <t>deleted_date</t>
    <phoneticPr fontId="7"/>
  </si>
  <si>
    <t>deleted_date</t>
    <phoneticPr fontId="7"/>
  </si>
  <si>
    <t>DATETIME</t>
    <phoneticPr fontId="7"/>
  </si>
  <si>
    <t>amount</t>
  </si>
  <si>
    <t>金額</t>
    <rPh sb="0" eb="2">
      <t>キンガク</t>
    </rPh>
    <phoneticPr fontId="7"/>
  </si>
  <si>
    <t>NN</t>
    <phoneticPr fontId="7"/>
  </si>
  <si>
    <t>備考</t>
    <rPh sb="0" eb="2">
      <t>ビコウ</t>
    </rPh>
    <phoneticPr fontId="7"/>
  </si>
  <si>
    <t>remark</t>
    <phoneticPr fontId="7"/>
  </si>
  <si>
    <t>items</t>
    <phoneticPr fontId="7"/>
  </si>
  <si>
    <t>費目</t>
    <rPh sb="0" eb="2">
      <t>ヒモク</t>
    </rPh>
    <phoneticPr fontId="7"/>
  </si>
  <si>
    <t>費目</t>
    <rPh sb="0" eb="2">
      <t>ヒモク</t>
    </rPh>
    <phoneticPr fontId="7"/>
  </si>
  <si>
    <t>item_id</t>
    <phoneticPr fontId="7"/>
  </si>
  <si>
    <t>経理日</t>
    <rPh sb="0" eb="3">
      <t>ケイリビ</t>
    </rPh>
    <phoneticPr fontId="7"/>
  </si>
  <si>
    <t>dealed</t>
    <phoneticPr fontId="7"/>
  </si>
  <si>
    <t>DATE</t>
    <phoneticPr fontId="7"/>
  </si>
  <si>
    <t>subitems</t>
    <phoneticPr fontId="7"/>
  </si>
  <si>
    <t>サブ</t>
    <phoneticPr fontId="7"/>
  </si>
  <si>
    <t>税率テーブル</t>
    <rPh sb="0" eb="2">
      <t>ゼイリツ</t>
    </rPh>
    <phoneticPr fontId="7"/>
  </si>
  <si>
    <t>DECIMAL</t>
    <phoneticPr fontId="7"/>
  </si>
  <si>
    <t>3,2</t>
    <phoneticPr fontId="7"/>
  </si>
  <si>
    <t>ratio</t>
    <phoneticPr fontId="7"/>
  </si>
  <si>
    <t>税区分</t>
    <rPh sb="0" eb="3">
      <t>ゼイクブン</t>
    </rPh>
    <phoneticPr fontId="7"/>
  </si>
  <si>
    <t>taxtables</t>
    <phoneticPr fontId="7"/>
  </si>
  <si>
    <t>taxtable_id</t>
    <phoneticPr fontId="7"/>
  </si>
  <si>
    <t>サブ費目</t>
    <rPh sb="2" eb="4">
      <t>ヒモク</t>
    </rPh>
    <phoneticPr fontId="7"/>
  </si>
  <si>
    <t>subitem_id</t>
    <phoneticPr fontId="7"/>
  </si>
  <si>
    <t>book_count</t>
    <phoneticPr fontId="7"/>
  </si>
  <si>
    <t>subitem_count</t>
    <phoneticPr fontId="7"/>
  </si>
  <si>
    <t>trans</t>
    <phoneticPr fontId="9"/>
  </si>
  <si>
    <t>NN</t>
    <phoneticPr fontId="7"/>
  </si>
  <si>
    <t>tax</t>
    <phoneticPr fontId="7"/>
  </si>
  <si>
    <t>うち消費税</t>
    <rPh sb="2" eb="5">
      <t>ショウヒゼイ</t>
    </rPh>
    <phoneticPr fontId="7"/>
  </si>
  <si>
    <t>帳簿</t>
    <rPh sb="0" eb="2">
      <t>チョウボ</t>
    </rPh>
    <phoneticPr fontId="9"/>
  </si>
  <si>
    <t>収支テーブル</t>
    <rPh sb="0" eb="2">
      <t>シュウシ</t>
    </rPh>
    <phoneticPr fontId="7"/>
  </si>
  <si>
    <t>factor</t>
    <phoneticPr fontId="7"/>
  </si>
  <si>
    <t>計算係数</t>
    <rPh sb="0" eb="2">
      <t>ケイサン</t>
    </rPh>
    <rPh sb="2" eb="4">
      <t>ケイスウ</t>
    </rPh>
    <phoneticPr fontId="7"/>
  </si>
  <si>
    <t>categories</t>
    <phoneticPr fontId="7"/>
  </si>
  <si>
    <t>収支区分</t>
    <rPh sb="0" eb="2">
      <t>シュウシ</t>
    </rPh>
    <rPh sb="2" eb="4">
      <t>クブン</t>
    </rPh>
    <phoneticPr fontId="7"/>
  </si>
  <si>
    <t>category_id</t>
    <phoneticPr fontId="7"/>
  </si>
  <si>
    <t>trans</t>
    <phoneticPr fontId="9"/>
  </si>
  <si>
    <t>dealed</t>
    <phoneticPr fontId="9"/>
  </si>
  <si>
    <t>todo</t>
    <phoneticPr fontId="7"/>
  </si>
  <si>
    <t>cake2_todo</t>
    <phoneticPr fontId="7"/>
  </si>
  <si>
    <t>todos</t>
    <phoneticPr fontId="7"/>
  </si>
  <si>
    <t>position</t>
    <phoneticPr fontId="7"/>
  </si>
  <si>
    <t>NN</t>
    <phoneticPr fontId="7"/>
  </si>
  <si>
    <t>完了日</t>
    <rPh sb="0" eb="3">
      <t>カンリョウビ</t>
    </rPh>
    <phoneticPr fontId="7"/>
  </si>
  <si>
    <t>completed</t>
    <phoneticPr fontId="7"/>
  </si>
  <si>
    <t>position</t>
    <phoneticPr fontId="7"/>
  </si>
  <si>
    <t>履歴</t>
    <rPh sb="0" eb="2">
      <t>リレキ</t>
    </rPh>
    <phoneticPr fontId="7"/>
  </si>
  <si>
    <t>histories</t>
    <phoneticPr fontId="7"/>
  </si>
  <si>
    <t>ノート</t>
    <phoneticPr fontId="7"/>
  </si>
  <si>
    <t>notes</t>
    <phoneticPr fontId="7"/>
  </si>
  <si>
    <t>テキスト</t>
    <phoneticPr fontId="7"/>
  </si>
  <si>
    <t>text</t>
    <phoneticPr fontId="7"/>
  </si>
  <si>
    <t>xyzhw</t>
  </si>
  <si>
    <t>xyzhw</t>
    <phoneticPr fontId="7"/>
  </si>
  <si>
    <t>color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</si>
</sst>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0"/>
      <name val="ＭＳ Ｐゴシック"/>
      <family val="2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color theme="0"/>
      <name val="ＭＳ Ｐゴシック"/>
      <family val="3"/>
      <charset val="128"/>
      <scheme val="minor"/>
    </font>
    <font>
      <b/>
      <sz val="9"/>
      <color theme="0"/>
      <name val="ＭＳ Ｐゴシック"/>
      <family val="3"/>
      <charset val="128"/>
      <scheme val="minor"/>
    </font>
    <font>
      <b/>
      <sz val="12"/>
      <color rgb="FFFF0000"/>
      <name val="ＭＳ Ｐゴシック"/>
      <family val="3"/>
      <charset val="128"/>
      <scheme val="minor"/>
    </font>
    <font>
      <b/>
      <sz val="14"/>
      <color theme="0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1"/>
      <name val="Arial Unicode MS"/>
      <family val="3"/>
      <charset val="128"/>
    </font>
    <font>
      <sz val="10"/>
      <name val="Arial Unicode MS"/>
      <family val="3"/>
      <charset val="128"/>
    </font>
    <font>
      <sz val="10"/>
      <color theme="0"/>
      <name val="Arial Unicode MS"/>
      <family val="3"/>
      <charset val="128"/>
    </font>
    <font>
      <b/>
      <sz val="11"/>
      <name val="Arial Unicode MS"/>
      <family val="3"/>
      <charset val="128"/>
    </font>
    <font>
      <sz val="11"/>
      <color theme="0"/>
      <name val="Arial Unicode MS"/>
      <family val="3"/>
      <charset val="128"/>
    </font>
    <font>
      <sz val="11"/>
      <color theme="1"/>
      <name val="Arial Unicode MS"/>
      <family val="3"/>
      <charset val="128"/>
    </font>
    <font>
      <b/>
      <sz val="10"/>
      <color theme="1"/>
      <name val="Arial Unicode MS"/>
      <family val="3"/>
      <charset val="128"/>
    </font>
    <font>
      <sz val="11"/>
      <color rgb="FF9C6500"/>
      <name val="Arial Unicode MS"/>
      <family val="3"/>
      <charset val="128"/>
    </font>
    <font>
      <b/>
      <sz val="12"/>
      <color theme="0"/>
      <name val="Arial Unicode MS"/>
      <family val="3"/>
      <charset val="128"/>
    </font>
    <font>
      <sz val="9"/>
      <color rgb="FF000000"/>
      <name val="Calibri"/>
      <family val="2"/>
    </font>
    <font>
      <sz val="10"/>
      <color rgb="FFFF0000"/>
      <name val="Arial Unicode MS"/>
      <family val="3"/>
      <charset val="128"/>
    </font>
    <font>
      <sz val="11"/>
      <color rgb="FFFF0000"/>
      <name val="Arial Unicode MS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7">
    <xf numFmtId="0" fontId="0" fillId="0" borderId="0">
      <alignment vertical="center"/>
    </xf>
    <xf numFmtId="0" fontId="8" fillId="2" borderId="1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2" borderId="1" applyNumberFormat="0" applyFont="0" applyAlignment="0" applyProtection="0">
      <alignment vertical="center"/>
    </xf>
  </cellStyleXfs>
  <cellXfs count="53">
    <xf numFmtId="0" fontId="0" fillId="0" borderId="0" xfId="0">
      <alignment vertical="center"/>
    </xf>
    <xf numFmtId="0" fontId="11" fillId="0" borderId="0" xfId="0" applyFont="1">
      <alignment vertical="center"/>
    </xf>
    <xf numFmtId="0" fontId="5" fillId="0" borderId="0" xfId="5">
      <alignment vertical="center"/>
    </xf>
    <xf numFmtId="0" fontId="5" fillId="0" borderId="0" xfId="5" applyAlignment="1">
      <alignment horizontal="right" vertical="center"/>
    </xf>
    <xf numFmtId="0" fontId="13" fillId="0" borderId="0" xfId="5" applyFont="1" applyAlignment="1">
      <alignment horizontal="center" vertical="center"/>
    </xf>
    <xf numFmtId="0" fontId="5" fillId="0" borderId="0" xfId="5" applyAlignment="1">
      <alignment vertical="center"/>
    </xf>
    <xf numFmtId="0" fontId="15" fillId="6" borderId="0" xfId="5" applyFont="1" applyFill="1">
      <alignment vertical="center"/>
    </xf>
    <xf numFmtId="0" fontId="16" fillId="6" borderId="0" xfId="5" applyFont="1" applyFill="1">
      <alignment vertical="center"/>
    </xf>
    <xf numFmtId="0" fontId="17" fillId="6" borderId="0" xfId="5" applyFont="1" applyFill="1" applyAlignment="1">
      <alignment horizontal="left" vertical="center"/>
    </xf>
    <xf numFmtId="0" fontId="18" fillId="0" borderId="0" xfId="5" applyFont="1" applyFill="1" applyAlignment="1">
      <alignment horizontal="center" vertical="center"/>
    </xf>
    <xf numFmtId="0" fontId="19" fillId="6" borderId="0" xfId="5" applyFont="1" applyFill="1" applyAlignment="1">
      <alignment horizontal="left" vertical="center"/>
    </xf>
    <xf numFmtId="0" fontId="5" fillId="0" borderId="0" xfId="5" applyBorder="1" applyAlignment="1">
      <alignment horizontal="right" vertical="center"/>
    </xf>
    <xf numFmtId="0" fontId="5" fillId="0" borderId="0" xfId="5" applyBorder="1">
      <alignment vertical="center"/>
    </xf>
    <xf numFmtId="0" fontId="20" fillId="0" borderId="0" xfId="5" applyFont="1">
      <alignment vertical="center"/>
    </xf>
    <xf numFmtId="0" fontId="20" fillId="0" borderId="0" xfId="5" applyFont="1" applyBorder="1">
      <alignment vertical="center"/>
    </xf>
    <xf numFmtId="0" fontId="21" fillId="0" borderId="5" xfId="0" applyFont="1" applyBorder="1">
      <alignment vertical="center"/>
    </xf>
    <xf numFmtId="0" fontId="21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vertical="center"/>
    </xf>
    <xf numFmtId="0" fontId="22" fillId="0" borderId="5" xfId="0" applyFont="1" applyBorder="1">
      <alignment vertical="center"/>
    </xf>
    <xf numFmtId="0" fontId="23" fillId="5" borderId="0" xfId="4" applyFont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>
      <alignment vertical="center"/>
    </xf>
    <xf numFmtId="0" fontId="24" fillId="2" borderId="2" xfId="1" applyFont="1" applyBorder="1">
      <alignment vertical="center"/>
    </xf>
    <xf numFmtId="0" fontId="25" fillId="2" borderId="3" xfId="1" applyFont="1" applyBorder="1">
      <alignment vertical="center"/>
    </xf>
    <xf numFmtId="0" fontId="21" fillId="2" borderId="3" xfId="1" applyFont="1" applyBorder="1" applyAlignment="1">
      <alignment horizontal="center" vertical="center"/>
    </xf>
    <xf numFmtId="0" fontId="21" fillId="2" borderId="3" xfId="1" applyFont="1" applyBorder="1" applyAlignment="1">
      <alignment vertical="center"/>
    </xf>
    <xf numFmtId="0" fontId="21" fillId="2" borderId="4" xfId="1" applyFont="1" applyBorder="1">
      <alignment vertical="center"/>
    </xf>
    <xf numFmtId="0" fontId="26" fillId="0" borderId="0" xfId="0" applyFont="1">
      <alignment vertical="center"/>
    </xf>
    <xf numFmtId="0" fontId="26" fillId="0" borderId="0" xfId="0" applyFont="1" applyAlignment="1">
      <alignment vertical="center"/>
    </xf>
    <xf numFmtId="0" fontId="27" fillId="3" borderId="0" xfId="2" applyFont="1">
      <alignment vertical="center"/>
    </xf>
    <xf numFmtId="0" fontId="27" fillId="3" borderId="0" xfId="2" applyFont="1" applyAlignment="1">
      <alignment horizontal="center" vertical="center"/>
    </xf>
    <xf numFmtId="0" fontId="27" fillId="3" borderId="0" xfId="2" applyFont="1" applyAlignment="1">
      <alignment vertical="center"/>
    </xf>
    <xf numFmtId="0" fontId="28" fillId="4" borderId="5" xfId="3" applyFont="1" applyBorder="1">
      <alignment vertical="center"/>
    </xf>
    <xf numFmtId="0" fontId="27" fillId="0" borderId="5" xfId="0" applyFont="1" applyBorder="1">
      <alignment vertical="center"/>
    </xf>
    <xf numFmtId="0" fontId="27" fillId="0" borderId="5" xfId="0" applyFont="1" applyBorder="1" applyAlignment="1">
      <alignment horizontal="center" vertical="center"/>
    </xf>
    <xf numFmtId="0" fontId="27" fillId="0" borderId="5" xfId="0" applyFont="1" applyBorder="1" applyAlignment="1">
      <alignment vertical="center"/>
    </xf>
    <xf numFmtId="0" fontId="21" fillId="0" borderId="0" xfId="0" applyFont="1" applyBorder="1">
      <alignment vertical="center"/>
    </xf>
    <xf numFmtId="0" fontId="21" fillId="2" borderId="1" xfId="1" applyFont="1">
      <alignment vertical="center"/>
    </xf>
    <xf numFmtId="0" fontId="29" fillId="5" borderId="0" xfId="4" applyFont="1">
      <alignment vertical="center"/>
    </xf>
    <xf numFmtId="0" fontId="5" fillId="0" borderId="0" xfId="5" applyFill="1">
      <alignment vertical="center"/>
    </xf>
    <xf numFmtId="0" fontId="30" fillId="0" borderId="0" xfId="0" applyFont="1" applyAlignment="1">
      <alignment horizontal="left" vertical="center"/>
    </xf>
    <xf numFmtId="0" fontId="5" fillId="0" borderId="0" xfId="5" applyAlignment="1">
      <alignment horizontal="left" vertical="center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4" fillId="0" borderId="0" xfId="5" applyFont="1">
      <alignment vertical="center"/>
    </xf>
    <xf numFmtId="0" fontId="4" fillId="0" borderId="0" xfId="5" applyFont="1" applyBorder="1">
      <alignment vertical="center"/>
    </xf>
    <xf numFmtId="0" fontId="3" fillId="0" borderId="0" xfId="5" applyFont="1">
      <alignment vertical="center"/>
    </xf>
    <xf numFmtId="0" fontId="2" fillId="0" borderId="0" xfId="5" applyFont="1" applyFill="1">
      <alignment vertical="center"/>
    </xf>
    <xf numFmtId="0" fontId="2" fillId="0" borderId="0" xfId="5" applyFont="1">
      <alignment vertical="center"/>
    </xf>
    <xf numFmtId="0" fontId="1" fillId="0" borderId="0" xfId="5" applyFont="1">
      <alignment vertical="center"/>
    </xf>
    <xf numFmtId="0" fontId="1" fillId="0" borderId="0" xfId="5" applyFont="1" applyFill="1">
      <alignment vertical="center"/>
    </xf>
    <xf numFmtId="0" fontId="28" fillId="7" borderId="5" xfId="3" applyFont="1" applyFill="1" applyBorder="1">
      <alignment vertical="center"/>
    </xf>
  </cellXfs>
  <cellStyles count="7">
    <cellStyle name="40% - アクセント 4" xfId="2" builtinId="43"/>
    <cellStyle name="アクセント 1" xfId="4" builtinId="29"/>
    <cellStyle name="どちらでもない" xfId="3" builtinId="28"/>
    <cellStyle name="メモ" xfId="1" builtinId="10"/>
    <cellStyle name="メモ 2" xfId="6"/>
    <cellStyle name="標準" xfId="0" builtinId="0"/>
    <cellStyle name="標準 2" xfId="5"/>
  </cellStyles>
  <dxfs count="37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b/>
      </font>
    </dxf>
    <dxf>
      <alignment horizontal="right" vertical="center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テーブル133" displayName="テーブル133" ref="B6:F26" totalsRowShown="0">
  <tableColumns count="5">
    <tableColumn id="1" name="No." dataDxfId="36"/>
    <tableColumn id="2" name="テーブル" dataDxfId="35"/>
    <tableColumn id="3" name="テーブル名"/>
    <tableColumn id="5" name="インデックス" dataCellStyle="標準 2"/>
    <tableColumn id="4" name="用途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エコロジー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showGridLines="0" tabSelected="1" zoomScale="85" zoomScaleNormal="85" workbookViewId="0">
      <selection activeCell="E30" sqref="E30"/>
    </sheetView>
  </sheetViews>
  <sheetFormatPr defaultRowHeight="15" x14ac:dyDescent="0.15"/>
  <cols>
    <col min="1" max="1" width="2.25" style="43" customWidth="1"/>
    <col min="2" max="2" width="15.75" style="22" customWidth="1"/>
    <col min="3" max="3" width="18.125" style="22" customWidth="1"/>
    <col min="4" max="4" width="11.375" style="22" customWidth="1"/>
    <col min="5" max="5" width="8.75" style="20" customWidth="1"/>
    <col min="6" max="6" width="4.5" style="20" bestFit="1" customWidth="1"/>
    <col min="7" max="7" width="5.75" style="20" customWidth="1"/>
    <col min="8" max="8" width="29.25" style="21" customWidth="1"/>
    <col min="9" max="9" width="54.375" style="22" customWidth="1"/>
    <col min="10" max="16384" width="9" style="22"/>
  </cols>
  <sheetData>
    <row r="1" spans="1:9" ht="17.25" x14ac:dyDescent="0.15">
      <c r="B1" s="39" t="s">
        <v>16</v>
      </c>
      <c r="C1" s="39" t="s">
        <v>79</v>
      </c>
      <c r="D1" s="19"/>
      <c r="E1" s="19"/>
    </row>
    <row r="2" spans="1:9" ht="16.5" x14ac:dyDescent="0.15">
      <c r="B2" s="23" t="str">
        <f>"CREATE DATABASE `" &amp; C1 &amp; "` DEFAULT CHARACTER SET utf8 COLLATE utf8_general_ci;"</f>
        <v>CREATE DATABASE `cake2_todo` DEFAULT CHARACTER SET utf8 COLLATE utf8_general_ci;</v>
      </c>
      <c r="C2" s="24"/>
      <c r="D2" s="24"/>
      <c r="E2" s="24"/>
      <c r="F2" s="25"/>
      <c r="G2" s="25"/>
      <c r="H2" s="26"/>
      <c r="I2" s="27"/>
    </row>
    <row r="3" spans="1:9" s="28" customFormat="1" ht="16.5" x14ac:dyDescent="0.15">
      <c r="A3" s="44"/>
      <c r="H3" s="29"/>
    </row>
    <row r="5" spans="1:9" x14ac:dyDescent="0.15">
      <c r="D5" s="30" t="s">
        <v>5</v>
      </c>
      <c r="E5" s="31" t="s">
        <v>6</v>
      </c>
      <c r="F5" s="31" t="s">
        <v>8</v>
      </c>
      <c r="G5" s="31" t="s">
        <v>9</v>
      </c>
      <c r="H5" s="32" t="s">
        <v>21</v>
      </c>
      <c r="I5" s="30"/>
    </row>
    <row r="6" spans="1:9" ht="16.5" x14ac:dyDescent="0.15">
      <c r="B6" s="52" t="s">
        <v>78</v>
      </c>
      <c r="C6" s="52" t="s">
        <v>80</v>
      </c>
      <c r="D6" s="34"/>
      <c r="E6" s="35"/>
      <c r="F6" s="35"/>
      <c r="G6" s="35"/>
      <c r="H6" s="36"/>
      <c r="I6" s="27" t="str">
        <f xml:space="preserve"> "CREATE TABLE `" &amp; C6 &amp; "` ("</f>
        <v>CREATE TABLE `todos` (</v>
      </c>
    </row>
    <row r="7" spans="1:9" x14ac:dyDescent="0.15">
      <c r="B7" s="15" t="s">
        <v>10</v>
      </c>
      <c r="C7" s="15" t="s">
        <v>2</v>
      </c>
      <c r="D7" s="15" t="s">
        <v>7</v>
      </c>
      <c r="E7" s="16" t="s">
        <v>7</v>
      </c>
      <c r="F7" s="16"/>
      <c r="G7" s="16"/>
      <c r="H7" s="17"/>
      <c r="I7" s="27" t="s">
        <v>4</v>
      </c>
    </row>
    <row r="8" spans="1:9" x14ac:dyDescent="0.15">
      <c r="B8" s="15" t="s">
        <v>81</v>
      </c>
      <c r="C8" s="15" t="s">
        <v>85</v>
      </c>
      <c r="D8" s="15" t="s">
        <v>18</v>
      </c>
      <c r="E8" s="16"/>
      <c r="F8" s="16" t="s">
        <v>82</v>
      </c>
      <c r="G8" s="16"/>
      <c r="H8" s="17"/>
      <c r="I8" s="37" t="str">
        <f t="shared" ref="I8" si="0">IF(A8="","","/* ") &amp; "`" &amp; C8 &amp; "` " &amp; D8 &amp; IF(E8&gt;0,"(" &amp; E8 &amp; ") "," ") &amp; IF(F8&lt;&gt;"","NOT NULL ","") &amp; IF(G8="","","DEFAULT '" &amp; G8 &amp; "' ") &amp; "COMMENT '"&amp; B8 &amp;"'," &amp; IF(A8="",""," */")</f>
        <v>`position` INT NOT NULL COMMENT 'position',</v>
      </c>
    </row>
    <row r="9" spans="1:9" x14ac:dyDescent="0.15">
      <c r="B9" s="15" t="s">
        <v>17</v>
      </c>
      <c r="C9" s="15" t="s">
        <v>14</v>
      </c>
      <c r="D9" s="15" t="s">
        <v>15</v>
      </c>
      <c r="E9" s="16">
        <v>128</v>
      </c>
      <c r="F9" s="16" t="s">
        <v>82</v>
      </c>
      <c r="G9" s="16"/>
      <c r="H9" s="17"/>
      <c r="I9" s="37" t="str">
        <f t="shared" ref="I9:I11" si="1">IF(A9="","","/* ") &amp; "`" &amp; C9 &amp; "` " &amp; D9 &amp; IF(E9&gt;0,"(" &amp; E9 &amp; ") "," ") &amp; IF(F9&lt;&gt;"","NOT NULL ","") &amp; IF(G9="","","DEFAULT '" &amp; G9 &amp; "' ") &amp; "COMMENT '"&amp; B9 &amp;"'," &amp; IF(A9="",""," */")</f>
        <v>`name` VARCHAR(128) NOT NULL COMMENT '名前',</v>
      </c>
    </row>
    <row r="10" spans="1:9" x14ac:dyDescent="0.15">
      <c r="A10" s="22"/>
      <c r="B10" s="15" t="s">
        <v>0</v>
      </c>
      <c r="C10" s="18" t="s">
        <v>11</v>
      </c>
      <c r="D10" s="15" t="s">
        <v>12</v>
      </c>
      <c r="E10" s="16"/>
      <c r="F10" s="16"/>
      <c r="G10" s="16"/>
      <c r="H10" s="17"/>
      <c r="I10" s="37" t="str">
        <f t="shared" si="1"/>
        <v>`created` DATETIME COMMENT '登録日',</v>
      </c>
    </row>
    <row r="11" spans="1:9" x14ac:dyDescent="0.15">
      <c r="A11" s="22"/>
      <c r="B11" s="15" t="s">
        <v>83</v>
      </c>
      <c r="C11" s="15" t="s">
        <v>84</v>
      </c>
      <c r="D11" s="15" t="s">
        <v>51</v>
      </c>
      <c r="E11" s="16"/>
      <c r="F11" s="16"/>
      <c r="G11" s="16"/>
      <c r="H11" s="17"/>
      <c r="I11" s="37" t="str">
        <f t="shared" si="1"/>
        <v>`completed` DATE COMMENT '完了日',</v>
      </c>
    </row>
    <row r="12" spans="1:9" x14ac:dyDescent="0.15">
      <c r="A12" s="22"/>
      <c r="I12" s="38" t="s">
        <v>3</v>
      </c>
    </row>
    <row r="14" spans="1:9" x14ac:dyDescent="0.15">
      <c r="D14" s="30" t="s">
        <v>5</v>
      </c>
      <c r="E14" s="31" t="s">
        <v>6</v>
      </c>
      <c r="F14" s="31" t="s">
        <v>8</v>
      </c>
      <c r="G14" s="31" t="s">
        <v>9</v>
      </c>
      <c r="H14" s="32" t="s">
        <v>21</v>
      </c>
      <c r="I14" s="30"/>
    </row>
    <row r="15" spans="1:9" ht="16.5" x14ac:dyDescent="0.15">
      <c r="B15" s="52" t="s">
        <v>86</v>
      </c>
      <c r="C15" s="52" t="s">
        <v>87</v>
      </c>
      <c r="D15" s="34"/>
      <c r="E15" s="35"/>
      <c r="F15" s="35"/>
      <c r="G15" s="35"/>
      <c r="H15" s="36"/>
      <c r="I15" s="27" t="str">
        <f xml:space="preserve"> "CREATE TABLE `" &amp; C15 &amp; "` ("</f>
        <v>CREATE TABLE `histories` (</v>
      </c>
    </row>
    <row r="16" spans="1:9" x14ac:dyDescent="0.15">
      <c r="B16" s="15" t="s">
        <v>10</v>
      </c>
      <c r="C16" s="15" t="s">
        <v>2</v>
      </c>
      <c r="D16" s="15" t="s">
        <v>7</v>
      </c>
      <c r="E16" s="16" t="s">
        <v>7</v>
      </c>
      <c r="F16" s="16"/>
      <c r="G16" s="16"/>
      <c r="H16" s="17"/>
      <c r="I16" s="27" t="s">
        <v>4</v>
      </c>
    </row>
    <row r="17" spans="1:9" x14ac:dyDescent="0.15">
      <c r="B17" s="15" t="s">
        <v>81</v>
      </c>
      <c r="C17" s="15" t="s">
        <v>85</v>
      </c>
      <c r="D17" s="15" t="s">
        <v>18</v>
      </c>
      <c r="E17" s="16"/>
      <c r="F17" s="16"/>
      <c r="G17" s="16"/>
      <c r="H17" s="17"/>
      <c r="I17" s="37" t="str">
        <f t="shared" ref="I17:I20" si="2">IF(A17="","","/* ") &amp; "`" &amp; C17 &amp; "` " &amp; D17 &amp; IF(E17&gt;0,"(" &amp; E17 &amp; ") "," ") &amp; IF(F17&lt;&gt;"","NOT NULL ","") &amp; IF(G17="","","DEFAULT '" &amp; G17 &amp; "' ") &amp; "COMMENT '"&amp; B17 &amp;"'," &amp; IF(A17="",""," */")</f>
        <v>`position` INT COMMENT 'position',</v>
      </c>
    </row>
    <row r="18" spans="1:9" x14ac:dyDescent="0.15">
      <c r="B18" s="15" t="s">
        <v>17</v>
      </c>
      <c r="C18" s="15" t="s">
        <v>14</v>
      </c>
      <c r="D18" s="15" t="s">
        <v>15</v>
      </c>
      <c r="E18" s="16">
        <v>128</v>
      </c>
      <c r="F18" s="16"/>
      <c r="G18" s="16"/>
      <c r="H18" s="17"/>
      <c r="I18" s="37" t="str">
        <f t="shared" si="2"/>
        <v>`name` VARCHAR(128) COMMENT '名前',</v>
      </c>
    </row>
    <row r="19" spans="1:9" x14ac:dyDescent="0.15">
      <c r="A19" s="22"/>
      <c r="B19" s="15" t="s">
        <v>0</v>
      </c>
      <c r="C19" s="18" t="s">
        <v>11</v>
      </c>
      <c r="D19" s="15" t="s">
        <v>12</v>
      </c>
      <c r="E19" s="16"/>
      <c r="F19" s="16"/>
      <c r="G19" s="16"/>
      <c r="H19" s="17"/>
      <c r="I19" s="37" t="str">
        <f t="shared" si="2"/>
        <v>`created` DATETIME COMMENT '登録日',</v>
      </c>
    </row>
    <row r="20" spans="1:9" x14ac:dyDescent="0.15">
      <c r="A20" s="22"/>
      <c r="B20" s="15" t="s">
        <v>83</v>
      </c>
      <c r="C20" s="15" t="s">
        <v>84</v>
      </c>
      <c r="D20" s="15" t="s">
        <v>51</v>
      </c>
      <c r="E20" s="16"/>
      <c r="F20" s="16"/>
      <c r="G20" s="16"/>
      <c r="H20" s="17"/>
      <c r="I20" s="37" t="str">
        <f t="shared" si="2"/>
        <v>`completed` DATE COMMENT '完了日',</v>
      </c>
    </row>
    <row r="21" spans="1:9" x14ac:dyDescent="0.15">
      <c r="A21" s="22"/>
      <c r="I21" s="38" t="s">
        <v>3</v>
      </c>
    </row>
    <row r="23" spans="1:9" x14ac:dyDescent="0.15">
      <c r="D23" s="30" t="s">
        <v>5</v>
      </c>
      <c r="E23" s="31" t="s">
        <v>6</v>
      </c>
      <c r="F23" s="31" t="s">
        <v>8</v>
      </c>
      <c r="G23" s="31" t="s">
        <v>9</v>
      </c>
      <c r="H23" s="32" t="s">
        <v>21</v>
      </c>
      <c r="I23" s="30"/>
    </row>
    <row r="24" spans="1:9" ht="16.5" x14ac:dyDescent="0.15">
      <c r="B24" s="52" t="s">
        <v>88</v>
      </c>
      <c r="C24" s="52" t="s">
        <v>89</v>
      </c>
      <c r="D24" s="34"/>
      <c r="E24" s="35"/>
      <c r="F24" s="35"/>
      <c r="G24" s="35"/>
      <c r="H24" s="36"/>
      <c r="I24" s="27" t="str">
        <f xml:space="preserve"> "CREATE TABLE `" &amp; C24 &amp; "` ("</f>
        <v>CREATE TABLE `notes` (</v>
      </c>
    </row>
    <row r="25" spans="1:9" x14ac:dyDescent="0.15">
      <c r="B25" s="15" t="s">
        <v>10</v>
      </c>
      <c r="C25" s="15" t="s">
        <v>2</v>
      </c>
      <c r="D25" s="15" t="s">
        <v>7</v>
      </c>
      <c r="E25" s="16" t="s">
        <v>7</v>
      </c>
      <c r="F25" s="16"/>
      <c r="G25" s="16"/>
      <c r="H25" s="17"/>
      <c r="I25" s="27" t="s">
        <v>4</v>
      </c>
    </row>
    <row r="26" spans="1:9" x14ac:dyDescent="0.15">
      <c r="B26" s="15" t="s">
        <v>81</v>
      </c>
      <c r="C26" s="15" t="s">
        <v>85</v>
      </c>
      <c r="D26" s="15" t="s">
        <v>18</v>
      </c>
      <c r="E26" s="16"/>
      <c r="F26" s="16"/>
      <c r="G26" s="16"/>
      <c r="H26" s="17"/>
      <c r="I26" s="37" t="str">
        <f t="shared" ref="I26:I31" si="3">IF(A26="","","/* ") &amp; "`" &amp; C26 &amp; "` " &amp; D26 &amp; IF(E26&gt;0,"(" &amp; E26 &amp; ") "," ") &amp; IF(F26&lt;&gt;"","NOT NULL ","") &amp; IF(G26="","","DEFAULT '" &amp; G26 &amp; "' ") &amp; "COMMENT '"&amp; B26 &amp;"'," &amp; IF(A26="",""," */")</f>
        <v>`position` INT COMMENT 'position',</v>
      </c>
    </row>
    <row r="27" spans="1:9" x14ac:dyDescent="0.15">
      <c r="B27" s="15" t="s">
        <v>17</v>
      </c>
      <c r="C27" s="15" t="s">
        <v>14</v>
      </c>
      <c r="D27" s="15" t="s">
        <v>15</v>
      </c>
      <c r="E27" s="16">
        <v>64</v>
      </c>
      <c r="F27" s="16"/>
      <c r="G27" s="16"/>
      <c r="H27" s="17"/>
      <c r="I27" s="37" t="str">
        <f t="shared" si="3"/>
        <v>`name` VARCHAR(64) COMMENT '名前',</v>
      </c>
    </row>
    <row r="28" spans="1:9" x14ac:dyDescent="0.15">
      <c r="B28" s="15" t="s">
        <v>90</v>
      </c>
      <c r="C28" s="15" t="s">
        <v>91</v>
      </c>
      <c r="D28" s="15" t="s">
        <v>15</v>
      </c>
      <c r="E28" s="16">
        <v>256</v>
      </c>
      <c r="F28" s="16"/>
      <c r="G28" s="16"/>
      <c r="H28" s="17"/>
      <c r="I28" s="37" t="str">
        <f t="shared" si="3"/>
        <v>`text` VARCHAR(256) COMMENT 'テキスト',</v>
      </c>
    </row>
    <row r="29" spans="1:9" x14ac:dyDescent="0.15">
      <c r="B29" s="15" t="s">
        <v>93</v>
      </c>
      <c r="C29" s="15" t="s">
        <v>92</v>
      </c>
      <c r="D29" s="15" t="s">
        <v>15</v>
      </c>
      <c r="E29" s="16">
        <v>32</v>
      </c>
      <c r="F29" s="16"/>
      <c r="G29" s="16"/>
      <c r="H29" s="17"/>
      <c r="I29" s="37" t="str">
        <f t="shared" si="3"/>
        <v>`xyzhw` VARCHAR(32) COMMENT 'xyzhw',</v>
      </c>
    </row>
    <row r="30" spans="1:9" x14ac:dyDescent="0.15">
      <c r="B30" s="15" t="s">
        <v>94</v>
      </c>
      <c r="C30" s="15" t="s">
        <v>94</v>
      </c>
      <c r="D30" s="15" t="s">
        <v>15</v>
      </c>
      <c r="E30" s="16">
        <v>32</v>
      </c>
      <c r="F30" s="16"/>
      <c r="G30" s="16"/>
      <c r="H30" s="17"/>
      <c r="I30" s="37" t="str">
        <f t="shared" si="3"/>
        <v>`color` VARCHAR(32) COMMENT 'color',</v>
      </c>
    </row>
    <row r="31" spans="1:9" x14ac:dyDescent="0.15">
      <c r="A31" s="22"/>
      <c r="B31" s="15" t="s">
        <v>0</v>
      </c>
      <c r="C31" s="18" t="s">
        <v>11</v>
      </c>
      <c r="D31" s="15" t="s">
        <v>12</v>
      </c>
      <c r="E31" s="16"/>
      <c r="F31" s="16"/>
      <c r="G31" s="16"/>
      <c r="H31" s="17"/>
      <c r="I31" s="37" t="str">
        <f t="shared" si="3"/>
        <v>`created` DATETIME COMMENT '登録日',</v>
      </c>
    </row>
    <row r="32" spans="1:9" x14ac:dyDescent="0.15">
      <c r="A32" s="22"/>
      <c r="I32" s="38" t="s">
        <v>3</v>
      </c>
    </row>
    <row r="34" spans="2:9" x14ac:dyDescent="0.15">
      <c r="D34" s="30" t="s">
        <v>5</v>
      </c>
      <c r="E34" s="31" t="s">
        <v>6</v>
      </c>
      <c r="F34" s="31" t="s">
        <v>8</v>
      </c>
      <c r="G34" s="31" t="s">
        <v>9</v>
      </c>
      <c r="H34" s="32" t="s">
        <v>21</v>
      </c>
      <c r="I34" s="30"/>
    </row>
    <row r="35" spans="2:9" ht="16.5" x14ac:dyDescent="0.15">
      <c r="B35" s="33" t="s">
        <v>69</v>
      </c>
      <c r="C35" s="33" t="s">
        <v>65</v>
      </c>
      <c r="D35" s="34"/>
      <c r="E35" s="35"/>
      <c r="F35" s="35"/>
      <c r="G35" s="35"/>
      <c r="H35" s="36"/>
      <c r="I35" s="27" t="str">
        <f xml:space="preserve"> "CREATE TABLE `" &amp; C35 &amp; "` ("</f>
        <v>CREATE TABLE `trans` (</v>
      </c>
    </row>
    <row r="36" spans="2:9" x14ac:dyDescent="0.15">
      <c r="B36" s="15" t="s">
        <v>10</v>
      </c>
      <c r="C36" s="15" t="s">
        <v>2</v>
      </c>
      <c r="D36" s="15" t="s">
        <v>7</v>
      </c>
      <c r="E36" s="16" t="s">
        <v>7</v>
      </c>
      <c r="F36" s="16"/>
      <c r="G36" s="16"/>
      <c r="H36" s="17"/>
      <c r="I36" s="27" t="s">
        <v>4</v>
      </c>
    </row>
    <row r="37" spans="2:9" x14ac:dyDescent="0.15">
      <c r="B37" s="15" t="s">
        <v>49</v>
      </c>
      <c r="C37" s="15" t="s">
        <v>50</v>
      </c>
      <c r="D37" s="15" t="s">
        <v>51</v>
      </c>
      <c r="E37" s="16"/>
      <c r="F37" s="16" t="s">
        <v>66</v>
      </c>
      <c r="G37" s="16"/>
      <c r="H37" s="17"/>
      <c r="I37" s="37" t="str">
        <f>IF(A37="","","/* ") &amp; "`" &amp; C37 &amp; "` " &amp; D37 &amp; IF(E37&gt;0,"(" &amp; E37 &amp; ") "," ") &amp; IF(F37&lt;&gt;"","NOT NULL ","") &amp; IF(G37="","","DEFAULT '" &amp; G37 &amp; "' ") &amp; "COMMENT '"&amp; B37 &amp;"'," &amp; IF(A37="",""," */")</f>
        <v>`dealed` DATE NOT NULL COMMENT '経理日',</v>
      </c>
    </row>
    <row r="38" spans="2:9" x14ac:dyDescent="0.15">
      <c r="B38" s="15" t="s">
        <v>47</v>
      </c>
      <c r="C38" s="15" t="s">
        <v>48</v>
      </c>
      <c r="D38" s="15" t="s">
        <v>18</v>
      </c>
      <c r="E38" s="16"/>
      <c r="F38" s="16" t="s">
        <v>42</v>
      </c>
      <c r="G38" s="16">
        <v>0</v>
      </c>
      <c r="H38" s="17"/>
      <c r="I38" s="37" t="str">
        <f t="shared" ref="I38" si="4">IF(A38="","","/* ") &amp; "`" &amp; C38 &amp; "` " &amp; D38 &amp; IF(E38&gt;0,"(" &amp; E38 &amp; ") "," ") &amp; IF(F38&lt;&gt;"","NOT NULL ","") &amp; IF(G38="","","DEFAULT '" &amp; G38 &amp; "' ") &amp; "COMMENT '"&amp; B38 &amp;"'," &amp; IF(A38="",""," */")</f>
        <v>`item_id` INT NOT NULL DEFAULT '0' COMMENT '費目',</v>
      </c>
    </row>
    <row r="39" spans="2:9" x14ac:dyDescent="0.15">
      <c r="B39" s="15" t="s">
        <v>61</v>
      </c>
      <c r="C39" s="15" t="s">
        <v>62</v>
      </c>
      <c r="D39" s="15" t="s">
        <v>18</v>
      </c>
      <c r="E39" s="16"/>
      <c r="F39" s="16"/>
      <c r="G39" s="16"/>
      <c r="H39" s="17"/>
      <c r="I39" s="37" t="str">
        <f t="shared" ref="I39" si="5">IF(A39="","","/* ") &amp; "`" &amp; C39 &amp; "` " &amp; D39 &amp; IF(E39&gt;0,"(" &amp; E39 &amp; ") "," ") &amp; IF(F39&lt;&gt;"","NOT NULL ","") &amp; IF(G39="","","DEFAULT '" &amp; G39 &amp; "' ") &amp; "COMMENT '"&amp; B39 &amp;"'," &amp; IF(A39="",""," */")</f>
        <v>`subitem_id` INT COMMENT 'サブ費目',</v>
      </c>
    </row>
    <row r="40" spans="2:9" x14ac:dyDescent="0.15">
      <c r="B40" s="15" t="s">
        <v>41</v>
      </c>
      <c r="C40" s="15" t="s">
        <v>40</v>
      </c>
      <c r="D40" s="15" t="s">
        <v>18</v>
      </c>
      <c r="E40" s="16"/>
      <c r="F40" s="16" t="s">
        <v>42</v>
      </c>
      <c r="G40" s="16">
        <v>0</v>
      </c>
      <c r="H40" s="17"/>
      <c r="I40" s="37" t="str">
        <f t="shared" ref="I40:I45" si="6">IF(A40="","","/* ") &amp; "`" &amp; C40 &amp; "` " &amp; D40 &amp; IF(E40&gt;0,"(" &amp; E40 &amp; ") "," ") &amp; IF(F40&lt;&gt;"","NOT NULL ","") &amp; IF(G40="","","DEFAULT '" &amp; G40 &amp; "' ") &amp; "COMMENT '"&amp; B40 &amp;"'," &amp; IF(A40="",""," */")</f>
        <v>`amount` INT NOT NULL DEFAULT '0' COMMENT '金額',</v>
      </c>
    </row>
    <row r="41" spans="2:9" x14ac:dyDescent="0.15">
      <c r="B41" s="15" t="s">
        <v>68</v>
      </c>
      <c r="C41" s="15" t="s">
        <v>67</v>
      </c>
      <c r="D41" s="15" t="s">
        <v>18</v>
      </c>
      <c r="E41" s="16"/>
      <c r="F41" s="16" t="s">
        <v>8</v>
      </c>
      <c r="G41" s="16">
        <v>0</v>
      </c>
      <c r="H41" s="17"/>
      <c r="I41" s="37" t="str">
        <f t="shared" ref="I41" si="7">IF(A41="","","/* ") &amp; "`" &amp; C41 &amp; "` " &amp; D41 &amp; IF(E41&gt;0,"(" &amp; E41 &amp; ") "," ") &amp; IF(F41&lt;&gt;"","NOT NULL ","") &amp; IF(G41="","","DEFAULT '" &amp; G41 &amp; "' ") &amp; "COMMENT '"&amp; B41 &amp;"'," &amp; IF(A41="",""," */")</f>
        <v>`tax` INT NOT NULL DEFAULT '0' COMMENT 'うち消費税',</v>
      </c>
    </row>
    <row r="42" spans="2:9" x14ac:dyDescent="0.15">
      <c r="B42" s="15" t="s">
        <v>58</v>
      </c>
      <c r="C42" s="15" t="s">
        <v>60</v>
      </c>
      <c r="D42" s="15" t="s">
        <v>18</v>
      </c>
      <c r="E42" s="16"/>
      <c r="F42" s="16" t="s">
        <v>8</v>
      </c>
      <c r="G42" s="16">
        <v>0</v>
      </c>
      <c r="H42" s="17"/>
      <c r="I42" s="37" t="str">
        <f t="shared" ref="I42" si="8">IF(A42="","","/* ") &amp; "`" &amp; C42 &amp; "` " &amp; D42 &amp; IF(E42&gt;0,"(" &amp; E42 &amp; ") "," ") &amp; IF(F42&lt;&gt;"","NOT NULL ","") &amp; IF(G42="","","DEFAULT '" &amp; G42 &amp; "' ") &amp; "COMMENT '"&amp; B42 &amp;"'," &amp; IF(A42="",""," */")</f>
        <v>`taxtable_id` INT NOT NULL DEFAULT '0' COMMENT '税区分',</v>
      </c>
    </row>
    <row r="43" spans="2:9" x14ac:dyDescent="0.15">
      <c r="B43" s="15" t="s">
        <v>43</v>
      </c>
      <c r="C43" s="18" t="s">
        <v>44</v>
      </c>
      <c r="D43" s="15" t="s">
        <v>19</v>
      </c>
      <c r="E43" s="16"/>
      <c r="F43" s="16"/>
      <c r="G43" s="16"/>
      <c r="H43" s="17"/>
      <c r="I43" s="37" t="str">
        <f t="shared" si="6"/>
        <v>`remark` TEXT COMMENT '備考',</v>
      </c>
    </row>
    <row r="44" spans="2:9" x14ac:dyDescent="0.15">
      <c r="B44" s="15" t="s">
        <v>0</v>
      </c>
      <c r="C44" s="18" t="s">
        <v>11</v>
      </c>
      <c r="D44" s="15" t="s">
        <v>12</v>
      </c>
      <c r="E44" s="16"/>
      <c r="F44" s="16"/>
      <c r="G44" s="16"/>
      <c r="H44" s="17"/>
      <c r="I44" s="37" t="str">
        <f t="shared" si="6"/>
        <v>`created` DATETIME COMMENT '登録日',</v>
      </c>
    </row>
    <row r="45" spans="2:9" x14ac:dyDescent="0.15">
      <c r="B45" s="15" t="s">
        <v>1</v>
      </c>
      <c r="C45" s="15" t="s">
        <v>13</v>
      </c>
      <c r="D45" s="15" t="s">
        <v>12</v>
      </c>
      <c r="E45" s="16"/>
      <c r="F45" s="16"/>
      <c r="G45" s="16"/>
      <c r="H45" s="17"/>
      <c r="I45" s="37" t="str">
        <f t="shared" si="6"/>
        <v>`modified` DATETIME COMMENT '変更日',</v>
      </c>
    </row>
    <row r="46" spans="2:9" x14ac:dyDescent="0.15">
      <c r="I46" s="38" t="s">
        <v>3</v>
      </c>
    </row>
    <row r="48" spans="2:9" x14ac:dyDescent="0.15">
      <c r="D48" s="30" t="s">
        <v>5</v>
      </c>
      <c r="E48" s="31" t="s">
        <v>6</v>
      </c>
      <c r="F48" s="31" t="s">
        <v>8</v>
      </c>
      <c r="G48" s="31" t="s">
        <v>9</v>
      </c>
      <c r="H48" s="32" t="s">
        <v>21</v>
      </c>
      <c r="I48" s="30"/>
    </row>
    <row r="49" spans="2:9" ht="16.5" x14ac:dyDescent="0.15">
      <c r="B49" s="33" t="s">
        <v>46</v>
      </c>
      <c r="C49" s="33" t="s">
        <v>45</v>
      </c>
      <c r="D49" s="34"/>
      <c r="E49" s="35"/>
      <c r="F49" s="35"/>
      <c r="G49" s="35"/>
      <c r="H49" s="36"/>
      <c r="I49" s="27" t="str">
        <f xml:space="preserve"> "CREATE TABLE `" &amp; C49 &amp; "` ("</f>
        <v>CREATE TABLE `items` (</v>
      </c>
    </row>
    <row r="50" spans="2:9" x14ac:dyDescent="0.15">
      <c r="B50" s="15" t="s">
        <v>10</v>
      </c>
      <c r="C50" s="15" t="s">
        <v>2</v>
      </c>
      <c r="D50" s="15" t="s">
        <v>7</v>
      </c>
      <c r="E50" s="16" t="s">
        <v>7</v>
      </c>
      <c r="F50" s="16"/>
      <c r="G50" s="16"/>
      <c r="H50" s="17"/>
      <c r="I50" s="27" t="s">
        <v>4</v>
      </c>
    </row>
    <row r="51" spans="2:9" x14ac:dyDescent="0.15">
      <c r="B51" s="15" t="s">
        <v>17</v>
      </c>
      <c r="C51" s="15" t="s">
        <v>14</v>
      </c>
      <c r="D51" s="15" t="s">
        <v>15</v>
      </c>
      <c r="E51" s="16">
        <v>128</v>
      </c>
      <c r="F51" s="16" t="s">
        <v>8</v>
      </c>
      <c r="G51" s="16"/>
      <c r="H51" s="17"/>
      <c r="I51" s="37" t="str">
        <f t="shared" ref="I51:I57" si="9">IF(A51="","","/* ") &amp; "`" &amp; C51 &amp; "` " &amp; D51 &amp; IF(E51&gt;0,"(" &amp; E51 &amp; ") "," ") &amp; IF(F51&lt;&gt;"","NOT NULL ","") &amp; IF(G51="","","DEFAULT '" &amp; G51 &amp; "' ") &amp; "COMMENT '"&amp; B51 &amp;"'," &amp; IF(A51="",""," */")</f>
        <v>`name` VARCHAR(128) NOT NULL COMMENT '名前',</v>
      </c>
    </row>
    <row r="52" spans="2:9" x14ac:dyDescent="0.15">
      <c r="B52" s="15" t="s">
        <v>74</v>
      </c>
      <c r="C52" s="15" t="s">
        <v>75</v>
      </c>
      <c r="D52" s="15" t="s">
        <v>18</v>
      </c>
      <c r="E52" s="16"/>
      <c r="F52" s="16" t="s">
        <v>8</v>
      </c>
      <c r="G52" s="16">
        <v>0</v>
      </c>
      <c r="H52" s="17"/>
      <c r="I52" s="37" t="str">
        <f t="shared" si="9"/>
        <v>`category_id` INT NOT NULL DEFAULT '0' COMMENT '収支区分',</v>
      </c>
    </row>
    <row r="53" spans="2:9" x14ac:dyDescent="0.15">
      <c r="B53" s="15" t="s">
        <v>43</v>
      </c>
      <c r="C53" s="18" t="s">
        <v>44</v>
      </c>
      <c r="D53" s="15" t="s">
        <v>19</v>
      </c>
      <c r="E53" s="16"/>
      <c r="F53" s="16"/>
      <c r="G53" s="16"/>
      <c r="H53" s="17"/>
      <c r="I53" s="37" t="str">
        <f t="shared" si="9"/>
        <v>`remark` TEXT COMMENT '備考',</v>
      </c>
    </row>
    <row r="54" spans="2:9" x14ac:dyDescent="0.15">
      <c r="B54" s="15" t="s">
        <v>0</v>
      </c>
      <c r="C54" s="18" t="s">
        <v>11</v>
      </c>
      <c r="D54" s="15" t="s">
        <v>12</v>
      </c>
      <c r="E54" s="16"/>
      <c r="F54" s="16"/>
      <c r="G54" s="16"/>
      <c r="H54" s="17"/>
      <c r="I54" s="37" t="str">
        <f t="shared" si="9"/>
        <v>`created` DATETIME COMMENT '登録日',</v>
      </c>
    </row>
    <row r="55" spans="2:9" x14ac:dyDescent="0.15">
      <c r="B55" s="15" t="s">
        <v>1</v>
      </c>
      <c r="C55" s="15" t="s">
        <v>13</v>
      </c>
      <c r="D55" s="15" t="s">
        <v>12</v>
      </c>
      <c r="E55" s="16"/>
      <c r="F55" s="16"/>
      <c r="G55" s="16"/>
      <c r="H55" s="17"/>
      <c r="I55" s="37" t="str">
        <f t="shared" si="9"/>
        <v>`modified` DATETIME COMMENT '変更日',</v>
      </c>
    </row>
    <row r="56" spans="2:9" x14ac:dyDescent="0.15">
      <c r="B56" s="15" t="s">
        <v>32</v>
      </c>
      <c r="C56" s="15" t="s">
        <v>33</v>
      </c>
      <c r="D56" s="15" t="s">
        <v>34</v>
      </c>
      <c r="E56" s="16"/>
      <c r="F56" s="16" t="s">
        <v>35</v>
      </c>
      <c r="G56" s="16">
        <v>0</v>
      </c>
      <c r="H56" s="17"/>
      <c r="I56" s="37" t="str">
        <f t="shared" si="9"/>
        <v>`deleted` TINYINT NOT NULL DEFAULT '0' COMMENT '削除フラグ',</v>
      </c>
    </row>
    <row r="57" spans="2:9" x14ac:dyDescent="0.15">
      <c r="B57" s="15" t="s">
        <v>36</v>
      </c>
      <c r="C57" s="15" t="s">
        <v>38</v>
      </c>
      <c r="D57" s="15" t="s">
        <v>39</v>
      </c>
      <c r="E57" s="16"/>
      <c r="F57" s="16"/>
      <c r="G57" s="16"/>
      <c r="H57" s="17"/>
      <c r="I57" s="37" t="str">
        <f t="shared" si="9"/>
        <v>`deleted_date` DATETIME COMMENT '削除日',</v>
      </c>
    </row>
    <row r="58" spans="2:9" x14ac:dyDescent="0.15">
      <c r="B58" s="15"/>
      <c r="C58" s="18" t="s">
        <v>63</v>
      </c>
      <c r="D58" s="15" t="s">
        <v>18</v>
      </c>
      <c r="E58" s="16"/>
      <c r="F58" s="16" t="s">
        <v>8</v>
      </c>
      <c r="G58" s="16">
        <v>0</v>
      </c>
      <c r="H58" s="17"/>
      <c r="I58" s="37" t="str">
        <f>IF(A58="","","/* ") &amp; "`" &amp; C58 &amp; "` " &amp; D58 &amp; IF(E58&gt;0,"(" &amp; E58 &amp; ") "," ") &amp; IF(F58&lt;&gt;"","NOT NULL ","") &amp; IF(G58="","","DEFAULT '" &amp; G58 &amp; "' ") &amp; "COMMENT '"&amp; B58 &amp;"'," &amp; IF(A58="",""," */")</f>
        <v>`book_count` INT NOT NULL DEFAULT '0' COMMENT '',</v>
      </c>
    </row>
    <row r="59" spans="2:9" x14ac:dyDescent="0.15">
      <c r="B59" s="15"/>
      <c r="C59" s="18" t="s">
        <v>64</v>
      </c>
      <c r="D59" s="15" t="s">
        <v>18</v>
      </c>
      <c r="E59" s="16"/>
      <c r="F59" s="16" t="s">
        <v>8</v>
      </c>
      <c r="G59" s="16">
        <v>0</v>
      </c>
      <c r="H59" s="17"/>
      <c r="I59" s="37" t="str">
        <f>IF(A59="","","/* ") &amp; "`" &amp; C59 &amp; "` " &amp; D59 &amp; IF(E59&gt;0,"(" &amp; E59 &amp; ") "," ") &amp; IF(F59&lt;&gt;"","NOT NULL ","") &amp; IF(G59="","","DEFAULT '" &amp; G59 &amp; "' ") &amp; "COMMENT '"&amp; B59 &amp;"'," &amp; IF(A59="",""," */")</f>
        <v>`subitem_count` INT NOT NULL DEFAULT '0' COMMENT '',</v>
      </c>
    </row>
    <row r="60" spans="2:9" x14ac:dyDescent="0.15">
      <c r="I60" s="38" t="s">
        <v>3</v>
      </c>
    </row>
    <row r="62" spans="2:9" x14ac:dyDescent="0.15">
      <c r="D62" s="30" t="s">
        <v>5</v>
      </c>
      <c r="E62" s="31" t="s">
        <v>6</v>
      </c>
      <c r="F62" s="31" t="s">
        <v>8</v>
      </c>
      <c r="G62" s="31" t="s">
        <v>9</v>
      </c>
      <c r="H62" s="32" t="s">
        <v>21</v>
      </c>
      <c r="I62" s="30"/>
    </row>
    <row r="63" spans="2:9" ht="16.5" x14ac:dyDescent="0.15">
      <c r="B63" s="33" t="s">
        <v>53</v>
      </c>
      <c r="C63" s="33" t="s">
        <v>52</v>
      </c>
      <c r="D63" s="34"/>
      <c r="E63" s="35"/>
      <c r="F63" s="35"/>
      <c r="G63" s="35"/>
      <c r="H63" s="36"/>
      <c r="I63" s="27" t="str">
        <f xml:space="preserve"> "CREATE TABLE `" &amp; C63 &amp; "` ("</f>
        <v>CREATE TABLE `subitems` (</v>
      </c>
    </row>
    <row r="64" spans="2:9" x14ac:dyDescent="0.15">
      <c r="B64" s="15" t="s">
        <v>10</v>
      </c>
      <c r="C64" s="15" t="s">
        <v>2</v>
      </c>
      <c r="D64" s="15" t="s">
        <v>7</v>
      </c>
      <c r="E64" s="16" t="s">
        <v>7</v>
      </c>
      <c r="F64" s="16"/>
      <c r="G64" s="16"/>
      <c r="H64" s="17"/>
      <c r="I64" s="27" t="s">
        <v>4</v>
      </c>
    </row>
    <row r="65" spans="1:9" x14ac:dyDescent="0.15">
      <c r="B65" s="15" t="s">
        <v>17</v>
      </c>
      <c r="C65" s="15" t="s">
        <v>14</v>
      </c>
      <c r="D65" s="15" t="s">
        <v>15</v>
      </c>
      <c r="E65" s="16">
        <v>128</v>
      </c>
      <c r="F65" s="16" t="s">
        <v>8</v>
      </c>
      <c r="G65" s="16"/>
      <c r="H65" s="17"/>
      <c r="I65" s="37" t="str">
        <f t="shared" ref="I65:I71" si="10">IF(A65="","","/* ") &amp; "`" &amp; C65 &amp; "` " &amp; D65 &amp; IF(E65&gt;0,"(" &amp; E65 &amp; ") "," ") &amp; IF(F65&lt;&gt;"","NOT NULL ","") &amp; IF(G65="","","DEFAULT '" &amp; G65 &amp; "' ") &amp; "COMMENT '"&amp; B65 &amp;"'," &amp; IF(A65="",""," */")</f>
        <v>`name` VARCHAR(128) NOT NULL COMMENT '名前',</v>
      </c>
    </row>
    <row r="66" spans="1:9" x14ac:dyDescent="0.15">
      <c r="B66" s="15" t="s">
        <v>47</v>
      </c>
      <c r="C66" s="15" t="s">
        <v>48</v>
      </c>
      <c r="D66" s="15" t="s">
        <v>18</v>
      </c>
      <c r="E66" s="16"/>
      <c r="F66" s="16" t="s">
        <v>42</v>
      </c>
      <c r="G66" s="16">
        <v>0</v>
      </c>
      <c r="H66" s="17"/>
      <c r="I66" s="37" t="str">
        <f t="shared" si="10"/>
        <v>`item_id` INT NOT NULL DEFAULT '0' COMMENT '費目',</v>
      </c>
    </row>
    <row r="67" spans="1:9" x14ac:dyDescent="0.15">
      <c r="B67" s="15" t="s">
        <v>43</v>
      </c>
      <c r="C67" s="18" t="s">
        <v>44</v>
      </c>
      <c r="D67" s="15" t="s">
        <v>19</v>
      </c>
      <c r="E67" s="16"/>
      <c r="F67" s="16"/>
      <c r="G67" s="16"/>
      <c r="H67" s="17"/>
      <c r="I67" s="37" t="str">
        <f t="shared" si="10"/>
        <v>`remark` TEXT COMMENT '備考',</v>
      </c>
    </row>
    <row r="68" spans="1:9" x14ac:dyDescent="0.15">
      <c r="B68" s="15" t="s">
        <v>0</v>
      </c>
      <c r="C68" s="18" t="s">
        <v>11</v>
      </c>
      <c r="D68" s="15" t="s">
        <v>12</v>
      </c>
      <c r="E68" s="16"/>
      <c r="F68" s="16"/>
      <c r="G68" s="16"/>
      <c r="H68" s="17"/>
      <c r="I68" s="37" t="str">
        <f t="shared" si="10"/>
        <v>`created` DATETIME COMMENT '登録日',</v>
      </c>
    </row>
    <row r="69" spans="1:9" x14ac:dyDescent="0.15">
      <c r="B69" s="15" t="s">
        <v>1</v>
      </c>
      <c r="C69" s="15" t="s">
        <v>13</v>
      </c>
      <c r="D69" s="15" t="s">
        <v>12</v>
      </c>
      <c r="E69" s="16"/>
      <c r="F69" s="16"/>
      <c r="G69" s="16"/>
      <c r="H69" s="17"/>
      <c r="I69" s="37" t="str">
        <f t="shared" si="10"/>
        <v>`modified` DATETIME COMMENT '変更日',</v>
      </c>
    </row>
    <row r="70" spans="1:9" x14ac:dyDescent="0.15">
      <c r="B70" s="15" t="s">
        <v>32</v>
      </c>
      <c r="C70" s="15" t="s">
        <v>33</v>
      </c>
      <c r="D70" s="15" t="s">
        <v>34</v>
      </c>
      <c r="E70" s="16"/>
      <c r="F70" s="16" t="s">
        <v>20</v>
      </c>
      <c r="G70" s="16">
        <v>0</v>
      </c>
      <c r="H70" s="17"/>
      <c r="I70" s="37" t="str">
        <f t="shared" si="10"/>
        <v>`deleted` TINYINT NOT NULL DEFAULT '0' COMMENT '削除フラグ',</v>
      </c>
    </row>
    <row r="71" spans="1:9" x14ac:dyDescent="0.15">
      <c r="B71" s="15" t="s">
        <v>36</v>
      </c>
      <c r="C71" s="15" t="s">
        <v>37</v>
      </c>
      <c r="D71" s="15" t="s">
        <v>12</v>
      </c>
      <c r="E71" s="16"/>
      <c r="F71" s="16"/>
      <c r="G71" s="16"/>
      <c r="H71" s="17"/>
      <c r="I71" s="37" t="str">
        <f t="shared" si="10"/>
        <v>`deleted_date` DATETIME COMMENT '削除日',</v>
      </c>
    </row>
    <row r="72" spans="1:9" x14ac:dyDescent="0.15">
      <c r="I72" s="38" t="s">
        <v>3</v>
      </c>
    </row>
    <row r="74" spans="1:9" x14ac:dyDescent="0.15">
      <c r="D74" s="30" t="s">
        <v>5</v>
      </c>
      <c r="E74" s="31" t="s">
        <v>6</v>
      </c>
      <c r="F74" s="31" t="s">
        <v>8</v>
      </c>
      <c r="G74" s="31" t="s">
        <v>9</v>
      </c>
      <c r="H74" s="32" t="s">
        <v>21</v>
      </c>
      <c r="I74" s="30"/>
    </row>
    <row r="75" spans="1:9" ht="16.5" x14ac:dyDescent="0.15">
      <c r="B75" s="33" t="s">
        <v>54</v>
      </c>
      <c r="C75" s="33" t="s">
        <v>59</v>
      </c>
      <c r="D75" s="34"/>
      <c r="E75" s="35"/>
      <c r="F75" s="35"/>
      <c r="G75" s="35"/>
      <c r="H75" s="36"/>
      <c r="I75" s="27" t="str">
        <f xml:space="preserve"> "CREATE TABLE `" &amp; C75 &amp; "` ("</f>
        <v>CREATE TABLE `taxtables` (</v>
      </c>
    </row>
    <row r="76" spans="1:9" x14ac:dyDescent="0.15">
      <c r="B76" s="15" t="s">
        <v>10</v>
      </c>
      <c r="C76" s="15" t="s">
        <v>2</v>
      </c>
      <c r="D76" s="15" t="s">
        <v>7</v>
      </c>
      <c r="E76" s="16" t="s">
        <v>7</v>
      </c>
      <c r="F76" s="16"/>
      <c r="G76" s="16"/>
      <c r="H76" s="17"/>
      <c r="I76" s="27" t="s">
        <v>4</v>
      </c>
    </row>
    <row r="77" spans="1:9" x14ac:dyDescent="0.15">
      <c r="B77" s="15" t="s">
        <v>17</v>
      </c>
      <c r="C77" s="15" t="s">
        <v>14</v>
      </c>
      <c r="D77" s="15" t="s">
        <v>15</v>
      </c>
      <c r="E77" s="16">
        <v>128</v>
      </c>
      <c r="F77" s="16" t="s">
        <v>8</v>
      </c>
      <c r="G77" s="16"/>
      <c r="H77" s="17"/>
      <c r="I77" s="37" t="str">
        <f t="shared" ref="I77:I83" si="11">IF(A77="","","/* ") &amp; "`" &amp; C77 &amp; "` " &amp; D77 &amp; IF(E77&gt;0,"(" &amp; E77 &amp; ") "," ") &amp; IF(F77&lt;&gt;"","NOT NULL ","") &amp; IF(G77="","","DEFAULT '" &amp; G77 &amp; "' ") &amp; "COMMENT '"&amp; B77 &amp;"'," &amp; IF(A77="",""," */")</f>
        <v>`name` VARCHAR(128) NOT NULL COMMENT '名前',</v>
      </c>
    </row>
    <row r="78" spans="1:9" x14ac:dyDescent="0.15">
      <c r="B78" s="15" t="s">
        <v>54</v>
      </c>
      <c r="C78" s="15" t="s">
        <v>57</v>
      </c>
      <c r="D78" s="15" t="s">
        <v>55</v>
      </c>
      <c r="E78" s="16" t="s">
        <v>56</v>
      </c>
      <c r="F78" s="16" t="s">
        <v>8</v>
      </c>
      <c r="G78" s="16"/>
      <c r="H78" s="17"/>
      <c r="I78" s="37" t="str">
        <f t="shared" si="11"/>
        <v>`ratio` DECIMAL(3,2) NOT NULL COMMENT '税率テーブル',</v>
      </c>
    </row>
    <row r="79" spans="1:9" x14ac:dyDescent="0.15">
      <c r="B79" s="15" t="s">
        <v>43</v>
      </c>
      <c r="C79" s="18" t="s">
        <v>44</v>
      </c>
      <c r="D79" s="15" t="s">
        <v>19</v>
      </c>
      <c r="E79" s="16"/>
      <c r="F79" s="16"/>
      <c r="G79" s="16"/>
      <c r="H79" s="17"/>
      <c r="I79" s="37" t="str">
        <f t="shared" si="11"/>
        <v>`remark` TEXT COMMENT '備考',</v>
      </c>
    </row>
    <row r="80" spans="1:9" x14ac:dyDescent="0.15">
      <c r="A80" s="22"/>
      <c r="B80" s="15" t="s">
        <v>0</v>
      </c>
      <c r="C80" s="18" t="s">
        <v>11</v>
      </c>
      <c r="D80" s="15" t="s">
        <v>12</v>
      </c>
      <c r="E80" s="16"/>
      <c r="F80" s="16"/>
      <c r="G80" s="16"/>
      <c r="H80" s="17"/>
      <c r="I80" s="37" t="str">
        <f t="shared" si="11"/>
        <v>`created` DATETIME COMMENT '登録日',</v>
      </c>
    </row>
    <row r="81" spans="1:9" x14ac:dyDescent="0.15">
      <c r="A81" s="22"/>
      <c r="B81" s="15" t="s">
        <v>1</v>
      </c>
      <c r="C81" s="15" t="s">
        <v>13</v>
      </c>
      <c r="D81" s="15" t="s">
        <v>12</v>
      </c>
      <c r="E81" s="16"/>
      <c r="F81" s="16"/>
      <c r="G81" s="16"/>
      <c r="H81" s="17"/>
      <c r="I81" s="37" t="str">
        <f t="shared" si="11"/>
        <v>`modified` DATETIME COMMENT '変更日',</v>
      </c>
    </row>
    <row r="82" spans="1:9" x14ac:dyDescent="0.15">
      <c r="A82" s="22"/>
      <c r="B82" s="15" t="s">
        <v>32</v>
      </c>
      <c r="C82" s="15" t="s">
        <v>33</v>
      </c>
      <c r="D82" s="15" t="s">
        <v>34</v>
      </c>
      <c r="E82" s="16"/>
      <c r="F82" s="16" t="s">
        <v>20</v>
      </c>
      <c r="G82" s="16">
        <v>0</v>
      </c>
      <c r="H82" s="17"/>
      <c r="I82" s="37" t="str">
        <f t="shared" si="11"/>
        <v>`deleted` TINYINT NOT NULL DEFAULT '0' COMMENT '削除フラグ',</v>
      </c>
    </row>
    <row r="83" spans="1:9" x14ac:dyDescent="0.15">
      <c r="A83" s="22"/>
      <c r="B83" s="15" t="s">
        <v>36</v>
      </c>
      <c r="C83" s="15" t="s">
        <v>37</v>
      </c>
      <c r="D83" s="15" t="s">
        <v>12</v>
      </c>
      <c r="E83" s="16"/>
      <c r="F83" s="16"/>
      <c r="G83" s="16"/>
      <c r="H83" s="17"/>
      <c r="I83" s="37" t="str">
        <f t="shared" si="11"/>
        <v>`deleted_date` DATETIME COMMENT '削除日',</v>
      </c>
    </row>
    <row r="84" spans="1:9" x14ac:dyDescent="0.15">
      <c r="A84" s="22"/>
      <c r="I84" s="38" t="s">
        <v>3</v>
      </c>
    </row>
    <row r="87" spans="1:9" x14ac:dyDescent="0.15">
      <c r="D87" s="30" t="s">
        <v>5</v>
      </c>
      <c r="E87" s="31" t="s">
        <v>6</v>
      </c>
      <c r="F87" s="31" t="s">
        <v>8</v>
      </c>
      <c r="G87" s="31" t="s">
        <v>9</v>
      </c>
      <c r="H87" s="32" t="s">
        <v>21</v>
      </c>
      <c r="I87" s="30"/>
    </row>
    <row r="88" spans="1:9" ht="16.5" x14ac:dyDescent="0.15">
      <c r="B88" s="33" t="s">
        <v>70</v>
      </c>
      <c r="C88" s="33" t="s">
        <v>73</v>
      </c>
      <c r="D88" s="34"/>
      <c r="E88" s="35"/>
      <c r="F88" s="35"/>
      <c r="G88" s="35"/>
      <c r="H88" s="36"/>
      <c r="I88" s="27" t="str">
        <f xml:space="preserve"> "CREATE TABLE `" &amp; C88 &amp; "` ("</f>
        <v>CREATE TABLE `categories` (</v>
      </c>
    </row>
    <row r="89" spans="1:9" x14ac:dyDescent="0.15">
      <c r="B89" s="15" t="s">
        <v>10</v>
      </c>
      <c r="C89" s="15" t="s">
        <v>2</v>
      </c>
      <c r="D89" s="15" t="s">
        <v>7</v>
      </c>
      <c r="E89" s="16" t="s">
        <v>7</v>
      </c>
      <c r="F89" s="16"/>
      <c r="G89" s="16"/>
      <c r="H89" s="17"/>
      <c r="I89" s="27" t="s">
        <v>4</v>
      </c>
    </row>
    <row r="90" spans="1:9" x14ac:dyDescent="0.15">
      <c r="B90" s="15" t="s">
        <v>17</v>
      </c>
      <c r="C90" s="15" t="s">
        <v>14</v>
      </c>
      <c r="D90" s="15" t="s">
        <v>15</v>
      </c>
      <c r="E90" s="16">
        <v>128</v>
      </c>
      <c r="F90" s="16" t="s">
        <v>8</v>
      </c>
      <c r="G90" s="16"/>
      <c r="H90" s="17"/>
      <c r="I90" s="37" t="str">
        <f t="shared" ref="I90:I91" si="12">IF(A90="","","/* ") &amp; "`" &amp; C90 &amp; "` " &amp; D90 &amp; IF(E90&gt;0,"(" &amp; E90 &amp; ") "," ") &amp; IF(F90&lt;&gt;"","NOT NULL ","") &amp; IF(G90="","","DEFAULT '" &amp; G90 &amp; "' ") &amp; "COMMENT '"&amp; B90 &amp;"'," &amp; IF(A90="",""," */")</f>
        <v>`name` VARCHAR(128) NOT NULL COMMENT '名前',</v>
      </c>
    </row>
    <row r="91" spans="1:9" x14ac:dyDescent="0.15">
      <c r="B91" s="15" t="s">
        <v>72</v>
      </c>
      <c r="C91" s="15" t="s">
        <v>71</v>
      </c>
      <c r="D91" s="15" t="s">
        <v>34</v>
      </c>
      <c r="E91" s="16"/>
      <c r="F91" s="16" t="s">
        <v>20</v>
      </c>
      <c r="G91" s="16">
        <v>1</v>
      </c>
      <c r="H91" s="17"/>
      <c r="I91" s="37" t="str">
        <f t="shared" si="12"/>
        <v>`factor` TINYINT NOT NULL DEFAULT '1' COMMENT '計算係数',</v>
      </c>
    </row>
    <row r="92" spans="1:9" x14ac:dyDescent="0.15">
      <c r="A92" s="22"/>
      <c r="I92" s="38" t="s">
        <v>3</v>
      </c>
    </row>
  </sheetData>
  <phoneticPr fontId="7"/>
  <conditionalFormatting sqref="B68:B73 B43:B51 B54:B58 B60:B61 B40 B36:B38 B86 B34 B1:B4 B10:B12 B31:B32 B92:B1048576">
    <cfRule type="expression" dxfId="30" priority="96">
      <formula>A1&lt;&gt;""</formula>
    </cfRule>
  </conditionalFormatting>
  <conditionalFormatting sqref="B56:B57">
    <cfRule type="expression" dxfId="29" priority="86">
      <formula>A56&lt;&gt;""</formula>
    </cfRule>
  </conditionalFormatting>
  <conditionalFormatting sqref="B53">
    <cfRule type="expression" dxfId="28" priority="74">
      <formula>A53&lt;&gt;""</formula>
    </cfRule>
  </conditionalFormatting>
  <conditionalFormatting sqref="B62:B65">
    <cfRule type="expression" dxfId="27" priority="73">
      <formula>A62&lt;&gt;""</formula>
    </cfRule>
  </conditionalFormatting>
  <conditionalFormatting sqref="B70:B71">
    <cfRule type="expression" dxfId="26" priority="72">
      <formula>A70&lt;&gt;""</formula>
    </cfRule>
  </conditionalFormatting>
  <conditionalFormatting sqref="B67">
    <cfRule type="expression" dxfId="25" priority="69">
      <formula>A67&lt;&gt;""</formula>
    </cfRule>
  </conditionalFormatting>
  <conditionalFormatting sqref="B66">
    <cfRule type="expression" dxfId="24" priority="68">
      <formula>A66&lt;&gt;""</formula>
    </cfRule>
  </conditionalFormatting>
  <conditionalFormatting sqref="B74:B77 B80:B85">
    <cfRule type="expression" dxfId="23" priority="67">
      <formula>A74&lt;&gt;""</formula>
    </cfRule>
  </conditionalFormatting>
  <conditionalFormatting sqref="B82:B83">
    <cfRule type="expression" dxfId="22" priority="66">
      <formula>A82&lt;&gt;""</formula>
    </cfRule>
  </conditionalFormatting>
  <conditionalFormatting sqref="B78">
    <cfRule type="expression" dxfId="21" priority="64">
      <formula>A78&lt;&gt;""</formula>
    </cfRule>
  </conditionalFormatting>
  <conditionalFormatting sqref="B78">
    <cfRule type="expression" dxfId="20" priority="65">
      <formula>A78&lt;&gt;""</formula>
    </cfRule>
  </conditionalFormatting>
  <conditionalFormatting sqref="B79">
    <cfRule type="expression" dxfId="19" priority="63">
      <formula>A79&lt;&gt;""</formula>
    </cfRule>
  </conditionalFormatting>
  <conditionalFormatting sqref="B42">
    <cfRule type="expression" dxfId="18" priority="61">
      <formula>A42&lt;&gt;""</formula>
    </cfRule>
  </conditionalFormatting>
  <conditionalFormatting sqref="B42">
    <cfRule type="expression" dxfId="17" priority="62">
      <formula>A42&lt;&gt;""</formula>
    </cfRule>
  </conditionalFormatting>
  <conditionalFormatting sqref="B39">
    <cfRule type="expression" dxfId="16" priority="60">
      <formula>A39&lt;&gt;""</formula>
    </cfRule>
  </conditionalFormatting>
  <conditionalFormatting sqref="B59">
    <cfRule type="expression" dxfId="15" priority="59">
      <formula>A59&lt;&gt;""</formula>
    </cfRule>
  </conditionalFormatting>
  <conditionalFormatting sqref="B41">
    <cfRule type="expression" dxfId="14" priority="58">
      <formula>A41&lt;&gt;""</formula>
    </cfRule>
  </conditionalFormatting>
  <conditionalFormatting sqref="B87:B90">
    <cfRule type="expression" dxfId="13" priority="57">
      <formula>A87&lt;&gt;""</formula>
    </cfRule>
  </conditionalFormatting>
  <conditionalFormatting sqref="B91">
    <cfRule type="expression" dxfId="12" priority="54">
      <formula>A91&lt;&gt;""</formula>
    </cfRule>
  </conditionalFormatting>
  <conditionalFormatting sqref="B91">
    <cfRule type="expression" dxfId="11" priority="55">
      <formula>A91&lt;&gt;""</formula>
    </cfRule>
  </conditionalFormatting>
  <conditionalFormatting sqref="B52">
    <cfRule type="expression" dxfId="10" priority="52">
      <formula>A52&lt;&gt;""</formula>
    </cfRule>
  </conditionalFormatting>
  <conditionalFormatting sqref="B5:B7 B9">
    <cfRule type="expression" dxfId="9" priority="40">
      <formula>A5&lt;&gt;""</formula>
    </cfRule>
  </conditionalFormatting>
  <conditionalFormatting sqref="B13">
    <cfRule type="expression" dxfId="8" priority="30">
      <formula>A13&lt;&gt;""</formula>
    </cfRule>
  </conditionalFormatting>
  <conditionalFormatting sqref="B8">
    <cfRule type="expression" dxfId="7" priority="10">
      <formula>A8&lt;&gt;""</formula>
    </cfRule>
  </conditionalFormatting>
  <conditionalFormatting sqref="B19:B21">
    <cfRule type="expression" dxfId="6" priority="8">
      <formula>A19&lt;&gt;""</formula>
    </cfRule>
  </conditionalFormatting>
  <conditionalFormatting sqref="B14:B16 B18">
    <cfRule type="expression" dxfId="5" priority="7">
      <formula>A14&lt;&gt;""</formula>
    </cfRule>
  </conditionalFormatting>
  <conditionalFormatting sqref="B22">
    <cfRule type="expression" dxfId="4" priority="6">
      <formula>A22&lt;&gt;""</formula>
    </cfRule>
  </conditionalFormatting>
  <conditionalFormatting sqref="B17">
    <cfRule type="expression" dxfId="3" priority="5">
      <formula>A17&lt;&gt;""</formula>
    </cfRule>
  </conditionalFormatting>
  <conditionalFormatting sqref="B23:B25 B27:B30">
    <cfRule type="expression" dxfId="2" priority="3">
      <formula>A23&lt;&gt;""</formula>
    </cfRule>
  </conditionalFormatting>
  <conditionalFormatting sqref="B33">
    <cfRule type="expression" dxfId="1" priority="2">
      <formula>A33&lt;&gt;""</formula>
    </cfRule>
  </conditionalFormatting>
  <conditionalFormatting sqref="B26">
    <cfRule type="expression" dxfId="0" priority="1">
      <formula>A26&lt;&gt;""</formula>
    </cfRule>
  </conditionalFormatting>
  <pageMargins left="0.25" right="0.25" top="0.75" bottom="0.75" header="0.3" footer="0.3"/>
  <pageSetup paperSize="9" orientation="landscape" r:id="rId1"/>
  <headerFooter>
    <oddHeader>&amp;Lデータベーステーブル
項目定義</oddHead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8"/>
  <sheetViews>
    <sheetView showGridLines="0" topLeftCell="E1" zoomScaleNormal="100" workbookViewId="0">
      <selection activeCell="H8" sqref="H8"/>
    </sheetView>
  </sheetViews>
  <sheetFormatPr defaultRowHeight="12" x14ac:dyDescent="0.15"/>
  <cols>
    <col min="1" max="1" width="1.625" style="4" customWidth="1"/>
    <col min="2" max="2" width="4.875" style="3" customWidth="1"/>
    <col min="3" max="3" width="20.25" style="2" customWidth="1"/>
    <col min="4" max="4" width="15.25" style="2" customWidth="1"/>
    <col min="5" max="5" width="26.5" style="2" customWidth="1"/>
    <col min="6" max="6" width="16.625" style="2" customWidth="1"/>
    <col min="7" max="7" width="4.75" style="2" customWidth="1"/>
    <col min="8" max="8" width="39.375" style="2" customWidth="1"/>
    <col min="9" max="16384" width="9" style="2"/>
  </cols>
  <sheetData>
    <row r="1" spans="1:8" s="6" customFormat="1" ht="17.25" x14ac:dyDescent="0.15">
      <c r="A1" s="9"/>
      <c r="B1" s="10" t="s">
        <v>29</v>
      </c>
      <c r="C1" s="7"/>
    </row>
    <row r="2" spans="1:8" s="6" customFormat="1" ht="14.25" x14ac:dyDescent="0.15">
      <c r="A2" s="9"/>
      <c r="B2" s="8" t="s">
        <v>30</v>
      </c>
      <c r="C2" s="7"/>
    </row>
    <row r="3" spans="1:8" x14ac:dyDescent="0.15">
      <c r="B3" s="5"/>
    </row>
    <row r="4" spans="1:8" x14ac:dyDescent="0.15">
      <c r="B4" s="5" t="s">
        <v>26</v>
      </c>
    </row>
    <row r="5" spans="1:8" x14ac:dyDescent="0.15">
      <c r="B5" s="5"/>
    </row>
    <row r="6" spans="1:8" x14ac:dyDescent="0.15">
      <c r="B6" s="3" t="s">
        <v>22</v>
      </c>
      <c r="C6" s="2" t="s">
        <v>23</v>
      </c>
      <c r="D6" s="2" t="s">
        <v>24</v>
      </c>
      <c r="E6" s="2" t="s">
        <v>25</v>
      </c>
      <c r="F6" s="2" t="s">
        <v>27</v>
      </c>
    </row>
    <row r="7" spans="1:8" ht="13.5" x14ac:dyDescent="0.15">
      <c r="B7" s="3">
        <v>1</v>
      </c>
      <c r="C7" s="1" t="s">
        <v>76</v>
      </c>
      <c r="E7" s="50" t="s">
        <v>31</v>
      </c>
      <c r="H7" s="41" t="str">
        <f>IF(テーブル133[[#This Row],[インデックス]]&lt;&gt;"","ALTER TABLE  " &amp; テーブル133[[#This Row],[テーブル]] &amp; " ADD INDEX (" &amp; テーブル133[[#This Row],[インデックス]] &amp;" );","")</f>
        <v>ALTER TABLE  trans ADD INDEX (modified );</v>
      </c>
    </row>
    <row r="8" spans="1:8" ht="13.5" x14ac:dyDescent="0.15">
      <c r="B8" s="3">
        <v>2</v>
      </c>
      <c r="C8" s="1" t="s">
        <v>76</v>
      </c>
      <c r="E8" s="51" t="s">
        <v>77</v>
      </c>
      <c r="H8" s="41" t="str">
        <f>IF(テーブル133[[#This Row],[インデックス]]&lt;&gt;"","ALTER TABLE  " &amp; テーブル133[[#This Row],[テーブル]] &amp; " ADD INDEX (" &amp; テーブル133[[#This Row],[インデックス]] &amp;" );","")</f>
        <v>ALTER TABLE  trans ADD INDEX (dealed );</v>
      </c>
    </row>
    <row r="9" spans="1:8" ht="13.5" x14ac:dyDescent="0.15">
      <c r="C9" s="1"/>
      <c r="E9" s="49"/>
      <c r="H9" s="41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0" spans="1:8" ht="13.5" x14ac:dyDescent="0.15">
      <c r="C10" s="1"/>
      <c r="E10" s="48"/>
      <c r="H10" s="41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1" spans="1:8" ht="13.5" x14ac:dyDescent="0.15">
      <c r="C11" s="1"/>
      <c r="E11" s="48"/>
      <c r="H11" s="41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2" spans="1:8" ht="13.5" x14ac:dyDescent="0.15">
      <c r="C12" s="1"/>
      <c r="E12" s="48"/>
      <c r="H12" s="41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3" spans="1:8" ht="13.5" x14ac:dyDescent="0.15">
      <c r="C13" s="1"/>
      <c r="E13" s="48"/>
      <c r="H13" s="41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4" spans="1:8" ht="13.5" x14ac:dyDescent="0.15">
      <c r="C14" s="1"/>
      <c r="H14" s="41"/>
    </row>
    <row r="15" spans="1:8" ht="13.5" x14ac:dyDescent="0.15">
      <c r="C15" s="1"/>
      <c r="H15" s="41"/>
    </row>
    <row r="16" spans="1:8" ht="13.5" x14ac:dyDescent="0.15">
      <c r="C16" s="1"/>
      <c r="H16" s="41"/>
    </row>
    <row r="17" spans="2:8" ht="13.5" x14ac:dyDescent="0.15">
      <c r="C17" s="1"/>
      <c r="E17" s="40"/>
      <c r="H17" s="41"/>
    </row>
    <row r="18" spans="2:8" ht="13.5" x14ac:dyDescent="0.15">
      <c r="C18" s="1"/>
      <c r="E18" s="40"/>
      <c r="H18" s="41"/>
    </row>
    <row r="19" spans="2:8" ht="13.5" x14ac:dyDescent="0.15">
      <c r="C19" s="1"/>
      <c r="H19" s="41"/>
    </row>
    <row r="20" spans="2:8" ht="13.5" x14ac:dyDescent="0.15">
      <c r="C20" s="1"/>
      <c r="H20" s="41"/>
    </row>
    <row r="21" spans="2:8" ht="13.5" x14ac:dyDescent="0.15">
      <c r="C21" s="1"/>
      <c r="H21" s="41"/>
    </row>
    <row r="22" spans="2:8" ht="13.5" x14ac:dyDescent="0.15">
      <c r="C22" s="1"/>
      <c r="H22" s="41"/>
    </row>
    <row r="23" spans="2:8" ht="13.5" x14ac:dyDescent="0.15">
      <c r="C23" s="1"/>
      <c r="H23" s="41"/>
    </row>
    <row r="24" spans="2:8" ht="13.5" x14ac:dyDescent="0.15">
      <c r="C24" s="1"/>
      <c r="H24" s="41"/>
    </row>
    <row r="25" spans="2:8" x14ac:dyDescent="0.15">
      <c r="C25" s="13"/>
      <c r="D25" s="45"/>
      <c r="E25" s="47"/>
      <c r="F25" s="47"/>
      <c r="H25" s="41"/>
    </row>
    <row r="26" spans="2:8" x14ac:dyDescent="0.15">
      <c r="B26" s="11"/>
      <c r="C26" s="14"/>
      <c r="D26" s="46"/>
      <c r="E26" s="12"/>
      <c r="F26" s="12"/>
      <c r="H26" s="41"/>
    </row>
    <row r="28" spans="2:8" x14ac:dyDescent="0.15">
      <c r="B28" s="42" t="s">
        <v>28</v>
      </c>
    </row>
  </sheetData>
  <phoneticPr fontId="9"/>
  <pageMargins left="0.25" right="0.25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テーブル項目定義</vt:lpstr>
      <vt:lpstr>インデックス一覧</vt:lpstr>
      <vt:lpstr>インデックス一覧!Print_Area</vt:lpstr>
      <vt:lpstr>テーブル項目定義!Print_Titles</vt:lpstr>
    </vt:vector>
  </TitlesOfParts>
  <Company>キヤノンマーケティングジャパングループ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標準ソフトウェア（社内事務用）</dc:creator>
  <cp:lastModifiedBy>owner</cp:lastModifiedBy>
  <cp:lastPrinted>2011-10-11T00:50:09Z</cp:lastPrinted>
  <dcterms:created xsi:type="dcterms:W3CDTF">2010-04-20T00:25:54Z</dcterms:created>
  <dcterms:modified xsi:type="dcterms:W3CDTF">2013-10-13T15:25:55Z</dcterms:modified>
</cp:coreProperties>
</file>