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00_Master\03_Project\00_Thesis_Report_Writing\"/>
    </mc:Choice>
  </mc:AlternateContent>
  <bookViews>
    <workbookView xWindow="0" yWindow="0" windowWidth="22260" windowHeight="12648"/>
  </bookViews>
  <sheets>
    <sheet name="monot5" sheetId="1" r:id="rId1"/>
    <sheet name="colberte2e" sheetId="2" r:id="rId2"/>
    <sheet name="bm25" sheetId="3" r:id="rId3"/>
    <sheet name="monot5_25" sheetId="7" r:id="rId4"/>
    <sheet name="colberte2e_25" sheetId="8" r:id="rId5"/>
    <sheet name="bm25+bert" sheetId="4" r:id="rId6"/>
    <sheet name="bm25_bert_25" sheetId="6" r:id="rId7"/>
  </sheets>
  <externalReferences>
    <externalReference r:id="rId8"/>
  </externalReferences>
  <definedNames>
    <definedName name="_xlnm._FilterDatabase" localSheetId="2" hidden="1">'bm25'!$N$1:$N$98</definedName>
    <definedName name="_xlnm._FilterDatabase" localSheetId="6" hidden="1">bm25_bert_25!$N$2:$Q$98</definedName>
    <definedName name="_xlnm._FilterDatabase" localSheetId="5" hidden="1">'bm25+bert'!$Q$1:$Q$98</definedName>
    <definedName name="_xlnm._FilterDatabase" localSheetId="1" hidden="1">colberte2e!$N$1:$N$98</definedName>
    <definedName name="_xlnm._FilterDatabase" localSheetId="0" hidden="1">monot5!$N$1:$N$98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8" i="8" l="1"/>
  <c r="J98" i="8" s="1"/>
  <c r="E98" i="8"/>
  <c r="D98" i="8"/>
  <c r="K98" i="8" s="1"/>
  <c r="K97" i="8"/>
  <c r="I97" i="8"/>
  <c r="J97" i="8" s="1"/>
  <c r="E97" i="8"/>
  <c r="D97" i="8"/>
  <c r="I96" i="8"/>
  <c r="J96" i="8" s="1"/>
  <c r="E96" i="8"/>
  <c r="D96" i="8"/>
  <c r="K96" i="8" s="1"/>
  <c r="K95" i="8"/>
  <c r="L95" i="8" s="1"/>
  <c r="J95" i="8"/>
  <c r="I95" i="8"/>
  <c r="E95" i="8"/>
  <c r="D95" i="8"/>
  <c r="K94" i="8"/>
  <c r="I94" i="8"/>
  <c r="J94" i="8" s="1"/>
  <c r="E94" i="8"/>
  <c r="D94" i="8"/>
  <c r="I93" i="8"/>
  <c r="E93" i="8"/>
  <c r="D93" i="8"/>
  <c r="K93" i="8" s="1"/>
  <c r="K92" i="8"/>
  <c r="I92" i="8"/>
  <c r="J92" i="8" s="1"/>
  <c r="E92" i="8"/>
  <c r="D92" i="8"/>
  <c r="K91" i="8"/>
  <c r="I91" i="8"/>
  <c r="J91" i="8" s="1"/>
  <c r="E91" i="8"/>
  <c r="D91" i="8"/>
  <c r="I90" i="8"/>
  <c r="E90" i="8"/>
  <c r="D90" i="8"/>
  <c r="K90" i="8" s="1"/>
  <c r="K89" i="8"/>
  <c r="L89" i="8" s="1"/>
  <c r="J89" i="8"/>
  <c r="I89" i="8"/>
  <c r="E89" i="8"/>
  <c r="D89" i="8"/>
  <c r="I88" i="8"/>
  <c r="J88" i="8" s="1"/>
  <c r="E88" i="8"/>
  <c r="D88" i="8"/>
  <c r="K88" i="8" s="1"/>
  <c r="K87" i="8"/>
  <c r="J87" i="8"/>
  <c r="I87" i="8"/>
  <c r="E87" i="8"/>
  <c r="D87" i="8"/>
  <c r="K86" i="8"/>
  <c r="I86" i="8"/>
  <c r="J86" i="8" s="1"/>
  <c r="E86" i="8"/>
  <c r="D86" i="8"/>
  <c r="I85" i="8"/>
  <c r="E85" i="8"/>
  <c r="J85" i="8" s="1"/>
  <c r="D85" i="8"/>
  <c r="K85" i="8" s="1"/>
  <c r="L85" i="8" s="1"/>
  <c r="K84" i="8"/>
  <c r="I84" i="8"/>
  <c r="J84" i="8" s="1"/>
  <c r="E84" i="8"/>
  <c r="D84" i="8"/>
  <c r="K83" i="8"/>
  <c r="I83" i="8"/>
  <c r="J83" i="8" s="1"/>
  <c r="E83" i="8"/>
  <c r="D83" i="8"/>
  <c r="I82" i="8"/>
  <c r="E82" i="8"/>
  <c r="D82" i="8"/>
  <c r="K82" i="8" s="1"/>
  <c r="K81" i="8"/>
  <c r="J81" i="8"/>
  <c r="I81" i="8"/>
  <c r="E81" i="8"/>
  <c r="D81" i="8"/>
  <c r="I80" i="8"/>
  <c r="J80" i="8" s="1"/>
  <c r="E80" i="8"/>
  <c r="D80" i="8"/>
  <c r="K80" i="8" s="1"/>
  <c r="K79" i="8"/>
  <c r="I79" i="8"/>
  <c r="J79" i="8" s="1"/>
  <c r="E79" i="8"/>
  <c r="D79" i="8"/>
  <c r="K78" i="8"/>
  <c r="I78" i="8"/>
  <c r="J78" i="8" s="1"/>
  <c r="E78" i="8"/>
  <c r="D78" i="8"/>
  <c r="I77" i="8"/>
  <c r="E77" i="8"/>
  <c r="D77" i="8"/>
  <c r="K77" i="8" s="1"/>
  <c r="K76" i="8"/>
  <c r="I76" i="8"/>
  <c r="J76" i="8" s="1"/>
  <c r="E76" i="8"/>
  <c r="D76" i="8"/>
  <c r="K75" i="8"/>
  <c r="I75" i="8"/>
  <c r="E75" i="8"/>
  <c r="D75" i="8"/>
  <c r="I74" i="8"/>
  <c r="E74" i="8"/>
  <c r="D74" i="8"/>
  <c r="K74" i="8" s="1"/>
  <c r="K73" i="8"/>
  <c r="I73" i="8"/>
  <c r="J73" i="8" s="1"/>
  <c r="E73" i="8"/>
  <c r="D73" i="8"/>
  <c r="I72" i="8"/>
  <c r="J72" i="8" s="1"/>
  <c r="L72" i="8" s="1"/>
  <c r="E72" i="8"/>
  <c r="D72" i="8"/>
  <c r="K72" i="8" s="1"/>
  <c r="I71" i="8"/>
  <c r="E71" i="8"/>
  <c r="D71" i="8"/>
  <c r="K71" i="8" s="1"/>
  <c r="I70" i="8"/>
  <c r="J70" i="8" s="1"/>
  <c r="E70" i="8"/>
  <c r="D70" i="8"/>
  <c r="K69" i="8"/>
  <c r="I69" i="8"/>
  <c r="J69" i="8" s="1"/>
  <c r="E69" i="8"/>
  <c r="D69" i="8"/>
  <c r="I68" i="8"/>
  <c r="J68" i="8" s="1"/>
  <c r="E68" i="8"/>
  <c r="D68" i="8"/>
  <c r="I67" i="8"/>
  <c r="E67" i="8"/>
  <c r="D67" i="8"/>
  <c r="K67" i="8" s="1"/>
  <c r="I66" i="8"/>
  <c r="J66" i="8" s="1"/>
  <c r="E66" i="8"/>
  <c r="D66" i="8"/>
  <c r="K65" i="8"/>
  <c r="I65" i="8"/>
  <c r="E65" i="8"/>
  <c r="D65" i="8"/>
  <c r="I64" i="8"/>
  <c r="E64" i="8"/>
  <c r="D64" i="8"/>
  <c r="K64" i="8" s="1"/>
  <c r="K63" i="8"/>
  <c r="I63" i="8"/>
  <c r="J63" i="8" s="1"/>
  <c r="E63" i="8"/>
  <c r="D63" i="8"/>
  <c r="I62" i="8"/>
  <c r="J62" i="8" s="1"/>
  <c r="E62" i="8"/>
  <c r="D62" i="8"/>
  <c r="I61" i="8"/>
  <c r="J61" i="8" s="1"/>
  <c r="E61" i="8"/>
  <c r="D61" i="8"/>
  <c r="K61" i="8" s="1"/>
  <c r="I60" i="8"/>
  <c r="E60" i="8"/>
  <c r="D60" i="8"/>
  <c r="K59" i="8"/>
  <c r="I59" i="8"/>
  <c r="J59" i="8" s="1"/>
  <c r="E59" i="8"/>
  <c r="D59" i="8"/>
  <c r="I58" i="8"/>
  <c r="E58" i="8"/>
  <c r="D58" i="8"/>
  <c r="I57" i="8"/>
  <c r="E57" i="8"/>
  <c r="D57" i="8"/>
  <c r="K57" i="8" s="1"/>
  <c r="I56" i="8"/>
  <c r="J56" i="8" s="1"/>
  <c r="E56" i="8"/>
  <c r="D56" i="8"/>
  <c r="K55" i="8"/>
  <c r="I55" i="8"/>
  <c r="J55" i="8" s="1"/>
  <c r="E55" i="8"/>
  <c r="D55" i="8"/>
  <c r="I54" i="8"/>
  <c r="J54" i="8" s="1"/>
  <c r="E54" i="8"/>
  <c r="D54" i="8"/>
  <c r="K54" i="8" s="1"/>
  <c r="I53" i="8"/>
  <c r="J53" i="8" s="1"/>
  <c r="E53" i="8"/>
  <c r="K53" i="8" s="1"/>
  <c r="D53" i="8"/>
  <c r="I52" i="8"/>
  <c r="J52" i="8" s="1"/>
  <c r="E52" i="8"/>
  <c r="D52" i="8"/>
  <c r="K51" i="8"/>
  <c r="I51" i="8"/>
  <c r="J51" i="8" s="1"/>
  <c r="E51" i="8"/>
  <c r="D51" i="8"/>
  <c r="I50" i="8"/>
  <c r="E50" i="8"/>
  <c r="D50" i="8"/>
  <c r="K50" i="8" s="1"/>
  <c r="K49" i="8"/>
  <c r="I49" i="8"/>
  <c r="J49" i="8" s="1"/>
  <c r="E49" i="8"/>
  <c r="D49" i="8"/>
  <c r="I48" i="8"/>
  <c r="J48" i="8" s="1"/>
  <c r="E48" i="8"/>
  <c r="D48" i="8"/>
  <c r="I47" i="8"/>
  <c r="E47" i="8"/>
  <c r="D47" i="8"/>
  <c r="K47" i="8" s="1"/>
  <c r="I46" i="8"/>
  <c r="J46" i="8" s="1"/>
  <c r="E46" i="8"/>
  <c r="D46" i="8"/>
  <c r="K45" i="8"/>
  <c r="I45" i="8"/>
  <c r="J45" i="8" s="1"/>
  <c r="E45" i="8"/>
  <c r="D45" i="8"/>
  <c r="I44" i="8"/>
  <c r="J44" i="8" s="1"/>
  <c r="E44" i="8"/>
  <c r="D44" i="8"/>
  <c r="I43" i="8"/>
  <c r="E43" i="8"/>
  <c r="D43" i="8"/>
  <c r="K43" i="8" s="1"/>
  <c r="I42" i="8"/>
  <c r="J42" i="8" s="1"/>
  <c r="E42" i="8"/>
  <c r="D42" i="8"/>
  <c r="K41" i="8"/>
  <c r="I41" i="8"/>
  <c r="J41" i="8" s="1"/>
  <c r="E41" i="8"/>
  <c r="D41" i="8"/>
  <c r="I40" i="8"/>
  <c r="E40" i="8"/>
  <c r="D40" i="8"/>
  <c r="K40" i="8" s="1"/>
  <c r="K39" i="8"/>
  <c r="I39" i="8"/>
  <c r="J39" i="8" s="1"/>
  <c r="E39" i="8"/>
  <c r="D39" i="8"/>
  <c r="I38" i="8"/>
  <c r="J38" i="8" s="1"/>
  <c r="E38" i="8"/>
  <c r="D38" i="8"/>
  <c r="I37" i="8"/>
  <c r="J37" i="8" s="1"/>
  <c r="E37" i="8"/>
  <c r="D37" i="8"/>
  <c r="K37" i="8" s="1"/>
  <c r="I36" i="8"/>
  <c r="E36" i="8"/>
  <c r="D36" i="8"/>
  <c r="K35" i="8"/>
  <c r="I35" i="8"/>
  <c r="J35" i="8" s="1"/>
  <c r="E35" i="8"/>
  <c r="D35" i="8"/>
  <c r="I34" i="8"/>
  <c r="J34" i="8" s="1"/>
  <c r="E34" i="8"/>
  <c r="D34" i="8"/>
  <c r="I33" i="8"/>
  <c r="E33" i="8"/>
  <c r="D33" i="8"/>
  <c r="K33" i="8" s="1"/>
  <c r="I32" i="8"/>
  <c r="J32" i="8" s="1"/>
  <c r="E32" i="8"/>
  <c r="D32" i="8"/>
  <c r="K31" i="8"/>
  <c r="I31" i="8"/>
  <c r="J31" i="8" s="1"/>
  <c r="E31" i="8"/>
  <c r="D31" i="8"/>
  <c r="I30" i="8"/>
  <c r="J30" i="8" s="1"/>
  <c r="E30" i="8"/>
  <c r="D30" i="8"/>
  <c r="K30" i="8" s="1"/>
  <c r="I29" i="8"/>
  <c r="J29" i="8" s="1"/>
  <c r="E29" i="8"/>
  <c r="K29" i="8" s="1"/>
  <c r="D29" i="8"/>
  <c r="I28" i="8"/>
  <c r="J28" i="8" s="1"/>
  <c r="E28" i="8"/>
  <c r="D28" i="8"/>
  <c r="K27" i="8"/>
  <c r="I27" i="8"/>
  <c r="J27" i="8" s="1"/>
  <c r="E27" i="8"/>
  <c r="D27" i="8"/>
  <c r="I26" i="8"/>
  <c r="E26" i="8"/>
  <c r="D26" i="8"/>
  <c r="K26" i="8" s="1"/>
  <c r="K25" i="8"/>
  <c r="I25" i="8"/>
  <c r="J25" i="8" s="1"/>
  <c r="E25" i="8"/>
  <c r="D25" i="8"/>
  <c r="I24" i="8"/>
  <c r="J24" i="8" s="1"/>
  <c r="E24" i="8"/>
  <c r="D24" i="8"/>
  <c r="I23" i="8"/>
  <c r="E23" i="8"/>
  <c r="D23" i="8"/>
  <c r="K23" i="8" s="1"/>
  <c r="I22" i="8"/>
  <c r="J22" i="8" s="1"/>
  <c r="E22" i="8"/>
  <c r="D22" i="8"/>
  <c r="K21" i="8"/>
  <c r="I21" i="8"/>
  <c r="J21" i="8" s="1"/>
  <c r="E21" i="8"/>
  <c r="D21" i="8"/>
  <c r="I20" i="8"/>
  <c r="J20" i="8" s="1"/>
  <c r="E20" i="8"/>
  <c r="D20" i="8"/>
  <c r="I19" i="8"/>
  <c r="E19" i="8"/>
  <c r="D19" i="8"/>
  <c r="K19" i="8" s="1"/>
  <c r="I18" i="8"/>
  <c r="J18" i="8" s="1"/>
  <c r="E18" i="8"/>
  <c r="D18" i="8"/>
  <c r="K17" i="8"/>
  <c r="I17" i="8"/>
  <c r="J17" i="8" s="1"/>
  <c r="E17" i="8"/>
  <c r="D17" i="8"/>
  <c r="I16" i="8"/>
  <c r="E16" i="8"/>
  <c r="D16" i="8"/>
  <c r="K16" i="8" s="1"/>
  <c r="K15" i="8"/>
  <c r="I15" i="8"/>
  <c r="J15" i="8" s="1"/>
  <c r="E15" i="8"/>
  <c r="D15" i="8"/>
  <c r="I14" i="8"/>
  <c r="J14" i="8" s="1"/>
  <c r="E14" i="8"/>
  <c r="D14" i="8"/>
  <c r="I13" i="8"/>
  <c r="J13" i="8" s="1"/>
  <c r="E13" i="8"/>
  <c r="D13" i="8"/>
  <c r="K13" i="8" s="1"/>
  <c r="I12" i="8"/>
  <c r="E12" i="8"/>
  <c r="D12" i="8"/>
  <c r="K11" i="8"/>
  <c r="I11" i="8"/>
  <c r="J11" i="8" s="1"/>
  <c r="E11" i="8"/>
  <c r="D11" i="8"/>
  <c r="I10" i="8"/>
  <c r="J10" i="8" s="1"/>
  <c r="E10" i="8"/>
  <c r="D10" i="8"/>
  <c r="I9" i="8"/>
  <c r="E9" i="8"/>
  <c r="D9" i="8"/>
  <c r="K9" i="8" s="1"/>
  <c r="I8" i="8"/>
  <c r="J8" i="8" s="1"/>
  <c r="E8" i="8"/>
  <c r="D8" i="8"/>
  <c r="K7" i="8"/>
  <c r="I7" i="8"/>
  <c r="J7" i="8" s="1"/>
  <c r="E7" i="8"/>
  <c r="D7" i="8"/>
  <c r="I6" i="8"/>
  <c r="J6" i="8" s="1"/>
  <c r="E6" i="8"/>
  <c r="D6" i="8"/>
  <c r="K6" i="8" s="1"/>
  <c r="I5" i="8"/>
  <c r="J5" i="8" s="1"/>
  <c r="E5" i="8"/>
  <c r="K5" i="8" s="1"/>
  <c r="D5" i="8"/>
  <c r="I4" i="8"/>
  <c r="J4" i="8" s="1"/>
  <c r="E4" i="8"/>
  <c r="D4" i="8"/>
  <c r="I3" i="8"/>
  <c r="J3" i="8" s="1"/>
  <c r="E3" i="8"/>
  <c r="D3" i="8"/>
  <c r="I2" i="8"/>
  <c r="E2" i="8"/>
  <c r="D2" i="8"/>
  <c r="K2" i="8" s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2" i="7"/>
  <c r="Q98" i="6"/>
  <c r="I98" i="6"/>
  <c r="E98" i="6"/>
  <c r="D98" i="6"/>
  <c r="Q97" i="6"/>
  <c r="I97" i="6"/>
  <c r="E97" i="6"/>
  <c r="D97" i="6"/>
  <c r="K97" i="6" s="1"/>
  <c r="Q96" i="6"/>
  <c r="I96" i="6"/>
  <c r="E96" i="6"/>
  <c r="D96" i="6"/>
  <c r="Q95" i="6"/>
  <c r="I95" i="6"/>
  <c r="E95" i="6"/>
  <c r="D95" i="6"/>
  <c r="Q94" i="6"/>
  <c r="I94" i="6"/>
  <c r="E94" i="6"/>
  <c r="D94" i="6"/>
  <c r="Q93" i="6"/>
  <c r="I93" i="6"/>
  <c r="E93" i="6"/>
  <c r="D93" i="6"/>
  <c r="Q92" i="6"/>
  <c r="I92" i="6"/>
  <c r="E92" i="6"/>
  <c r="D92" i="6"/>
  <c r="K92" i="6" s="1"/>
  <c r="Q91" i="6"/>
  <c r="I91" i="6"/>
  <c r="E91" i="6"/>
  <c r="D91" i="6"/>
  <c r="K91" i="6" s="1"/>
  <c r="Q90" i="6"/>
  <c r="I90" i="6"/>
  <c r="E90" i="6"/>
  <c r="D90" i="6"/>
  <c r="Q89" i="6"/>
  <c r="I89" i="6"/>
  <c r="E89" i="6"/>
  <c r="D89" i="6"/>
  <c r="Q88" i="6"/>
  <c r="I88" i="6"/>
  <c r="E88" i="6"/>
  <c r="D88" i="6"/>
  <c r="K88" i="6" s="1"/>
  <c r="Q87" i="6"/>
  <c r="I87" i="6"/>
  <c r="E87" i="6"/>
  <c r="D87" i="6"/>
  <c r="Q86" i="6"/>
  <c r="I86" i="6"/>
  <c r="E86" i="6"/>
  <c r="D86" i="6"/>
  <c r="K86" i="6" s="1"/>
  <c r="Q85" i="6"/>
  <c r="I85" i="6"/>
  <c r="E85" i="6"/>
  <c r="D85" i="6"/>
  <c r="Q84" i="6"/>
  <c r="I84" i="6"/>
  <c r="E84" i="6"/>
  <c r="D84" i="6"/>
  <c r="Q83" i="6"/>
  <c r="I83" i="6"/>
  <c r="E83" i="6"/>
  <c r="D83" i="6"/>
  <c r="K83" i="6" s="1"/>
  <c r="Q82" i="6"/>
  <c r="I82" i="6"/>
  <c r="E82" i="6"/>
  <c r="D82" i="6"/>
  <c r="Q81" i="6"/>
  <c r="I81" i="6"/>
  <c r="E81" i="6"/>
  <c r="D81" i="6"/>
  <c r="Q80" i="6"/>
  <c r="I80" i="6"/>
  <c r="E80" i="6"/>
  <c r="D80" i="6"/>
  <c r="Q79" i="6"/>
  <c r="I79" i="6"/>
  <c r="E79" i="6"/>
  <c r="D79" i="6"/>
  <c r="Q78" i="6"/>
  <c r="I78" i="6"/>
  <c r="E78" i="6"/>
  <c r="D78" i="6"/>
  <c r="Q77" i="6"/>
  <c r="I77" i="6"/>
  <c r="E77" i="6"/>
  <c r="D77" i="6"/>
  <c r="Q76" i="6"/>
  <c r="I76" i="6"/>
  <c r="E76" i="6"/>
  <c r="D76" i="6"/>
  <c r="Q75" i="6"/>
  <c r="I75" i="6"/>
  <c r="E75" i="6"/>
  <c r="D75" i="6"/>
  <c r="Q74" i="6"/>
  <c r="I74" i="6"/>
  <c r="E74" i="6"/>
  <c r="D74" i="6"/>
  <c r="Q73" i="6"/>
  <c r="I73" i="6"/>
  <c r="J73" i="6" s="1"/>
  <c r="E73" i="6"/>
  <c r="D73" i="6"/>
  <c r="Q72" i="6"/>
  <c r="I72" i="6"/>
  <c r="E72" i="6"/>
  <c r="D72" i="6"/>
  <c r="Q71" i="6"/>
  <c r="I71" i="6"/>
  <c r="E71" i="6"/>
  <c r="D71" i="6"/>
  <c r="Q70" i="6"/>
  <c r="I70" i="6"/>
  <c r="E70" i="6"/>
  <c r="D70" i="6"/>
  <c r="Q69" i="6"/>
  <c r="I69" i="6"/>
  <c r="E69" i="6"/>
  <c r="D69" i="6"/>
  <c r="Q68" i="6"/>
  <c r="I68" i="6"/>
  <c r="E68" i="6"/>
  <c r="D68" i="6"/>
  <c r="Q67" i="6"/>
  <c r="I67" i="6"/>
  <c r="E67" i="6"/>
  <c r="D67" i="6"/>
  <c r="Q66" i="6"/>
  <c r="I66" i="6"/>
  <c r="E66" i="6"/>
  <c r="D66" i="6"/>
  <c r="Q65" i="6"/>
  <c r="I65" i="6"/>
  <c r="E65" i="6"/>
  <c r="D65" i="6"/>
  <c r="Q64" i="6"/>
  <c r="I64" i="6"/>
  <c r="E64" i="6"/>
  <c r="D64" i="6"/>
  <c r="Q63" i="6"/>
  <c r="I63" i="6"/>
  <c r="E63" i="6"/>
  <c r="D63" i="6"/>
  <c r="Q62" i="6"/>
  <c r="I62" i="6"/>
  <c r="E62" i="6"/>
  <c r="D62" i="6"/>
  <c r="Q61" i="6"/>
  <c r="I61" i="6"/>
  <c r="E61" i="6"/>
  <c r="D61" i="6"/>
  <c r="Q60" i="6"/>
  <c r="I60" i="6"/>
  <c r="E60" i="6"/>
  <c r="D60" i="6"/>
  <c r="Q59" i="6"/>
  <c r="I59" i="6"/>
  <c r="E59" i="6"/>
  <c r="D59" i="6"/>
  <c r="Q58" i="6"/>
  <c r="I58" i="6"/>
  <c r="E58" i="6"/>
  <c r="D58" i="6"/>
  <c r="Q57" i="6"/>
  <c r="I57" i="6"/>
  <c r="E57" i="6"/>
  <c r="D57" i="6"/>
  <c r="Q56" i="6"/>
  <c r="I56" i="6"/>
  <c r="E56" i="6"/>
  <c r="D56" i="6"/>
  <c r="Q55" i="6"/>
  <c r="I55" i="6"/>
  <c r="E55" i="6"/>
  <c r="D55" i="6"/>
  <c r="Q54" i="6"/>
  <c r="I54" i="6"/>
  <c r="E54" i="6"/>
  <c r="D54" i="6"/>
  <c r="Q53" i="6"/>
  <c r="I53" i="6"/>
  <c r="E53" i="6"/>
  <c r="D53" i="6"/>
  <c r="Q52" i="6"/>
  <c r="I52" i="6"/>
  <c r="E52" i="6"/>
  <c r="D52" i="6"/>
  <c r="Q51" i="6"/>
  <c r="I51" i="6"/>
  <c r="E51" i="6"/>
  <c r="D51" i="6"/>
  <c r="Q50" i="6"/>
  <c r="I50" i="6"/>
  <c r="E50" i="6"/>
  <c r="D50" i="6"/>
  <c r="Q49" i="6"/>
  <c r="I49" i="6"/>
  <c r="E49" i="6"/>
  <c r="D49" i="6"/>
  <c r="Q48" i="6"/>
  <c r="K48" i="6"/>
  <c r="I48" i="6"/>
  <c r="J48" i="6" s="1"/>
  <c r="E48" i="6"/>
  <c r="D48" i="6"/>
  <c r="Q47" i="6"/>
  <c r="I47" i="6"/>
  <c r="E47" i="6"/>
  <c r="D47" i="6"/>
  <c r="Q46" i="6"/>
  <c r="I46" i="6"/>
  <c r="E46" i="6"/>
  <c r="D46" i="6"/>
  <c r="Q45" i="6"/>
  <c r="I45" i="6"/>
  <c r="J45" i="6" s="1"/>
  <c r="E45" i="6"/>
  <c r="D45" i="6"/>
  <c r="Q44" i="6"/>
  <c r="I44" i="6"/>
  <c r="E44" i="6"/>
  <c r="D44" i="6"/>
  <c r="Q43" i="6"/>
  <c r="I43" i="6"/>
  <c r="E43" i="6"/>
  <c r="K43" i="6" s="1"/>
  <c r="D43" i="6"/>
  <c r="Q42" i="6"/>
  <c r="I42" i="6"/>
  <c r="E42" i="6"/>
  <c r="D42" i="6"/>
  <c r="Q41" i="6"/>
  <c r="I41" i="6"/>
  <c r="E41" i="6"/>
  <c r="D41" i="6"/>
  <c r="Q40" i="6"/>
  <c r="I40" i="6"/>
  <c r="E40" i="6"/>
  <c r="D40" i="6"/>
  <c r="Q39" i="6"/>
  <c r="I39" i="6"/>
  <c r="E39" i="6"/>
  <c r="K39" i="6" s="1"/>
  <c r="D39" i="6"/>
  <c r="Q38" i="6"/>
  <c r="I38" i="6"/>
  <c r="E38" i="6"/>
  <c r="D38" i="6"/>
  <c r="Q37" i="6"/>
  <c r="I37" i="6"/>
  <c r="E37" i="6"/>
  <c r="D37" i="6"/>
  <c r="Q36" i="6"/>
  <c r="I36" i="6"/>
  <c r="J36" i="6" s="1"/>
  <c r="E36" i="6"/>
  <c r="D36" i="6"/>
  <c r="Q35" i="6"/>
  <c r="I35" i="6"/>
  <c r="E35" i="6"/>
  <c r="D35" i="6"/>
  <c r="Q34" i="6"/>
  <c r="I34" i="6"/>
  <c r="E34" i="6"/>
  <c r="D34" i="6"/>
  <c r="Q33" i="6"/>
  <c r="I33" i="6"/>
  <c r="J33" i="6" s="1"/>
  <c r="E33" i="6"/>
  <c r="D33" i="6"/>
  <c r="Q32" i="6"/>
  <c r="I32" i="6"/>
  <c r="E32" i="6"/>
  <c r="D32" i="6"/>
  <c r="K32" i="6" s="1"/>
  <c r="Q31" i="6"/>
  <c r="I31" i="6"/>
  <c r="J31" i="6" s="1"/>
  <c r="E31" i="6"/>
  <c r="D31" i="6"/>
  <c r="Q30" i="6"/>
  <c r="I30" i="6"/>
  <c r="E30" i="6"/>
  <c r="D30" i="6"/>
  <c r="Q29" i="6"/>
  <c r="I29" i="6"/>
  <c r="E29" i="6"/>
  <c r="D29" i="6"/>
  <c r="Q28" i="6"/>
  <c r="I28" i="6"/>
  <c r="J28" i="6" s="1"/>
  <c r="E28" i="6"/>
  <c r="D28" i="6"/>
  <c r="Q27" i="6"/>
  <c r="I27" i="6"/>
  <c r="E27" i="6"/>
  <c r="D27" i="6"/>
  <c r="Q26" i="6"/>
  <c r="I26" i="6"/>
  <c r="E26" i="6"/>
  <c r="D26" i="6"/>
  <c r="Q25" i="6"/>
  <c r="I25" i="6"/>
  <c r="E25" i="6"/>
  <c r="D25" i="6"/>
  <c r="K25" i="6" s="1"/>
  <c r="Q24" i="6"/>
  <c r="I24" i="6"/>
  <c r="E24" i="6"/>
  <c r="D24" i="6"/>
  <c r="Q23" i="6"/>
  <c r="I23" i="6"/>
  <c r="J23" i="6" s="1"/>
  <c r="E23" i="6"/>
  <c r="D23" i="6"/>
  <c r="K23" i="6" s="1"/>
  <c r="Q22" i="6"/>
  <c r="I22" i="6"/>
  <c r="E22" i="6"/>
  <c r="D22" i="6"/>
  <c r="Q21" i="6"/>
  <c r="I21" i="6"/>
  <c r="E21" i="6"/>
  <c r="D21" i="6"/>
  <c r="Q20" i="6"/>
  <c r="I20" i="6"/>
  <c r="E20" i="6"/>
  <c r="D20" i="6"/>
  <c r="K20" i="6" s="1"/>
  <c r="Q19" i="6"/>
  <c r="I19" i="6"/>
  <c r="E19" i="6"/>
  <c r="D19" i="6"/>
  <c r="K19" i="6" s="1"/>
  <c r="Q18" i="6"/>
  <c r="I18" i="6"/>
  <c r="E18" i="6"/>
  <c r="D18" i="6"/>
  <c r="Q17" i="6"/>
  <c r="I17" i="6"/>
  <c r="E17" i="6"/>
  <c r="D17" i="6"/>
  <c r="Q16" i="6"/>
  <c r="I16" i="6"/>
  <c r="E16" i="6"/>
  <c r="D16" i="6"/>
  <c r="K16" i="6" s="1"/>
  <c r="Q15" i="6"/>
  <c r="I15" i="6"/>
  <c r="J15" i="6" s="1"/>
  <c r="E15" i="6"/>
  <c r="D15" i="6"/>
  <c r="Q14" i="6"/>
  <c r="I14" i="6"/>
  <c r="E14" i="6"/>
  <c r="D14" i="6"/>
  <c r="Q13" i="6"/>
  <c r="I13" i="6"/>
  <c r="J13" i="6" s="1"/>
  <c r="E13" i="6"/>
  <c r="D13" i="6"/>
  <c r="K13" i="6" s="1"/>
  <c r="Q12" i="6"/>
  <c r="I12" i="6"/>
  <c r="E12" i="6"/>
  <c r="D12" i="6"/>
  <c r="Q11" i="6"/>
  <c r="I11" i="6"/>
  <c r="E11" i="6"/>
  <c r="D11" i="6"/>
  <c r="Q10" i="6"/>
  <c r="I10" i="6"/>
  <c r="J10" i="6" s="1"/>
  <c r="E10" i="6"/>
  <c r="D10" i="6"/>
  <c r="K10" i="6" s="1"/>
  <c r="Q9" i="6"/>
  <c r="I9" i="6"/>
  <c r="J9" i="6" s="1"/>
  <c r="E9" i="6"/>
  <c r="D9" i="6"/>
  <c r="Q8" i="6"/>
  <c r="I8" i="6"/>
  <c r="E8" i="6"/>
  <c r="D8" i="6"/>
  <c r="Q7" i="6"/>
  <c r="I7" i="6"/>
  <c r="E7" i="6"/>
  <c r="D7" i="6"/>
  <c r="Q6" i="6"/>
  <c r="I6" i="6"/>
  <c r="E6" i="6"/>
  <c r="D6" i="6"/>
  <c r="Q5" i="6"/>
  <c r="I5" i="6"/>
  <c r="E5" i="6"/>
  <c r="D5" i="6"/>
  <c r="Q4" i="6"/>
  <c r="I4" i="6"/>
  <c r="E4" i="6"/>
  <c r="D4" i="6"/>
  <c r="Q3" i="6"/>
  <c r="I3" i="6"/>
  <c r="E3" i="6"/>
  <c r="D3" i="6"/>
  <c r="Q2" i="6"/>
  <c r="I2" i="6"/>
  <c r="E2" i="6"/>
  <c r="D2" i="6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5" i="4"/>
  <c r="Q6" i="4"/>
  <c r="Q7" i="4"/>
  <c r="Q8" i="4"/>
  <c r="Q9" i="4"/>
  <c r="Q10" i="4"/>
  <c r="Q11" i="4"/>
  <c r="Q12" i="4"/>
  <c r="Q3" i="4"/>
  <c r="Q4" i="4"/>
  <c r="Q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J80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2" i="4"/>
  <c r="D3" i="4"/>
  <c r="D4" i="4"/>
  <c r="D5" i="4"/>
  <c r="K5" i="4" s="1"/>
  <c r="D6" i="4"/>
  <c r="K6" i="4" s="1"/>
  <c r="D7" i="4"/>
  <c r="K7" i="4" s="1"/>
  <c r="D8" i="4"/>
  <c r="K8" i="4" s="1"/>
  <c r="D9" i="4"/>
  <c r="D10" i="4"/>
  <c r="D11" i="4"/>
  <c r="D12" i="4"/>
  <c r="D13" i="4"/>
  <c r="K13" i="4" s="1"/>
  <c r="D14" i="4"/>
  <c r="D15" i="4"/>
  <c r="D16" i="4"/>
  <c r="D17" i="4"/>
  <c r="K17" i="4" s="1"/>
  <c r="D18" i="4"/>
  <c r="K18" i="4" s="1"/>
  <c r="D19" i="4"/>
  <c r="K19" i="4" s="1"/>
  <c r="D20" i="4"/>
  <c r="K20" i="4" s="1"/>
  <c r="D21" i="4"/>
  <c r="D22" i="4"/>
  <c r="D23" i="4"/>
  <c r="D24" i="4"/>
  <c r="D25" i="4"/>
  <c r="K25" i="4" s="1"/>
  <c r="D26" i="4"/>
  <c r="D27" i="4"/>
  <c r="D28" i="4"/>
  <c r="D29" i="4"/>
  <c r="K29" i="4" s="1"/>
  <c r="D30" i="4"/>
  <c r="K30" i="4" s="1"/>
  <c r="D31" i="4"/>
  <c r="K31" i="4" s="1"/>
  <c r="D32" i="4"/>
  <c r="K32" i="4" s="1"/>
  <c r="D33" i="4"/>
  <c r="D34" i="4"/>
  <c r="D35" i="4"/>
  <c r="D36" i="4"/>
  <c r="D37" i="4"/>
  <c r="K37" i="4" s="1"/>
  <c r="D38" i="4"/>
  <c r="D39" i="4"/>
  <c r="D40" i="4"/>
  <c r="D41" i="4"/>
  <c r="K41" i="4" s="1"/>
  <c r="D42" i="4"/>
  <c r="K42" i="4" s="1"/>
  <c r="D43" i="4"/>
  <c r="K43" i="4" s="1"/>
  <c r="D44" i="4"/>
  <c r="K44" i="4" s="1"/>
  <c r="D45" i="4"/>
  <c r="D46" i="4"/>
  <c r="D47" i="4"/>
  <c r="D48" i="4"/>
  <c r="D49" i="4"/>
  <c r="K49" i="4" s="1"/>
  <c r="D50" i="4"/>
  <c r="D51" i="4"/>
  <c r="D52" i="4"/>
  <c r="D53" i="4"/>
  <c r="K53" i="4" s="1"/>
  <c r="D54" i="4"/>
  <c r="K54" i="4" s="1"/>
  <c r="D55" i="4"/>
  <c r="K55" i="4" s="1"/>
  <c r="D56" i="4"/>
  <c r="K56" i="4" s="1"/>
  <c r="D57" i="4"/>
  <c r="D58" i="4"/>
  <c r="D59" i="4"/>
  <c r="D60" i="4"/>
  <c r="D61" i="4"/>
  <c r="K61" i="4" s="1"/>
  <c r="D62" i="4"/>
  <c r="D63" i="4"/>
  <c r="D64" i="4"/>
  <c r="D65" i="4"/>
  <c r="D66" i="4"/>
  <c r="K66" i="4" s="1"/>
  <c r="D67" i="4"/>
  <c r="K67" i="4" s="1"/>
  <c r="D68" i="4"/>
  <c r="K68" i="4" s="1"/>
  <c r="D69" i="4"/>
  <c r="D70" i="4"/>
  <c r="D71" i="4"/>
  <c r="K71" i="4" s="1"/>
  <c r="D72" i="4"/>
  <c r="D73" i="4"/>
  <c r="K73" i="4" s="1"/>
  <c r="D74" i="4"/>
  <c r="D75" i="4"/>
  <c r="D76" i="4"/>
  <c r="D77" i="4"/>
  <c r="D78" i="4"/>
  <c r="K78" i="4" s="1"/>
  <c r="D79" i="4"/>
  <c r="K79" i="4" s="1"/>
  <c r="D80" i="4"/>
  <c r="K80" i="4" s="1"/>
  <c r="D81" i="4"/>
  <c r="D82" i="4"/>
  <c r="D83" i="4"/>
  <c r="K83" i="4" s="1"/>
  <c r="D84" i="4"/>
  <c r="D85" i="4"/>
  <c r="K85" i="4" s="1"/>
  <c r="D86" i="4"/>
  <c r="D87" i="4"/>
  <c r="D88" i="4"/>
  <c r="D89" i="4"/>
  <c r="D90" i="4"/>
  <c r="K90" i="4" s="1"/>
  <c r="D91" i="4"/>
  <c r="K91" i="4" s="1"/>
  <c r="D92" i="4"/>
  <c r="K92" i="4" s="1"/>
  <c r="D93" i="4"/>
  <c r="D94" i="4"/>
  <c r="D95" i="4"/>
  <c r="K95" i="4" s="1"/>
  <c r="D96" i="4"/>
  <c r="D97" i="4"/>
  <c r="K97" i="4" s="1"/>
  <c r="D98" i="4"/>
  <c r="D2" i="4"/>
  <c r="I3" i="3"/>
  <c r="I4" i="3"/>
  <c r="I5" i="3"/>
  <c r="I6" i="3"/>
  <c r="I7" i="3"/>
  <c r="I8" i="3"/>
  <c r="I9" i="3"/>
  <c r="I10" i="3"/>
  <c r="I11" i="3"/>
  <c r="I12" i="3"/>
  <c r="J12" i="3" s="1"/>
  <c r="I13" i="3"/>
  <c r="I14" i="3"/>
  <c r="I15" i="3"/>
  <c r="I16" i="3"/>
  <c r="I17" i="3"/>
  <c r="I18" i="3"/>
  <c r="I19" i="3"/>
  <c r="I20" i="3"/>
  <c r="I21" i="3"/>
  <c r="I22" i="3"/>
  <c r="I23" i="3"/>
  <c r="I24" i="3"/>
  <c r="J24" i="3" s="1"/>
  <c r="I25" i="3"/>
  <c r="I26" i="3"/>
  <c r="I27" i="3"/>
  <c r="I28" i="3"/>
  <c r="I29" i="3"/>
  <c r="I30" i="3"/>
  <c r="I31" i="3"/>
  <c r="I32" i="3"/>
  <c r="I33" i="3"/>
  <c r="I34" i="3"/>
  <c r="I35" i="3"/>
  <c r="I36" i="3"/>
  <c r="J36" i="3" s="1"/>
  <c r="L36" i="3" s="1"/>
  <c r="I37" i="3"/>
  <c r="I38" i="3"/>
  <c r="I39" i="3"/>
  <c r="I40" i="3"/>
  <c r="I41" i="3"/>
  <c r="I42" i="3"/>
  <c r="I43" i="3"/>
  <c r="I44" i="3"/>
  <c r="I45" i="3"/>
  <c r="I46" i="3"/>
  <c r="I47" i="3"/>
  <c r="I48" i="3"/>
  <c r="J48" i="3" s="1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2" i="3"/>
  <c r="D3" i="3"/>
  <c r="K3" i="3" s="1"/>
  <c r="D4" i="3"/>
  <c r="K4" i="3" s="1"/>
  <c r="D5" i="3"/>
  <c r="K5" i="3" s="1"/>
  <c r="D6" i="3"/>
  <c r="K6" i="3" s="1"/>
  <c r="D7" i="3"/>
  <c r="K7" i="3" s="1"/>
  <c r="D8" i="3"/>
  <c r="D9" i="3"/>
  <c r="D10" i="3"/>
  <c r="K10" i="3" s="1"/>
  <c r="D11" i="3"/>
  <c r="K11" i="3" s="1"/>
  <c r="D12" i="3"/>
  <c r="K12" i="3" s="1"/>
  <c r="D13" i="3"/>
  <c r="K13" i="3" s="1"/>
  <c r="D14" i="3"/>
  <c r="K14" i="3" s="1"/>
  <c r="D15" i="3"/>
  <c r="K15" i="3" s="1"/>
  <c r="D16" i="3"/>
  <c r="K16" i="3" s="1"/>
  <c r="D17" i="3"/>
  <c r="K17" i="3" s="1"/>
  <c r="D18" i="3"/>
  <c r="K18" i="3" s="1"/>
  <c r="D19" i="3"/>
  <c r="K19" i="3" s="1"/>
  <c r="D20" i="3"/>
  <c r="D21" i="3"/>
  <c r="D22" i="3"/>
  <c r="K22" i="3" s="1"/>
  <c r="D23" i="3"/>
  <c r="K23" i="3" s="1"/>
  <c r="D24" i="3"/>
  <c r="K24" i="3" s="1"/>
  <c r="D25" i="3"/>
  <c r="K25" i="3" s="1"/>
  <c r="D26" i="3"/>
  <c r="K26" i="3" s="1"/>
  <c r="D27" i="3"/>
  <c r="K27" i="3" s="1"/>
  <c r="D28" i="3"/>
  <c r="K28" i="3" s="1"/>
  <c r="D29" i="3"/>
  <c r="K29" i="3" s="1"/>
  <c r="D30" i="3"/>
  <c r="K30" i="3" s="1"/>
  <c r="D31" i="3"/>
  <c r="K31" i="3" s="1"/>
  <c r="D32" i="3"/>
  <c r="D33" i="3"/>
  <c r="D34" i="3"/>
  <c r="K34" i="3" s="1"/>
  <c r="D35" i="3"/>
  <c r="K35" i="3" s="1"/>
  <c r="D36" i="3"/>
  <c r="K36" i="3" s="1"/>
  <c r="D37" i="3"/>
  <c r="K37" i="3" s="1"/>
  <c r="D38" i="3"/>
  <c r="K38" i="3" s="1"/>
  <c r="D39" i="3"/>
  <c r="K39" i="3" s="1"/>
  <c r="D40" i="3"/>
  <c r="K40" i="3" s="1"/>
  <c r="D41" i="3"/>
  <c r="K41" i="3" s="1"/>
  <c r="D42" i="3"/>
  <c r="K42" i="3" s="1"/>
  <c r="D43" i="3"/>
  <c r="K43" i="3" s="1"/>
  <c r="D44" i="3"/>
  <c r="D45" i="3"/>
  <c r="D46" i="3"/>
  <c r="K46" i="3" s="1"/>
  <c r="D47" i="3"/>
  <c r="K47" i="3" s="1"/>
  <c r="D48" i="3"/>
  <c r="K48" i="3" s="1"/>
  <c r="D49" i="3"/>
  <c r="K49" i="3" s="1"/>
  <c r="D50" i="3"/>
  <c r="K50" i="3" s="1"/>
  <c r="D51" i="3"/>
  <c r="K51" i="3" s="1"/>
  <c r="D52" i="3"/>
  <c r="K52" i="3" s="1"/>
  <c r="D53" i="3"/>
  <c r="K53" i="3" s="1"/>
  <c r="D54" i="3"/>
  <c r="K54" i="3" s="1"/>
  <c r="D55" i="3"/>
  <c r="K55" i="3" s="1"/>
  <c r="D56" i="3"/>
  <c r="D57" i="3"/>
  <c r="D58" i="3"/>
  <c r="K58" i="3" s="1"/>
  <c r="D59" i="3"/>
  <c r="K59" i="3" s="1"/>
  <c r="D60" i="3"/>
  <c r="K60" i="3" s="1"/>
  <c r="D61" i="3"/>
  <c r="K61" i="3" s="1"/>
  <c r="D62" i="3"/>
  <c r="K62" i="3" s="1"/>
  <c r="D63" i="3"/>
  <c r="K63" i="3" s="1"/>
  <c r="D64" i="3"/>
  <c r="K64" i="3" s="1"/>
  <c r="D65" i="3"/>
  <c r="K65" i="3" s="1"/>
  <c r="D66" i="3"/>
  <c r="K66" i="3" s="1"/>
  <c r="D67" i="3"/>
  <c r="K67" i="3" s="1"/>
  <c r="D68" i="3"/>
  <c r="D69" i="3"/>
  <c r="D70" i="3"/>
  <c r="K70" i="3" s="1"/>
  <c r="D71" i="3"/>
  <c r="K71" i="3" s="1"/>
  <c r="D72" i="3"/>
  <c r="K72" i="3" s="1"/>
  <c r="D73" i="3"/>
  <c r="K73" i="3" s="1"/>
  <c r="D74" i="3"/>
  <c r="K74" i="3" s="1"/>
  <c r="D75" i="3"/>
  <c r="K75" i="3" s="1"/>
  <c r="D76" i="3"/>
  <c r="K76" i="3" s="1"/>
  <c r="D77" i="3"/>
  <c r="K77" i="3" s="1"/>
  <c r="D78" i="3"/>
  <c r="K78" i="3" s="1"/>
  <c r="D79" i="3"/>
  <c r="K79" i="3" s="1"/>
  <c r="D80" i="3"/>
  <c r="D81" i="3"/>
  <c r="D82" i="3"/>
  <c r="K82" i="3" s="1"/>
  <c r="D83" i="3"/>
  <c r="K83" i="3" s="1"/>
  <c r="D84" i="3"/>
  <c r="K84" i="3" s="1"/>
  <c r="D85" i="3"/>
  <c r="K85" i="3" s="1"/>
  <c r="D86" i="3"/>
  <c r="K86" i="3" s="1"/>
  <c r="D87" i="3"/>
  <c r="K87" i="3" s="1"/>
  <c r="D88" i="3"/>
  <c r="K88" i="3" s="1"/>
  <c r="D89" i="3"/>
  <c r="K89" i="3" s="1"/>
  <c r="D90" i="3"/>
  <c r="K90" i="3" s="1"/>
  <c r="D91" i="3"/>
  <c r="K91" i="3" s="1"/>
  <c r="D92" i="3"/>
  <c r="D93" i="3"/>
  <c r="D94" i="3"/>
  <c r="K94" i="3" s="1"/>
  <c r="D95" i="3"/>
  <c r="K95" i="3" s="1"/>
  <c r="D96" i="3"/>
  <c r="K96" i="3" s="1"/>
  <c r="D97" i="3"/>
  <c r="K97" i="3" s="1"/>
  <c r="D98" i="3"/>
  <c r="K98" i="3" s="1"/>
  <c r="D2" i="3"/>
  <c r="K2" i="3" s="1"/>
  <c r="I98" i="2"/>
  <c r="J98" i="2" s="1"/>
  <c r="E98" i="2"/>
  <c r="K98" i="2" s="1"/>
  <c r="D98" i="2"/>
  <c r="I97" i="2"/>
  <c r="E97" i="2"/>
  <c r="D97" i="2"/>
  <c r="I96" i="2"/>
  <c r="J96" i="2" s="1"/>
  <c r="L96" i="2" s="1"/>
  <c r="E96" i="2"/>
  <c r="K96" i="2" s="1"/>
  <c r="D96" i="2"/>
  <c r="I95" i="2"/>
  <c r="J95" i="2" s="1"/>
  <c r="E95" i="2"/>
  <c r="D95" i="2"/>
  <c r="K95" i="2" s="1"/>
  <c r="I94" i="2"/>
  <c r="J94" i="2" s="1"/>
  <c r="E94" i="2"/>
  <c r="D94" i="2"/>
  <c r="I93" i="2"/>
  <c r="E93" i="2"/>
  <c r="D93" i="2"/>
  <c r="K93" i="2" s="1"/>
  <c r="I92" i="2"/>
  <c r="J92" i="2" s="1"/>
  <c r="E92" i="2"/>
  <c r="D92" i="2"/>
  <c r="I91" i="2"/>
  <c r="E91" i="2"/>
  <c r="D91" i="2"/>
  <c r="K91" i="2" s="1"/>
  <c r="I90" i="2"/>
  <c r="E90" i="2"/>
  <c r="D90" i="2"/>
  <c r="I89" i="2"/>
  <c r="E89" i="2"/>
  <c r="D89" i="2"/>
  <c r="I88" i="2"/>
  <c r="J88" i="2" s="1"/>
  <c r="E88" i="2"/>
  <c r="D88" i="2"/>
  <c r="I87" i="2"/>
  <c r="E87" i="2"/>
  <c r="D87" i="2"/>
  <c r="K87" i="2" s="1"/>
  <c r="I86" i="2"/>
  <c r="J86" i="2" s="1"/>
  <c r="E86" i="2"/>
  <c r="D86" i="2"/>
  <c r="I85" i="2"/>
  <c r="E85" i="2"/>
  <c r="D85" i="2"/>
  <c r="I84" i="2"/>
  <c r="J84" i="2" s="1"/>
  <c r="E84" i="2"/>
  <c r="D84" i="2"/>
  <c r="I83" i="2"/>
  <c r="E83" i="2"/>
  <c r="D83" i="2"/>
  <c r="K83" i="2" s="1"/>
  <c r="I82" i="2"/>
  <c r="J82" i="2" s="1"/>
  <c r="E82" i="2"/>
  <c r="D82" i="2"/>
  <c r="I81" i="2"/>
  <c r="E81" i="2"/>
  <c r="D81" i="2"/>
  <c r="I80" i="2"/>
  <c r="J80" i="2" s="1"/>
  <c r="E80" i="2"/>
  <c r="D80" i="2"/>
  <c r="I79" i="2"/>
  <c r="E79" i="2"/>
  <c r="D79" i="2"/>
  <c r="K79" i="2" s="1"/>
  <c r="I78" i="2"/>
  <c r="E78" i="2"/>
  <c r="D78" i="2"/>
  <c r="I77" i="2"/>
  <c r="E77" i="2"/>
  <c r="D77" i="2"/>
  <c r="I76" i="2"/>
  <c r="J76" i="2" s="1"/>
  <c r="E76" i="2"/>
  <c r="D76" i="2"/>
  <c r="I75" i="2"/>
  <c r="E75" i="2"/>
  <c r="D75" i="2"/>
  <c r="K75" i="2" s="1"/>
  <c r="I74" i="2"/>
  <c r="E74" i="2"/>
  <c r="D74" i="2"/>
  <c r="I73" i="2"/>
  <c r="E73" i="2"/>
  <c r="D73" i="2"/>
  <c r="I72" i="2"/>
  <c r="J72" i="2" s="1"/>
  <c r="E72" i="2"/>
  <c r="D72" i="2"/>
  <c r="I71" i="2"/>
  <c r="E71" i="2"/>
  <c r="D71" i="2"/>
  <c r="K71" i="2" s="1"/>
  <c r="I70" i="2"/>
  <c r="J70" i="2" s="1"/>
  <c r="E70" i="2"/>
  <c r="D70" i="2"/>
  <c r="I69" i="2"/>
  <c r="E69" i="2"/>
  <c r="D69" i="2"/>
  <c r="K69" i="2" s="1"/>
  <c r="I68" i="2"/>
  <c r="E68" i="2"/>
  <c r="D68" i="2"/>
  <c r="I67" i="2"/>
  <c r="E67" i="2"/>
  <c r="D67" i="2"/>
  <c r="I66" i="2"/>
  <c r="E66" i="2"/>
  <c r="D66" i="2"/>
  <c r="I65" i="2"/>
  <c r="E65" i="2"/>
  <c r="D65" i="2"/>
  <c r="I64" i="2"/>
  <c r="E64" i="2"/>
  <c r="D64" i="2"/>
  <c r="I63" i="2"/>
  <c r="E63" i="2"/>
  <c r="D63" i="2"/>
  <c r="I62" i="2"/>
  <c r="E62" i="2"/>
  <c r="D62" i="2"/>
  <c r="I61" i="2"/>
  <c r="E61" i="2"/>
  <c r="D61" i="2"/>
  <c r="I60" i="2"/>
  <c r="E60" i="2"/>
  <c r="D60" i="2"/>
  <c r="I59" i="2"/>
  <c r="E59" i="2"/>
  <c r="D59" i="2"/>
  <c r="I58" i="2"/>
  <c r="E58" i="2"/>
  <c r="D58" i="2"/>
  <c r="I57" i="2"/>
  <c r="E57" i="2"/>
  <c r="D57" i="2"/>
  <c r="I56" i="2"/>
  <c r="E56" i="2"/>
  <c r="D56" i="2"/>
  <c r="I55" i="2"/>
  <c r="E55" i="2"/>
  <c r="D55" i="2"/>
  <c r="I54" i="2"/>
  <c r="E54" i="2"/>
  <c r="D54" i="2"/>
  <c r="I53" i="2"/>
  <c r="E53" i="2"/>
  <c r="D53" i="2"/>
  <c r="I52" i="2"/>
  <c r="E52" i="2"/>
  <c r="D52" i="2"/>
  <c r="I51" i="2"/>
  <c r="E51" i="2"/>
  <c r="D51" i="2"/>
  <c r="K51" i="2" s="1"/>
  <c r="I50" i="2"/>
  <c r="E50" i="2"/>
  <c r="D50" i="2"/>
  <c r="I49" i="2"/>
  <c r="E49" i="2"/>
  <c r="D49" i="2"/>
  <c r="I48" i="2"/>
  <c r="J48" i="2" s="1"/>
  <c r="E48" i="2"/>
  <c r="D48" i="2"/>
  <c r="I47" i="2"/>
  <c r="E47" i="2"/>
  <c r="D47" i="2"/>
  <c r="I46" i="2"/>
  <c r="E46" i="2"/>
  <c r="D46" i="2"/>
  <c r="K46" i="2" s="1"/>
  <c r="I45" i="2"/>
  <c r="E45" i="2"/>
  <c r="D45" i="2"/>
  <c r="I44" i="2"/>
  <c r="J44" i="2" s="1"/>
  <c r="E44" i="2"/>
  <c r="D44" i="2"/>
  <c r="I43" i="2"/>
  <c r="E43" i="2"/>
  <c r="D43" i="2"/>
  <c r="I42" i="2"/>
  <c r="E42" i="2"/>
  <c r="D42" i="2"/>
  <c r="K42" i="2" s="1"/>
  <c r="I41" i="2"/>
  <c r="E41" i="2"/>
  <c r="D41" i="2"/>
  <c r="I40" i="2"/>
  <c r="J40" i="2" s="1"/>
  <c r="E40" i="2"/>
  <c r="D40" i="2"/>
  <c r="I39" i="2"/>
  <c r="E39" i="2"/>
  <c r="D39" i="2"/>
  <c r="I38" i="2"/>
  <c r="E38" i="2"/>
  <c r="D38" i="2"/>
  <c r="K38" i="2" s="1"/>
  <c r="I37" i="2"/>
  <c r="E37" i="2"/>
  <c r="D37" i="2"/>
  <c r="I36" i="2"/>
  <c r="J36" i="2" s="1"/>
  <c r="E36" i="2"/>
  <c r="D36" i="2"/>
  <c r="I35" i="2"/>
  <c r="E35" i="2"/>
  <c r="D35" i="2"/>
  <c r="I34" i="2"/>
  <c r="E34" i="2"/>
  <c r="D34" i="2"/>
  <c r="K34" i="2" s="1"/>
  <c r="I33" i="2"/>
  <c r="E33" i="2"/>
  <c r="D33" i="2"/>
  <c r="I32" i="2"/>
  <c r="J32" i="2" s="1"/>
  <c r="E32" i="2"/>
  <c r="D32" i="2"/>
  <c r="I31" i="2"/>
  <c r="E31" i="2"/>
  <c r="D31" i="2"/>
  <c r="I30" i="2"/>
  <c r="E30" i="2"/>
  <c r="D30" i="2"/>
  <c r="K30" i="2" s="1"/>
  <c r="I29" i="2"/>
  <c r="E29" i="2"/>
  <c r="D29" i="2"/>
  <c r="I28" i="2"/>
  <c r="J28" i="2" s="1"/>
  <c r="E28" i="2"/>
  <c r="D28" i="2"/>
  <c r="I27" i="2"/>
  <c r="E27" i="2"/>
  <c r="D27" i="2"/>
  <c r="I26" i="2"/>
  <c r="E26" i="2"/>
  <c r="D26" i="2"/>
  <c r="K26" i="2" s="1"/>
  <c r="I25" i="2"/>
  <c r="E25" i="2"/>
  <c r="D25" i="2"/>
  <c r="I24" i="2"/>
  <c r="J24" i="2" s="1"/>
  <c r="E24" i="2"/>
  <c r="D24" i="2"/>
  <c r="I23" i="2"/>
  <c r="E23" i="2"/>
  <c r="D23" i="2"/>
  <c r="I22" i="2"/>
  <c r="E22" i="2"/>
  <c r="D22" i="2"/>
  <c r="K22" i="2" s="1"/>
  <c r="I21" i="2"/>
  <c r="E21" i="2"/>
  <c r="D21" i="2"/>
  <c r="I20" i="2"/>
  <c r="J20" i="2" s="1"/>
  <c r="E20" i="2"/>
  <c r="D20" i="2"/>
  <c r="I19" i="2"/>
  <c r="E19" i="2"/>
  <c r="D19" i="2"/>
  <c r="I18" i="2"/>
  <c r="E18" i="2"/>
  <c r="D18" i="2"/>
  <c r="K18" i="2" s="1"/>
  <c r="I17" i="2"/>
  <c r="E17" i="2"/>
  <c r="D17" i="2"/>
  <c r="I16" i="2"/>
  <c r="J16" i="2" s="1"/>
  <c r="E16" i="2"/>
  <c r="D16" i="2"/>
  <c r="I15" i="2"/>
  <c r="E15" i="2"/>
  <c r="D15" i="2"/>
  <c r="I14" i="2"/>
  <c r="E14" i="2"/>
  <c r="D14" i="2"/>
  <c r="K14" i="2" s="1"/>
  <c r="I13" i="2"/>
  <c r="E13" i="2"/>
  <c r="D13" i="2"/>
  <c r="I12" i="2"/>
  <c r="J12" i="2" s="1"/>
  <c r="E12" i="2"/>
  <c r="D12" i="2"/>
  <c r="I11" i="2"/>
  <c r="E11" i="2"/>
  <c r="D11" i="2"/>
  <c r="I10" i="2"/>
  <c r="E10" i="2"/>
  <c r="D10" i="2"/>
  <c r="K10" i="2" s="1"/>
  <c r="I9" i="2"/>
  <c r="E9" i="2"/>
  <c r="D9" i="2"/>
  <c r="I8" i="2"/>
  <c r="J8" i="2" s="1"/>
  <c r="E8" i="2"/>
  <c r="D8" i="2"/>
  <c r="I7" i="2"/>
  <c r="E7" i="2"/>
  <c r="D7" i="2"/>
  <c r="I6" i="2"/>
  <c r="E6" i="2"/>
  <c r="D6" i="2"/>
  <c r="K6" i="2" s="1"/>
  <c r="I5" i="2"/>
  <c r="E5" i="2"/>
  <c r="D5" i="2"/>
  <c r="I4" i="2"/>
  <c r="J4" i="2" s="1"/>
  <c r="E4" i="2"/>
  <c r="D4" i="2"/>
  <c r="I3" i="2"/>
  <c r="E3" i="2"/>
  <c r="D3" i="2"/>
  <c r="I2" i="2"/>
  <c r="E2" i="2"/>
  <c r="D2" i="2"/>
  <c r="K2" i="2" s="1"/>
  <c r="K98" i="1"/>
  <c r="J98" i="1"/>
  <c r="K97" i="1"/>
  <c r="J97" i="1"/>
  <c r="K96" i="1"/>
  <c r="J96" i="1"/>
  <c r="L96" i="1" s="1"/>
  <c r="K95" i="1"/>
  <c r="J95" i="1"/>
  <c r="L95" i="1" s="1"/>
  <c r="K94" i="1"/>
  <c r="J94" i="1"/>
  <c r="L94" i="1" s="1"/>
  <c r="K93" i="1"/>
  <c r="J93" i="1"/>
  <c r="K92" i="1"/>
  <c r="J92" i="1"/>
  <c r="K91" i="1"/>
  <c r="J91" i="1"/>
  <c r="K90" i="1"/>
  <c r="J90" i="1"/>
  <c r="L90" i="1" s="1"/>
  <c r="K89" i="1"/>
  <c r="J89" i="1"/>
  <c r="K88" i="1"/>
  <c r="J88" i="1"/>
  <c r="K87" i="1"/>
  <c r="J87" i="1"/>
  <c r="K86" i="1"/>
  <c r="J86" i="1"/>
  <c r="K85" i="1"/>
  <c r="J85" i="1"/>
  <c r="K84" i="1"/>
  <c r="J84" i="1"/>
  <c r="L84" i="1" s="1"/>
  <c r="K83" i="1"/>
  <c r="J83" i="1"/>
  <c r="L83" i="1" s="1"/>
  <c r="K82" i="1"/>
  <c r="J82" i="1"/>
  <c r="L82" i="1" s="1"/>
  <c r="K81" i="1"/>
  <c r="J81" i="1"/>
  <c r="K80" i="1"/>
  <c r="J80" i="1"/>
  <c r="K79" i="1"/>
  <c r="J79" i="1"/>
  <c r="K78" i="1"/>
  <c r="J78" i="1"/>
  <c r="L78" i="1" s="1"/>
  <c r="K77" i="1"/>
  <c r="J77" i="1"/>
  <c r="L77" i="1" s="1"/>
  <c r="K76" i="1"/>
  <c r="J76" i="1"/>
  <c r="L76" i="1" s="1"/>
  <c r="K75" i="1"/>
  <c r="J75" i="1"/>
  <c r="K74" i="1"/>
  <c r="J74" i="1"/>
  <c r="K73" i="1"/>
  <c r="J73" i="1"/>
  <c r="K72" i="1"/>
  <c r="J72" i="1"/>
  <c r="K71" i="1"/>
  <c r="J71" i="1"/>
  <c r="L71" i="1" s="1"/>
  <c r="K70" i="1"/>
  <c r="J70" i="1"/>
  <c r="L70" i="1" s="1"/>
  <c r="K69" i="1"/>
  <c r="J69" i="1"/>
  <c r="K68" i="1"/>
  <c r="J68" i="1"/>
  <c r="K67" i="1"/>
  <c r="J67" i="1"/>
  <c r="K66" i="1"/>
  <c r="J66" i="1"/>
  <c r="L66" i="1" s="1"/>
  <c r="K65" i="1"/>
  <c r="J65" i="1"/>
  <c r="K64" i="1"/>
  <c r="J64" i="1"/>
  <c r="L64" i="1" s="1"/>
  <c r="K63" i="1"/>
  <c r="J63" i="1"/>
  <c r="K62" i="1"/>
  <c r="J62" i="1"/>
  <c r="K61" i="1"/>
  <c r="J61" i="1"/>
  <c r="K60" i="1"/>
  <c r="J60" i="1"/>
  <c r="L60" i="1" s="1"/>
  <c r="K59" i="1"/>
  <c r="J59" i="1"/>
  <c r="L59" i="1" s="1"/>
  <c r="K58" i="1"/>
  <c r="J58" i="1"/>
  <c r="L58" i="1" s="1"/>
  <c r="K57" i="1"/>
  <c r="J57" i="1"/>
  <c r="K56" i="1"/>
  <c r="J56" i="1"/>
  <c r="K55" i="1"/>
  <c r="J55" i="1"/>
  <c r="K54" i="1"/>
  <c r="J54" i="1"/>
  <c r="L54" i="1" s="1"/>
  <c r="K53" i="1"/>
  <c r="J53" i="1"/>
  <c r="K52" i="1"/>
  <c r="J52" i="1"/>
  <c r="L52" i="1" s="1"/>
  <c r="K51" i="1"/>
  <c r="J51" i="1"/>
  <c r="K50" i="1"/>
  <c r="J50" i="1"/>
  <c r="K49" i="1"/>
  <c r="J49" i="1"/>
  <c r="K48" i="1"/>
  <c r="J48" i="1"/>
  <c r="L48" i="1" s="1"/>
  <c r="K47" i="1"/>
  <c r="J47" i="1"/>
  <c r="L47" i="1" s="1"/>
  <c r="K46" i="1"/>
  <c r="J46" i="1"/>
  <c r="L46" i="1" s="1"/>
  <c r="K45" i="1"/>
  <c r="J45" i="1"/>
  <c r="K44" i="1"/>
  <c r="J44" i="1"/>
  <c r="K43" i="1"/>
  <c r="J43" i="1"/>
  <c r="K42" i="1"/>
  <c r="J42" i="1"/>
  <c r="K41" i="1"/>
  <c r="J41" i="1"/>
  <c r="K40" i="1"/>
  <c r="J40" i="1"/>
  <c r="L40" i="1" s="1"/>
  <c r="K39" i="1"/>
  <c r="J39" i="1"/>
  <c r="K38" i="1"/>
  <c r="J38" i="1"/>
  <c r="K37" i="1"/>
  <c r="J37" i="1"/>
  <c r="K36" i="1"/>
  <c r="J36" i="1"/>
  <c r="L36" i="1" s="1"/>
  <c r="K35" i="1"/>
  <c r="J35" i="1"/>
  <c r="L35" i="1" s="1"/>
  <c r="K34" i="1"/>
  <c r="J34" i="1"/>
  <c r="L34" i="1" s="1"/>
  <c r="K33" i="1"/>
  <c r="J33" i="1"/>
  <c r="K32" i="1"/>
  <c r="J32" i="1"/>
  <c r="K31" i="1"/>
  <c r="J31" i="1"/>
  <c r="K30" i="1"/>
  <c r="J30" i="1"/>
  <c r="L30" i="1" s="1"/>
  <c r="K29" i="1"/>
  <c r="J29" i="1"/>
  <c r="K28" i="1"/>
  <c r="J28" i="1"/>
  <c r="L28" i="1" s="1"/>
  <c r="K27" i="1"/>
  <c r="J27" i="1"/>
  <c r="K26" i="1"/>
  <c r="J26" i="1"/>
  <c r="K25" i="1"/>
  <c r="J25" i="1"/>
  <c r="K24" i="1"/>
  <c r="J24" i="1"/>
  <c r="K23" i="1"/>
  <c r="J23" i="1"/>
  <c r="L23" i="1" s="1"/>
  <c r="K22" i="1"/>
  <c r="J22" i="1"/>
  <c r="L22" i="1" s="1"/>
  <c r="K21" i="1"/>
  <c r="J21" i="1"/>
  <c r="K20" i="1"/>
  <c r="J20" i="1"/>
  <c r="K19" i="1"/>
  <c r="J19" i="1"/>
  <c r="K18" i="1"/>
  <c r="J18" i="1"/>
  <c r="L18" i="1" s="1"/>
  <c r="K17" i="1"/>
  <c r="J17" i="1"/>
  <c r="K16" i="1"/>
  <c r="J16" i="1"/>
  <c r="L16" i="1" s="1"/>
  <c r="K15" i="1"/>
  <c r="J15" i="1"/>
  <c r="L15" i="1" s="1"/>
  <c r="K14" i="1"/>
  <c r="J14" i="1"/>
  <c r="K13" i="1"/>
  <c r="J13" i="1"/>
  <c r="K12" i="1"/>
  <c r="J12" i="1"/>
  <c r="L12" i="1" s="1"/>
  <c r="K11" i="1"/>
  <c r="J11" i="1"/>
  <c r="L11" i="1" s="1"/>
  <c r="K10" i="1"/>
  <c r="J10" i="1"/>
  <c r="L10" i="1" s="1"/>
  <c r="K9" i="1"/>
  <c r="J9" i="1"/>
  <c r="K8" i="1"/>
  <c r="J8" i="1"/>
  <c r="K7" i="1"/>
  <c r="J7" i="1"/>
  <c r="K6" i="1"/>
  <c r="J6" i="1"/>
  <c r="L6" i="1" s="1"/>
  <c r="K5" i="1"/>
  <c r="J5" i="1"/>
  <c r="K4" i="1"/>
  <c r="J4" i="1"/>
  <c r="L4" i="1" s="1"/>
  <c r="K3" i="1"/>
  <c r="J3" i="1"/>
  <c r="L3" i="1" s="1"/>
  <c r="K2" i="1"/>
  <c r="J2" i="1"/>
  <c r="K21" i="6" l="1"/>
  <c r="K24" i="6"/>
  <c r="J57" i="6"/>
  <c r="J60" i="6"/>
  <c r="J63" i="6"/>
  <c r="J66" i="6"/>
  <c r="J75" i="6"/>
  <c r="J78" i="6"/>
  <c r="K73" i="6"/>
  <c r="K76" i="6"/>
  <c r="K79" i="6"/>
  <c r="J85" i="6"/>
  <c r="K98" i="6"/>
  <c r="J35" i="6"/>
  <c r="J44" i="6"/>
  <c r="K80" i="6"/>
  <c r="K4" i="6"/>
  <c r="K84" i="6"/>
  <c r="K90" i="6"/>
  <c r="K96" i="6"/>
  <c r="J4" i="6"/>
  <c r="J87" i="6"/>
  <c r="J90" i="6"/>
  <c r="K5" i="6"/>
  <c r="J37" i="6"/>
  <c r="J40" i="6"/>
  <c r="K55" i="6"/>
  <c r="K67" i="6"/>
  <c r="J79" i="6"/>
  <c r="J8" i="6"/>
  <c r="K14" i="6"/>
  <c r="K17" i="6"/>
  <c r="K38" i="6"/>
  <c r="K41" i="6"/>
  <c r="K44" i="6"/>
  <c r="L44" i="6" s="1"/>
  <c r="K68" i="6"/>
  <c r="K71" i="6"/>
  <c r="K74" i="6"/>
  <c r="K27" i="6"/>
  <c r="J83" i="6"/>
  <c r="L83" i="6" s="1"/>
  <c r="J86" i="6"/>
  <c r="L86" i="6" s="1"/>
  <c r="K72" i="6"/>
  <c r="K78" i="6"/>
  <c r="L78" i="6" s="1"/>
  <c r="K7" i="6"/>
  <c r="J24" i="6"/>
  <c r="L24" i="6" s="1"/>
  <c r="K30" i="6"/>
  <c r="J50" i="6"/>
  <c r="L50" i="6" s="1"/>
  <c r="J59" i="6"/>
  <c r="J62" i="6"/>
  <c r="K36" i="6"/>
  <c r="L36" i="6" s="1"/>
  <c r="K42" i="6"/>
  <c r="J71" i="6"/>
  <c r="J91" i="6"/>
  <c r="L91" i="6" s="1"/>
  <c r="K54" i="6"/>
  <c r="K60" i="6"/>
  <c r="L60" i="6" s="1"/>
  <c r="K66" i="6"/>
  <c r="L66" i="6" s="1"/>
  <c r="J74" i="6"/>
  <c r="K8" i="6"/>
  <c r="J25" i="6"/>
  <c r="L25" i="6" s="1"/>
  <c r="K28" i="6"/>
  <c r="K31" i="6"/>
  <c r="K11" i="6"/>
  <c r="K34" i="6"/>
  <c r="K37" i="6"/>
  <c r="K40" i="6"/>
  <c r="L40" i="6" s="1"/>
  <c r="K46" i="6"/>
  <c r="K49" i="6"/>
  <c r="K52" i="6"/>
  <c r="K61" i="6"/>
  <c r="K64" i="6"/>
  <c r="K95" i="6"/>
  <c r="K3" i="6"/>
  <c r="K6" i="6"/>
  <c r="K9" i="6"/>
  <c r="L9" i="6" s="1"/>
  <c r="K29" i="6"/>
  <c r="J52" i="6"/>
  <c r="J61" i="6"/>
  <c r="J95" i="6"/>
  <c r="K12" i="6"/>
  <c r="K18" i="6"/>
  <c r="J32" i="6"/>
  <c r="L32" i="6" s="1"/>
  <c r="K50" i="6"/>
  <c r="K56" i="6"/>
  <c r="K59" i="6"/>
  <c r="K62" i="6"/>
  <c r="L62" i="6" s="1"/>
  <c r="K98" i="4"/>
  <c r="K86" i="4"/>
  <c r="K74" i="4"/>
  <c r="K62" i="4"/>
  <c r="K50" i="4"/>
  <c r="K38" i="4"/>
  <c r="K26" i="4"/>
  <c r="K93" i="4"/>
  <c r="K81" i="4"/>
  <c r="K69" i="4"/>
  <c r="K57" i="4"/>
  <c r="K45" i="4"/>
  <c r="K33" i="4"/>
  <c r="K21" i="4"/>
  <c r="K9" i="4"/>
  <c r="K92" i="3"/>
  <c r="K80" i="3"/>
  <c r="K68" i="3"/>
  <c r="K56" i="3"/>
  <c r="K44" i="3"/>
  <c r="K32" i="3"/>
  <c r="K20" i="3"/>
  <c r="K8" i="3"/>
  <c r="J94" i="3"/>
  <c r="L94" i="3" s="1"/>
  <c r="J82" i="3"/>
  <c r="L82" i="3" s="1"/>
  <c r="J70" i="3"/>
  <c r="L70" i="3" s="1"/>
  <c r="J58" i="3"/>
  <c r="L58" i="3" s="1"/>
  <c r="J46" i="3"/>
  <c r="L46" i="3" s="1"/>
  <c r="J34" i="3"/>
  <c r="L34" i="3" s="1"/>
  <c r="J22" i="3"/>
  <c r="L22" i="3" s="1"/>
  <c r="J10" i="3"/>
  <c r="L10" i="3" s="1"/>
  <c r="J96" i="3"/>
  <c r="L96" i="3" s="1"/>
  <c r="J84" i="3"/>
  <c r="L84" i="3" s="1"/>
  <c r="J72" i="3"/>
  <c r="J60" i="3"/>
  <c r="J45" i="3"/>
  <c r="J92" i="3"/>
  <c r="J8" i="3"/>
  <c r="L8" i="3" s="1"/>
  <c r="J91" i="3"/>
  <c r="J79" i="3"/>
  <c r="J67" i="3"/>
  <c r="L67" i="3" s="1"/>
  <c r="J55" i="3"/>
  <c r="L55" i="3" s="1"/>
  <c r="J43" i="3"/>
  <c r="L43" i="3" s="1"/>
  <c r="J31" i="3"/>
  <c r="J19" i="3"/>
  <c r="L19" i="3" s="1"/>
  <c r="J7" i="3"/>
  <c r="L7" i="3" s="1"/>
  <c r="L12" i="3"/>
  <c r="J69" i="3"/>
  <c r="J90" i="3"/>
  <c r="J78" i="3"/>
  <c r="J66" i="3"/>
  <c r="J54" i="3"/>
  <c r="L54" i="3" s="1"/>
  <c r="J42" i="3"/>
  <c r="J30" i="3"/>
  <c r="L30" i="3" s="1"/>
  <c r="J18" i="3"/>
  <c r="L18" i="3" s="1"/>
  <c r="J6" i="3"/>
  <c r="L6" i="3" s="1"/>
  <c r="J21" i="3"/>
  <c r="J32" i="3"/>
  <c r="J89" i="3"/>
  <c r="J77" i="3"/>
  <c r="L77" i="3" s="1"/>
  <c r="J65" i="3"/>
  <c r="L65" i="3" s="1"/>
  <c r="J53" i="3"/>
  <c r="L53" i="3" s="1"/>
  <c r="J41" i="3"/>
  <c r="J29" i="3"/>
  <c r="J17" i="3"/>
  <c r="J5" i="3"/>
  <c r="L5" i="3" s="1"/>
  <c r="J88" i="3"/>
  <c r="L88" i="3" s="1"/>
  <c r="J76" i="3"/>
  <c r="L76" i="3" s="1"/>
  <c r="J64" i="3"/>
  <c r="L64" i="3" s="1"/>
  <c r="J52" i="3"/>
  <c r="L52" i="3" s="1"/>
  <c r="J40" i="3"/>
  <c r="J28" i="3"/>
  <c r="L28" i="3" s="1"/>
  <c r="J16" i="3"/>
  <c r="J4" i="3"/>
  <c r="L4" i="3" s="1"/>
  <c r="J57" i="3"/>
  <c r="J44" i="3"/>
  <c r="L44" i="3" s="1"/>
  <c r="J2" i="3"/>
  <c r="J87" i="3"/>
  <c r="J75" i="3"/>
  <c r="L75" i="3" s="1"/>
  <c r="J63" i="3"/>
  <c r="L63" i="3" s="1"/>
  <c r="J51" i="3"/>
  <c r="L51" i="3" s="1"/>
  <c r="J39" i="3"/>
  <c r="L39" i="3" s="1"/>
  <c r="J27" i="3"/>
  <c r="L27" i="3" s="1"/>
  <c r="J15" i="3"/>
  <c r="J3" i="3"/>
  <c r="J33" i="3"/>
  <c r="J68" i="3"/>
  <c r="J98" i="3"/>
  <c r="L98" i="3" s="1"/>
  <c r="J86" i="3"/>
  <c r="L86" i="3" s="1"/>
  <c r="J74" i="3"/>
  <c r="L74" i="3" s="1"/>
  <c r="J62" i="3"/>
  <c r="L62" i="3" s="1"/>
  <c r="J50" i="3"/>
  <c r="L50" i="3" s="1"/>
  <c r="J38" i="3"/>
  <c r="L38" i="3" s="1"/>
  <c r="J26" i="3"/>
  <c r="L26" i="3" s="1"/>
  <c r="J14" i="3"/>
  <c r="L14" i="3" s="1"/>
  <c r="J93" i="3"/>
  <c r="J80" i="3"/>
  <c r="J97" i="3"/>
  <c r="L97" i="3" s="1"/>
  <c r="J85" i="3"/>
  <c r="L85" i="3" s="1"/>
  <c r="J73" i="3"/>
  <c r="L73" i="3" s="1"/>
  <c r="J61" i="3"/>
  <c r="L61" i="3" s="1"/>
  <c r="J49" i="3"/>
  <c r="L49" i="3" s="1"/>
  <c r="J37" i="3"/>
  <c r="L37" i="3" s="1"/>
  <c r="J25" i="3"/>
  <c r="L25" i="3" s="1"/>
  <c r="J13" i="3"/>
  <c r="L13" i="3" s="1"/>
  <c r="J81" i="3"/>
  <c r="L81" i="3" s="1"/>
  <c r="J56" i="3"/>
  <c r="L56" i="3" s="1"/>
  <c r="J9" i="3"/>
  <c r="J20" i="3"/>
  <c r="L20" i="3" s="1"/>
  <c r="K93" i="3"/>
  <c r="K81" i="3"/>
  <c r="K69" i="3"/>
  <c r="K57" i="3"/>
  <c r="K45" i="3"/>
  <c r="K33" i="3"/>
  <c r="K21" i="3"/>
  <c r="K9" i="3"/>
  <c r="J95" i="3"/>
  <c r="L95" i="3" s="1"/>
  <c r="J83" i="3"/>
  <c r="J71" i="3"/>
  <c r="L71" i="3" s="1"/>
  <c r="J59" i="3"/>
  <c r="J47" i="3"/>
  <c r="L47" i="3" s="1"/>
  <c r="J35" i="3"/>
  <c r="J23" i="3"/>
  <c r="L23" i="3" s="1"/>
  <c r="J11" i="3"/>
  <c r="L11" i="3" s="1"/>
  <c r="L48" i="3"/>
  <c r="L92" i="3"/>
  <c r="L80" i="3"/>
  <c r="L68" i="3"/>
  <c r="L24" i="3"/>
  <c r="L91" i="3"/>
  <c r="L90" i="3"/>
  <c r="L78" i="3"/>
  <c r="L66" i="3"/>
  <c r="L42" i="3"/>
  <c r="L89" i="3"/>
  <c r="L41" i="3"/>
  <c r="L29" i="3"/>
  <c r="L17" i="3"/>
  <c r="L40" i="3"/>
  <c r="L16" i="3"/>
  <c r="L31" i="3"/>
  <c r="L2" i="3"/>
  <c r="L87" i="3"/>
  <c r="L15" i="3"/>
  <c r="L3" i="3"/>
  <c r="L79" i="3"/>
  <c r="L72" i="3"/>
  <c r="L83" i="3"/>
  <c r="L59" i="3"/>
  <c r="L35" i="3"/>
  <c r="L60" i="3"/>
  <c r="J52" i="2"/>
  <c r="J56" i="2"/>
  <c r="J60" i="2"/>
  <c r="K81" i="2"/>
  <c r="K73" i="2"/>
  <c r="K77" i="2"/>
  <c r="K85" i="2"/>
  <c r="K89" i="2"/>
  <c r="K66" i="2"/>
  <c r="J2" i="2"/>
  <c r="J6" i="2"/>
  <c r="J10" i="2"/>
  <c r="L10" i="2" s="1"/>
  <c r="J14" i="2"/>
  <c r="J18" i="2"/>
  <c r="J22" i="2"/>
  <c r="L22" i="2" s="1"/>
  <c r="J26" i="2"/>
  <c r="J30" i="2"/>
  <c r="J34" i="2"/>
  <c r="J38" i="2"/>
  <c r="L38" i="2" s="1"/>
  <c r="J42" i="2"/>
  <c r="L42" i="2" s="1"/>
  <c r="J46" i="2"/>
  <c r="J58" i="2"/>
  <c r="J62" i="2"/>
  <c r="K70" i="2"/>
  <c r="L70" i="2" s="1"/>
  <c r="K74" i="2"/>
  <c r="K78" i="2"/>
  <c r="K82" i="2"/>
  <c r="K90" i="2"/>
  <c r="K55" i="2"/>
  <c r="K59" i="2"/>
  <c r="K63" i="2"/>
  <c r="K67" i="2"/>
  <c r="J51" i="2"/>
  <c r="L51" i="2" s="1"/>
  <c r="J59" i="2"/>
  <c r="J63" i="2"/>
  <c r="K4" i="2"/>
  <c r="L4" i="2" s="1"/>
  <c r="K8" i="2"/>
  <c r="K12" i="2"/>
  <c r="K16" i="2"/>
  <c r="L16" i="2" s="1"/>
  <c r="K20" i="2"/>
  <c r="L20" i="2" s="1"/>
  <c r="K24" i="2"/>
  <c r="K28" i="2"/>
  <c r="K32" i="2"/>
  <c r="K36" i="2"/>
  <c r="L36" i="2" s="1"/>
  <c r="K40" i="2"/>
  <c r="L40" i="2" s="1"/>
  <c r="K44" i="2"/>
  <c r="K48" i="2"/>
  <c r="L48" i="2" s="1"/>
  <c r="K52" i="2"/>
  <c r="L52" i="2" s="1"/>
  <c r="K56" i="2"/>
  <c r="J71" i="2"/>
  <c r="L71" i="2" s="1"/>
  <c r="J75" i="2"/>
  <c r="L75" i="2" s="1"/>
  <c r="J83" i="2"/>
  <c r="J64" i="2"/>
  <c r="J68" i="2"/>
  <c r="K58" i="2"/>
  <c r="K57" i="2"/>
  <c r="K49" i="2"/>
  <c r="K53" i="2"/>
  <c r="K61" i="2"/>
  <c r="K65" i="2"/>
  <c r="K5" i="2"/>
  <c r="K9" i="2"/>
  <c r="K13" i="2"/>
  <c r="K17" i="2"/>
  <c r="K21" i="2"/>
  <c r="K25" i="2"/>
  <c r="K29" i="2"/>
  <c r="K33" i="2"/>
  <c r="K37" i="2"/>
  <c r="K41" i="2"/>
  <c r="K45" i="2"/>
  <c r="J69" i="2"/>
  <c r="L69" i="2" s="1"/>
  <c r="K76" i="2"/>
  <c r="J93" i="2"/>
  <c r="L93" i="2" s="1"/>
  <c r="K97" i="2"/>
  <c r="J5" i="2"/>
  <c r="L5" i="2" s="1"/>
  <c r="J9" i="2"/>
  <c r="J13" i="2"/>
  <c r="J17" i="2"/>
  <c r="J21" i="2"/>
  <c r="J25" i="2"/>
  <c r="L25" i="2" s="1"/>
  <c r="J29" i="2"/>
  <c r="J33" i="2"/>
  <c r="J37" i="2"/>
  <c r="J41" i="2"/>
  <c r="J45" i="2"/>
  <c r="J49" i="2"/>
  <c r="J66" i="2"/>
  <c r="J73" i="2"/>
  <c r="L73" i="2" s="1"/>
  <c r="K80" i="2"/>
  <c r="J90" i="2"/>
  <c r="J97" i="2"/>
  <c r="L56" i="2"/>
  <c r="L80" i="2"/>
  <c r="J87" i="2"/>
  <c r="L87" i="2" s="1"/>
  <c r="K94" i="2"/>
  <c r="L94" i="2" s="1"/>
  <c r="K50" i="2"/>
  <c r="J53" i="2"/>
  <c r="L53" i="2" s="1"/>
  <c r="K60" i="2"/>
  <c r="L60" i="2" s="1"/>
  <c r="J77" i="2"/>
  <c r="L77" i="2" s="1"/>
  <c r="K84" i="2"/>
  <c r="J67" i="2"/>
  <c r="J91" i="2"/>
  <c r="L91" i="2" s="1"/>
  <c r="K3" i="2"/>
  <c r="K7" i="2"/>
  <c r="K11" i="2"/>
  <c r="K15" i="2"/>
  <c r="L15" i="2" s="1"/>
  <c r="K19" i="2"/>
  <c r="K23" i="2"/>
  <c r="K27" i="2"/>
  <c r="K31" i="2"/>
  <c r="K35" i="2"/>
  <c r="K39" i="2"/>
  <c r="K43" i="2"/>
  <c r="K47" i="2"/>
  <c r="J50" i="2"/>
  <c r="K54" i="2"/>
  <c r="J57" i="2"/>
  <c r="K64" i="2"/>
  <c r="L64" i="2" s="1"/>
  <c r="J74" i="2"/>
  <c r="L74" i="2" s="1"/>
  <c r="J81" i="2"/>
  <c r="K88" i="2"/>
  <c r="L88" i="2" s="1"/>
  <c r="L59" i="2"/>
  <c r="L95" i="2"/>
  <c r="J3" i="2"/>
  <c r="L3" i="2" s="1"/>
  <c r="J7" i="2"/>
  <c r="J11" i="2"/>
  <c r="L11" i="2" s="1"/>
  <c r="J15" i="2"/>
  <c r="J19" i="2"/>
  <c r="J23" i="2"/>
  <c r="J27" i="2"/>
  <c r="J31" i="2"/>
  <c r="L31" i="2" s="1"/>
  <c r="J35" i="2"/>
  <c r="J39" i="2"/>
  <c r="L39" i="2" s="1"/>
  <c r="J43" i="2"/>
  <c r="J47" i="2"/>
  <c r="J54" i="2"/>
  <c r="J61" i="2"/>
  <c r="K68" i="2"/>
  <c r="L68" i="2" s="1"/>
  <c r="J78" i="2"/>
  <c r="J85" i="2"/>
  <c r="K92" i="2"/>
  <c r="L92" i="2"/>
  <c r="J65" i="2"/>
  <c r="K72" i="2"/>
  <c r="L72" i="2" s="1"/>
  <c r="J89" i="2"/>
  <c r="L83" i="2"/>
  <c r="J55" i="2"/>
  <c r="L55" i="2" s="1"/>
  <c r="K62" i="2"/>
  <c r="J79" i="2"/>
  <c r="L79" i="2" s="1"/>
  <c r="K86" i="2"/>
  <c r="L86" i="2" s="1"/>
  <c r="L2" i="1"/>
  <c r="L14" i="1"/>
  <c r="L20" i="1"/>
  <c r="L26" i="1"/>
  <c r="L32" i="1"/>
  <c r="L38" i="1"/>
  <c r="L44" i="1"/>
  <c r="L50" i="1"/>
  <c r="L62" i="1"/>
  <c r="L68" i="1"/>
  <c r="L74" i="1"/>
  <c r="L80" i="1"/>
  <c r="L86" i="1"/>
  <c r="L92" i="1"/>
  <c r="L98" i="1"/>
  <c r="L27" i="1"/>
  <c r="L39" i="1"/>
  <c r="L51" i="1"/>
  <c r="L63" i="1"/>
  <c r="L75" i="1"/>
  <c r="L87" i="1"/>
  <c r="L93" i="1"/>
  <c r="L7" i="1"/>
  <c r="L19" i="1"/>
  <c r="L31" i="1"/>
  <c r="L43" i="1"/>
  <c r="L55" i="1"/>
  <c r="L67" i="1"/>
  <c r="L79" i="1"/>
  <c r="L91" i="1"/>
  <c r="L13" i="1"/>
  <c r="L29" i="1"/>
  <c r="L45" i="1"/>
  <c r="L61" i="1"/>
  <c r="L8" i="1"/>
  <c r="L24" i="1"/>
  <c r="L56" i="1"/>
  <c r="L72" i="1"/>
  <c r="L88" i="1"/>
  <c r="L9" i="1"/>
  <c r="L25" i="1"/>
  <c r="L41" i="1"/>
  <c r="L57" i="1"/>
  <c r="L73" i="1"/>
  <c r="L89" i="1"/>
  <c r="L42" i="1"/>
  <c r="L5" i="1"/>
  <c r="L21" i="1"/>
  <c r="L37" i="1"/>
  <c r="L53" i="1"/>
  <c r="L69" i="1"/>
  <c r="L85" i="1"/>
  <c r="L17" i="1"/>
  <c r="L33" i="1"/>
  <c r="L49" i="1"/>
  <c r="L65" i="1"/>
  <c r="L81" i="1"/>
  <c r="L97" i="1"/>
  <c r="K94" i="4"/>
  <c r="K89" i="4"/>
  <c r="K77" i="4"/>
  <c r="K65" i="4"/>
  <c r="K82" i="4"/>
  <c r="K70" i="4"/>
  <c r="K58" i="4"/>
  <c r="K46" i="4"/>
  <c r="K34" i="4"/>
  <c r="K22" i="4"/>
  <c r="K10" i="4"/>
  <c r="K2" i="4"/>
  <c r="K87" i="4"/>
  <c r="K75" i="4"/>
  <c r="K63" i="4"/>
  <c r="K39" i="4"/>
  <c r="K27" i="4"/>
  <c r="J92" i="4"/>
  <c r="J20" i="4"/>
  <c r="J8" i="4"/>
  <c r="L8" i="4" s="1"/>
  <c r="J97" i="4"/>
  <c r="L97" i="4" s="1"/>
  <c r="J85" i="4"/>
  <c r="L85" i="4" s="1"/>
  <c r="J73" i="4"/>
  <c r="L73" i="4" s="1"/>
  <c r="J61" i="4"/>
  <c r="L61" i="4" s="1"/>
  <c r="J96" i="4"/>
  <c r="J84" i="4"/>
  <c r="J72" i="4"/>
  <c r="J60" i="4"/>
  <c r="J48" i="4"/>
  <c r="J36" i="4"/>
  <c r="J24" i="4"/>
  <c r="K14" i="4"/>
  <c r="K88" i="4"/>
  <c r="K76" i="4"/>
  <c r="K64" i="4"/>
  <c r="K52" i="4"/>
  <c r="K40" i="4"/>
  <c r="K28" i="4"/>
  <c r="K16" i="4"/>
  <c r="K4" i="4"/>
  <c r="K51" i="4"/>
  <c r="K15" i="4"/>
  <c r="K3" i="4"/>
  <c r="L83" i="8"/>
  <c r="J93" i="8"/>
  <c r="L93" i="8" s="1"/>
  <c r="L81" i="8"/>
  <c r="L87" i="8"/>
  <c r="L91" i="8"/>
  <c r="L97" i="8"/>
  <c r="J77" i="8"/>
  <c r="L77" i="8"/>
  <c r="L29" i="8"/>
  <c r="L79" i="8"/>
  <c r="L98" i="8"/>
  <c r="J33" i="8"/>
  <c r="L33" i="8" s="1"/>
  <c r="J57" i="8"/>
  <c r="L57" i="8" s="1"/>
  <c r="J2" i="8"/>
  <c r="J16" i="8"/>
  <c r="K20" i="8"/>
  <c r="L20" i="8" s="1"/>
  <c r="J23" i="8"/>
  <c r="L23" i="8" s="1"/>
  <c r="J40" i="8"/>
  <c r="L40" i="8" s="1"/>
  <c r="K44" i="8"/>
  <c r="J47" i="8"/>
  <c r="L47" i="8" s="1"/>
  <c r="J64" i="8"/>
  <c r="L64" i="8" s="1"/>
  <c r="K68" i="8"/>
  <c r="J71" i="8"/>
  <c r="L71" i="8" s="1"/>
  <c r="J9" i="8"/>
  <c r="L9" i="8" s="1"/>
  <c r="J26" i="8"/>
  <c r="J50" i="8"/>
  <c r="L50" i="8" s="1"/>
  <c r="J74" i="8"/>
  <c r="L74" i="8" s="1"/>
  <c r="K3" i="8"/>
  <c r="L6" i="8"/>
  <c r="K10" i="8"/>
  <c r="L10" i="8" s="1"/>
  <c r="L13" i="8"/>
  <c r="L30" i="8"/>
  <c r="K34" i="8"/>
  <c r="L37" i="8"/>
  <c r="L54" i="8"/>
  <c r="K58" i="8"/>
  <c r="L61" i="8"/>
  <c r="L80" i="8"/>
  <c r="L88" i="8"/>
  <c r="L96" i="8"/>
  <c r="J12" i="8"/>
  <c r="J43" i="8"/>
  <c r="L43" i="8" s="1"/>
  <c r="J67" i="8"/>
  <c r="L67" i="8" s="1"/>
  <c r="J90" i="8"/>
  <c r="L90" i="8" s="1"/>
  <c r="K24" i="8"/>
  <c r="L27" i="8"/>
  <c r="L44" i="8"/>
  <c r="K48" i="8"/>
  <c r="L51" i="8"/>
  <c r="L68" i="8"/>
  <c r="J60" i="8"/>
  <c r="L60" i="8" s="1"/>
  <c r="J82" i="8"/>
  <c r="L82" i="8" s="1"/>
  <c r="K14" i="8"/>
  <c r="L14" i="8" s="1"/>
  <c r="L17" i="8"/>
  <c r="K38" i="8"/>
  <c r="L41" i="8"/>
  <c r="J58" i="8"/>
  <c r="K62" i="8"/>
  <c r="L62" i="8" s="1"/>
  <c r="J65" i="8"/>
  <c r="L65" i="8" s="1"/>
  <c r="J75" i="8"/>
  <c r="L75" i="8" s="1"/>
  <c r="K4" i="8"/>
  <c r="L4" i="8" s="1"/>
  <c r="L7" i="8"/>
  <c r="L24" i="8"/>
  <c r="K28" i="8"/>
  <c r="L31" i="8"/>
  <c r="L48" i="8"/>
  <c r="K52" i="8"/>
  <c r="L55" i="8"/>
  <c r="L78" i="8"/>
  <c r="L86" i="8"/>
  <c r="L94" i="8"/>
  <c r="L5" i="8"/>
  <c r="K18" i="8"/>
  <c r="L21" i="8"/>
  <c r="L38" i="8"/>
  <c r="K42" i="8"/>
  <c r="L42" i="8" s="1"/>
  <c r="L45" i="8"/>
  <c r="K66" i="8"/>
  <c r="L69" i="8"/>
  <c r="J36" i="8"/>
  <c r="L36" i="8" s="1"/>
  <c r="K8" i="8"/>
  <c r="L8" i="8" s="1"/>
  <c r="L11" i="8"/>
  <c r="K32" i="8"/>
  <c r="L35" i="8"/>
  <c r="K56" i="8"/>
  <c r="L56" i="8" s="1"/>
  <c r="L59" i="8"/>
  <c r="K22" i="8"/>
  <c r="L22" i="8" s="1"/>
  <c r="L25" i="8"/>
  <c r="K46" i="8"/>
  <c r="L49" i="8"/>
  <c r="K70" i="8"/>
  <c r="L73" i="8"/>
  <c r="L76" i="8"/>
  <c r="L84" i="8"/>
  <c r="L92" i="8"/>
  <c r="K12" i="8"/>
  <c r="L15" i="8"/>
  <c r="L32" i="8"/>
  <c r="K36" i="8"/>
  <c r="L39" i="8"/>
  <c r="K60" i="8"/>
  <c r="L63" i="8"/>
  <c r="L53" i="8"/>
  <c r="J19" i="8"/>
  <c r="L19" i="8" s="1"/>
  <c r="L2" i="8"/>
  <c r="L16" i="8"/>
  <c r="L3" i="8"/>
  <c r="L34" i="8"/>
  <c r="L28" i="8"/>
  <c r="L52" i="8"/>
  <c r="L18" i="8"/>
  <c r="L66" i="8"/>
  <c r="L46" i="8"/>
  <c r="L70" i="8"/>
  <c r="L26" i="8"/>
  <c r="J97" i="6"/>
  <c r="L97" i="6" s="1"/>
  <c r="J49" i="6"/>
  <c r="J67" i="6"/>
  <c r="J18" i="6"/>
  <c r="K47" i="6"/>
  <c r="K57" i="6"/>
  <c r="L57" i="6" s="1"/>
  <c r="J65" i="6"/>
  <c r="J70" i="6"/>
  <c r="K89" i="6"/>
  <c r="K94" i="6"/>
  <c r="L31" i="6"/>
  <c r="J39" i="6"/>
  <c r="L39" i="6" s="1"/>
  <c r="J42" i="6"/>
  <c r="J47" i="6"/>
  <c r="L73" i="6"/>
  <c r="K81" i="6"/>
  <c r="J89" i="6"/>
  <c r="J94" i="6"/>
  <c r="J3" i="6"/>
  <c r="L3" i="6" s="1"/>
  <c r="L13" i="6"/>
  <c r="K26" i="6"/>
  <c r="J6" i="6"/>
  <c r="L6" i="6" s="1"/>
  <c r="J11" i="6"/>
  <c r="J16" i="6"/>
  <c r="L16" i="6" s="1"/>
  <c r="J21" i="6"/>
  <c r="L21" i="6" s="1"/>
  <c r="J26" i="6"/>
  <c r="J29" i="6"/>
  <c r="J34" i="6"/>
  <c r="L34" i="6" s="1"/>
  <c r="K53" i="6"/>
  <c r="J55" i="6"/>
  <c r="L55" i="6" s="1"/>
  <c r="K58" i="6"/>
  <c r="K63" i="6"/>
  <c r="L63" i="6" s="1"/>
  <c r="J68" i="6"/>
  <c r="L68" i="6" s="1"/>
  <c r="J76" i="6"/>
  <c r="J81" i="6"/>
  <c r="J84" i="6"/>
  <c r="J19" i="6"/>
  <c r="L19" i="6" s="1"/>
  <c r="K22" i="6"/>
  <c r="K35" i="6"/>
  <c r="L35" i="6" s="1"/>
  <c r="K45" i="6"/>
  <c r="L45" i="6" s="1"/>
  <c r="J53" i="6"/>
  <c r="J58" i="6"/>
  <c r="L58" i="6" s="1"/>
  <c r="K77" i="6"/>
  <c r="K82" i="6"/>
  <c r="K87" i="6"/>
  <c r="J92" i="6"/>
  <c r="L92" i="6" s="1"/>
  <c r="L48" i="6"/>
  <c r="K85" i="6"/>
  <c r="L85" i="6" s="1"/>
  <c r="J14" i="6"/>
  <c r="L14" i="6" s="1"/>
  <c r="J17" i="6"/>
  <c r="L17" i="6" s="1"/>
  <c r="J22" i="6"/>
  <c r="J27" i="6"/>
  <c r="L27" i="6" s="1"/>
  <c r="K69" i="6"/>
  <c r="J77" i="6"/>
  <c r="J82" i="6"/>
  <c r="J7" i="6"/>
  <c r="J12" i="6"/>
  <c r="J30" i="6"/>
  <c r="J43" i="6"/>
  <c r="L43" i="6" s="1"/>
  <c r="K51" i="6"/>
  <c r="J56" i="6"/>
  <c r="J64" i="6"/>
  <c r="L64" i="6" s="1"/>
  <c r="J69" i="6"/>
  <c r="J72" i="6"/>
  <c r="J98" i="6"/>
  <c r="L98" i="6" s="1"/>
  <c r="J38" i="6"/>
  <c r="J51" i="6"/>
  <c r="J54" i="6"/>
  <c r="K93" i="6"/>
  <c r="K2" i="6"/>
  <c r="L2" i="6" s="1"/>
  <c r="J2" i="6"/>
  <c r="J5" i="6"/>
  <c r="L5" i="6" s="1"/>
  <c r="K15" i="6"/>
  <c r="L15" i="6" s="1"/>
  <c r="J20" i="6"/>
  <c r="L20" i="6" s="1"/>
  <c r="K33" i="6"/>
  <c r="L33" i="6" s="1"/>
  <c r="J41" i="6"/>
  <c r="J46" i="6"/>
  <c r="K65" i="6"/>
  <c r="K70" i="6"/>
  <c r="K75" i="6"/>
  <c r="J80" i="6"/>
  <c r="J88" i="6"/>
  <c r="L88" i="6" s="1"/>
  <c r="J93" i="6"/>
  <c r="J96" i="6"/>
  <c r="L96" i="6" s="1"/>
  <c r="L10" i="6"/>
  <c r="L23" i="6"/>
  <c r="L28" i="6"/>
  <c r="L71" i="6"/>
  <c r="L37" i="6"/>
  <c r="L59" i="6"/>
  <c r="J68" i="4"/>
  <c r="L68" i="4" s="1"/>
  <c r="J56" i="4"/>
  <c r="L56" i="4" s="1"/>
  <c r="J44" i="4"/>
  <c r="L44" i="4" s="1"/>
  <c r="J32" i="4"/>
  <c r="L32" i="4" s="1"/>
  <c r="K59" i="4"/>
  <c r="K47" i="4"/>
  <c r="K35" i="4"/>
  <c r="K23" i="4"/>
  <c r="K11" i="4"/>
  <c r="J12" i="4"/>
  <c r="J49" i="4"/>
  <c r="L49" i="4" s="1"/>
  <c r="J37" i="4"/>
  <c r="L37" i="4" s="1"/>
  <c r="J25" i="4"/>
  <c r="L25" i="4" s="1"/>
  <c r="J13" i="4"/>
  <c r="L13" i="4" s="1"/>
  <c r="J95" i="4"/>
  <c r="L95" i="4" s="1"/>
  <c r="J83" i="4"/>
  <c r="L83" i="4" s="1"/>
  <c r="J71" i="4"/>
  <c r="L71" i="4" s="1"/>
  <c r="J59" i="4"/>
  <c r="J47" i="4"/>
  <c r="J35" i="4"/>
  <c r="J23" i="4"/>
  <c r="J11" i="4"/>
  <c r="J94" i="4"/>
  <c r="J82" i="4"/>
  <c r="J70" i="4"/>
  <c r="L70" i="4" s="1"/>
  <c r="J58" i="4"/>
  <c r="J46" i="4"/>
  <c r="J34" i="4"/>
  <c r="J22" i="4"/>
  <c r="J10" i="4"/>
  <c r="J93" i="4"/>
  <c r="L93" i="4" s="1"/>
  <c r="J81" i="4"/>
  <c r="J69" i="4"/>
  <c r="J57" i="4"/>
  <c r="J45" i="4"/>
  <c r="L45" i="4" s="1"/>
  <c r="J33" i="4"/>
  <c r="L33" i="4" s="1"/>
  <c r="J21" i="4"/>
  <c r="L21" i="4" s="1"/>
  <c r="J9" i="4"/>
  <c r="J91" i="4"/>
  <c r="L91" i="4" s="1"/>
  <c r="J79" i="4"/>
  <c r="L79" i="4" s="1"/>
  <c r="J67" i="4"/>
  <c r="L67" i="4" s="1"/>
  <c r="J55" i="4"/>
  <c r="L55" i="4" s="1"/>
  <c r="J43" i="4"/>
  <c r="L43" i="4" s="1"/>
  <c r="J31" i="4"/>
  <c r="L31" i="4" s="1"/>
  <c r="J19" i="4"/>
  <c r="L19" i="4" s="1"/>
  <c r="J7" i="4"/>
  <c r="L7" i="4" s="1"/>
  <c r="J90" i="4"/>
  <c r="L90" i="4" s="1"/>
  <c r="J78" i="4"/>
  <c r="L78" i="4" s="1"/>
  <c r="J66" i="4"/>
  <c r="L66" i="4" s="1"/>
  <c r="J54" i="4"/>
  <c r="L54" i="4" s="1"/>
  <c r="J42" i="4"/>
  <c r="L42" i="4" s="1"/>
  <c r="J30" i="4"/>
  <c r="L30" i="4" s="1"/>
  <c r="J18" i="4"/>
  <c r="L18" i="4" s="1"/>
  <c r="J6" i="4"/>
  <c r="L6" i="4" s="1"/>
  <c r="J89" i="4"/>
  <c r="L89" i="4" s="1"/>
  <c r="J77" i="4"/>
  <c r="L77" i="4" s="1"/>
  <c r="J65" i="4"/>
  <c r="L65" i="4" s="1"/>
  <c r="J53" i="4"/>
  <c r="L53" i="4" s="1"/>
  <c r="J41" i="4"/>
  <c r="J29" i="4"/>
  <c r="L29" i="4" s="1"/>
  <c r="J17" i="4"/>
  <c r="L17" i="4" s="1"/>
  <c r="J5" i="4"/>
  <c r="L5" i="4" s="1"/>
  <c r="J88" i="4"/>
  <c r="J76" i="4"/>
  <c r="J64" i="4"/>
  <c r="J52" i="4"/>
  <c r="J40" i="4"/>
  <c r="J28" i="4"/>
  <c r="J16" i="4"/>
  <c r="J4" i="4"/>
  <c r="J2" i="4"/>
  <c r="J87" i="4"/>
  <c r="J75" i="4"/>
  <c r="J63" i="4"/>
  <c r="J51" i="4"/>
  <c r="J39" i="4"/>
  <c r="J27" i="4"/>
  <c r="J15" i="4"/>
  <c r="L15" i="4" s="1"/>
  <c r="J3" i="4"/>
  <c r="K96" i="4"/>
  <c r="K84" i="4"/>
  <c r="K72" i="4"/>
  <c r="K60" i="4"/>
  <c r="K48" i="4"/>
  <c r="K36" i="4"/>
  <c r="L36" i="4" s="1"/>
  <c r="K24" i="4"/>
  <c r="K12" i="4"/>
  <c r="J98" i="4"/>
  <c r="J86" i="4"/>
  <c r="J74" i="4"/>
  <c r="J62" i="4"/>
  <c r="L62" i="4" s="1"/>
  <c r="J50" i="4"/>
  <c r="J38" i="4"/>
  <c r="L38" i="4" s="1"/>
  <c r="J26" i="4"/>
  <c r="L26" i="4" s="1"/>
  <c r="J14" i="4"/>
  <c r="L92" i="4"/>
  <c r="L20" i="4"/>
  <c r="L80" i="4"/>
  <c r="L94" i="4"/>
  <c r="L41" i="4"/>
  <c r="L78" i="2"/>
  <c r="L58" i="2"/>
  <c r="L82" i="2"/>
  <c r="L8" i="2"/>
  <c r="L24" i="2"/>
  <c r="L28" i="2"/>
  <c r="L44" i="2"/>
  <c r="L62" i="2"/>
  <c r="L12" i="2"/>
  <c r="L32" i="2"/>
  <c r="L76" i="2"/>
  <c r="L2" i="2"/>
  <c r="L6" i="2"/>
  <c r="L14" i="2"/>
  <c r="L18" i="2"/>
  <c r="L26" i="2"/>
  <c r="L30" i="2"/>
  <c r="L34" i="2"/>
  <c r="L46" i="2"/>
  <c r="L84" i="2"/>
  <c r="L98" i="2"/>
  <c r="L41" i="6" l="1"/>
  <c r="L90" i="6"/>
  <c r="L8" i="6"/>
  <c r="L61" i="6"/>
  <c r="L79" i="6"/>
  <c r="L76" i="6"/>
  <c r="L87" i="6"/>
  <c r="L56" i="6"/>
  <c r="L30" i="6"/>
  <c r="L80" i="6"/>
  <c r="L75" i="6"/>
  <c r="L4" i="6"/>
  <c r="L49" i="6"/>
  <c r="L53" i="6"/>
  <c r="L54" i="6"/>
  <c r="L7" i="6"/>
  <c r="L29" i="6"/>
  <c r="L51" i="6"/>
  <c r="L38" i="6"/>
  <c r="L84" i="6"/>
  <c r="L42" i="6"/>
  <c r="L12" i="6"/>
  <c r="L46" i="6"/>
  <c r="L11" i="6"/>
  <c r="L18" i="6"/>
  <c r="L72" i="6"/>
  <c r="L74" i="6"/>
  <c r="L67" i="6"/>
  <c r="L93" i="6"/>
  <c r="L94" i="6"/>
  <c r="L52" i="6"/>
  <c r="L81" i="6"/>
  <c r="L69" i="6"/>
  <c r="L22" i="6"/>
  <c r="L89" i="6"/>
  <c r="L95" i="6"/>
  <c r="L74" i="4"/>
  <c r="L86" i="4"/>
  <c r="L22" i="4"/>
  <c r="L98" i="4"/>
  <c r="L34" i="4"/>
  <c r="L9" i="4"/>
  <c r="L75" i="4"/>
  <c r="L57" i="4"/>
  <c r="L84" i="4"/>
  <c r="L69" i="4"/>
  <c r="L50" i="4"/>
  <c r="L96" i="4"/>
  <c r="L28" i="4"/>
  <c r="L81" i="4"/>
  <c r="L35" i="4"/>
  <c r="L93" i="3"/>
  <c r="L45" i="3"/>
  <c r="L32" i="3"/>
  <c r="L21" i="3"/>
  <c r="L9" i="3"/>
  <c r="L69" i="3"/>
  <c r="L57" i="3"/>
  <c r="L33" i="3"/>
  <c r="L19" i="2"/>
  <c r="L50" i="2"/>
  <c r="L47" i="2"/>
  <c r="L90" i="2"/>
  <c r="L63" i="2"/>
  <c r="L61" i="2"/>
  <c r="L7" i="2"/>
  <c r="L54" i="2"/>
  <c r="L27" i="2"/>
  <c r="L65" i="2"/>
  <c r="L35" i="2"/>
  <c r="L81" i="2"/>
  <c r="L66" i="2"/>
  <c r="L49" i="2"/>
  <c r="L23" i="2"/>
  <c r="L37" i="2"/>
  <c r="L85" i="2"/>
  <c r="L57" i="2"/>
  <c r="L33" i="2"/>
  <c r="L29" i="2"/>
  <c r="L89" i="2"/>
  <c r="L67" i="2"/>
  <c r="L43" i="2"/>
  <c r="L9" i="2"/>
  <c r="L97" i="2"/>
  <c r="L21" i="2"/>
  <c r="L17" i="2"/>
  <c r="L13" i="2"/>
  <c r="L45" i="2"/>
  <c r="L41" i="2"/>
  <c r="L88" i="4"/>
  <c r="L40" i="4"/>
  <c r="L87" i="4"/>
  <c r="L3" i="4"/>
  <c r="L10" i="4"/>
  <c r="L39" i="4"/>
  <c r="L51" i="4"/>
  <c r="L46" i="4"/>
  <c r="L24" i="4"/>
  <c r="L58" i="4"/>
  <c r="L82" i="4"/>
  <c r="L14" i="4"/>
  <c r="L16" i="4"/>
  <c r="L72" i="4"/>
  <c r="L63" i="4"/>
  <c r="L27" i="4"/>
  <c r="L2" i="4"/>
  <c r="L52" i="4"/>
  <c r="L4" i="4"/>
  <c r="L76" i="4"/>
  <c r="L64" i="4"/>
  <c r="L59" i="4"/>
  <c r="L12" i="4"/>
  <c r="L11" i="4"/>
  <c r="L23" i="4"/>
  <c r="L48" i="4"/>
  <c r="L60" i="4"/>
  <c r="L58" i="8"/>
  <c r="L12" i="8"/>
  <c r="L47" i="6"/>
  <c r="L26" i="6"/>
  <c r="L82" i="6"/>
  <c r="L77" i="6"/>
  <c r="L70" i="6"/>
  <c r="L65" i="6"/>
  <c r="L47" i="4"/>
</calcChain>
</file>

<file path=xl/sharedStrings.xml><?xml version="1.0" encoding="utf-8"?>
<sst xmlns="http://schemas.openxmlformats.org/spreadsheetml/2006/main" count="93" uniqueCount="22">
  <si>
    <t>qid</t>
  </si>
  <si>
    <t>PRC</t>
  </si>
  <si>
    <t>rank_PRC</t>
  </si>
  <si>
    <t>AP</t>
  </si>
  <si>
    <t>rank_AP</t>
  </si>
  <si>
    <t>PRC_norm</t>
  </si>
  <si>
    <t>UEF</t>
  </si>
  <si>
    <t>UEF_NORM</t>
  </si>
  <si>
    <t>rank_UEF_norm</t>
  </si>
  <si>
    <t>sARE_UEF</t>
  </si>
  <si>
    <t>sARE_PRC</t>
  </si>
  <si>
    <t>QID</t>
  </si>
  <si>
    <t>RANK_PRC</t>
  </si>
  <si>
    <t>RANK_AP</t>
  </si>
  <si>
    <t>NQC</t>
  </si>
  <si>
    <t>RANK_NQC</t>
  </si>
  <si>
    <t>sARE_NQC</t>
  </si>
  <si>
    <t>delta_sARE</t>
  </si>
  <si>
    <t>delta_sARE(NQC-PRC)</t>
  </si>
  <si>
    <t>filter</t>
  </si>
  <si>
    <t>TREC-DL</t>
  </si>
  <si>
    <t>$delta$_sARE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</si>
</sst>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/>
          </c:spPr>
          <c:invertIfNegative val="1"/>
          <c:val>
            <c:numRef>
              <c:f>[1]sARE_monot5!$L$2:$L$98</c:f>
              <c:numCache>
                <c:formatCode>General</c:formatCode>
                <c:ptCount val="97"/>
                <c:pt idx="0">
                  <c:v>1.0309278350515455E-2</c:v>
                </c:pt>
                <c:pt idx="1">
                  <c:v>8.2474226804123751E-2</c:v>
                </c:pt>
                <c:pt idx="2">
                  <c:v>-5.1546391752577247E-2</c:v>
                </c:pt>
                <c:pt idx="3">
                  <c:v>3.0927835051546393E-2</c:v>
                </c:pt>
                <c:pt idx="4">
                  <c:v>-0.32989690721649478</c:v>
                </c:pt>
                <c:pt idx="5">
                  <c:v>-0.11340206185567014</c:v>
                </c:pt>
                <c:pt idx="6">
                  <c:v>-2.0618556701030966E-2</c:v>
                </c:pt>
                <c:pt idx="7">
                  <c:v>0.11340206185567009</c:v>
                </c:pt>
                <c:pt idx="8">
                  <c:v>4.1237113402061848E-2</c:v>
                </c:pt>
                <c:pt idx="9">
                  <c:v>0.19587628865979378</c:v>
                </c:pt>
                <c:pt idx="10">
                  <c:v>5.1546391752577317E-2</c:v>
                </c:pt>
                <c:pt idx="11">
                  <c:v>0.11340206185567012</c:v>
                </c:pt>
                <c:pt idx="12">
                  <c:v>0.38144329896907214</c:v>
                </c:pt>
                <c:pt idx="13">
                  <c:v>0.58762886597938135</c:v>
                </c:pt>
                <c:pt idx="14">
                  <c:v>7.2164948453608241E-2</c:v>
                </c:pt>
                <c:pt idx="15">
                  <c:v>0.55670103092783507</c:v>
                </c:pt>
                <c:pt idx="16">
                  <c:v>0.30927835051546393</c:v>
                </c:pt>
                <c:pt idx="17">
                  <c:v>-0.16494845360824745</c:v>
                </c:pt>
                <c:pt idx="18">
                  <c:v>0.19587628865979384</c:v>
                </c:pt>
                <c:pt idx="19">
                  <c:v>0.2061855670103093</c:v>
                </c:pt>
                <c:pt idx="20">
                  <c:v>-0.12371134020618557</c:v>
                </c:pt>
                <c:pt idx="21">
                  <c:v>0.10309278350515466</c:v>
                </c:pt>
                <c:pt idx="22">
                  <c:v>1.0309278350515455E-2</c:v>
                </c:pt>
                <c:pt idx="23">
                  <c:v>-0.48453608247422686</c:v>
                </c:pt>
                <c:pt idx="24">
                  <c:v>0.4329896907216495</c:v>
                </c:pt>
                <c:pt idx="25">
                  <c:v>0.18556701030927836</c:v>
                </c:pt>
                <c:pt idx="26">
                  <c:v>4.1237113402061876E-2</c:v>
                </c:pt>
                <c:pt idx="27">
                  <c:v>0.68041237113402064</c:v>
                </c:pt>
                <c:pt idx="28">
                  <c:v>-0.34020618556701032</c:v>
                </c:pt>
                <c:pt idx="29">
                  <c:v>0.2989690721649485</c:v>
                </c:pt>
                <c:pt idx="30">
                  <c:v>0.47422680412371138</c:v>
                </c:pt>
                <c:pt idx="31">
                  <c:v>-2.061855670103091E-2</c:v>
                </c:pt>
                <c:pt idx="32">
                  <c:v>-0.25773195876288657</c:v>
                </c:pt>
                <c:pt idx="33">
                  <c:v>0.24742268041237112</c:v>
                </c:pt>
                <c:pt idx="34">
                  <c:v>1.0309278350515462E-2</c:v>
                </c:pt>
                <c:pt idx="35">
                  <c:v>-0.12371134020618557</c:v>
                </c:pt>
                <c:pt idx="36">
                  <c:v>9.2783505154639179E-2</c:v>
                </c:pt>
                <c:pt idx="37">
                  <c:v>-5.1546391752577247E-2</c:v>
                </c:pt>
                <c:pt idx="38">
                  <c:v>-6.1855670103092786E-2</c:v>
                </c:pt>
                <c:pt idx="39">
                  <c:v>0</c:v>
                </c:pt>
                <c:pt idx="40">
                  <c:v>-2.061855670103091E-2</c:v>
                </c:pt>
                <c:pt idx="41">
                  <c:v>0.40206185567010311</c:v>
                </c:pt>
                <c:pt idx="42">
                  <c:v>-2.0618556701030924E-2</c:v>
                </c:pt>
                <c:pt idx="43">
                  <c:v>-0.10309278350515465</c:v>
                </c:pt>
                <c:pt idx="44">
                  <c:v>-0.21649484536082475</c:v>
                </c:pt>
                <c:pt idx="45">
                  <c:v>0.134020618556701</c:v>
                </c:pt>
                <c:pt idx="46">
                  <c:v>-3.0927835051546393E-2</c:v>
                </c:pt>
                <c:pt idx="47">
                  <c:v>0.37113402061855666</c:v>
                </c:pt>
                <c:pt idx="48">
                  <c:v>0.12371134020618557</c:v>
                </c:pt>
                <c:pt idx="49">
                  <c:v>-0.31958762886597936</c:v>
                </c:pt>
                <c:pt idx="50">
                  <c:v>0.21649484536082472</c:v>
                </c:pt>
                <c:pt idx="51">
                  <c:v>-0.46391752577319589</c:v>
                </c:pt>
                <c:pt idx="52">
                  <c:v>0.25773195876288657</c:v>
                </c:pt>
                <c:pt idx="53">
                  <c:v>-0.10309278350515463</c:v>
                </c:pt>
                <c:pt idx="54">
                  <c:v>0.42268041237113407</c:v>
                </c:pt>
                <c:pt idx="55">
                  <c:v>0.10309278350515463</c:v>
                </c:pt>
                <c:pt idx="56">
                  <c:v>6.1855670103092786E-2</c:v>
                </c:pt>
                <c:pt idx="57">
                  <c:v>7.2164948453608269E-2</c:v>
                </c:pt>
                <c:pt idx="58">
                  <c:v>-3.0927835051546393E-2</c:v>
                </c:pt>
                <c:pt idx="59">
                  <c:v>0.18556701030927836</c:v>
                </c:pt>
                <c:pt idx="60">
                  <c:v>-2.0618556701030927E-2</c:v>
                </c:pt>
                <c:pt idx="61">
                  <c:v>0.11340206185567009</c:v>
                </c:pt>
                <c:pt idx="62">
                  <c:v>-0.13402061855670103</c:v>
                </c:pt>
                <c:pt idx="63">
                  <c:v>0.24742268041237114</c:v>
                </c:pt>
                <c:pt idx="64">
                  <c:v>0.13402061855670105</c:v>
                </c:pt>
                <c:pt idx="65">
                  <c:v>-0.15463917525773196</c:v>
                </c:pt>
                <c:pt idx="66">
                  <c:v>0.10309278350515461</c:v>
                </c:pt>
                <c:pt idx="67">
                  <c:v>0.27835051546391754</c:v>
                </c:pt>
                <c:pt idx="68">
                  <c:v>-0.13402061855670111</c:v>
                </c:pt>
                <c:pt idx="69">
                  <c:v>0.49484536082474229</c:v>
                </c:pt>
                <c:pt idx="70">
                  <c:v>0.14432989690721651</c:v>
                </c:pt>
                <c:pt idx="71">
                  <c:v>-0.45360824742268041</c:v>
                </c:pt>
                <c:pt idx="72">
                  <c:v>6.1855670103092779E-2</c:v>
                </c:pt>
                <c:pt idx="73">
                  <c:v>-0.31958762886597941</c:v>
                </c:pt>
                <c:pt idx="74">
                  <c:v>0.39175257731958768</c:v>
                </c:pt>
                <c:pt idx="75">
                  <c:v>0.15463917525773194</c:v>
                </c:pt>
                <c:pt idx="76">
                  <c:v>-0.22680412371134023</c:v>
                </c:pt>
                <c:pt idx="77">
                  <c:v>-4.123711340206182E-2</c:v>
                </c:pt>
                <c:pt idx="78">
                  <c:v>2.061855670103091E-2</c:v>
                </c:pt>
                <c:pt idx="79">
                  <c:v>0.22680412371134021</c:v>
                </c:pt>
                <c:pt idx="80">
                  <c:v>-8.247422680412371E-2</c:v>
                </c:pt>
                <c:pt idx="81">
                  <c:v>-9.2783505154639179E-2</c:v>
                </c:pt>
                <c:pt idx="82">
                  <c:v>5.1546391752577317E-2</c:v>
                </c:pt>
                <c:pt idx="83">
                  <c:v>-0.13402061855670105</c:v>
                </c:pt>
                <c:pt idx="84">
                  <c:v>0.26804123711340205</c:v>
                </c:pt>
                <c:pt idx="85">
                  <c:v>2.0618556701030924E-2</c:v>
                </c:pt>
                <c:pt idx="86">
                  <c:v>-1.0309278350515469E-2</c:v>
                </c:pt>
                <c:pt idx="87">
                  <c:v>-0.15463917525773196</c:v>
                </c:pt>
                <c:pt idx="88">
                  <c:v>0.30927835051546393</c:v>
                </c:pt>
                <c:pt idx="89">
                  <c:v>7.2164948453608324E-2</c:v>
                </c:pt>
                <c:pt idx="90">
                  <c:v>-0.19587628865979384</c:v>
                </c:pt>
                <c:pt idx="91">
                  <c:v>0.21649484536082475</c:v>
                </c:pt>
                <c:pt idx="92">
                  <c:v>0.4329896907216495</c:v>
                </c:pt>
                <c:pt idx="93">
                  <c:v>-0.2061855670103093</c:v>
                </c:pt>
                <c:pt idx="94">
                  <c:v>4.1237113402061876E-2</c:v>
                </c:pt>
                <c:pt idx="95">
                  <c:v>0.34020618556701032</c:v>
                </c:pt>
                <c:pt idx="96">
                  <c:v>-0.22680412371134021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5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5E0-4E29-8FDB-14292A87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822127"/>
        <c:axId val="485826703"/>
      </c:barChart>
      <c:catAx>
        <c:axId val="4858221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q</a:t>
                </a:r>
                <a:r>
                  <a:rPr lang="en-IN" sz="1200" baseline="-25000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85826703"/>
        <c:crosses val="autoZero"/>
        <c:auto val="1"/>
        <c:lblAlgn val="ctr"/>
        <c:lblOffset val="100"/>
        <c:noMultiLvlLbl val="0"/>
      </c:catAx>
      <c:valAx>
        <c:axId val="485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1" baseline="0">
                    <a:effectLst/>
                  </a:rPr>
                  <a:t>Δ</a:t>
                </a:r>
                <a:r>
                  <a:rPr lang="en-IN" sz="1200" b="0" i="1" baseline="0">
                    <a:effectLst/>
                  </a:rPr>
                  <a:t>sARE</a:t>
                </a:r>
                <a:r>
                  <a:rPr lang="en-IN" sz="1200" b="0" i="0" baseline="0">
                    <a:effectLst/>
                  </a:rPr>
                  <a:t> </a:t>
                </a:r>
                <a:r>
                  <a:rPr lang="en-IN" sz="1200" b="0" i="0" baseline="-25000">
                    <a:effectLst/>
                  </a:rPr>
                  <a:t>AP</a:t>
                </a:r>
                <a:r>
                  <a:rPr lang="en-IN" sz="1200" b="0" i="0" baseline="0">
                    <a:effectLst/>
                  </a:rPr>
                  <a:t> (q</a:t>
                </a:r>
                <a:r>
                  <a:rPr lang="en-IN" sz="1200" b="0" i="0" baseline="-25000">
                    <a:effectLst/>
                  </a:rPr>
                  <a:t>i</a:t>
                </a:r>
                <a:r>
                  <a:rPr lang="en-IN" sz="1200" b="0" i="0" baseline="0">
                    <a:effectLst/>
                  </a:rPr>
                  <a:t>)</a:t>
                </a:r>
                <a:endParaRPr lang="en-I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/>
          </c:spPr>
          <c:invertIfNegative val="1"/>
          <c:val>
            <c:numRef>
              <c:f>colberte2e!$L$2:$L$98</c:f>
              <c:numCache>
                <c:formatCode>General</c:formatCode>
                <c:ptCount val="97"/>
                <c:pt idx="0">
                  <c:v>0</c:v>
                </c:pt>
                <c:pt idx="1">
                  <c:v>4.1237113402061876E-2</c:v>
                </c:pt>
                <c:pt idx="2">
                  <c:v>-3.0927835051546393E-2</c:v>
                </c:pt>
                <c:pt idx="3">
                  <c:v>-0.10309278350515472</c:v>
                </c:pt>
                <c:pt idx="4">
                  <c:v>-0.134020618556701</c:v>
                </c:pt>
                <c:pt idx="5">
                  <c:v>0.24742268041237114</c:v>
                </c:pt>
                <c:pt idx="6">
                  <c:v>0.10309278350515465</c:v>
                </c:pt>
                <c:pt idx="7">
                  <c:v>-0.14432989690721648</c:v>
                </c:pt>
                <c:pt idx="8">
                  <c:v>5.1546391752577303E-2</c:v>
                </c:pt>
                <c:pt idx="9">
                  <c:v>6.1855670103092786E-2</c:v>
                </c:pt>
                <c:pt idx="10">
                  <c:v>0</c:v>
                </c:pt>
                <c:pt idx="11">
                  <c:v>-0.17525773195876287</c:v>
                </c:pt>
                <c:pt idx="12">
                  <c:v>-4.123711340206182E-2</c:v>
                </c:pt>
                <c:pt idx="13">
                  <c:v>0.86597938144329889</c:v>
                </c:pt>
                <c:pt idx="14">
                  <c:v>0.32989690721649484</c:v>
                </c:pt>
                <c:pt idx="15">
                  <c:v>0.21649484536082472</c:v>
                </c:pt>
                <c:pt idx="16">
                  <c:v>0.10309278350515461</c:v>
                </c:pt>
                <c:pt idx="17">
                  <c:v>-7.2164948453608213E-2</c:v>
                </c:pt>
                <c:pt idx="18">
                  <c:v>0.72164948453608246</c:v>
                </c:pt>
                <c:pt idx="19">
                  <c:v>0.27835051546391754</c:v>
                </c:pt>
                <c:pt idx="20">
                  <c:v>-0.29896907216494845</c:v>
                </c:pt>
                <c:pt idx="21">
                  <c:v>-5.1546391752577303E-2</c:v>
                </c:pt>
                <c:pt idx="22">
                  <c:v>4.1237113402061848E-2</c:v>
                </c:pt>
                <c:pt idx="23">
                  <c:v>-0.20618556701030921</c:v>
                </c:pt>
                <c:pt idx="24">
                  <c:v>0.21649484536082475</c:v>
                </c:pt>
                <c:pt idx="25">
                  <c:v>8.2474226804123696E-2</c:v>
                </c:pt>
                <c:pt idx="26">
                  <c:v>-8.247422680412371E-2</c:v>
                </c:pt>
                <c:pt idx="27">
                  <c:v>-9.2783505154639179E-2</c:v>
                </c:pt>
                <c:pt idx="28">
                  <c:v>-0.25773195876288663</c:v>
                </c:pt>
                <c:pt idx="29">
                  <c:v>6.1855670103092786E-2</c:v>
                </c:pt>
                <c:pt idx="30">
                  <c:v>-5.1546391752577303E-2</c:v>
                </c:pt>
                <c:pt idx="31">
                  <c:v>0.25773195876288657</c:v>
                </c:pt>
                <c:pt idx="32">
                  <c:v>1.0309278350515483E-2</c:v>
                </c:pt>
                <c:pt idx="33">
                  <c:v>-6.1855670103092786E-2</c:v>
                </c:pt>
                <c:pt idx="34">
                  <c:v>3.0927835051546393E-2</c:v>
                </c:pt>
                <c:pt idx="35">
                  <c:v>0.50515463917525771</c:v>
                </c:pt>
                <c:pt idx="36">
                  <c:v>-0.28865979381443296</c:v>
                </c:pt>
                <c:pt idx="37">
                  <c:v>6.1855670103092786E-2</c:v>
                </c:pt>
                <c:pt idx="38">
                  <c:v>1.0309278350515462E-2</c:v>
                </c:pt>
                <c:pt idx="39">
                  <c:v>2.0618556701030927E-2</c:v>
                </c:pt>
                <c:pt idx="40">
                  <c:v>0</c:v>
                </c:pt>
                <c:pt idx="41">
                  <c:v>0.41237113402061859</c:v>
                </c:pt>
                <c:pt idx="42">
                  <c:v>3.0927835051546393E-2</c:v>
                </c:pt>
                <c:pt idx="43">
                  <c:v>-0.16494845360824742</c:v>
                </c:pt>
                <c:pt idx="44">
                  <c:v>0.15463917525773196</c:v>
                </c:pt>
                <c:pt idx="45">
                  <c:v>3.0927835051546393E-2</c:v>
                </c:pt>
                <c:pt idx="46">
                  <c:v>3.0927835051546393E-2</c:v>
                </c:pt>
                <c:pt idx="47">
                  <c:v>8.247422680412371E-2</c:v>
                </c:pt>
                <c:pt idx="48">
                  <c:v>-0.19587628865979378</c:v>
                </c:pt>
                <c:pt idx="49">
                  <c:v>-0.19587628865979381</c:v>
                </c:pt>
                <c:pt idx="50">
                  <c:v>0.61855670103092775</c:v>
                </c:pt>
                <c:pt idx="51">
                  <c:v>-0.74226804123711343</c:v>
                </c:pt>
                <c:pt idx="52">
                  <c:v>-0.47422680412371127</c:v>
                </c:pt>
                <c:pt idx="53">
                  <c:v>0.86597938144329889</c:v>
                </c:pt>
                <c:pt idx="54">
                  <c:v>7.2164948453608241E-2</c:v>
                </c:pt>
                <c:pt idx="55">
                  <c:v>-1.0309278350515469E-2</c:v>
                </c:pt>
                <c:pt idx="56">
                  <c:v>-0.12371134020618557</c:v>
                </c:pt>
                <c:pt idx="57">
                  <c:v>-9.2783505154639179E-2</c:v>
                </c:pt>
                <c:pt idx="58">
                  <c:v>-0.23711340206185566</c:v>
                </c:pt>
                <c:pt idx="59">
                  <c:v>0.16494845360824742</c:v>
                </c:pt>
                <c:pt idx="60">
                  <c:v>-5.1546391752577317E-2</c:v>
                </c:pt>
                <c:pt idx="61">
                  <c:v>0.52577319587628868</c:v>
                </c:pt>
                <c:pt idx="62">
                  <c:v>-0.50515463917525771</c:v>
                </c:pt>
                <c:pt idx="63">
                  <c:v>7.2164948453608213E-2</c:v>
                </c:pt>
                <c:pt idx="64">
                  <c:v>-0.16494845360824742</c:v>
                </c:pt>
                <c:pt idx="65">
                  <c:v>0.14432989690721651</c:v>
                </c:pt>
                <c:pt idx="66">
                  <c:v>5.1546391752577359E-2</c:v>
                </c:pt>
                <c:pt idx="67">
                  <c:v>0.37113402061855671</c:v>
                </c:pt>
                <c:pt idx="68">
                  <c:v>0.52577319587628857</c:v>
                </c:pt>
                <c:pt idx="69">
                  <c:v>0.44329896907216498</c:v>
                </c:pt>
                <c:pt idx="70">
                  <c:v>5.1546391752577317E-2</c:v>
                </c:pt>
                <c:pt idx="71">
                  <c:v>-6.1855670103092786E-2</c:v>
                </c:pt>
                <c:pt idx="72">
                  <c:v>-4.1237113402061876E-2</c:v>
                </c:pt>
                <c:pt idx="73">
                  <c:v>-6.1855670103092786E-2</c:v>
                </c:pt>
                <c:pt idx="74">
                  <c:v>0.3505154639175258</c:v>
                </c:pt>
                <c:pt idx="75">
                  <c:v>7.2164948453608241E-2</c:v>
                </c:pt>
                <c:pt idx="76">
                  <c:v>0.41237113402061859</c:v>
                </c:pt>
                <c:pt idx="77">
                  <c:v>9.2783505154639179E-2</c:v>
                </c:pt>
                <c:pt idx="78">
                  <c:v>0.4329896907216495</c:v>
                </c:pt>
                <c:pt idx="79">
                  <c:v>0.15463917525773196</c:v>
                </c:pt>
                <c:pt idx="80">
                  <c:v>-0.134020618556701</c:v>
                </c:pt>
                <c:pt idx="81">
                  <c:v>0</c:v>
                </c:pt>
                <c:pt idx="82">
                  <c:v>0.51546391752577314</c:v>
                </c:pt>
                <c:pt idx="83">
                  <c:v>4.1237113402061848E-2</c:v>
                </c:pt>
                <c:pt idx="84">
                  <c:v>0.35051546391752575</c:v>
                </c:pt>
                <c:pt idx="85">
                  <c:v>-7.2164948453608255E-2</c:v>
                </c:pt>
                <c:pt idx="86">
                  <c:v>0.34020618556701032</c:v>
                </c:pt>
                <c:pt idx="87">
                  <c:v>4.1237113402061931E-2</c:v>
                </c:pt>
                <c:pt idx="88">
                  <c:v>0.75257731958762886</c:v>
                </c:pt>
                <c:pt idx="89">
                  <c:v>0.55670103092783507</c:v>
                </c:pt>
                <c:pt idx="90">
                  <c:v>7.2164948453608241E-2</c:v>
                </c:pt>
                <c:pt idx="91">
                  <c:v>-8.2474226804123696E-2</c:v>
                </c:pt>
                <c:pt idx="92">
                  <c:v>0</c:v>
                </c:pt>
                <c:pt idx="93">
                  <c:v>-0.22680412371134018</c:v>
                </c:pt>
                <c:pt idx="94">
                  <c:v>4.1237113402061855E-2</c:v>
                </c:pt>
                <c:pt idx="95">
                  <c:v>-0.14432989690721651</c:v>
                </c:pt>
                <c:pt idx="96">
                  <c:v>-0.55670103092783507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5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623-4C09-A79C-245B80B9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27983"/>
        <c:axId val="499716335"/>
      </c:barChart>
      <c:catAx>
        <c:axId val="4997279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</a:rPr>
                  <a:t>q</a:t>
                </a:r>
                <a:r>
                  <a:rPr lang="en-IN" sz="1200" b="0" i="0" baseline="-25000">
                    <a:effectLst/>
                  </a:rPr>
                  <a:t>i</a:t>
                </a:r>
                <a:endParaRPr lang="en-I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99716335"/>
        <c:crosses val="autoZero"/>
        <c:auto val="1"/>
        <c:lblAlgn val="ctr"/>
        <c:lblOffset val="100"/>
        <c:noMultiLvlLbl val="0"/>
      </c:catAx>
      <c:valAx>
        <c:axId val="4997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1" baseline="0">
                    <a:effectLst/>
                  </a:rPr>
                  <a:t>Δ</a:t>
                </a:r>
                <a:r>
                  <a:rPr lang="en-IN" sz="1200" b="0" i="1" baseline="0">
                    <a:effectLst/>
                  </a:rPr>
                  <a:t>sARE</a:t>
                </a:r>
                <a:r>
                  <a:rPr lang="en-IN" sz="1200" b="0" i="0" baseline="0">
                    <a:effectLst/>
                  </a:rPr>
                  <a:t> </a:t>
                </a:r>
                <a:r>
                  <a:rPr lang="en-IN" sz="1200" b="0" i="0" baseline="-25000">
                    <a:effectLst/>
                  </a:rPr>
                  <a:t>AP</a:t>
                </a:r>
                <a:r>
                  <a:rPr lang="en-IN" sz="1200" b="0" i="0" baseline="0">
                    <a:effectLst/>
                  </a:rPr>
                  <a:t> (q</a:t>
                </a:r>
                <a:r>
                  <a:rPr lang="en-IN" sz="1200" b="0" i="0" baseline="-25000">
                    <a:effectLst/>
                  </a:rPr>
                  <a:t>i</a:t>
                </a:r>
                <a:r>
                  <a:rPr lang="en-IN" sz="1200" b="0" i="0" baseline="0">
                    <a:effectLst/>
                  </a:rPr>
                  <a:t>)</a:t>
                </a:r>
                <a:endParaRPr lang="en-I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458950201884253E-2"/>
              <c:y val="0.22411971830985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'bm25'!$L$1</c:f>
              <c:strCache>
                <c:ptCount val="1"/>
                <c:pt idx="0">
                  <c:v>$delta$_sARE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val>
            <c:numRef>
              <c:f>'bm25'!$L$2:$L$97</c:f>
              <c:numCache>
                <c:formatCode>General</c:formatCode>
                <c:ptCount val="96"/>
                <c:pt idx="0">
                  <c:v>-0.10309278350515463</c:v>
                </c:pt>
                <c:pt idx="1">
                  <c:v>0.61855670103092786</c:v>
                </c:pt>
                <c:pt idx="2">
                  <c:v>0.18556701030927836</c:v>
                </c:pt>
                <c:pt idx="3">
                  <c:v>0.134020618556701</c:v>
                </c:pt>
                <c:pt idx="4">
                  <c:v>-0.32989690721649484</c:v>
                </c:pt>
                <c:pt idx="5">
                  <c:v>2.061855670103091E-2</c:v>
                </c:pt>
                <c:pt idx="6">
                  <c:v>-8.2474226804123696E-2</c:v>
                </c:pt>
                <c:pt idx="7">
                  <c:v>0.18556701030927836</c:v>
                </c:pt>
                <c:pt idx="8">
                  <c:v>5.1546391752577359E-2</c:v>
                </c:pt>
                <c:pt idx="9">
                  <c:v>1.0309278350515483E-2</c:v>
                </c:pt>
                <c:pt idx="10">
                  <c:v>1.0309278350515465E-2</c:v>
                </c:pt>
                <c:pt idx="11">
                  <c:v>-0.34020618556701032</c:v>
                </c:pt>
                <c:pt idx="12">
                  <c:v>1.0309278350515483E-2</c:v>
                </c:pt>
                <c:pt idx="13">
                  <c:v>0.15463917525773196</c:v>
                </c:pt>
                <c:pt idx="14">
                  <c:v>0.11340206185567012</c:v>
                </c:pt>
                <c:pt idx="15">
                  <c:v>0.52577319587628868</c:v>
                </c:pt>
                <c:pt idx="16">
                  <c:v>-7.2164948453608241E-2</c:v>
                </c:pt>
                <c:pt idx="17">
                  <c:v>2.0618556701030924E-2</c:v>
                </c:pt>
                <c:pt idx="18">
                  <c:v>-0.32989690721649489</c:v>
                </c:pt>
                <c:pt idx="19">
                  <c:v>-0.13402061855670105</c:v>
                </c:pt>
                <c:pt idx="20">
                  <c:v>-0.34020618556701032</c:v>
                </c:pt>
                <c:pt idx="21">
                  <c:v>-9.2783505154639179E-2</c:v>
                </c:pt>
                <c:pt idx="22">
                  <c:v>0.44329896907216498</c:v>
                </c:pt>
                <c:pt idx="23">
                  <c:v>-0.30927835051546393</c:v>
                </c:pt>
                <c:pt idx="24">
                  <c:v>0.24742268041237114</c:v>
                </c:pt>
                <c:pt idx="25">
                  <c:v>-5.1546391752577303E-2</c:v>
                </c:pt>
                <c:pt idx="26">
                  <c:v>0.37113402061855671</c:v>
                </c:pt>
                <c:pt idx="27">
                  <c:v>6.1855670103092786E-2</c:v>
                </c:pt>
                <c:pt idx="28">
                  <c:v>-0.92783505154639179</c:v>
                </c:pt>
                <c:pt idx="29">
                  <c:v>-0.10309278350515466</c:v>
                </c:pt>
                <c:pt idx="30">
                  <c:v>-0.11340206185567009</c:v>
                </c:pt>
                <c:pt idx="31">
                  <c:v>8.247422680412371E-2</c:v>
                </c:pt>
                <c:pt idx="32">
                  <c:v>1.0309278350515469E-2</c:v>
                </c:pt>
                <c:pt idx="33">
                  <c:v>-3.0927835051546393E-2</c:v>
                </c:pt>
                <c:pt idx="34">
                  <c:v>-5.1546391752577317E-2</c:v>
                </c:pt>
                <c:pt idx="35">
                  <c:v>-1.0309278350515455E-2</c:v>
                </c:pt>
                <c:pt idx="36">
                  <c:v>0.37113402061855666</c:v>
                </c:pt>
                <c:pt idx="37">
                  <c:v>2.0618556701030966E-2</c:v>
                </c:pt>
                <c:pt idx="38">
                  <c:v>-8.247422680412371E-2</c:v>
                </c:pt>
                <c:pt idx="39">
                  <c:v>7.2164948453608241E-2</c:v>
                </c:pt>
                <c:pt idx="40">
                  <c:v>0.15463917525773196</c:v>
                </c:pt>
                <c:pt idx="41">
                  <c:v>0.1134020618556701</c:v>
                </c:pt>
                <c:pt idx="42">
                  <c:v>-2.061855670103091E-2</c:v>
                </c:pt>
                <c:pt idx="43">
                  <c:v>-0.42268041237113407</c:v>
                </c:pt>
                <c:pt idx="44">
                  <c:v>-9.2783505154639179E-2</c:v>
                </c:pt>
                <c:pt idx="45">
                  <c:v>7.2164948453608241E-2</c:v>
                </c:pt>
                <c:pt idx="46">
                  <c:v>6.1855670103092786E-2</c:v>
                </c:pt>
                <c:pt idx="47">
                  <c:v>-0.1134020618556701</c:v>
                </c:pt>
                <c:pt idx="48">
                  <c:v>-0.30927835051546393</c:v>
                </c:pt>
                <c:pt idx="49">
                  <c:v>9.2783505154639165E-2</c:v>
                </c:pt>
                <c:pt idx="50">
                  <c:v>0</c:v>
                </c:pt>
                <c:pt idx="51">
                  <c:v>0.27835051546391754</c:v>
                </c:pt>
                <c:pt idx="52">
                  <c:v>-9.2783505154639165E-2</c:v>
                </c:pt>
                <c:pt idx="53">
                  <c:v>3.0927835051546393E-2</c:v>
                </c:pt>
                <c:pt idx="54">
                  <c:v>5.1546391752577317E-2</c:v>
                </c:pt>
                <c:pt idx="55">
                  <c:v>-8.2474226804123724E-2</c:v>
                </c:pt>
                <c:pt idx="56">
                  <c:v>4.1237113402061876E-2</c:v>
                </c:pt>
                <c:pt idx="57">
                  <c:v>-0.68041237113402053</c:v>
                </c:pt>
                <c:pt idx="58">
                  <c:v>-5.1546391752577303E-2</c:v>
                </c:pt>
                <c:pt idx="59">
                  <c:v>0.17525773195876287</c:v>
                </c:pt>
                <c:pt idx="60">
                  <c:v>-0.37113402061855666</c:v>
                </c:pt>
                <c:pt idx="61">
                  <c:v>6.1855670103092772E-2</c:v>
                </c:pt>
                <c:pt idx="62">
                  <c:v>-6.1855670103092786E-2</c:v>
                </c:pt>
                <c:pt idx="63">
                  <c:v>6.1855670103092786E-2</c:v>
                </c:pt>
                <c:pt idx="64">
                  <c:v>-0.47422680412371138</c:v>
                </c:pt>
                <c:pt idx="65">
                  <c:v>-0.14432989690721648</c:v>
                </c:pt>
                <c:pt idx="66">
                  <c:v>-2.061855670103091E-2</c:v>
                </c:pt>
                <c:pt idx="67">
                  <c:v>0.16494845360824745</c:v>
                </c:pt>
                <c:pt idx="68">
                  <c:v>4.123711340206182E-2</c:v>
                </c:pt>
                <c:pt idx="69">
                  <c:v>0.42268041237113396</c:v>
                </c:pt>
                <c:pt idx="70">
                  <c:v>-0.46391752577319589</c:v>
                </c:pt>
                <c:pt idx="71">
                  <c:v>-0.35051546391752575</c:v>
                </c:pt>
                <c:pt idx="72">
                  <c:v>-6.1855670103092786E-2</c:v>
                </c:pt>
                <c:pt idx="73">
                  <c:v>4.1237113402061848E-2</c:v>
                </c:pt>
                <c:pt idx="74">
                  <c:v>0.12371134020618556</c:v>
                </c:pt>
                <c:pt idx="75">
                  <c:v>6.1855670103092786E-2</c:v>
                </c:pt>
                <c:pt idx="76">
                  <c:v>5.1546391752577359E-2</c:v>
                </c:pt>
                <c:pt idx="77">
                  <c:v>-0.13402061855670103</c:v>
                </c:pt>
                <c:pt idx="78">
                  <c:v>0.34020618556701032</c:v>
                </c:pt>
                <c:pt idx="79">
                  <c:v>0.12371134020618557</c:v>
                </c:pt>
                <c:pt idx="80">
                  <c:v>8.2474226804123724E-2</c:v>
                </c:pt>
                <c:pt idx="81">
                  <c:v>0.20618556701030927</c:v>
                </c:pt>
                <c:pt idx="82">
                  <c:v>0.18556701030927836</c:v>
                </c:pt>
                <c:pt idx="83">
                  <c:v>-0.46391752577319589</c:v>
                </c:pt>
                <c:pt idx="84">
                  <c:v>0.18556701030927836</c:v>
                </c:pt>
                <c:pt idx="85">
                  <c:v>9.2783505154639179E-2</c:v>
                </c:pt>
                <c:pt idx="86">
                  <c:v>0.47422680412371132</c:v>
                </c:pt>
                <c:pt idx="87">
                  <c:v>4.1237113402061862E-2</c:v>
                </c:pt>
                <c:pt idx="88">
                  <c:v>-0.17525773195876287</c:v>
                </c:pt>
                <c:pt idx="89">
                  <c:v>-5.1546391752577359E-2</c:v>
                </c:pt>
                <c:pt idx="90">
                  <c:v>-0.35051546391752575</c:v>
                </c:pt>
                <c:pt idx="91">
                  <c:v>0.38144329896907214</c:v>
                </c:pt>
                <c:pt idx="92">
                  <c:v>0.1134020618556701</c:v>
                </c:pt>
                <c:pt idx="93">
                  <c:v>-0.42268041237113396</c:v>
                </c:pt>
                <c:pt idx="94">
                  <c:v>9.2783505154639179E-2</c:v>
                </c:pt>
                <c:pt idx="95">
                  <c:v>0.10309278350515463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5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C28-4B27-A148-FE80E59C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87983"/>
        <c:axId val="499394223"/>
      </c:barChart>
      <c:catAx>
        <c:axId val="4993879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</a:rPr>
                  <a:t>q</a:t>
                </a:r>
                <a:r>
                  <a:rPr lang="en-IN" sz="1200" b="0" i="0" baseline="-25000">
                    <a:effectLst/>
                  </a:rPr>
                  <a:t>i</a:t>
                </a:r>
                <a:endParaRPr lang="en-I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868487978459357"/>
              <c:y val="0.8507812499999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99394223"/>
        <c:crosses val="autoZero"/>
        <c:auto val="1"/>
        <c:lblAlgn val="ctr"/>
        <c:lblOffset val="100"/>
        <c:noMultiLvlLbl val="0"/>
      </c:catAx>
      <c:valAx>
        <c:axId val="49939422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IN" sz="1200" i="1"/>
                  <a:t>sARE</a:t>
                </a:r>
                <a:r>
                  <a:rPr lang="en-IN" sz="1200"/>
                  <a:t> </a:t>
                </a:r>
                <a:r>
                  <a:rPr lang="en-IN" sz="1200" baseline="-25000"/>
                  <a:t>AP</a:t>
                </a:r>
                <a:r>
                  <a:rPr lang="en-IN" sz="1200"/>
                  <a:t> (q</a:t>
                </a:r>
                <a:r>
                  <a:rPr lang="en-IN" sz="1200" baseline="-25000"/>
                  <a:t>i</a:t>
                </a:r>
                <a:r>
                  <a:rPr lang="en-IN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8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monot5_25!$L$1</c:f>
              <c:strCache>
                <c:ptCount val="1"/>
                <c:pt idx="0">
                  <c:v>delta_sARE(NQC-PRC)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val>
            <c:numRef>
              <c:f>monot5_25!$L$2:$L$97</c:f>
              <c:numCache>
                <c:formatCode>General</c:formatCode>
                <c:ptCount val="96"/>
                <c:pt idx="0">
                  <c:v>1.0309278350515469E-2</c:v>
                </c:pt>
                <c:pt idx="1">
                  <c:v>0</c:v>
                </c:pt>
                <c:pt idx="2">
                  <c:v>-0.15463917525773196</c:v>
                </c:pt>
                <c:pt idx="3">
                  <c:v>-0.24742268041237114</c:v>
                </c:pt>
                <c:pt idx="4">
                  <c:v>-0.10309278350515461</c:v>
                </c:pt>
                <c:pt idx="5">
                  <c:v>0.14432989690721654</c:v>
                </c:pt>
                <c:pt idx="6">
                  <c:v>-1.0309278350515469E-2</c:v>
                </c:pt>
                <c:pt idx="7">
                  <c:v>-0.18556701030927836</c:v>
                </c:pt>
                <c:pt idx="8">
                  <c:v>0.32989690721649489</c:v>
                </c:pt>
                <c:pt idx="9">
                  <c:v>0.50515463917525771</c:v>
                </c:pt>
                <c:pt idx="10">
                  <c:v>0.46391752577319589</c:v>
                </c:pt>
                <c:pt idx="11">
                  <c:v>0.25773195876288663</c:v>
                </c:pt>
                <c:pt idx="12">
                  <c:v>0.51546391752577314</c:v>
                </c:pt>
                <c:pt idx="13">
                  <c:v>0.21649484536082475</c:v>
                </c:pt>
                <c:pt idx="14">
                  <c:v>0.134020618556701</c:v>
                </c:pt>
                <c:pt idx="15">
                  <c:v>0.30927835051546393</c:v>
                </c:pt>
                <c:pt idx="16">
                  <c:v>-0.16494845360824745</c:v>
                </c:pt>
                <c:pt idx="17">
                  <c:v>4.1237113402061876E-2</c:v>
                </c:pt>
                <c:pt idx="18">
                  <c:v>0.46391752577319584</c:v>
                </c:pt>
                <c:pt idx="19">
                  <c:v>-0.25773195876288657</c:v>
                </c:pt>
                <c:pt idx="20">
                  <c:v>-0.37113402061855666</c:v>
                </c:pt>
                <c:pt idx="21">
                  <c:v>-0.5670103092783505</c:v>
                </c:pt>
                <c:pt idx="22">
                  <c:v>-2.061855670103091E-2</c:v>
                </c:pt>
                <c:pt idx="23">
                  <c:v>-8.2474226804123696E-2</c:v>
                </c:pt>
                <c:pt idx="24">
                  <c:v>0.60824742268041232</c:v>
                </c:pt>
                <c:pt idx="25">
                  <c:v>-0.19587628865979378</c:v>
                </c:pt>
                <c:pt idx="26">
                  <c:v>5.1546391752577331E-2</c:v>
                </c:pt>
                <c:pt idx="27">
                  <c:v>0.65979381443298968</c:v>
                </c:pt>
                <c:pt idx="28">
                  <c:v>-0.25773195876288657</c:v>
                </c:pt>
                <c:pt idx="29">
                  <c:v>-7.2164948453608269E-2</c:v>
                </c:pt>
                <c:pt idx="30">
                  <c:v>0.54639175257731964</c:v>
                </c:pt>
                <c:pt idx="31">
                  <c:v>7.2164948453608241E-2</c:v>
                </c:pt>
                <c:pt idx="32">
                  <c:v>-1.0309278350515464E-2</c:v>
                </c:pt>
                <c:pt idx="33">
                  <c:v>0.731958762886598</c:v>
                </c:pt>
                <c:pt idx="34">
                  <c:v>2.0618556701030927E-2</c:v>
                </c:pt>
                <c:pt idx="35">
                  <c:v>-0.37113402061855671</c:v>
                </c:pt>
                <c:pt idx="36">
                  <c:v>9.2783505154639179E-2</c:v>
                </c:pt>
                <c:pt idx="37">
                  <c:v>-0.55670103092783507</c:v>
                </c:pt>
                <c:pt idx="38">
                  <c:v>0.67010309278350522</c:v>
                </c:pt>
                <c:pt idx="39">
                  <c:v>4.1237113402061855E-2</c:v>
                </c:pt>
                <c:pt idx="40">
                  <c:v>7.2164948453608241E-2</c:v>
                </c:pt>
                <c:pt idx="41">
                  <c:v>4.1237113402061848E-2</c:v>
                </c:pt>
                <c:pt idx="42">
                  <c:v>0.21649484536082475</c:v>
                </c:pt>
                <c:pt idx="43">
                  <c:v>6.1855670103092772E-2</c:v>
                </c:pt>
                <c:pt idx="44">
                  <c:v>-0.12371134020618556</c:v>
                </c:pt>
                <c:pt idx="45">
                  <c:v>0.62886597938144329</c:v>
                </c:pt>
                <c:pt idx="46">
                  <c:v>0.30927835051546393</c:v>
                </c:pt>
                <c:pt idx="47">
                  <c:v>-3.0927835051546393E-2</c:v>
                </c:pt>
                <c:pt idx="48">
                  <c:v>9.2783505154639179E-2</c:v>
                </c:pt>
                <c:pt idx="49">
                  <c:v>-0.13402061855670105</c:v>
                </c:pt>
                <c:pt idx="50">
                  <c:v>0.50515463917525771</c:v>
                </c:pt>
                <c:pt idx="51">
                  <c:v>-0.15463917525773194</c:v>
                </c:pt>
                <c:pt idx="52">
                  <c:v>5.1546391752577317E-2</c:v>
                </c:pt>
                <c:pt idx="53">
                  <c:v>0.48453608247422675</c:v>
                </c:pt>
                <c:pt idx="54">
                  <c:v>0.59793814432989689</c:v>
                </c:pt>
                <c:pt idx="55">
                  <c:v>0.60824742268041232</c:v>
                </c:pt>
                <c:pt idx="56">
                  <c:v>-1.0309278350515483E-2</c:v>
                </c:pt>
                <c:pt idx="57">
                  <c:v>8.247422680412371E-2</c:v>
                </c:pt>
                <c:pt idx="58">
                  <c:v>0</c:v>
                </c:pt>
                <c:pt idx="59">
                  <c:v>0.60824742268041232</c:v>
                </c:pt>
                <c:pt idx="60">
                  <c:v>0.14432989690721651</c:v>
                </c:pt>
                <c:pt idx="61">
                  <c:v>-0.11340206185567012</c:v>
                </c:pt>
                <c:pt idx="62">
                  <c:v>0</c:v>
                </c:pt>
                <c:pt idx="63">
                  <c:v>0.25773195876288657</c:v>
                </c:pt>
                <c:pt idx="64">
                  <c:v>3.0927835051546393E-2</c:v>
                </c:pt>
                <c:pt idx="65">
                  <c:v>6.1855670103092786E-2</c:v>
                </c:pt>
                <c:pt idx="66">
                  <c:v>0.18556701030927836</c:v>
                </c:pt>
                <c:pt idx="67">
                  <c:v>0.28865979381443302</c:v>
                </c:pt>
                <c:pt idx="68">
                  <c:v>-0.71134020618556704</c:v>
                </c:pt>
                <c:pt idx="69">
                  <c:v>0.23711340206185572</c:v>
                </c:pt>
                <c:pt idx="70">
                  <c:v>0.21649484536082472</c:v>
                </c:pt>
                <c:pt idx="71">
                  <c:v>-0.47422680412371132</c:v>
                </c:pt>
                <c:pt idx="72">
                  <c:v>-6.1855670103092779E-2</c:v>
                </c:pt>
                <c:pt idx="73">
                  <c:v>0.36082474226804118</c:v>
                </c:pt>
                <c:pt idx="74">
                  <c:v>0.21649484536082472</c:v>
                </c:pt>
                <c:pt idx="75">
                  <c:v>0</c:v>
                </c:pt>
                <c:pt idx="76">
                  <c:v>-0.30927835051546393</c:v>
                </c:pt>
                <c:pt idx="77">
                  <c:v>-0.28865979381443296</c:v>
                </c:pt>
                <c:pt idx="78">
                  <c:v>-5.1546391752577317E-2</c:v>
                </c:pt>
                <c:pt idx="79">
                  <c:v>-8.2474226804123696E-2</c:v>
                </c:pt>
                <c:pt idx="80">
                  <c:v>-0.134020618556701</c:v>
                </c:pt>
                <c:pt idx="81">
                  <c:v>1.0309278350515483E-2</c:v>
                </c:pt>
                <c:pt idx="82">
                  <c:v>3.0927835051546393E-2</c:v>
                </c:pt>
                <c:pt idx="83">
                  <c:v>-8.247422680412371E-2</c:v>
                </c:pt>
                <c:pt idx="84">
                  <c:v>-0.15463917525773196</c:v>
                </c:pt>
                <c:pt idx="85">
                  <c:v>-6.1855670103092786E-2</c:v>
                </c:pt>
                <c:pt idx="86">
                  <c:v>9.2783505154639179E-2</c:v>
                </c:pt>
                <c:pt idx="87">
                  <c:v>-0.54639175257731953</c:v>
                </c:pt>
                <c:pt idx="88">
                  <c:v>0.60824742268041232</c:v>
                </c:pt>
                <c:pt idx="89">
                  <c:v>-1.0309278350515427E-2</c:v>
                </c:pt>
                <c:pt idx="90">
                  <c:v>-0.28865979381443296</c:v>
                </c:pt>
                <c:pt idx="91">
                  <c:v>1.0309278350515483E-2</c:v>
                </c:pt>
                <c:pt idx="92">
                  <c:v>0.36082474226804129</c:v>
                </c:pt>
                <c:pt idx="93">
                  <c:v>-0.3505154639175258</c:v>
                </c:pt>
                <c:pt idx="94">
                  <c:v>4.1237113402061862E-2</c:v>
                </c:pt>
                <c:pt idx="95">
                  <c:v>-0.14432989690721651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5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880-453A-A8EC-6BA4C2C5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820047"/>
        <c:axId val="485820879"/>
      </c:barChart>
      <c:catAx>
        <c:axId val="4858200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</a:rPr>
                  <a:t>q</a:t>
                </a:r>
                <a:r>
                  <a:rPr lang="en-IN" sz="1200" b="0" i="0" baseline="-25000">
                    <a:effectLst/>
                  </a:rPr>
                  <a:t>i</a:t>
                </a:r>
                <a:endParaRPr lang="en-I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85820879"/>
        <c:crosses val="autoZero"/>
        <c:auto val="1"/>
        <c:lblAlgn val="ctr"/>
        <c:lblOffset val="100"/>
        <c:noMultiLvlLbl val="0"/>
      </c:catAx>
      <c:valAx>
        <c:axId val="4858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1" baseline="0">
                    <a:effectLst/>
                  </a:rPr>
                  <a:t>Δ</a:t>
                </a:r>
                <a:r>
                  <a:rPr lang="en-IN" sz="1200" b="0" i="1" baseline="0">
                    <a:effectLst/>
                  </a:rPr>
                  <a:t>sARE</a:t>
                </a:r>
                <a:r>
                  <a:rPr lang="en-IN" sz="1200" b="0" i="0" baseline="0">
                    <a:effectLst/>
                  </a:rPr>
                  <a:t> </a:t>
                </a:r>
                <a:r>
                  <a:rPr lang="en-IN" sz="1200" b="0" i="0" baseline="-25000">
                    <a:effectLst/>
                  </a:rPr>
                  <a:t>AP</a:t>
                </a:r>
                <a:r>
                  <a:rPr lang="en-IN" sz="1200" b="0" i="0" baseline="0">
                    <a:effectLst/>
                  </a:rPr>
                  <a:t> (q</a:t>
                </a:r>
                <a:r>
                  <a:rPr lang="en-IN" sz="1200" b="0" i="0" baseline="-25000">
                    <a:effectLst/>
                  </a:rPr>
                  <a:t>i</a:t>
                </a:r>
                <a:r>
                  <a:rPr lang="en-IN" sz="1800" b="0" i="0" baseline="0">
                    <a:effectLst/>
                  </a:rPr>
                  <a:t>)</a:t>
                </a:r>
                <a:endParaRPr lang="en-I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colberte2e_25!$L$1</c:f>
              <c:strCache>
                <c:ptCount val="1"/>
                <c:pt idx="0">
                  <c:v>delta_sARE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val>
            <c:numRef>
              <c:f>colberte2e_25!$L$2:$L$97</c:f>
              <c:numCache>
                <c:formatCode>General</c:formatCode>
                <c:ptCount val="96"/>
                <c:pt idx="0">
                  <c:v>-8.2474226804123724E-2</c:v>
                </c:pt>
                <c:pt idx="1">
                  <c:v>0.18556701030927836</c:v>
                </c:pt>
                <c:pt idx="2">
                  <c:v>-0.31958762886597936</c:v>
                </c:pt>
                <c:pt idx="3">
                  <c:v>-0.2061855670103093</c:v>
                </c:pt>
                <c:pt idx="4">
                  <c:v>-0.19587628865979384</c:v>
                </c:pt>
                <c:pt idx="5">
                  <c:v>-0.10309278350515461</c:v>
                </c:pt>
                <c:pt idx="6">
                  <c:v>0.14432989690721651</c:v>
                </c:pt>
                <c:pt idx="7">
                  <c:v>0</c:v>
                </c:pt>
                <c:pt idx="8">
                  <c:v>4.1237113402061848E-2</c:v>
                </c:pt>
                <c:pt idx="9">
                  <c:v>-7.2164948453608241E-2</c:v>
                </c:pt>
                <c:pt idx="10">
                  <c:v>4.1237113402061855E-2</c:v>
                </c:pt>
                <c:pt idx="11">
                  <c:v>0.24742268041237109</c:v>
                </c:pt>
                <c:pt idx="12">
                  <c:v>-0.42268041237113402</c:v>
                </c:pt>
                <c:pt idx="13">
                  <c:v>0.70103092783505161</c:v>
                </c:pt>
                <c:pt idx="14">
                  <c:v>0</c:v>
                </c:pt>
                <c:pt idx="15">
                  <c:v>0.16494845360824739</c:v>
                </c:pt>
                <c:pt idx="16">
                  <c:v>0.38144329896907214</c:v>
                </c:pt>
                <c:pt idx="17">
                  <c:v>0.21649484536082475</c:v>
                </c:pt>
                <c:pt idx="18">
                  <c:v>0.44329896907216493</c:v>
                </c:pt>
                <c:pt idx="19">
                  <c:v>-2.0618556701030931E-2</c:v>
                </c:pt>
                <c:pt idx="20">
                  <c:v>0.268041237113402</c:v>
                </c:pt>
                <c:pt idx="21">
                  <c:v>0.10309278350515461</c:v>
                </c:pt>
                <c:pt idx="22">
                  <c:v>0.14432989690721651</c:v>
                </c:pt>
                <c:pt idx="23">
                  <c:v>-0.55670103092783507</c:v>
                </c:pt>
                <c:pt idx="24">
                  <c:v>2.061855670103091E-2</c:v>
                </c:pt>
                <c:pt idx="25">
                  <c:v>-0.17525773195876287</c:v>
                </c:pt>
                <c:pt idx="26">
                  <c:v>-0.12371134020618557</c:v>
                </c:pt>
                <c:pt idx="27">
                  <c:v>0.13402061855670103</c:v>
                </c:pt>
                <c:pt idx="28">
                  <c:v>-0.26804123711340211</c:v>
                </c:pt>
                <c:pt idx="29">
                  <c:v>0.22680412371134018</c:v>
                </c:pt>
                <c:pt idx="30">
                  <c:v>0.19587628865979381</c:v>
                </c:pt>
                <c:pt idx="31">
                  <c:v>0.14432989690721648</c:v>
                </c:pt>
                <c:pt idx="32">
                  <c:v>5.1546391752577331E-2</c:v>
                </c:pt>
                <c:pt idx="33">
                  <c:v>4.1237113402061862E-2</c:v>
                </c:pt>
                <c:pt idx="34">
                  <c:v>2.0618556701030927E-2</c:v>
                </c:pt>
                <c:pt idx="35">
                  <c:v>-0.12371134020618557</c:v>
                </c:pt>
                <c:pt idx="36">
                  <c:v>-0.13402061855670105</c:v>
                </c:pt>
                <c:pt idx="37">
                  <c:v>-4.1237113402061876E-2</c:v>
                </c:pt>
                <c:pt idx="38">
                  <c:v>-3.0927835051546389E-2</c:v>
                </c:pt>
                <c:pt idx="39">
                  <c:v>0</c:v>
                </c:pt>
                <c:pt idx="40">
                  <c:v>0.53608247422680411</c:v>
                </c:pt>
                <c:pt idx="41">
                  <c:v>4.1237113402061848E-2</c:v>
                </c:pt>
                <c:pt idx="42">
                  <c:v>0.22680412371134018</c:v>
                </c:pt>
                <c:pt idx="43">
                  <c:v>0.4329896907216495</c:v>
                </c:pt>
                <c:pt idx="44">
                  <c:v>-0.11340206185567009</c:v>
                </c:pt>
                <c:pt idx="45">
                  <c:v>7.2164948453608213E-2</c:v>
                </c:pt>
                <c:pt idx="46">
                  <c:v>0.31958762886597941</c:v>
                </c:pt>
                <c:pt idx="47">
                  <c:v>4.123711340206182E-2</c:v>
                </c:pt>
                <c:pt idx="48">
                  <c:v>-0.15463917525773196</c:v>
                </c:pt>
                <c:pt idx="49">
                  <c:v>-3.0927835051546393E-2</c:v>
                </c:pt>
                <c:pt idx="50">
                  <c:v>6.1855670103092786E-2</c:v>
                </c:pt>
                <c:pt idx="51">
                  <c:v>-0.28865979381443296</c:v>
                </c:pt>
                <c:pt idx="52">
                  <c:v>-7.2164948453608255E-2</c:v>
                </c:pt>
                <c:pt idx="53">
                  <c:v>0.11340206185567003</c:v>
                </c:pt>
                <c:pt idx="54">
                  <c:v>-0.10309278350515466</c:v>
                </c:pt>
                <c:pt idx="55">
                  <c:v>-0.21649484536082472</c:v>
                </c:pt>
                <c:pt idx="56">
                  <c:v>0.12371134020618557</c:v>
                </c:pt>
                <c:pt idx="57">
                  <c:v>-0.2061855670103093</c:v>
                </c:pt>
                <c:pt idx="58">
                  <c:v>0.20618556701030921</c:v>
                </c:pt>
                <c:pt idx="59">
                  <c:v>0.36082474226804123</c:v>
                </c:pt>
                <c:pt idx="60">
                  <c:v>-1.0309278350515455E-2</c:v>
                </c:pt>
                <c:pt idx="61">
                  <c:v>-0.16494845360824745</c:v>
                </c:pt>
                <c:pt idx="62">
                  <c:v>-0.4329896907216495</c:v>
                </c:pt>
                <c:pt idx="63">
                  <c:v>5.1546391752577359E-2</c:v>
                </c:pt>
                <c:pt idx="64">
                  <c:v>5.1546391752577331E-2</c:v>
                </c:pt>
                <c:pt idx="65">
                  <c:v>0</c:v>
                </c:pt>
                <c:pt idx="66">
                  <c:v>2.061855670103091E-2</c:v>
                </c:pt>
                <c:pt idx="67">
                  <c:v>9.2783505154639179E-2</c:v>
                </c:pt>
                <c:pt idx="68">
                  <c:v>-0.16494845360824739</c:v>
                </c:pt>
                <c:pt idx="69">
                  <c:v>0.47422680412371132</c:v>
                </c:pt>
                <c:pt idx="70">
                  <c:v>-8.2474226804123724E-2</c:v>
                </c:pt>
                <c:pt idx="71">
                  <c:v>6.185567010309273E-2</c:v>
                </c:pt>
                <c:pt idx="72">
                  <c:v>-0.22680412371134023</c:v>
                </c:pt>
                <c:pt idx="73">
                  <c:v>-9.2783505154639179E-2</c:v>
                </c:pt>
                <c:pt idx="74">
                  <c:v>0.14432989690721648</c:v>
                </c:pt>
                <c:pt idx="75">
                  <c:v>5.1546391752577303E-2</c:v>
                </c:pt>
                <c:pt idx="76">
                  <c:v>8.2474226804123696E-2</c:v>
                </c:pt>
                <c:pt idx="77">
                  <c:v>-0.27835051546391754</c:v>
                </c:pt>
                <c:pt idx="78">
                  <c:v>0.25773195876288657</c:v>
                </c:pt>
                <c:pt idx="79">
                  <c:v>-8.2474226804123696E-2</c:v>
                </c:pt>
                <c:pt idx="80">
                  <c:v>-8.2474226804123696E-2</c:v>
                </c:pt>
                <c:pt idx="81">
                  <c:v>-0.14432989690721651</c:v>
                </c:pt>
                <c:pt idx="82">
                  <c:v>-0.11340206185567009</c:v>
                </c:pt>
                <c:pt idx="83">
                  <c:v>0.24742268041237114</c:v>
                </c:pt>
                <c:pt idx="84">
                  <c:v>2.0618556701030966E-2</c:v>
                </c:pt>
                <c:pt idx="85">
                  <c:v>0.18556701030927836</c:v>
                </c:pt>
                <c:pt idx="86">
                  <c:v>9.2783505154639179E-2</c:v>
                </c:pt>
                <c:pt idx="87">
                  <c:v>0</c:v>
                </c:pt>
                <c:pt idx="88">
                  <c:v>0.42268041237113396</c:v>
                </c:pt>
                <c:pt idx="89">
                  <c:v>0.17525773195876282</c:v>
                </c:pt>
                <c:pt idx="90">
                  <c:v>-0.39175257731958762</c:v>
                </c:pt>
                <c:pt idx="91">
                  <c:v>-0.20618556701030927</c:v>
                </c:pt>
                <c:pt idx="92">
                  <c:v>7.2164948453608213E-2</c:v>
                </c:pt>
                <c:pt idx="93">
                  <c:v>-0.12371134020618552</c:v>
                </c:pt>
                <c:pt idx="94">
                  <c:v>-2.0618556701030938E-2</c:v>
                </c:pt>
                <c:pt idx="95">
                  <c:v>1.0309278350515455E-2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5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225-4FE1-AFF6-40CAABCC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562303"/>
        <c:axId val="554561887"/>
      </c:barChart>
      <c:catAx>
        <c:axId val="5545623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</a:rPr>
                  <a:t>q</a:t>
                </a:r>
                <a:r>
                  <a:rPr lang="en-IN" sz="1200" b="0" i="0" baseline="-25000">
                    <a:effectLst/>
                  </a:rPr>
                  <a:t>i</a:t>
                </a:r>
                <a:endParaRPr lang="en-I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54561887"/>
        <c:crosses val="autoZero"/>
        <c:auto val="1"/>
        <c:lblAlgn val="ctr"/>
        <c:lblOffset val="100"/>
        <c:noMultiLvlLbl val="0"/>
      </c:catAx>
      <c:valAx>
        <c:axId val="5545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1" baseline="0">
                    <a:effectLst/>
                  </a:rPr>
                  <a:t>Δ</a:t>
                </a:r>
                <a:r>
                  <a:rPr lang="en-IN" sz="1200" b="0" i="1" baseline="0">
                    <a:effectLst/>
                  </a:rPr>
                  <a:t>sARE</a:t>
                </a:r>
                <a:r>
                  <a:rPr lang="en-IN" sz="1200" b="0" i="0" baseline="0">
                    <a:effectLst/>
                  </a:rPr>
                  <a:t> </a:t>
                </a:r>
                <a:r>
                  <a:rPr lang="en-IN" sz="1200" b="0" i="0" baseline="-25000">
                    <a:effectLst/>
                  </a:rPr>
                  <a:t>AP</a:t>
                </a:r>
                <a:r>
                  <a:rPr lang="en-IN" sz="1200" b="0" i="0" baseline="0">
                    <a:effectLst/>
                  </a:rPr>
                  <a:t> (q</a:t>
                </a:r>
                <a:r>
                  <a:rPr lang="en-IN" sz="1200" b="0" i="0" baseline="-25000">
                    <a:effectLst/>
                  </a:rPr>
                  <a:t>i</a:t>
                </a:r>
                <a:r>
                  <a:rPr lang="en-IN" sz="1200" b="0" i="0" baseline="0">
                    <a:effectLst/>
                  </a:rPr>
                  <a:t>)</a:t>
                </a:r>
                <a:endParaRPr lang="en-I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48235"/>
            </a:solidFill>
            <a:ln>
              <a:noFill/>
            </a:ln>
            <a:effectLst/>
          </c:spPr>
          <c:invertIfNegative val="1"/>
          <c:val>
            <c:numRef>
              <c:f>'bm25+bert'!$L$2:$L$98</c:f>
              <c:numCache>
                <c:formatCode>General</c:formatCode>
                <c:ptCount val="97"/>
                <c:pt idx="0">
                  <c:v>-3.0927835051546393E-2</c:v>
                </c:pt>
                <c:pt idx="1">
                  <c:v>8.2474226804123696E-2</c:v>
                </c:pt>
                <c:pt idx="2">
                  <c:v>0.61855670103092786</c:v>
                </c:pt>
                <c:pt idx="3">
                  <c:v>0.2061855670103093</c:v>
                </c:pt>
                <c:pt idx="4">
                  <c:v>-0.27835051546391754</c:v>
                </c:pt>
                <c:pt idx="5">
                  <c:v>-0.21649484536082475</c:v>
                </c:pt>
                <c:pt idx="6">
                  <c:v>9.2783505154639179E-2</c:v>
                </c:pt>
                <c:pt idx="7">
                  <c:v>-0.16494845360824742</c:v>
                </c:pt>
                <c:pt idx="8">
                  <c:v>0.14432989690721648</c:v>
                </c:pt>
                <c:pt idx="9">
                  <c:v>-0.15463917525773196</c:v>
                </c:pt>
                <c:pt idx="10">
                  <c:v>-0.15463917525773196</c:v>
                </c:pt>
                <c:pt idx="11">
                  <c:v>-0.16494845360824745</c:v>
                </c:pt>
                <c:pt idx="12">
                  <c:v>1.0309278350515455E-2</c:v>
                </c:pt>
                <c:pt idx="13">
                  <c:v>4.1237113402061931E-2</c:v>
                </c:pt>
                <c:pt idx="14">
                  <c:v>0</c:v>
                </c:pt>
                <c:pt idx="15">
                  <c:v>0.64948453608247425</c:v>
                </c:pt>
                <c:pt idx="16">
                  <c:v>4.1237113402061848E-2</c:v>
                </c:pt>
                <c:pt idx="17">
                  <c:v>-0.41237113402061853</c:v>
                </c:pt>
                <c:pt idx="18">
                  <c:v>0.268041237113402</c:v>
                </c:pt>
                <c:pt idx="19">
                  <c:v>-0.10309278350515463</c:v>
                </c:pt>
                <c:pt idx="20">
                  <c:v>1.0309278350515465E-2</c:v>
                </c:pt>
                <c:pt idx="21">
                  <c:v>-1.0309278350515483E-2</c:v>
                </c:pt>
                <c:pt idx="22">
                  <c:v>2.0618556701030938E-2</c:v>
                </c:pt>
                <c:pt idx="23">
                  <c:v>-0.55670103092783507</c:v>
                </c:pt>
                <c:pt idx="24">
                  <c:v>0.50515463917525771</c:v>
                </c:pt>
                <c:pt idx="25">
                  <c:v>-4.1237113402061855E-2</c:v>
                </c:pt>
                <c:pt idx="26">
                  <c:v>0.19587628865979384</c:v>
                </c:pt>
                <c:pt idx="27">
                  <c:v>-5.1546391752577317E-2</c:v>
                </c:pt>
                <c:pt idx="28">
                  <c:v>0.13402061855670103</c:v>
                </c:pt>
                <c:pt idx="29">
                  <c:v>-3.0927835051546393E-2</c:v>
                </c:pt>
                <c:pt idx="30">
                  <c:v>0.47422680412371132</c:v>
                </c:pt>
                <c:pt idx="31">
                  <c:v>-3.0927835051546393E-2</c:v>
                </c:pt>
                <c:pt idx="32">
                  <c:v>-0.18556701030927836</c:v>
                </c:pt>
                <c:pt idx="33">
                  <c:v>4.1237113402061848E-2</c:v>
                </c:pt>
                <c:pt idx="34">
                  <c:v>-0.12371134020618556</c:v>
                </c:pt>
                <c:pt idx="35">
                  <c:v>0.34020618556701027</c:v>
                </c:pt>
                <c:pt idx="36">
                  <c:v>0</c:v>
                </c:pt>
                <c:pt idx="37">
                  <c:v>-0.18556701030927836</c:v>
                </c:pt>
                <c:pt idx="38">
                  <c:v>5.1546391752577303E-2</c:v>
                </c:pt>
                <c:pt idx="39">
                  <c:v>4.1237113402061855E-2</c:v>
                </c:pt>
                <c:pt idx="40">
                  <c:v>0.1752577319587629</c:v>
                </c:pt>
                <c:pt idx="41">
                  <c:v>0.2061855670103093</c:v>
                </c:pt>
                <c:pt idx="42">
                  <c:v>-7.2164948453608241E-2</c:v>
                </c:pt>
                <c:pt idx="43">
                  <c:v>-5.1546391752577324E-2</c:v>
                </c:pt>
                <c:pt idx="44">
                  <c:v>9.2783505154639179E-2</c:v>
                </c:pt>
                <c:pt idx="45">
                  <c:v>0.23711340206185569</c:v>
                </c:pt>
                <c:pt idx="46">
                  <c:v>2.0618556701030924E-2</c:v>
                </c:pt>
                <c:pt idx="47">
                  <c:v>0.11340206185567009</c:v>
                </c:pt>
                <c:pt idx="48">
                  <c:v>-3.0927835051546393E-2</c:v>
                </c:pt>
                <c:pt idx="49">
                  <c:v>0.14432989690721651</c:v>
                </c:pt>
                <c:pt idx="50">
                  <c:v>0.30927835051546387</c:v>
                </c:pt>
                <c:pt idx="51">
                  <c:v>-0.64948453608247425</c:v>
                </c:pt>
                <c:pt idx="52">
                  <c:v>0.36082474226804129</c:v>
                </c:pt>
                <c:pt idx="53">
                  <c:v>-8.2474226804123696E-2</c:v>
                </c:pt>
                <c:pt idx="54">
                  <c:v>-3.0927835051546386E-2</c:v>
                </c:pt>
                <c:pt idx="55">
                  <c:v>8.247422680412371E-2</c:v>
                </c:pt>
                <c:pt idx="56">
                  <c:v>-1.0309278350515455E-2</c:v>
                </c:pt>
                <c:pt idx="57">
                  <c:v>-0.27835051546391754</c:v>
                </c:pt>
                <c:pt idx="58">
                  <c:v>3.0927835051546393E-2</c:v>
                </c:pt>
                <c:pt idx="59">
                  <c:v>0.22680412371134023</c:v>
                </c:pt>
                <c:pt idx="60">
                  <c:v>-0.10309278350515466</c:v>
                </c:pt>
                <c:pt idx="61">
                  <c:v>6.1855670103092786E-2</c:v>
                </c:pt>
                <c:pt idx="62">
                  <c:v>5.1546391752577359E-2</c:v>
                </c:pt>
                <c:pt idx="63">
                  <c:v>0.18556701030927836</c:v>
                </c:pt>
                <c:pt idx="64">
                  <c:v>2.0618556701030938E-2</c:v>
                </c:pt>
                <c:pt idx="65">
                  <c:v>2.0618556701030938E-2</c:v>
                </c:pt>
                <c:pt idx="66">
                  <c:v>0.44329896907216498</c:v>
                </c:pt>
                <c:pt idx="67">
                  <c:v>0.46391752577319589</c:v>
                </c:pt>
                <c:pt idx="68">
                  <c:v>0.17525773195876282</c:v>
                </c:pt>
                <c:pt idx="69">
                  <c:v>0.3505154639175258</c:v>
                </c:pt>
                <c:pt idx="70">
                  <c:v>0.18556701030927836</c:v>
                </c:pt>
                <c:pt idx="71">
                  <c:v>-0.47422680412371132</c:v>
                </c:pt>
                <c:pt idx="72">
                  <c:v>-0.34020618556701032</c:v>
                </c:pt>
                <c:pt idx="73">
                  <c:v>-0.19587628865979384</c:v>
                </c:pt>
                <c:pt idx="74">
                  <c:v>0.50515463917525771</c:v>
                </c:pt>
                <c:pt idx="75">
                  <c:v>6.1855670103092786E-2</c:v>
                </c:pt>
                <c:pt idx="76">
                  <c:v>-0.17525773195876287</c:v>
                </c:pt>
                <c:pt idx="77">
                  <c:v>-9.2783505154639179E-2</c:v>
                </c:pt>
                <c:pt idx="78">
                  <c:v>-0.46391752577319584</c:v>
                </c:pt>
                <c:pt idx="79">
                  <c:v>-0.10309278350515465</c:v>
                </c:pt>
                <c:pt idx="80">
                  <c:v>-6.1855670103092779E-2</c:v>
                </c:pt>
                <c:pt idx="81">
                  <c:v>-0.28865979381443296</c:v>
                </c:pt>
                <c:pt idx="82">
                  <c:v>0.30927835051546393</c:v>
                </c:pt>
                <c:pt idx="83">
                  <c:v>0.13402061855670105</c:v>
                </c:pt>
                <c:pt idx="84">
                  <c:v>0.25773195876288663</c:v>
                </c:pt>
                <c:pt idx="85">
                  <c:v>9.2783505154639179E-2</c:v>
                </c:pt>
                <c:pt idx="86">
                  <c:v>-0.14432989690721651</c:v>
                </c:pt>
                <c:pt idx="87">
                  <c:v>-0.10309278350515461</c:v>
                </c:pt>
                <c:pt idx="88">
                  <c:v>0.70103092783505161</c:v>
                </c:pt>
                <c:pt idx="89">
                  <c:v>-0.29896907216494839</c:v>
                </c:pt>
                <c:pt idx="90">
                  <c:v>0.12371134020618556</c:v>
                </c:pt>
                <c:pt idx="91">
                  <c:v>-0.31958762886597941</c:v>
                </c:pt>
                <c:pt idx="92">
                  <c:v>0.82474226804123718</c:v>
                </c:pt>
                <c:pt idx="93">
                  <c:v>0.15463917525773196</c:v>
                </c:pt>
                <c:pt idx="94">
                  <c:v>-5.1546391752577324E-2</c:v>
                </c:pt>
                <c:pt idx="95">
                  <c:v>0.11340206185567009</c:v>
                </c:pt>
                <c:pt idx="96">
                  <c:v>-1.0309278350515465E-2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5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4E3-43B1-936F-F0E214C1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90063"/>
        <c:axId val="499392975"/>
      </c:barChart>
      <c:catAx>
        <c:axId val="499390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</a:rPr>
                  <a:t>q</a:t>
                </a:r>
                <a:r>
                  <a:rPr lang="en-IN" sz="1200" b="0" i="0" baseline="-25000">
                    <a:effectLst/>
                  </a:rPr>
                  <a:t>i</a:t>
                </a:r>
                <a:endParaRPr lang="en-I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99392975"/>
        <c:crosses val="autoZero"/>
        <c:auto val="1"/>
        <c:lblAlgn val="ctr"/>
        <c:lblOffset val="100"/>
        <c:noMultiLvlLbl val="0"/>
      </c:catAx>
      <c:valAx>
        <c:axId val="4993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1" baseline="0">
                    <a:effectLst/>
                  </a:rPr>
                  <a:t>Δ</a:t>
                </a:r>
                <a:r>
                  <a:rPr lang="en-IN" sz="1200" b="0" i="1" baseline="0">
                    <a:effectLst/>
                  </a:rPr>
                  <a:t>sARE</a:t>
                </a:r>
                <a:r>
                  <a:rPr lang="en-IN" sz="1200" b="0" i="0" baseline="0">
                    <a:effectLst/>
                  </a:rPr>
                  <a:t> </a:t>
                </a:r>
                <a:r>
                  <a:rPr lang="en-IN" sz="1200" b="0" i="0" baseline="-25000">
                    <a:effectLst/>
                  </a:rPr>
                  <a:t>AP</a:t>
                </a:r>
                <a:r>
                  <a:rPr lang="en-IN" sz="1200" b="0" i="0" baseline="0">
                    <a:effectLst/>
                  </a:rPr>
                  <a:t> (q</a:t>
                </a:r>
                <a:r>
                  <a:rPr lang="en-IN" sz="1200" b="0" i="0" baseline="-25000">
                    <a:effectLst/>
                  </a:rPr>
                  <a:t>i</a:t>
                </a:r>
                <a:r>
                  <a:rPr lang="en-IN" sz="1200" b="0" i="0" baseline="0">
                    <a:effectLst/>
                  </a:rPr>
                  <a:t>)</a:t>
                </a:r>
                <a:endParaRPr lang="en-I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48235"/>
            </a:solidFill>
            <a:ln>
              <a:noFill/>
            </a:ln>
            <a:effectLst/>
          </c:spPr>
          <c:invertIfNegative val="1"/>
          <c:val>
            <c:numRef>
              <c:f>bm25_bert_25!$L$2:$L$98</c:f>
              <c:numCache>
                <c:formatCode>General</c:formatCode>
                <c:ptCount val="97"/>
                <c:pt idx="0">
                  <c:v>0.45360824742268041</c:v>
                </c:pt>
                <c:pt idx="1">
                  <c:v>1.0309278350515427E-2</c:v>
                </c:pt>
                <c:pt idx="2">
                  <c:v>0.15463917525773196</c:v>
                </c:pt>
                <c:pt idx="3">
                  <c:v>-4.1237113402061862E-2</c:v>
                </c:pt>
                <c:pt idx="4">
                  <c:v>-9.2783505154639179E-2</c:v>
                </c:pt>
                <c:pt idx="5">
                  <c:v>0.14432989690721648</c:v>
                </c:pt>
                <c:pt idx="6">
                  <c:v>-5.1546391752577317E-2</c:v>
                </c:pt>
                <c:pt idx="7">
                  <c:v>-0.11340206185567009</c:v>
                </c:pt>
                <c:pt idx="8">
                  <c:v>0.2989690721649485</c:v>
                </c:pt>
                <c:pt idx="9">
                  <c:v>0.15463917525773194</c:v>
                </c:pt>
                <c:pt idx="10">
                  <c:v>0.69072164948453607</c:v>
                </c:pt>
                <c:pt idx="11">
                  <c:v>-0.27835051546391754</c:v>
                </c:pt>
                <c:pt idx="12">
                  <c:v>-1.0309278350515469E-2</c:v>
                </c:pt>
                <c:pt idx="13">
                  <c:v>0.24742268041237114</c:v>
                </c:pt>
                <c:pt idx="14">
                  <c:v>0.48453608247422675</c:v>
                </c:pt>
                <c:pt idx="15">
                  <c:v>0.16494845360824739</c:v>
                </c:pt>
                <c:pt idx="16">
                  <c:v>2.0618556701030938E-2</c:v>
                </c:pt>
                <c:pt idx="17">
                  <c:v>-5.1546391752577303E-2</c:v>
                </c:pt>
                <c:pt idx="18">
                  <c:v>0.62886597938144329</c:v>
                </c:pt>
                <c:pt idx="19">
                  <c:v>0.14432989690721648</c:v>
                </c:pt>
                <c:pt idx="20">
                  <c:v>-0.27835051546391754</c:v>
                </c:pt>
                <c:pt idx="21">
                  <c:v>1.0309278350515427E-2</c:v>
                </c:pt>
                <c:pt idx="22">
                  <c:v>2.0618556701030938E-2</c:v>
                </c:pt>
                <c:pt idx="23">
                  <c:v>-0.20618556701030927</c:v>
                </c:pt>
                <c:pt idx="24">
                  <c:v>0.16494845360824745</c:v>
                </c:pt>
                <c:pt idx="25">
                  <c:v>-0.24742268041237114</c:v>
                </c:pt>
                <c:pt idx="26">
                  <c:v>0.11340206185567009</c:v>
                </c:pt>
                <c:pt idx="27">
                  <c:v>0.63917525773195871</c:v>
                </c:pt>
                <c:pt idx="28">
                  <c:v>-4.1237113402061855E-2</c:v>
                </c:pt>
                <c:pt idx="29">
                  <c:v>0.22680412371134018</c:v>
                </c:pt>
                <c:pt idx="30">
                  <c:v>0.45360824742268047</c:v>
                </c:pt>
                <c:pt idx="31">
                  <c:v>0.53608247422680411</c:v>
                </c:pt>
                <c:pt idx="32">
                  <c:v>-2.0618556701030931E-2</c:v>
                </c:pt>
                <c:pt idx="33">
                  <c:v>0.45360824742268036</c:v>
                </c:pt>
                <c:pt idx="34">
                  <c:v>0.10309278350515463</c:v>
                </c:pt>
                <c:pt idx="35">
                  <c:v>0.14432989690721648</c:v>
                </c:pt>
                <c:pt idx="36">
                  <c:v>-0.18556701030927833</c:v>
                </c:pt>
                <c:pt idx="37">
                  <c:v>-0.59793814432989689</c:v>
                </c:pt>
                <c:pt idx="38">
                  <c:v>-1.0309278350515455E-2</c:v>
                </c:pt>
                <c:pt idx="39">
                  <c:v>3.0927835051546393E-2</c:v>
                </c:pt>
                <c:pt idx="40">
                  <c:v>0.44329896907216498</c:v>
                </c:pt>
                <c:pt idx="41">
                  <c:v>0.14432989690721651</c:v>
                </c:pt>
                <c:pt idx="42">
                  <c:v>0.13402061855670103</c:v>
                </c:pt>
                <c:pt idx="43">
                  <c:v>8.2474226804123696E-2</c:v>
                </c:pt>
                <c:pt idx="44">
                  <c:v>0.28865979381443296</c:v>
                </c:pt>
                <c:pt idx="45">
                  <c:v>0.37113402061855671</c:v>
                </c:pt>
                <c:pt idx="46">
                  <c:v>-0.134020618556701</c:v>
                </c:pt>
                <c:pt idx="47">
                  <c:v>-0.28865979381443296</c:v>
                </c:pt>
                <c:pt idx="48">
                  <c:v>0.11340206185567009</c:v>
                </c:pt>
                <c:pt idx="49">
                  <c:v>-7.2164948453608269E-2</c:v>
                </c:pt>
                <c:pt idx="50">
                  <c:v>0.69072164948453607</c:v>
                </c:pt>
                <c:pt idx="51">
                  <c:v>-0.51546391752577314</c:v>
                </c:pt>
                <c:pt idx="52">
                  <c:v>1.0309278350515464E-2</c:v>
                </c:pt>
                <c:pt idx="53">
                  <c:v>0.30927835051546393</c:v>
                </c:pt>
                <c:pt idx="54">
                  <c:v>0.42268041237113407</c:v>
                </c:pt>
                <c:pt idx="55">
                  <c:v>8.2474226804123696E-2</c:v>
                </c:pt>
                <c:pt idx="56">
                  <c:v>-0.14432989690721648</c:v>
                </c:pt>
                <c:pt idx="57">
                  <c:v>-2.0618556701030966E-2</c:v>
                </c:pt>
                <c:pt idx="58">
                  <c:v>1.0309278350515427E-2</c:v>
                </c:pt>
                <c:pt idx="59">
                  <c:v>0.41237113402061853</c:v>
                </c:pt>
                <c:pt idx="60">
                  <c:v>0.19587628865979384</c:v>
                </c:pt>
                <c:pt idx="61">
                  <c:v>-0.36082474226804123</c:v>
                </c:pt>
                <c:pt idx="62">
                  <c:v>7.2164948453608241E-2</c:v>
                </c:pt>
                <c:pt idx="63">
                  <c:v>0.23711340206185566</c:v>
                </c:pt>
                <c:pt idx="64">
                  <c:v>-9.2783505154639179E-2</c:v>
                </c:pt>
                <c:pt idx="65">
                  <c:v>0.35051546391752575</c:v>
                </c:pt>
                <c:pt idx="66">
                  <c:v>2.061855670103091E-2</c:v>
                </c:pt>
                <c:pt idx="67">
                  <c:v>0.55670103092783507</c:v>
                </c:pt>
                <c:pt idx="68">
                  <c:v>-0.49484536082474223</c:v>
                </c:pt>
                <c:pt idx="69">
                  <c:v>0.30927835051546393</c:v>
                </c:pt>
                <c:pt idx="70">
                  <c:v>7.2164948453608241E-2</c:v>
                </c:pt>
                <c:pt idx="71">
                  <c:v>-0.3814432989690722</c:v>
                </c:pt>
                <c:pt idx="72">
                  <c:v>-0.10309278350515466</c:v>
                </c:pt>
                <c:pt idx="73">
                  <c:v>0.27835051546391748</c:v>
                </c:pt>
                <c:pt idx="74">
                  <c:v>-3.0927835051546393E-2</c:v>
                </c:pt>
                <c:pt idx="75">
                  <c:v>9.2783505154639179E-2</c:v>
                </c:pt>
                <c:pt idx="76">
                  <c:v>7.2164948453608269E-2</c:v>
                </c:pt>
                <c:pt idx="77">
                  <c:v>-0.32989690721649484</c:v>
                </c:pt>
                <c:pt idx="78">
                  <c:v>2.061855670103091E-2</c:v>
                </c:pt>
                <c:pt idx="79">
                  <c:v>-3.0927835051546393E-2</c:v>
                </c:pt>
                <c:pt idx="80">
                  <c:v>9.2783505154639165E-2</c:v>
                </c:pt>
                <c:pt idx="81">
                  <c:v>-5.1546391752577331E-2</c:v>
                </c:pt>
                <c:pt idx="82">
                  <c:v>-6.1855670103092786E-2</c:v>
                </c:pt>
                <c:pt idx="83">
                  <c:v>-3.0927835051546393E-2</c:v>
                </c:pt>
                <c:pt idx="84">
                  <c:v>-0.19587628865979378</c:v>
                </c:pt>
                <c:pt idx="85">
                  <c:v>0.57731958762886593</c:v>
                </c:pt>
                <c:pt idx="86">
                  <c:v>0.1752577319587629</c:v>
                </c:pt>
                <c:pt idx="87">
                  <c:v>-0.55670103092783507</c:v>
                </c:pt>
                <c:pt idx="88">
                  <c:v>0.17525773195876293</c:v>
                </c:pt>
                <c:pt idx="89">
                  <c:v>-4.123711340206182E-2</c:v>
                </c:pt>
                <c:pt idx="90">
                  <c:v>0.1752577319587629</c:v>
                </c:pt>
                <c:pt idx="91">
                  <c:v>-0.24742268041237114</c:v>
                </c:pt>
                <c:pt idx="92">
                  <c:v>0.60824742268041243</c:v>
                </c:pt>
                <c:pt idx="93">
                  <c:v>-8.2474226804123751E-2</c:v>
                </c:pt>
                <c:pt idx="94">
                  <c:v>0.1134020618556701</c:v>
                </c:pt>
                <c:pt idx="95">
                  <c:v>-4.1237113402061876E-2</c:v>
                </c:pt>
                <c:pt idx="96">
                  <c:v>-0.10309278350515463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5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C4E-413D-95D3-A60BB54D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20079"/>
        <c:axId val="499728815"/>
      </c:barChart>
      <c:catAx>
        <c:axId val="49972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</a:rPr>
                  <a:t>q</a:t>
                </a:r>
                <a:r>
                  <a:rPr lang="en-IN" sz="1200" b="0" i="0" baseline="-25000">
                    <a:effectLst/>
                  </a:rPr>
                  <a:t>i</a:t>
                </a:r>
                <a:endParaRPr lang="en-I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8815"/>
        <c:crosses val="autoZero"/>
        <c:auto val="1"/>
        <c:lblAlgn val="ctr"/>
        <c:lblOffset val="100"/>
        <c:noMultiLvlLbl val="0"/>
      </c:catAx>
      <c:valAx>
        <c:axId val="4997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1" baseline="0">
                    <a:effectLst/>
                  </a:rPr>
                  <a:t>Δ</a:t>
                </a:r>
                <a:r>
                  <a:rPr lang="en-IN" sz="1200" b="0" i="1" baseline="0">
                    <a:effectLst/>
                  </a:rPr>
                  <a:t>sARE</a:t>
                </a:r>
                <a:r>
                  <a:rPr lang="en-IN" sz="1200" b="0" i="0" baseline="0">
                    <a:effectLst/>
                  </a:rPr>
                  <a:t> </a:t>
                </a:r>
                <a:r>
                  <a:rPr lang="en-IN" sz="1200" b="0" i="0" baseline="-25000">
                    <a:effectLst/>
                  </a:rPr>
                  <a:t>AP</a:t>
                </a:r>
                <a:r>
                  <a:rPr lang="en-IN" sz="1200" b="0" i="0" baseline="0">
                    <a:effectLst/>
                  </a:rPr>
                  <a:t> (q</a:t>
                </a:r>
                <a:r>
                  <a:rPr lang="en-IN" sz="1200" b="0" i="0" baseline="-25000">
                    <a:effectLst/>
                  </a:rPr>
                  <a:t>i</a:t>
                </a:r>
                <a:r>
                  <a:rPr lang="en-IN" sz="1200" b="0" i="0" baseline="0">
                    <a:effectLst/>
                  </a:rPr>
                  <a:t>)</a:t>
                </a:r>
                <a:endParaRPr lang="en-I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7620</xdr:rowOff>
    </xdr:from>
    <xdr:to>
      <xdr:col>9</xdr:col>
      <xdr:colOff>495300</xdr:colOff>
      <xdr:row>15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175260</xdr:rowOff>
    </xdr:from>
    <xdr:to>
      <xdr:col>10</xdr:col>
      <xdr:colOff>22860</xdr:colOff>
      <xdr:row>16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7</xdr:row>
      <xdr:rowOff>15240</xdr:rowOff>
    </xdr:from>
    <xdr:to>
      <xdr:col>9</xdr:col>
      <xdr:colOff>365760</xdr:colOff>
      <xdr:row>19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6</xdr:row>
      <xdr:rowOff>137160</xdr:rowOff>
    </xdr:from>
    <xdr:to>
      <xdr:col>9</xdr:col>
      <xdr:colOff>601980</xdr:colOff>
      <xdr:row>18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6</xdr:row>
      <xdr:rowOff>15240</xdr:rowOff>
    </xdr:from>
    <xdr:to>
      <xdr:col>10</xdr:col>
      <xdr:colOff>434340</xdr:colOff>
      <xdr:row>19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15240</xdr:rowOff>
    </xdr:from>
    <xdr:to>
      <xdr:col>10</xdr:col>
      <xdr:colOff>449580</xdr:colOff>
      <xdr:row>19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6</xdr:row>
      <xdr:rowOff>152400</xdr:rowOff>
    </xdr:from>
    <xdr:to>
      <xdr:col>10</xdr:col>
      <xdr:colOff>15240</xdr:colOff>
      <xdr:row>19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Excel%20for%20thesis%20wri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links"/>
      <sheetName val="commands"/>
      <sheetName val="Goal of IR"/>
      <sheetName val="sARE"/>
      <sheetName val="sARE_monot5"/>
      <sheetName val="sARE_col_e2e"/>
      <sheetName val="thesis"/>
      <sheetName val="timeline"/>
      <sheetName val="duot5"/>
      <sheetName val="Sheet7"/>
      <sheetName val="Sheet8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L2">
            <v>1.0309278350515455E-2</v>
          </cell>
        </row>
        <row r="3">
          <cell r="L3">
            <v>8.2474226804123751E-2</v>
          </cell>
        </row>
        <row r="4">
          <cell r="L4">
            <v>-5.1546391752577247E-2</v>
          </cell>
        </row>
        <row r="5">
          <cell r="L5">
            <v>3.0927835051546393E-2</v>
          </cell>
        </row>
        <row r="6">
          <cell r="L6">
            <v>-0.32989690721649478</v>
          </cell>
        </row>
        <row r="7">
          <cell r="L7">
            <v>-0.11340206185567014</v>
          </cell>
        </row>
        <row r="8">
          <cell r="L8">
            <v>-2.0618556701030966E-2</v>
          </cell>
        </row>
        <row r="9">
          <cell r="L9">
            <v>0.11340206185567009</v>
          </cell>
        </row>
        <row r="10">
          <cell r="L10">
            <v>4.1237113402061848E-2</v>
          </cell>
        </row>
        <row r="11">
          <cell r="L11">
            <v>0.19587628865979378</v>
          </cell>
        </row>
        <row r="12">
          <cell r="L12">
            <v>5.1546391752577317E-2</v>
          </cell>
        </row>
        <row r="13">
          <cell r="L13">
            <v>0.11340206185567012</v>
          </cell>
        </row>
        <row r="14">
          <cell r="L14">
            <v>0.38144329896907214</v>
          </cell>
        </row>
        <row r="15">
          <cell r="L15">
            <v>0.58762886597938135</v>
          </cell>
        </row>
        <row r="16">
          <cell r="L16">
            <v>7.2164948453608241E-2</v>
          </cell>
        </row>
        <row r="17">
          <cell r="L17">
            <v>0.55670103092783507</v>
          </cell>
        </row>
        <row r="18">
          <cell r="L18">
            <v>0.30927835051546393</v>
          </cell>
        </row>
        <row r="19">
          <cell r="L19">
            <v>-0.16494845360824745</v>
          </cell>
        </row>
        <row r="20">
          <cell r="L20">
            <v>0.19587628865979384</v>
          </cell>
        </row>
        <row r="21">
          <cell r="L21">
            <v>0.2061855670103093</v>
          </cell>
        </row>
        <row r="22">
          <cell r="L22">
            <v>-0.12371134020618557</v>
          </cell>
        </row>
        <row r="23">
          <cell r="L23">
            <v>0.10309278350515466</v>
          </cell>
        </row>
        <row r="24">
          <cell r="L24">
            <v>1.0309278350515455E-2</v>
          </cell>
        </row>
        <row r="25">
          <cell r="L25">
            <v>-0.48453608247422686</v>
          </cell>
        </row>
        <row r="26">
          <cell r="L26">
            <v>0.4329896907216495</v>
          </cell>
        </row>
        <row r="27">
          <cell r="L27">
            <v>0.18556701030927836</v>
          </cell>
        </row>
        <row r="28">
          <cell r="L28">
            <v>4.1237113402061876E-2</v>
          </cell>
        </row>
        <row r="29">
          <cell r="L29">
            <v>0.68041237113402064</v>
          </cell>
        </row>
        <row r="30">
          <cell r="L30">
            <v>-0.34020618556701032</v>
          </cell>
        </row>
        <row r="31">
          <cell r="L31">
            <v>0.2989690721649485</v>
          </cell>
        </row>
        <row r="32">
          <cell r="L32">
            <v>0.47422680412371138</v>
          </cell>
        </row>
        <row r="33">
          <cell r="L33">
            <v>-2.061855670103091E-2</v>
          </cell>
        </row>
        <row r="34">
          <cell r="L34">
            <v>-0.25773195876288657</v>
          </cell>
        </row>
        <row r="35">
          <cell r="L35">
            <v>0.24742268041237112</v>
          </cell>
        </row>
        <row r="36">
          <cell r="L36">
            <v>1.0309278350515462E-2</v>
          </cell>
        </row>
        <row r="37">
          <cell r="L37">
            <v>-0.12371134020618557</v>
          </cell>
        </row>
        <row r="38">
          <cell r="L38">
            <v>9.2783505154639179E-2</v>
          </cell>
        </row>
        <row r="39">
          <cell r="L39">
            <v>-5.1546391752577247E-2</v>
          </cell>
        </row>
        <row r="40">
          <cell r="L40">
            <v>-6.1855670103092786E-2</v>
          </cell>
        </row>
        <row r="41">
          <cell r="L41">
            <v>0</v>
          </cell>
        </row>
        <row r="42">
          <cell r="L42">
            <v>-2.061855670103091E-2</v>
          </cell>
        </row>
        <row r="43">
          <cell r="L43">
            <v>0.40206185567010311</v>
          </cell>
        </row>
        <row r="44">
          <cell r="L44">
            <v>-2.0618556701030924E-2</v>
          </cell>
        </row>
        <row r="45">
          <cell r="L45">
            <v>-0.10309278350515465</v>
          </cell>
        </row>
        <row r="46">
          <cell r="L46">
            <v>-0.21649484536082475</v>
          </cell>
        </row>
        <row r="47">
          <cell r="L47">
            <v>0.134020618556701</v>
          </cell>
        </row>
        <row r="48">
          <cell r="L48">
            <v>-3.0927835051546393E-2</v>
          </cell>
        </row>
        <row r="49">
          <cell r="L49">
            <v>0.37113402061855666</v>
          </cell>
        </row>
        <row r="50">
          <cell r="L50">
            <v>0.12371134020618557</v>
          </cell>
        </row>
        <row r="51">
          <cell r="L51">
            <v>-0.31958762886597936</v>
          </cell>
        </row>
        <row r="52">
          <cell r="L52">
            <v>0.21649484536082472</v>
          </cell>
        </row>
        <row r="53">
          <cell r="L53">
            <v>-0.46391752577319589</v>
          </cell>
        </row>
        <row r="54">
          <cell r="L54">
            <v>0.25773195876288657</v>
          </cell>
        </row>
        <row r="55">
          <cell r="L55">
            <v>-0.10309278350515463</v>
          </cell>
        </row>
        <row r="56">
          <cell r="L56">
            <v>0.42268041237113407</v>
          </cell>
        </row>
        <row r="57">
          <cell r="L57">
            <v>0.10309278350515463</v>
          </cell>
        </row>
        <row r="58">
          <cell r="L58">
            <v>6.1855670103092786E-2</v>
          </cell>
        </row>
        <row r="59">
          <cell r="L59">
            <v>7.2164948453608269E-2</v>
          </cell>
        </row>
        <row r="60">
          <cell r="L60">
            <v>-3.0927835051546393E-2</v>
          </cell>
        </row>
        <row r="61">
          <cell r="L61">
            <v>0.18556701030927836</v>
          </cell>
        </row>
        <row r="62">
          <cell r="L62">
            <v>-2.0618556701030927E-2</v>
          </cell>
        </row>
        <row r="63">
          <cell r="L63">
            <v>0.11340206185567009</v>
          </cell>
        </row>
        <row r="64">
          <cell r="L64">
            <v>-0.13402061855670103</v>
          </cell>
        </row>
        <row r="65">
          <cell r="L65">
            <v>0.24742268041237114</v>
          </cell>
        </row>
        <row r="66">
          <cell r="L66">
            <v>0.13402061855670105</v>
          </cell>
        </row>
        <row r="67">
          <cell r="L67">
            <v>-0.15463917525773196</v>
          </cell>
        </row>
        <row r="68">
          <cell r="L68">
            <v>0.10309278350515461</v>
          </cell>
        </row>
        <row r="69">
          <cell r="L69">
            <v>0.27835051546391754</v>
          </cell>
        </row>
        <row r="70">
          <cell r="L70">
            <v>-0.13402061855670111</v>
          </cell>
        </row>
        <row r="71">
          <cell r="L71">
            <v>0.49484536082474229</v>
          </cell>
        </row>
        <row r="72">
          <cell r="L72">
            <v>0.14432989690721651</v>
          </cell>
        </row>
        <row r="73">
          <cell r="L73">
            <v>-0.45360824742268041</v>
          </cell>
        </row>
        <row r="74">
          <cell r="L74">
            <v>6.1855670103092779E-2</v>
          </cell>
        </row>
        <row r="75">
          <cell r="L75">
            <v>-0.31958762886597941</v>
          </cell>
        </row>
        <row r="76">
          <cell r="L76">
            <v>0.39175257731958768</v>
          </cell>
        </row>
        <row r="77">
          <cell r="L77">
            <v>0.15463917525773194</v>
          </cell>
        </row>
        <row r="78">
          <cell r="L78">
            <v>-0.22680412371134023</v>
          </cell>
        </row>
        <row r="79">
          <cell r="L79">
            <v>-4.123711340206182E-2</v>
          </cell>
        </row>
        <row r="80">
          <cell r="L80">
            <v>2.061855670103091E-2</v>
          </cell>
        </row>
        <row r="81">
          <cell r="L81">
            <v>0.22680412371134021</v>
          </cell>
        </row>
        <row r="82">
          <cell r="L82">
            <v>-8.247422680412371E-2</v>
          </cell>
        </row>
        <row r="83">
          <cell r="L83">
            <v>-9.2783505154639179E-2</v>
          </cell>
        </row>
        <row r="84">
          <cell r="L84">
            <v>5.1546391752577317E-2</v>
          </cell>
        </row>
        <row r="85">
          <cell r="L85">
            <v>-0.13402061855670105</v>
          </cell>
        </row>
        <row r="86">
          <cell r="L86">
            <v>0.26804123711340205</v>
          </cell>
        </row>
        <row r="87">
          <cell r="L87">
            <v>2.0618556701030924E-2</v>
          </cell>
        </row>
        <row r="88">
          <cell r="L88">
            <v>-1.0309278350515469E-2</v>
          </cell>
        </row>
        <row r="89">
          <cell r="L89">
            <v>-0.15463917525773196</v>
          </cell>
        </row>
        <row r="90">
          <cell r="L90">
            <v>0.30927835051546393</v>
          </cell>
        </row>
        <row r="91">
          <cell r="L91">
            <v>7.2164948453608324E-2</v>
          </cell>
        </row>
        <row r="92">
          <cell r="L92">
            <v>-0.19587628865979384</v>
          </cell>
        </row>
        <row r="93">
          <cell r="L93">
            <v>0.21649484536082475</v>
          </cell>
        </row>
        <row r="94">
          <cell r="L94">
            <v>0.4329896907216495</v>
          </cell>
        </row>
        <row r="95">
          <cell r="L95">
            <v>-0.2061855670103093</v>
          </cell>
        </row>
        <row r="96">
          <cell r="L96">
            <v>4.1237113402061876E-2</v>
          </cell>
        </row>
        <row r="97">
          <cell r="L97">
            <v>0.34020618556701032</v>
          </cell>
        </row>
        <row r="98">
          <cell r="L98">
            <v>-0.22680412371134021</v>
          </cell>
        </row>
      </sheetData>
      <sheetData sheetId="5">
        <row r="2">
          <cell r="L2">
            <v>0</v>
          </cell>
        </row>
        <row r="3">
          <cell r="L3">
            <v>4.1237113402061876E-2</v>
          </cell>
        </row>
        <row r="4">
          <cell r="L4">
            <v>-3.0927835051546393E-2</v>
          </cell>
        </row>
        <row r="5">
          <cell r="L5">
            <v>-0.10309278350515472</v>
          </cell>
        </row>
        <row r="6">
          <cell r="L6">
            <v>-0.134020618556701</v>
          </cell>
        </row>
        <row r="7">
          <cell r="L7">
            <v>0.24742268041237114</v>
          </cell>
        </row>
        <row r="8">
          <cell r="L8">
            <v>0.10309278350515465</v>
          </cell>
        </row>
        <row r="9">
          <cell r="L9">
            <v>-0.14432989690721648</v>
          </cell>
        </row>
        <row r="10">
          <cell r="L10">
            <v>5.1546391752577303E-2</v>
          </cell>
        </row>
        <row r="11">
          <cell r="L11">
            <v>6.1855670103092786E-2</v>
          </cell>
        </row>
        <row r="12">
          <cell r="L12">
            <v>0</v>
          </cell>
        </row>
        <row r="13">
          <cell r="L13">
            <v>-0.17525773195876287</v>
          </cell>
        </row>
        <row r="14">
          <cell r="L14">
            <v>-4.123711340206182E-2</v>
          </cell>
        </row>
        <row r="15">
          <cell r="L15">
            <v>0.86597938144329889</v>
          </cell>
        </row>
        <row r="16">
          <cell r="L16">
            <v>0.32989690721649484</v>
          </cell>
        </row>
        <row r="17">
          <cell r="L17">
            <v>0.21649484536082472</v>
          </cell>
        </row>
        <row r="18">
          <cell r="L18">
            <v>0.10309278350515461</v>
          </cell>
        </row>
        <row r="19">
          <cell r="L19">
            <v>-7.2164948453608213E-2</v>
          </cell>
        </row>
        <row r="20">
          <cell r="L20">
            <v>0.72164948453608246</v>
          </cell>
        </row>
        <row r="21">
          <cell r="L21">
            <v>0.27835051546391754</v>
          </cell>
        </row>
        <row r="22">
          <cell r="L22">
            <v>-0.29896907216494845</v>
          </cell>
        </row>
        <row r="23">
          <cell r="L23">
            <v>-5.1546391752577303E-2</v>
          </cell>
        </row>
        <row r="24">
          <cell r="L24">
            <v>4.1237113402061848E-2</v>
          </cell>
        </row>
        <row r="25">
          <cell r="L25">
            <v>-0.20618556701030921</v>
          </cell>
        </row>
        <row r="26">
          <cell r="L26">
            <v>0.21649484536082475</v>
          </cell>
        </row>
        <row r="27">
          <cell r="L27">
            <v>8.2474226804123696E-2</v>
          </cell>
        </row>
        <row r="28">
          <cell r="L28">
            <v>-8.247422680412371E-2</v>
          </cell>
        </row>
        <row r="29">
          <cell r="L29">
            <v>-9.2783505154639179E-2</v>
          </cell>
        </row>
        <row r="30">
          <cell r="L30">
            <v>-0.25773195876288663</v>
          </cell>
        </row>
        <row r="31">
          <cell r="L31">
            <v>6.1855670103092786E-2</v>
          </cell>
        </row>
        <row r="32">
          <cell r="L32">
            <v>-5.1546391752577303E-2</v>
          </cell>
        </row>
        <row r="33">
          <cell r="L33">
            <v>0.25773195876288657</v>
          </cell>
        </row>
        <row r="34">
          <cell r="L34">
            <v>1.0309278350515483E-2</v>
          </cell>
        </row>
        <row r="35">
          <cell r="L35">
            <v>-6.1855670103092786E-2</v>
          </cell>
        </row>
        <row r="36">
          <cell r="L36">
            <v>3.0927835051546393E-2</v>
          </cell>
        </row>
        <row r="37">
          <cell r="L37">
            <v>0.50515463917525771</v>
          </cell>
        </row>
        <row r="38">
          <cell r="L38">
            <v>-0.28865979381443296</v>
          </cell>
        </row>
        <row r="39">
          <cell r="L39">
            <v>6.1855670103092786E-2</v>
          </cell>
        </row>
        <row r="40">
          <cell r="L40">
            <v>1.0309278350515462E-2</v>
          </cell>
        </row>
        <row r="41">
          <cell r="L41">
            <v>2.0618556701030927E-2</v>
          </cell>
        </row>
        <row r="42">
          <cell r="L42">
            <v>0</v>
          </cell>
        </row>
        <row r="43">
          <cell r="L43">
            <v>0.41237113402061859</v>
          </cell>
        </row>
        <row r="44">
          <cell r="L44">
            <v>3.0927835051546393E-2</v>
          </cell>
        </row>
        <row r="45">
          <cell r="L45">
            <v>-0.16494845360824742</v>
          </cell>
        </row>
        <row r="46">
          <cell r="L46">
            <v>0.15463917525773196</v>
          </cell>
        </row>
        <row r="47">
          <cell r="L47">
            <v>3.0927835051546393E-2</v>
          </cell>
        </row>
        <row r="48">
          <cell r="L48">
            <v>3.0927835051546393E-2</v>
          </cell>
        </row>
        <row r="49">
          <cell r="L49">
            <v>8.247422680412371E-2</v>
          </cell>
        </row>
        <row r="50">
          <cell r="L50">
            <v>-0.19587628865979378</v>
          </cell>
        </row>
        <row r="51">
          <cell r="L51">
            <v>-0.19587628865979381</v>
          </cell>
        </row>
        <row r="52">
          <cell r="L52">
            <v>0.61855670103092775</v>
          </cell>
        </row>
        <row r="53">
          <cell r="L53">
            <v>-0.74226804123711343</v>
          </cell>
        </row>
        <row r="54">
          <cell r="L54">
            <v>-0.47422680412371127</v>
          </cell>
        </row>
        <row r="55">
          <cell r="L55">
            <v>0.86597938144329889</v>
          </cell>
        </row>
        <row r="56">
          <cell r="L56">
            <v>7.2164948453608241E-2</v>
          </cell>
        </row>
        <row r="57">
          <cell r="L57">
            <v>-1.0309278350515469E-2</v>
          </cell>
        </row>
        <row r="58">
          <cell r="L58">
            <v>-0.12371134020618557</v>
          </cell>
        </row>
        <row r="59">
          <cell r="L59">
            <v>-9.2783505154639179E-2</v>
          </cell>
        </row>
        <row r="60">
          <cell r="L60">
            <v>-0.23711340206185566</v>
          </cell>
        </row>
        <row r="61">
          <cell r="L61">
            <v>0.16494845360824742</v>
          </cell>
        </row>
        <row r="62">
          <cell r="L62">
            <v>-5.1546391752577317E-2</v>
          </cell>
        </row>
        <row r="63">
          <cell r="L63">
            <v>0.52577319587628868</v>
          </cell>
        </row>
        <row r="64">
          <cell r="L64">
            <v>-0.50515463917525771</v>
          </cell>
        </row>
        <row r="65">
          <cell r="L65">
            <v>7.2164948453608213E-2</v>
          </cell>
        </row>
        <row r="66">
          <cell r="L66">
            <v>-0.16494845360824742</v>
          </cell>
        </row>
        <row r="67">
          <cell r="L67">
            <v>0.14432989690721651</v>
          </cell>
        </row>
        <row r="68">
          <cell r="L68">
            <v>5.1546391752577359E-2</v>
          </cell>
        </row>
        <row r="69">
          <cell r="L69">
            <v>0.37113402061855671</v>
          </cell>
        </row>
        <row r="70">
          <cell r="L70">
            <v>0.52577319587628857</v>
          </cell>
        </row>
        <row r="71">
          <cell r="L71">
            <v>0.44329896907216498</v>
          </cell>
        </row>
        <row r="72">
          <cell r="L72">
            <v>5.1546391752577317E-2</v>
          </cell>
        </row>
        <row r="73">
          <cell r="L73">
            <v>-6.1855670103092786E-2</v>
          </cell>
        </row>
        <row r="74">
          <cell r="L74">
            <v>-4.1237113402061876E-2</v>
          </cell>
        </row>
        <row r="75">
          <cell r="L75">
            <v>-6.1855670103092786E-2</v>
          </cell>
        </row>
        <row r="76">
          <cell r="L76">
            <v>0.3505154639175258</v>
          </cell>
        </row>
        <row r="77">
          <cell r="L77">
            <v>7.2164948453608241E-2</v>
          </cell>
        </row>
        <row r="78">
          <cell r="L78">
            <v>0.41237113402061859</v>
          </cell>
        </row>
        <row r="79">
          <cell r="L79">
            <v>9.2783505154639179E-2</v>
          </cell>
        </row>
        <row r="80">
          <cell r="L80">
            <v>0.4329896907216495</v>
          </cell>
        </row>
        <row r="81">
          <cell r="L81">
            <v>0.15463917525773196</v>
          </cell>
        </row>
        <row r="82">
          <cell r="L82">
            <v>-0.134020618556701</v>
          </cell>
        </row>
        <row r="83">
          <cell r="L83">
            <v>0</v>
          </cell>
        </row>
        <row r="84">
          <cell r="L84">
            <v>0.51546391752577314</v>
          </cell>
        </row>
        <row r="85">
          <cell r="L85">
            <v>4.1237113402061848E-2</v>
          </cell>
        </row>
        <row r="86">
          <cell r="L86">
            <v>0.35051546391752575</v>
          </cell>
        </row>
        <row r="87">
          <cell r="L87">
            <v>-7.2164948453608255E-2</v>
          </cell>
        </row>
        <row r="88">
          <cell r="L88">
            <v>0.34020618556701032</v>
          </cell>
        </row>
        <row r="89">
          <cell r="L89">
            <v>4.1237113402061931E-2</v>
          </cell>
        </row>
        <row r="90">
          <cell r="L90">
            <v>0.75257731958762886</v>
          </cell>
        </row>
        <row r="91">
          <cell r="L91">
            <v>0.55670103092783507</v>
          </cell>
        </row>
        <row r="92">
          <cell r="L92">
            <v>7.2164948453608241E-2</v>
          </cell>
        </row>
        <row r="93">
          <cell r="L93">
            <v>-8.2474226804123696E-2</v>
          </cell>
        </row>
        <row r="94">
          <cell r="L94">
            <v>0</v>
          </cell>
        </row>
        <row r="95">
          <cell r="L95">
            <v>-0.22680412371134018</v>
          </cell>
        </row>
        <row r="96">
          <cell r="L96">
            <v>4.1237113402061855E-2</v>
          </cell>
        </row>
        <row r="97">
          <cell r="L97">
            <v>-0.14432989690721651</v>
          </cell>
        </row>
        <row r="98">
          <cell r="L98">
            <v>-0.55670103092783507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workbookViewId="0">
      <selection activeCell="P18" sqref="P18"/>
    </sheetView>
  </sheetViews>
  <sheetFormatPr defaultRowHeight="14.4" x14ac:dyDescent="0.3"/>
  <cols>
    <col min="9" max="9" width="14.21875" bestFit="1" customWidth="1"/>
    <col min="10" max="10" width="9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</v>
      </c>
      <c r="N1" t="s">
        <v>20</v>
      </c>
    </row>
    <row r="2" spans="1:14" x14ac:dyDescent="0.3">
      <c r="A2">
        <v>130510</v>
      </c>
      <c r="B2">
        <v>2.1301453113555899</v>
      </c>
      <c r="C2">
        <v>8</v>
      </c>
      <c r="D2">
        <v>0.65489923954009999</v>
      </c>
      <c r="E2">
        <v>14</v>
      </c>
      <c r="F2">
        <v>0.72521014169975939</v>
      </c>
      <c r="G2">
        <v>4.0807385444641104</v>
      </c>
      <c r="H2">
        <v>0.31537876992886299</v>
      </c>
      <c r="I2">
        <v>7</v>
      </c>
      <c r="J2">
        <f>ABS((I2-E2)/97)</f>
        <v>7.2164948453608241E-2</v>
      </c>
      <c r="K2">
        <f>ABS((C2-E2)/97)</f>
        <v>6.1855670103092786E-2</v>
      </c>
      <c r="L2">
        <f>J2-K2</f>
        <v>1.0309278350515455E-2</v>
      </c>
      <c r="N2">
        <v>2019</v>
      </c>
    </row>
    <row r="3" spans="1:14" x14ac:dyDescent="0.3">
      <c r="A3">
        <v>1051399</v>
      </c>
      <c r="B3">
        <v>1.8047889471053999</v>
      </c>
      <c r="C3">
        <v>30</v>
      </c>
      <c r="D3">
        <v>0.167312026023864</v>
      </c>
      <c r="E3">
        <v>79</v>
      </c>
      <c r="F3">
        <v>0.46758832530485395</v>
      </c>
      <c r="G3">
        <v>2.54469513893127</v>
      </c>
      <c r="H3">
        <v>0.18403208328119375</v>
      </c>
      <c r="I3">
        <v>22</v>
      </c>
      <c r="J3">
        <f t="shared" ref="J3:J66" si="0">ABS((I3-E3)/97)</f>
        <v>0.58762886597938147</v>
      </c>
      <c r="K3">
        <f t="shared" ref="K3:K66" si="1">ABS((C3-E3)/97)</f>
        <v>0.50515463917525771</v>
      </c>
      <c r="L3">
        <f t="shared" ref="L3:L66" si="2">J3-K3</f>
        <v>8.2474226804123751E-2</v>
      </c>
      <c r="N3">
        <v>2020</v>
      </c>
    </row>
    <row r="4" spans="1:14" x14ac:dyDescent="0.3">
      <c r="A4">
        <v>1116380</v>
      </c>
      <c r="B4">
        <v>1.95683276653289</v>
      </c>
      <c r="C4">
        <v>12</v>
      </c>
      <c r="D4">
        <v>0.181904762983322</v>
      </c>
      <c r="E4">
        <v>74</v>
      </c>
      <c r="F4">
        <v>0.58797879322392776</v>
      </c>
      <c r="G4">
        <v>2.8500716686248699</v>
      </c>
      <c r="H4">
        <v>0.210144753802574</v>
      </c>
      <c r="I4">
        <v>17</v>
      </c>
      <c r="J4">
        <f t="shared" si="0"/>
        <v>0.58762886597938147</v>
      </c>
      <c r="K4">
        <f t="shared" si="1"/>
        <v>0.63917525773195871</v>
      </c>
      <c r="L4">
        <f t="shared" si="2"/>
        <v>-5.1546391752577247E-2</v>
      </c>
      <c r="N4">
        <v>2020</v>
      </c>
    </row>
    <row r="5" spans="1:14" x14ac:dyDescent="0.3">
      <c r="A5">
        <v>42255</v>
      </c>
      <c r="B5">
        <v>1.89828121662139</v>
      </c>
      <c r="C5">
        <v>18</v>
      </c>
      <c r="D5">
        <v>0.76190477609634399</v>
      </c>
      <c r="E5">
        <v>9</v>
      </c>
      <c r="F5">
        <v>0.54161683969122143</v>
      </c>
      <c r="G5">
        <v>2.56621885299682</v>
      </c>
      <c r="H5">
        <v>0.18587257067671833</v>
      </c>
      <c r="I5">
        <v>21</v>
      </c>
      <c r="J5">
        <f t="shared" si="0"/>
        <v>0.12371134020618557</v>
      </c>
      <c r="K5">
        <f t="shared" si="1"/>
        <v>9.2783505154639179E-2</v>
      </c>
      <c r="L5">
        <f t="shared" si="2"/>
        <v>3.0927835051546393E-2</v>
      </c>
      <c r="N5">
        <v>2020</v>
      </c>
    </row>
    <row r="6" spans="1:14" x14ac:dyDescent="0.3">
      <c r="A6">
        <v>1037798</v>
      </c>
      <c r="B6">
        <v>1.8922414779662999</v>
      </c>
      <c r="C6">
        <v>20</v>
      </c>
      <c r="D6">
        <v>0.178008928894996</v>
      </c>
      <c r="E6">
        <v>76</v>
      </c>
      <c r="F6">
        <v>0.53683448835636838</v>
      </c>
      <c r="G6">
        <v>1.8001024723052901</v>
      </c>
      <c r="H6">
        <v>0.12036215096600046</v>
      </c>
      <c r="I6">
        <v>52</v>
      </c>
      <c r="J6">
        <f t="shared" si="0"/>
        <v>0.24742268041237114</v>
      </c>
      <c r="K6">
        <f t="shared" si="1"/>
        <v>0.57731958762886593</v>
      </c>
      <c r="L6">
        <f t="shared" si="2"/>
        <v>-0.32989690721649478</v>
      </c>
      <c r="N6">
        <v>2019</v>
      </c>
    </row>
    <row r="7" spans="1:14" x14ac:dyDescent="0.3">
      <c r="A7">
        <v>1136043</v>
      </c>
      <c r="B7">
        <v>2.07301521301269</v>
      </c>
      <c r="C7">
        <v>9</v>
      </c>
      <c r="D7">
        <v>0.34399467706680298</v>
      </c>
      <c r="E7">
        <v>48</v>
      </c>
      <c r="F7">
        <v>0.67997371382217298</v>
      </c>
      <c r="G7">
        <v>2.6427700519561701</v>
      </c>
      <c r="H7">
        <v>0.19241844451465798</v>
      </c>
      <c r="I7">
        <v>20</v>
      </c>
      <c r="J7">
        <f t="shared" si="0"/>
        <v>0.28865979381443296</v>
      </c>
      <c r="K7">
        <f t="shared" si="1"/>
        <v>0.40206185567010311</v>
      </c>
      <c r="L7">
        <f t="shared" si="2"/>
        <v>-0.11340206185567014</v>
      </c>
      <c r="N7">
        <v>2020</v>
      </c>
    </row>
    <row r="8" spans="1:14" x14ac:dyDescent="0.3">
      <c r="A8">
        <v>730539</v>
      </c>
      <c r="B8">
        <v>2.2315750122070299</v>
      </c>
      <c r="C8">
        <v>3</v>
      </c>
      <c r="D8">
        <v>0.52611964941024703</v>
      </c>
      <c r="E8">
        <v>30</v>
      </c>
      <c r="F8">
        <v>0.80552362759071372</v>
      </c>
      <c r="G8">
        <v>4.2259497642517001</v>
      </c>
      <c r="H8">
        <v>0.3277957449404188</v>
      </c>
      <c r="I8">
        <v>5</v>
      </c>
      <c r="J8">
        <f t="shared" si="0"/>
        <v>0.25773195876288657</v>
      </c>
      <c r="K8">
        <f t="shared" si="1"/>
        <v>0.27835051546391754</v>
      </c>
      <c r="L8">
        <f t="shared" si="2"/>
        <v>-2.0618556701030966E-2</v>
      </c>
      <c r="N8">
        <v>2020</v>
      </c>
    </row>
    <row r="9" spans="1:14" x14ac:dyDescent="0.3">
      <c r="A9">
        <v>914916</v>
      </c>
      <c r="B9">
        <v>1.44127833843231</v>
      </c>
      <c r="C9">
        <v>84</v>
      </c>
      <c r="D9">
        <v>0.214438796043396</v>
      </c>
      <c r="E9">
        <v>69</v>
      </c>
      <c r="F9">
        <v>0.17975543320514334</v>
      </c>
      <c r="G9">
        <v>1.9466519355773899</v>
      </c>
      <c r="H9">
        <v>0.13289355884252943</v>
      </c>
      <c r="I9">
        <v>43</v>
      </c>
      <c r="J9">
        <f t="shared" si="0"/>
        <v>0.26804123711340205</v>
      </c>
      <c r="K9">
        <f t="shared" si="1"/>
        <v>0.15463917525773196</v>
      </c>
      <c r="L9">
        <f t="shared" si="2"/>
        <v>0.11340206185567009</v>
      </c>
      <c r="N9">
        <v>2020</v>
      </c>
    </row>
    <row r="10" spans="1:14" x14ac:dyDescent="0.3">
      <c r="A10">
        <v>1121353</v>
      </c>
      <c r="B10">
        <v>1.5532141923904399</v>
      </c>
      <c r="C10">
        <v>71</v>
      </c>
      <c r="D10">
        <v>0.12752759456634499</v>
      </c>
      <c r="E10">
        <v>84</v>
      </c>
      <c r="F10">
        <v>0.26838784118912651</v>
      </c>
      <c r="G10">
        <v>1.56263875961303</v>
      </c>
      <c r="H10">
        <v>0.10005668840626057</v>
      </c>
      <c r="I10">
        <v>67</v>
      </c>
      <c r="J10">
        <f t="shared" si="0"/>
        <v>0.17525773195876287</v>
      </c>
      <c r="K10">
        <f t="shared" si="1"/>
        <v>0.13402061855670103</v>
      </c>
      <c r="L10">
        <f t="shared" si="2"/>
        <v>4.1237113402061848E-2</v>
      </c>
      <c r="N10">
        <v>2020</v>
      </c>
    </row>
    <row r="11" spans="1:14" x14ac:dyDescent="0.3">
      <c r="A11">
        <v>168216</v>
      </c>
      <c r="B11">
        <v>1.3308801651000901</v>
      </c>
      <c r="C11">
        <v>93</v>
      </c>
      <c r="D11">
        <v>0.173010379076004</v>
      </c>
      <c r="E11">
        <v>78</v>
      </c>
      <c r="F11">
        <v>9.2340582703999377E-2</v>
      </c>
      <c r="G11">
        <v>1.9254471063613801</v>
      </c>
      <c r="H11">
        <v>0.13108033921057088</v>
      </c>
      <c r="I11">
        <v>44</v>
      </c>
      <c r="J11">
        <f t="shared" si="0"/>
        <v>0.35051546391752575</v>
      </c>
      <c r="K11">
        <f t="shared" si="1"/>
        <v>0.15463917525773196</v>
      </c>
      <c r="L11">
        <f t="shared" si="2"/>
        <v>0.19587628865979378</v>
      </c>
      <c r="N11">
        <v>2019</v>
      </c>
    </row>
    <row r="12" spans="1:14" x14ac:dyDescent="0.3">
      <c r="A12">
        <v>1037496</v>
      </c>
      <c r="B12">
        <v>1.85348284244537</v>
      </c>
      <c r="C12">
        <v>25</v>
      </c>
      <c r="D12">
        <v>0.58315342664718595</v>
      </c>
      <c r="E12">
        <v>23</v>
      </c>
      <c r="F12">
        <v>0.50614484714740826</v>
      </c>
      <c r="G12">
        <v>2.2131049633026101</v>
      </c>
      <c r="H12">
        <v>0.15567789046550642</v>
      </c>
      <c r="I12">
        <v>30</v>
      </c>
      <c r="J12">
        <f t="shared" si="0"/>
        <v>7.2164948453608241E-2</v>
      </c>
      <c r="K12">
        <f t="shared" si="1"/>
        <v>2.0618556701030927E-2</v>
      </c>
      <c r="L12">
        <f t="shared" si="2"/>
        <v>5.1546391752577317E-2</v>
      </c>
      <c r="N12">
        <v>2020</v>
      </c>
    </row>
    <row r="13" spans="1:14" x14ac:dyDescent="0.3">
      <c r="A13">
        <v>1136962</v>
      </c>
      <c r="B13">
        <v>1.7702785730361901</v>
      </c>
      <c r="C13">
        <v>35</v>
      </c>
      <c r="D13">
        <v>0.52821844816207797</v>
      </c>
      <c r="E13">
        <v>28</v>
      </c>
      <c r="F13">
        <v>0.44026251819280726</v>
      </c>
      <c r="G13">
        <v>1.9031072854995701</v>
      </c>
      <c r="H13">
        <v>0.12917006672742881</v>
      </c>
      <c r="I13">
        <v>46</v>
      </c>
      <c r="J13">
        <f t="shared" si="0"/>
        <v>0.18556701030927836</v>
      </c>
      <c r="K13">
        <f t="shared" si="1"/>
        <v>7.2164948453608241E-2</v>
      </c>
      <c r="L13">
        <f t="shared" si="2"/>
        <v>0.11340206185567012</v>
      </c>
      <c r="N13">
        <v>2020</v>
      </c>
    </row>
    <row r="14" spans="1:14" x14ac:dyDescent="0.3">
      <c r="A14">
        <v>1132532</v>
      </c>
      <c r="B14">
        <v>1.60113513469696</v>
      </c>
      <c r="C14">
        <v>59</v>
      </c>
      <c r="D14">
        <v>0.39936444163322399</v>
      </c>
      <c r="E14">
        <v>41</v>
      </c>
      <c r="F14">
        <v>0.30633232777942987</v>
      </c>
      <c r="G14">
        <v>0.79912185668945301</v>
      </c>
      <c r="H14">
        <v>3.4768549388005568E-2</v>
      </c>
      <c r="I14">
        <v>96</v>
      </c>
      <c r="J14">
        <f t="shared" si="0"/>
        <v>0.5670103092783505</v>
      </c>
      <c r="K14">
        <f t="shared" si="1"/>
        <v>0.18556701030927836</v>
      </c>
      <c r="L14">
        <f t="shared" si="2"/>
        <v>0.38144329896907214</v>
      </c>
      <c r="N14">
        <v>2020</v>
      </c>
    </row>
    <row r="15" spans="1:14" x14ac:dyDescent="0.3">
      <c r="A15">
        <v>1063750</v>
      </c>
      <c r="B15">
        <v>1.4878470897674501</v>
      </c>
      <c r="C15">
        <v>75</v>
      </c>
      <c r="D15">
        <v>1.4266304671764299E-2</v>
      </c>
      <c r="E15">
        <v>95</v>
      </c>
      <c r="F15">
        <v>0.21662923567047948</v>
      </c>
      <c r="G15">
        <v>2.80546903610229</v>
      </c>
      <c r="H15">
        <v>0.20633079387377096</v>
      </c>
      <c r="I15">
        <v>18</v>
      </c>
      <c r="J15">
        <f t="shared" si="0"/>
        <v>0.79381443298969068</v>
      </c>
      <c r="K15">
        <f t="shared" si="1"/>
        <v>0.20618556701030927</v>
      </c>
      <c r="L15">
        <f t="shared" si="2"/>
        <v>0.58762886597938135</v>
      </c>
      <c r="N15">
        <v>2019</v>
      </c>
    </row>
    <row r="16" spans="1:14" x14ac:dyDescent="0.3">
      <c r="A16">
        <v>182539</v>
      </c>
      <c r="B16">
        <v>1.7878952026367101</v>
      </c>
      <c r="C16">
        <v>32</v>
      </c>
      <c r="D16">
        <v>0.570098876953125</v>
      </c>
      <c r="E16">
        <v>25</v>
      </c>
      <c r="F16">
        <v>0.45421161713513597</v>
      </c>
      <c r="G16">
        <v>3.43447566032409</v>
      </c>
      <c r="H16">
        <v>0.26011699267087429</v>
      </c>
      <c r="I16">
        <v>11</v>
      </c>
      <c r="J16">
        <f t="shared" si="0"/>
        <v>0.14432989690721648</v>
      </c>
      <c r="K16">
        <f t="shared" si="1"/>
        <v>7.2164948453608241E-2</v>
      </c>
      <c r="L16">
        <f t="shared" si="2"/>
        <v>7.2164948453608241E-2</v>
      </c>
      <c r="N16">
        <v>2019</v>
      </c>
    </row>
    <row r="17" spans="1:14" x14ac:dyDescent="0.3">
      <c r="A17">
        <v>962179</v>
      </c>
      <c r="B17">
        <v>1.8642828464507999</v>
      </c>
      <c r="C17">
        <v>24</v>
      </c>
      <c r="D17">
        <v>0.80820572376251198</v>
      </c>
      <c r="E17">
        <v>5</v>
      </c>
      <c r="F17">
        <v>0.51469644457923713</v>
      </c>
      <c r="G17">
        <v>1.38410079479217</v>
      </c>
      <c r="H17">
        <v>8.4789951779177211E-2</v>
      </c>
      <c r="I17">
        <v>78</v>
      </c>
      <c r="J17">
        <f t="shared" si="0"/>
        <v>0.75257731958762886</v>
      </c>
      <c r="K17">
        <f t="shared" si="1"/>
        <v>0.19587628865979381</v>
      </c>
      <c r="L17">
        <f t="shared" si="2"/>
        <v>0.55670103092783507</v>
      </c>
      <c r="N17">
        <v>2019</v>
      </c>
    </row>
    <row r="18" spans="1:14" x14ac:dyDescent="0.3">
      <c r="A18">
        <v>1110199</v>
      </c>
      <c r="B18">
        <v>1.65079057216644</v>
      </c>
      <c r="C18">
        <v>50</v>
      </c>
      <c r="D18">
        <v>0.31299290060996998</v>
      </c>
      <c r="E18">
        <v>53</v>
      </c>
      <c r="F18">
        <v>0.34565021241418109</v>
      </c>
      <c r="G18">
        <v>1.09173703193664</v>
      </c>
      <c r="H18">
        <v>5.9789999688892502E-2</v>
      </c>
      <c r="I18">
        <v>86</v>
      </c>
      <c r="J18">
        <f t="shared" si="0"/>
        <v>0.34020618556701032</v>
      </c>
      <c r="K18">
        <f t="shared" si="1"/>
        <v>3.0927835051546393E-2</v>
      </c>
      <c r="L18">
        <f t="shared" si="2"/>
        <v>0.30927835051546393</v>
      </c>
      <c r="N18">
        <v>2019</v>
      </c>
    </row>
    <row r="19" spans="1:14" x14ac:dyDescent="0.3">
      <c r="A19">
        <v>1106007</v>
      </c>
      <c r="B19">
        <v>1.92741346359252</v>
      </c>
      <c r="C19">
        <v>15</v>
      </c>
      <c r="D19">
        <v>0.20386895537376401</v>
      </c>
      <c r="E19">
        <v>72</v>
      </c>
      <c r="F19">
        <v>0.56468416894929074</v>
      </c>
      <c r="G19">
        <v>2.2073130607604901</v>
      </c>
      <c r="H19">
        <v>0.15518262633068222</v>
      </c>
      <c r="I19">
        <v>31</v>
      </c>
      <c r="J19">
        <f t="shared" si="0"/>
        <v>0.42268041237113402</v>
      </c>
      <c r="K19">
        <f t="shared" si="1"/>
        <v>0.58762886597938147</v>
      </c>
      <c r="L19">
        <f t="shared" si="2"/>
        <v>-0.16494845360824745</v>
      </c>
      <c r="N19">
        <v>2019</v>
      </c>
    </row>
    <row r="20" spans="1:14" x14ac:dyDescent="0.3">
      <c r="A20">
        <v>405163</v>
      </c>
      <c r="B20">
        <v>1.5589402914047199</v>
      </c>
      <c r="C20">
        <v>68</v>
      </c>
      <c r="D20">
        <v>1.6856227302923701E-3</v>
      </c>
      <c r="E20">
        <v>97</v>
      </c>
      <c r="F20">
        <v>0.27292184817655873</v>
      </c>
      <c r="G20">
        <v>1.8741601705551101</v>
      </c>
      <c r="H20">
        <v>0.12669480618318324</v>
      </c>
      <c r="I20">
        <v>49</v>
      </c>
      <c r="J20">
        <f t="shared" si="0"/>
        <v>0.49484536082474229</v>
      </c>
      <c r="K20">
        <f t="shared" si="1"/>
        <v>0.29896907216494845</v>
      </c>
      <c r="L20">
        <f t="shared" si="2"/>
        <v>0.19587628865979384</v>
      </c>
      <c r="N20">
        <v>2020</v>
      </c>
    </row>
    <row r="21" spans="1:14" x14ac:dyDescent="0.3">
      <c r="A21">
        <v>1115776</v>
      </c>
      <c r="B21">
        <v>1.67581522464752</v>
      </c>
      <c r="C21">
        <v>45</v>
      </c>
      <c r="D21">
        <v>0.38219213485717701</v>
      </c>
      <c r="E21">
        <v>44</v>
      </c>
      <c r="F21">
        <v>0.36546508968478408</v>
      </c>
      <c r="G21">
        <v>1.5901049375534</v>
      </c>
      <c r="H21">
        <v>0.10240531439843523</v>
      </c>
      <c r="I21">
        <v>65</v>
      </c>
      <c r="J21">
        <f t="shared" si="0"/>
        <v>0.21649484536082475</v>
      </c>
      <c r="K21">
        <f t="shared" si="1"/>
        <v>1.0309278350515464E-2</v>
      </c>
      <c r="L21">
        <f t="shared" si="2"/>
        <v>0.2061855670103093</v>
      </c>
      <c r="N21">
        <v>2019</v>
      </c>
    </row>
    <row r="22" spans="1:14" x14ac:dyDescent="0.3">
      <c r="A22">
        <v>174463</v>
      </c>
      <c r="B22">
        <v>1.6462093591689999</v>
      </c>
      <c r="C22">
        <v>51</v>
      </c>
      <c r="D22">
        <v>0.16436375677585599</v>
      </c>
      <c r="E22">
        <v>81</v>
      </c>
      <c r="F22">
        <v>0.34202274252770026</v>
      </c>
      <c r="G22">
        <v>1.6154106855392401</v>
      </c>
      <c r="H22">
        <v>0.10456920256663971</v>
      </c>
      <c r="I22">
        <v>63</v>
      </c>
      <c r="J22">
        <f t="shared" si="0"/>
        <v>0.18556701030927836</v>
      </c>
      <c r="K22">
        <f t="shared" si="1"/>
        <v>0.30927835051546393</v>
      </c>
      <c r="L22">
        <f t="shared" si="2"/>
        <v>-0.12371134020618557</v>
      </c>
      <c r="N22">
        <v>2020</v>
      </c>
    </row>
    <row r="23" spans="1:14" x14ac:dyDescent="0.3">
      <c r="A23">
        <v>183378</v>
      </c>
      <c r="B23">
        <v>1.7844752073287899</v>
      </c>
      <c r="C23">
        <v>33</v>
      </c>
      <c r="D23">
        <v>0.21834060549736001</v>
      </c>
      <c r="E23">
        <v>68</v>
      </c>
      <c r="F23">
        <v>0.45150361600130556</v>
      </c>
      <c r="G23">
        <v>2.44691562652587</v>
      </c>
      <c r="H23">
        <v>0.17567098168067041</v>
      </c>
      <c r="I23">
        <v>23</v>
      </c>
      <c r="J23">
        <f t="shared" si="0"/>
        <v>0.46391752577319589</v>
      </c>
      <c r="K23">
        <f t="shared" si="1"/>
        <v>0.36082474226804123</v>
      </c>
      <c r="L23">
        <f t="shared" si="2"/>
        <v>0.10309278350515466</v>
      </c>
      <c r="N23">
        <v>2019</v>
      </c>
    </row>
    <row r="24" spans="1:14" x14ac:dyDescent="0.3">
      <c r="A24">
        <v>336901</v>
      </c>
      <c r="B24">
        <v>1.66645467281341</v>
      </c>
      <c r="C24">
        <v>48</v>
      </c>
      <c r="D24">
        <v>0.52631574869155795</v>
      </c>
      <c r="E24">
        <v>29</v>
      </c>
      <c r="F24">
        <v>0.35805327104241774</v>
      </c>
      <c r="G24">
        <v>3.92207503318786</v>
      </c>
      <c r="H24">
        <v>0.30181149284349218</v>
      </c>
      <c r="I24">
        <v>9</v>
      </c>
      <c r="J24">
        <f t="shared" si="0"/>
        <v>0.20618556701030927</v>
      </c>
      <c r="K24">
        <f t="shared" si="1"/>
        <v>0.19587628865979381</v>
      </c>
      <c r="L24">
        <f t="shared" si="2"/>
        <v>1.0309278350515455E-2</v>
      </c>
      <c r="N24">
        <v>2020</v>
      </c>
    </row>
    <row r="25" spans="1:14" x14ac:dyDescent="0.3">
      <c r="A25">
        <v>1114819</v>
      </c>
      <c r="B25">
        <v>1.8189251422882</v>
      </c>
      <c r="C25">
        <v>28</v>
      </c>
      <c r="D25">
        <v>0.14257769286632499</v>
      </c>
      <c r="E25">
        <v>82</v>
      </c>
      <c r="F25">
        <v>0.4787815665629393</v>
      </c>
      <c r="G25">
        <v>1.39857029914855</v>
      </c>
      <c r="H25">
        <v>8.6027235470379451E-2</v>
      </c>
      <c r="I25">
        <v>75</v>
      </c>
      <c r="J25">
        <f t="shared" si="0"/>
        <v>7.2164948453608241E-2</v>
      </c>
      <c r="K25">
        <f t="shared" si="1"/>
        <v>0.55670103092783507</v>
      </c>
      <c r="L25">
        <f t="shared" si="2"/>
        <v>-0.48453608247422686</v>
      </c>
      <c r="N25">
        <v>2019</v>
      </c>
    </row>
    <row r="26" spans="1:14" x14ac:dyDescent="0.3">
      <c r="A26">
        <v>1129237</v>
      </c>
      <c r="B26">
        <v>1.9505418539047199</v>
      </c>
      <c r="C26">
        <v>14</v>
      </c>
      <c r="D26">
        <v>0.66050159931182795</v>
      </c>
      <c r="E26">
        <v>12</v>
      </c>
      <c r="F26">
        <v>0.58299755874958203</v>
      </c>
      <c r="G26">
        <v>1.7266252040862999</v>
      </c>
      <c r="H26">
        <v>0.11407912817528798</v>
      </c>
      <c r="I26">
        <v>56</v>
      </c>
      <c r="J26">
        <f t="shared" si="0"/>
        <v>0.45360824742268041</v>
      </c>
      <c r="K26">
        <f t="shared" si="1"/>
        <v>2.0618556701030927E-2</v>
      </c>
      <c r="L26">
        <f t="shared" si="2"/>
        <v>0.4329896907216495</v>
      </c>
      <c r="N26">
        <v>2019</v>
      </c>
    </row>
    <row r="27" spans="1:14" x14ac:dyDescent="0.3">
      <c r="A27">
        <v>47923</v>
      </c>
      <c r="B27">
        <v>1.5945019721984801</v>
      </c>
      <c r="C27">
        <v>61</v>
      </c>
      <c r="D27">
        <v>0.302717745304107</v>
      </c>
      <c r="E27">
        <v>57</v>
      </c>
      <c r="F27">
        <v>0.30108009496929522</v>
      </c>
      <c r="G27">
        <v>2.1233563423156698</v>
      </c>
      <c r="H27">
        <v>0.14800350837749321</v>
      </c>
      <c r="I27">
        <v>35</v>
      </c>
      <c r="J27">
        <f t="shared" si="0"/>
        <v>0.22680412371134021</v>
      </c>
      <c r="K27">
        <f t="shared" si="1"/>
        <v>4.1237113402061855E-2</v>
      </c>
      <c r="L27">
        <f t="shared" si="2"/>
        <v>0.18556701030927836</v>
      </c>
      <c r="N27">
        <v>2019</v>
      </c>
    </row>
    <row r="28" spans="1:14" x14ac:dyDescent="0.3">
      <c r="A28">
        <v>332593</v>
      </c>
      <c r="B28">
        <v>1.64249062538146</v>
      </c>
      <c r="C28">
        <v>54</v>
      </c>
      <c r="D28">
        <v>0.49156290292739802</v>
      </c>
      <c r="E28">
        <v>37</v>
      </c>
      <c r="F28">
        <v>0.33907819599871808</v>
      </c>
      <c r="G28">
        <v>1.68664002418518</v>
      </c>
      <c r="H28">
        <v>0.11066000546293127</v>
      </c>
      <c r="I28">
        <v>58</v>
      </c>
      <c r="J28">
        <f t="shared" si="0"/>
        <v>0.21649484536082475</v>
      </c>
      <c r="K28">
        <f t="shared" si="1"/>
        <v>0.17525773195876287</v>
      </c>
      <c r="L28">
        <f t="shared" si="2"/>
        <v>4.1237113402061876E-2</v>
      </c>
      <c r="N28">
        <v>2020</v>
      </c>
    </row>
    <row r="29" spans="1:14" x14ac:dyDescent="0.3">
      <c r="A29">
        <v>1064670</v>
      </c>
      <c r="B29">
        <v>1.8820172548294001</v>
      </c>
      <c r="C29">
        <v>22</v>
      </c>
      <c r="D29">
        <v>0.60808026790618896</v>
      </c>
      <c r="E29">
        <v>19</v>
      </c>
      <c r="F29">
        <v>0.52873880244032623</v>
      </c>
      <c r="G29">
        <v>1.0470209121704099</v>
      </c>
      <c r="H29">
        <v>5.5966335494326815E-2</v>
      </c>
      <c r="I29">
        <v>88</v>
      </c>
      <c r="J29">
        <f t="shared" si="0"/>
        <v>0.71134020618556704</v>
      </c>
      <c r="K29">
        <f t="shared" si="1"/>
        <v>3.0927835051546393E-2</v>
      </c>
      <c r="L29">
        <f t="shared" si="2"/>
        <v>0.68041237113402064</v>
      </c>
      <c r="N29">
        <v>2020</v>
      </c>
    </row>
    <row r="30" spans="1:14" x14ac:dyDescent="0.3">
      <c r="A30">
        <v>855410</v>
      </c>
      <c r="B30">
        <v>1.7840995788574201</v>
      </c>
      <c r="C30">
        <v>34</v>
      </c>
      <c r="D30">
        <v>1</v>
      </c>
      <c r="E30">
        <v>1</v>
      </c>
      <c r="F30">
        <v>0.45120618801243878</v>
      </c>
      <c r="G30">
        <v>12.0870914459228</v>
      </c>
      <c r="H30">
        <v>1</v>
      </c>
      <c r="I30">
        <v>1</v>
      </c>
      <c r="J30">
        <f t="shared" si="0"/>
        <v>0</v>
      </c>
      <c r="K30">
        <f t="shared" si="1"/>
        <v>0.34020618556701032</v>
      </c>
      <c r="L30">
        <f t="shared" si="2"/>
        <v>-0.34020618556701032</v>
      </c>
      <c r="N30">
        <v>2019</v>
      </c>
    </row>
    <row r="31" spans="1:14" x14ac:dyDescent="0.3">
      <c r="A31">
        <v>911232</v>
      </c>
      <c r="B31">
        <v>1.4938209056854199</v>
      </c>
      <c r="C31">
        <v>74</v>
      </c>
      <c r="D31">
        <v>0.24941240251064301</v>
      </c>
      <c r="E31">
        <v>64</v>
      </c>
      <c r="F31">
        <v>0.22135938844048264</v>
      </c>
      <c r="G31">
        <v>2.3359305858611998</v>
      </c>
      <c r="H31">
        <v>0.16618067866823413</v>
      </c>
      <c r="I31">
        <v>25</v>
      </c>
      <c r="J31">
        <f t="shared" si="0"/>
        <v>0.40206185567010311</v>
      </c>
      <c r="K31">
        <f t="shared" si="1"/>
        <v>0.10309278350515463</v>
      </c>
      <c r="L31">
        <f t="shared" si="2"/>
        <v>0.2989690721649485</v>
      </c>
      <c r="N31">
        <v>2020</v>
      </c>
    </row>
    <row r="32" spans="1:14" x14ac:dyDescent="0.3">
      <c r="A32">
        <v>67316</v>
      </c>
      <c r="B32">
        <v>1.4436960220336901</v>
      </c>
      <c r="C32">
        <v>83</v>
      </c>
      <c r="D32">
        <v>9.9797233939170796E-2</v>
      </c>
      <c r="E32">
        <v>88</v>
      </c>
      <c r="F32">
        <v>0.18166978961335781</v>
      </c>
      <c r="G32">
        <v>2.0543560981750399</v>
      </c>
      <c r="H32">
        <v>0.14210331479370047</v>
      </c>
      <c r="I32">
        <v>37</v>
      </c>
      <c r="J32">
        <f t="shared" si="0"/>
        <v>0.52577319587628868</v>
      </c>
      <c r="K32">
        <f t="shared" si="1"/>
        <v>5.1546391752577317E-2</v>
      </c>
      <c r="L32">
        <f t="shared" si="2"/>
        <v>0.47422680412371138</v>
      </c>
      <c r="N32">
        <v>2020</v>
      </c>
    </row>
    <row r="33" spans="1:14" x14ac:dyDescent="0.3">
      <c r="A33">
        <v>1103812</v>
      </c>
      <c r="B33">
        <v>1.5248676538467401</v>
      </c>
      <c r="C33">
        <v>72</v>
      </c>
      <c r="D33">
        <v>0.49850907921790999</v>
      </c>
      <c r="E33">
        <v>35</v>
      </c>
      <c r="F33">
        <v>0.24594264708645153</v>
      </c>
      <c r="G33">
        <v>1.47454297542572</v>
      </c>
      <c r="H33">
        <v>9.2523639978753819E-2</v>
      </c>
      <c r="I33">
        <v>70</v>
      </c>
      <c r="J33">
        <f t="shared" si="0"/>
        <v>0.36082474226804123</v>
      </c>
      <c r="K33">
        <f t="shared" si="1"/>
        <v>0.38144329896907214</v>
      </c>
      <c r="L33">
        <f t="shared" si="2"/>
        <v>-2.061855670103091E-2</v>
      </c>
      <c r="N33">
        <v>2019</v>
      </c>
    </row>
    <row r="34" spans="1:14" x14ac:dyDescent="0.3">
      <c r="A34">
        <v>1105792</v>
      </c>
      <c r="B34">
        <v>1.7909837961196899</v>
      </c>
      <c r="C34">
        <v>31</v>
      </c>
      <c r="D34">
        <v>0.87971615791320801</v>
      </c>
      <c r="E34">
        <v>3</v>
      </c>
      <c r="F34">
        <v>0.45665720957044753</v>
      </c>
      <c r="G34">
        <v>4.1069035530090297</v>
      </c>
      <c r="H34">
        <v>0.31761613325212851</v>
      </c>
      <c r="I34">
        <v>6</v>
      </c>
      <c r="J34">
        <f t="shared" si="0"/>
        <v>3.0927835051546393E-2</v>
      </c>
      <c r="K34">
        <f t="shared" si="1"/>
        <v>0.28865979381443296</v>
      </c>
      <c r="L34">
        <f t="shared" si="2"/>
        <v>-0.25773195876288657</v>
      </c>
      <c r="N34">
        <v>2020</v>
      </c>
    </row>
    <row r="35" spans="1:14" x14ac:dyDescent="0.3">
      <c r="A35">
        <v>1106979</v>
      </c>
      <c r="B35">
        <v>2.1964976787567099</v>
      </c>
      <c r="C35">
        <v>5</v>
      </c>
      <c r="D35">
        <v>0.60825490951537997</v>
      </c>
      <c r="E35">
        <v>18</v>
      </c>
      <c r="F35">
        <v>0.77774889394261992</v>
      </c>
      <c r="G35">
        <v>1.7281755208969101</v>
      </c>
      <c r="H35">
        <v>0.11421169537722664</v>
      </c>
      <c r="I35">
        <v>55</v>
      </c>
      <c r="J35">
        <f t="shared" si="0"/>
        <v>0.38144329896907214</v>
      </c>
      <c r="K35">
        <f t="shared" si="1"/>
        <v>0.13402061855670103</v>
      </c>
      <c r="L35">
        <f t="shared" si="2"/>
        <v>0.24742268041237112</v>
      </c>
      <c r="N35">
        <v>2020</v>
      </c>
    </row>
    <row r="36" spans="1:14" x14ac:dyDescent="0.3">
      <c r="A36">
        <v>135802</v>
      </c>
      <c r="B36">
        <v>1.9939664602279601</v>
      </c>
      <c r="C36">
        <v>11</v>
      </c>
      <c r="D36">
        <v>0.78393578529357899</v>
      </c>
      <c r="E36">
        <v>7</v>
      </c>
      <c r="F36">
        <v>0.61738178228554541</v>
      </c>
      <c r="G36">
        <v>3.1491184234619101</v>
      </c>
      <c r="H36">
        <v>0.23571616686232252</v>
      </c>
      <c r="I36">
        <v>12</v>
      </c>
      <c r="J36">
        <f t="shared" si="0"/>
        <v>5.1546391752577317E-2</v>
      </c>
      <c r="K36">
        <f t="shared" si="1"/>
        <v>4.1237113402061855E-2</v>
      </c>
      <c r="L36">
        <f t="shared" si="2"/>
        <v>1.0309278350515462E-2</v>
      </c>
      <c r="N36">
        <v>2020</v>
      </c>
    </row>
    <row r="37" spans="1:14" x14ac:dyDescent="0.3">
      <c r="A37">
        <v>19335</v>
      </c>
      <c r="B37">
        <v>1.6291812658309901</v>
      </c>
      <c r="C37">
        <v>57</v>
      </c>
      <c r="D37">
        <v>0.53556060791015603</v>
      </c>
      <c r="E37">
        <v>27</v>
      </c>
      <c r="F37">
        <v>0.3285396550043016</v>
      </c>
      <c r="G37">
        <v>1.9118968248367301</v>
      </c>
      <c r="H37">
        <v>0.1299216580333365</v>
      </c>
      <c r="I37">
        <v>45</v>
      </c>
      <c r="J37">
        <f t="shared" si="0"/>
        <v>0.18556701030927836</v>
      </c>
      <c r="K37">
        <f t="shared" si="1"/>
        <v>0.30927835051546393</v>
      </c>
      <c r="L37">
        <f t="shared" si="2"/>
        <v>-0.12371134020618557</v>
      </c>
      <c r="N37">
        <v>2019</v>
      </c>
    </row>
    <row r="38" spans="1:14" x14ac:dyDescent="0.3">
      <c r="A38">
        <v>121171</v>
      </c>
      <c r="B38">
        <v>1.71857702732086</v>
      </c>
      <c r="C38">
        <v>41</v>
      </c>
      <c r="D38">
        <v>0.16600349545478801</v>
      </c>
      <c r="E38">
        <v>80</v>
      </c>
      <c r="F38">
        <v>0.39932449582369428</v>
      </c>
      <c r="G38">
        <v>2.1640110015869101</v>
      </c>
      <c r="H38">
        <v>0.15147987810300562</v>
      </c>
      <c r="I38">
        <v>32</v>
      </c>
      <c r="J38">
        <f t="shared" si="0"/>
        <v>0.49484536082474229</v>
      </c>
      <c r="K38">
        <f t="shared" si="1"/>
        <v>0.40206185567010311</v>
      </c>
      <c r="L38">
        <f t="shared" si="2"/>
        <v>9.2783505154639179E-2</v>
      </c>
      <c r="N38">
        <v>2020</v>
      </c>
    </row>
    <row r="39" spans="1:14" x14ac:dyDescent="0.3">
      <c r="A39">
        <v>1133579</v>
      </c>
      <c r="B39">
        <v>1.35959112644195</v>
      </c>
      <c r="C39">
        <v>88</v>
      </c>
      <c r="D39">
        <v>0.60678958892822199</v>
      </c>
      <c r="E39">
        <v>20</v>
      </c>
      <c r="F39">
        <v>0.11507433198343903</v>
      </c>
      <c r="G39">
        <v>1.2554836273193299</v>
      </c>
      <c r="H39">
        <v>7.379193002229481E-2</v>
      </c>
      <c r="I39">
        <v>83</v>
      </c>
      <c r="J39">
        <f t="shared" si="0"/>
        <v>0.64948453608247425</v>
      </c>
      <c r="K39">
        <f t="shared" si="1"/>
        <v>0.7010309278350515</v>
      </c>
      <c r="L39">
        <f t="shared" si="2"/>
        <v>-5.1546391752577247E-2</v>
      </c>
      <c r="N39">
        <v>2020</v>
      </c>
    </row>
    <row r="40" spans="1:14" x14ac:dyDescent="0.3">
      <c r="A40">
        <v>146187</v>
      </c>
      <c r="B40">
        <v>2.2227756977081299</v>
      </c>
      <c r="C40">
        <v>4</v>
      </c>
      <c r="D40">
        <v>0.65584748983383101</v>
      </c>
      <c r="E40">
        <v>13</v>
      </c>
      <c r="F40">
        <v>0.79855620468672073</v>
      </c>
      <c r="G40">
        <v>3.5340774059295601</v>
      </c>
      <c r="H40">
        <v>0.26863391297565198</v>
      </c>
      <c r="I40">
        <v>10</v>
      </c>
      <c r="J40">
        <f t="shared" si="0"/>
        <v>3.0927835051546393E-2</v>
      </c>
      <c r="K40">
        <f t="shared" si="1"/>
        <v>9.2783505154639179E-2</v>
      </c>
      <c r="L40">
        <f t="shared" si="2"/>
        <v>-6.1855670103092786E-2</v>
      </c>
      <c r="N40">
        <v>2019</v>
      </c>
    </row>
    <row r="41" spans="1:14" x14ac:dyDescent="0.3">
      <c r="A41">
        <v>1127540</v>
      </c>
      <c r="B41">
        <v>2.2409996986389098</v>
      </c>
      <c r="C41">
        <v>2</v>
      </c>
      <c r="D41">
        <v>0.87624651193618697</v>
      </c>
      <c r="E41">
        <v>4</v>
      </c>
      <c r="F41">
        <v>0.81298622892365169</v>
      </c>
      <c r="G41">
        <v>5.2372069358825604</v>
      </c>
      <c r="H41">
        <v>0.414268092247773</v>
      </c>
      <c r="I41">
        <v>2</v>
      </c>
      <c r="J41">
        <f t="shared" si="0"/>
        <v>2.0618556701030927E-2</v>
      </c>
      <c r="K41">
        <f t="shared" si="1"/>
        <v>2.0618556701030927E-2</v>
      </c>
      <c r="L41">
        <f t="shared" si="2"/>
        <v>0</v>
      </c>
      <c r="N41">
        <v>2020</v>
      </c>
    </row>
    <row r="42" spans="1:14" x14ac:dyDescent="0.3">
      <c r="A42">
        <v>1124210</v>
      </c>
      <c r="B42">
        <v>1.4640209674835201</v>
      </c>
      <c r="C42">
        <v>81</v>
      </c>
      <c r="D42">
        <v>0.351767927408218</v>
      </c>
      <c r="E42">
        <v>46</v>
      </c>
      <c r="F42">
        <v>0.19776337172901642</v>
      </c>
      <c r="G42">
        <v>3.1253368854522701</v>
      </c>
      <c r="H42">
        <v>0.23368261350718914</v>
      </c>
      <c r="I42">
        <v>13</v>
      </c>
      <c r="J42">
        <f t="shared" si="0"/>
        <v>0.34020618556701032</v>
      </c>
      <c r="K42">
        <f t="shared" si="1"/>
        <v>0.36082474226804123</v>
      </c>
      <c r="L42">
        <f t="shared" si="2"/>
        <v>-2.061855670103091E-2</v>
      </c>
      <c r="N42">
        <v>2019</v>
      </c>
    </row>
    <row r="43" spans="1:14" x14ac:dyDescent="0.3">
      <c r="A43">
        <v>877809</v>
      </c>
      <c r="B43">
        <v>1.6372828483581501</v>
      </c>
      <c r="C43">
        <v>55</v>
      </c>
      <c r="D43">
        <v>0.3916597366333</v>
      </c>
      <c r="E43">
        <v>43</v>
      </c>
      <c r="F43">
        <v>0.33495460376711489</v>
      </c>
      <c r="G43">
        <v>0.82523274421691895</v>
      </c>
      <c r="H43">
        <v>3.700128483663237E-2</v>
      </c>
      <c r="I43">
        <v>94</v>
      </c>
      <c r="J43">
        <f t="shared" si="0"/>
        <v>0.52577319587628868</v>
      </c>
      <c r="K43">
        <f t="shared" si="1"/>
        <v>0.12371134020618557</v>
      </c>
      <c r="L43">
        <f t="shared" si="2"/>
        <v>0.40206185567010311</v>
      </c>
      <c r="N43">
        <v>2020</v>
      </c>
    </row>
    <row r="44" spans="1:14" x14ac:dyDescent="0.3">
      <c r="A44">
        <v>148538</v>
      </c>
      <c r="B44">
        <v>1.47809422016143</v>
      </c>
      <c r="C44">
        <v>76</v>
      </c>
      <c r="D44">
        <v>0.205402612686157</v>
      </c>
      <c r="E44">
        <v>71</v>
      </c>
      <c r="F44">
        <v>0.20890677421269938</v>
      </c>
      <c r="G44">
        <v>1.5449790954589799</v>
      </c>
      <c r="H44">
        <v>9.8546614950269618E-2</v>
      </c>
      <c r="I44">
        <v>68</v>
      </c>
      <c r="J44">
        <f t="shared" si="0"/>
        <v>3.0927835051546393E-2</v>
      </c>
      <c r="K44">
        <f t="shared" si="1"/>
        <v>5.1546391752577317E-2</v>
      </c>
      <c r="L44">
        <f t="shared" si="2"/>
        <v>-2.0618556701030924E-2</v>
      </c>
      <c r="N44">
        <v>2019</v>
      </c>
    </row>
    <row r="45" spans="1:14" x14ac:dyDescent="0.3">
      <c r="A45">
        <v>1114646</v>
      </c>
      <c r="B45">
        <v>1.75058186054229</v>
      </c>
      <c r="C45">
        <v>39</v>
      </c>
      <c r="D45">
        <v>0.58219569921493497</v>
      </c>
      <c r="E45">
        <v>24</v>
      </c>
      <c r="F45">
        <v>0.42466637990493056</v>
      </c>
      <c r="G45">
        <v>2.7866029739379798</v>
      </c>
      <c r="H45">
        <v>0.20471756162626717</v>
      </c>
      <c r="I45">
        <v>19</v>
      </c>
      <c r="J45">
        <f t="shared" si="0"/>
        <v>5.1546391752577317E-2</v>
      </c>
      <c r="K45">
        <f t="shared" si="1"/>
        <v>0.15463917525773196</v>
      </c>
      <c r="L45">
        <f t="shared" si="2"/>
        <v>-0.10309278350515465</v>
      </c>
      <c r="N45">
        <v>2019</v>
      </c>
    </row>
    <row r="46" spans="1:14" x14ac:dyDescent="0.3">
      <c r="A46">
        <v>87452</v>
      </c>
      <c r="B46">
        <v>1.45518314838409</v>
      </c>
      <c r="C46">
        <v>82</v>
      </c>
      <c r="D46">
        <v>0.308471769094467</v>
      </c>
      <c r="E46">
        <v>56</v>
      </c>
      <c r="F46">
        <v>0.19076546033234879</v>
      </c>
      <c r="G46">
        <v>1.64818227291107</v>
      </c>
      <c r="H46">
        <v>0.10737149278966976</v>
      </c>
      <c r="I46">
        <v>61</v>
      </c>
      <c r="J46">
        <f t="shared" si="0"/>
        <v>5.1546391752577317E-2</v>
      </c>
      <c r="K46">
        <f t="shared" si="1"/>
        <v>0.26804123711340205</v>
      </c>
      <c r="L46">
        <f t="shared" si="2"/>
        <v>-0.21649484536082475</v>
      </c>
      <c r="N46">
        <v>2019</v>
      </c>
    </row>
    <row r="47" spans="1:14" x14ac:dyDescent="0.3">
      <c r="A47">
        <v>997622</v>
      </c>
      <c r="B47">
        <v>1.8512653112411499</v>
      </c>
      <c r="C47">
        <v>26</v>
      </c>
      <c r="D47">
        <v>0.67671412229537897</v>
      </c>
      <c r="E47">
        <v>11</v>
      </c>
      <c r="F47">
        <v>0.50438897426611351</v>
      </c>
      <c r="G47">
        <v>2.0360076427459699</v>
      </c>
      <c r="H47">
        <v>0.14053434296840575</v>
      </c>
      <c r="I47">
        <v>39</v>
      </c>
      <c r="J47">
        <f t="shared" si="0"/>
        <v>0.28865979381443296</v>
      </c>
      <c r="K47">
        <f t="shared" si="1"/>
        <v>0.15463917525773196</v>
      </c>
      <c r="L47">
        <f t="shared" si="2"/>
        <v>0.134020618556701</v>
      </c>
      <c r="N47">
        <v>2020</v>
      </c>
    </row>
    <row r="48" spans="1:14" x14ac:dyDescent="0.3">
      <c r="A48">
        <v>489204</v>
      </c>
      <c r="B48">
        <v>1.21426117420196</v>
      </c>
      <c r="C48">
        <v>97</v>
      </c>
      <c r="D48">
        <v>5.9554725885391201E-2</v>
      </c>
      <c r="E48">
        <v>93</v>
      </c>
      <c r="F48">
        <v>0</v>
      </c>
      <c r="G48">
        <v>0.941999852657318</v>
      </c>
      <c r="H48">
        <v>4.6986011015483567E-2</v>
      </c>
      <c r="I48">
        <v>92</v>
      </c>
      <c r="J48">
        <f t="shared" si="0"/>
        <v>1.0309278350515464E-2</v>
      </c>
      <c r="K48">
        <f t="shared" si="1"/>
        <v>4.1237113402061855E-2</v>
      </c>
      <c r="L48">
        <f t="shared" si="2"/>
        <v>-3.0927835051546393E-2</v>
      </c>
      <c r="N48">
        <v>2019</v>
      </c>
    </row>
    <row r="49" spans="1:14" x14ac:dyDescent="0.3">
      <c r="A49">
        <v>1043135</v>
      </c>
      <c r="B49">
        <v>1.67471647262573</v>
      </c>
      <c r="C49">
        <v>46</v>
      </c>
      <c r="D49">
        <v>0.549305438995361</v>
      </c>
      <c r="E49">
        <v>26</v>
      </c>
      <c r="F49">
        <v>0.36459508214006164</v>
      </c>
      <c r="G49">
        <v>1.3494575023651101</v>
      </c>
      <c r="H49">
        <v>8.1827612525956592E-2</v>
      </c>
      <c r="I49">
        <v>82</v>
      </c>
      <c r="J49">
        <f t="shared" si="0"/>
        <v>0.57731958762886593</v>
      </c>
      <c r="K49">
        <f t="shared" si="1"/>
        <v>0.20618556701030927</v>
      </c>
      <c r="L49">
        <f t="shared" si="2"/>
        <v>0.37113402061855666</v>
      </c>
      <c r="N49">
        <v>2020</v>
      </c>
    </row>
    <row r="50" spans="1:14" x14ac:dyDescent="0.3">
      <c r="A50">
        <v>1115210</v>
      </c>
      <c r="B50">
        <v>1.36166024208068</v>
      </c>
      <c r="C50">
        <v>86</v>
      </c>
      <c r="D50">
        <v>0.28506493568420399</v>
      </c>
      <c r="E50">
        <v>61</v>
      </c>
      <c r="F50">
        <v>0.11671268730010601</v>
      </c>
      <c r="G50">
        <v>2.4311568737029998</v>
      </c>
      <c r="H50">
        <v>0.17432345467620691</v>
      </c>
      <c r="I50">
        <v>24</v>
      </c>
      <c r="J50">
        <f t="shared" si="0"/>
        <v>0.38144329896907214</v>
      </c>
      <c r="K50">
        <f t="shared" si="1"/>
        <v>0.25773195876288657</v>
      </c>
      <c r="L50">
        <f t="shared" si="2"/>
        <v>0.12371134020618557</v>
      </c>
      <c r="N50">
        <v>2020</v>
      </c>
    </row>
    <row r="51" spans="1:14" x14ac:dyDescent="0.3">
      <c r="A51">
        <v>405717</v>
      </c>
      <c r="B51">
        <v>1.5664799213409399</v>
      </c>
      <c r="C51">
        <v>65</v>
      </c>
      <c r="D51">
        <v>0.51322448253631503</v>
      </c>
      <c r="E51">
        <v>34</v>
      </c>
      <c r="F51">
        <v>0.27889183485129543</v>
      </c>
      <c r="G51">
        <v>2.1287775039672798</v>
      </c>
      <c r="H51">
        <v>0.14846707055168409</v>
      </c>
      <c r="I51">
        <v>34</v>
      </c>
      <c r="J51">
        <f t="shared" si="0"/>
        <v>0</v>
      </c>
      <c r="K51">
        <f t="shared" si="1"/>
        <v>0.31958762886597936</v>
      </c>
      <c r="L51">
        <f t="shared" si="2"/>
        <v>-0.31958762886597936</v>
      </c>
      <c r="N51">
        <v>2019</v>
      </c>
    </row>
    <row r="52" spans="1:14" x14ac:dyDescent="0.3">
      <c r="A52">
        <v>324585</v>
      </c>
      <c r="B52">
        <v>2.1666293144225999</v>
      </c>
      <c r="C52">
        <v>6</v>
      </c>
      <c r="D52">
        <v>0.97506886720657304</v>
      </c>
      <c r="E52">
        <v>2</v>
      </c>
      <c r="F52">
        <v>0.75409869644231475</v>
      </c>
      <c r="G52">
        <v>2.3079757690429599</v>
      </c>
      <c r="H52">
        <v>0.16379026928807427</v>
      </c>
      <c r="I52">
        <v>27</v>
      </c>
      <c r="J52">
        <f t="shared" si="0"/>
        <v>0.25773195876288657</v>
      </c>
      <c r="K52">
        <f t="shared" si="1"/>
        <v>4.1237113402061855E-2</v>
      </c>
      <c r="L52">
        <f t="shared" si="2"/>
        <v>0.21649484536082472</v>
      </c>
      <c r="N52">
        <v>2020</v>
      </c>
    </row>
    <row r="53" spans="1:14" x14ac:dyDescent="0.3">
      <c r="A53">
        <v>1131069</v>
      </c>
      <c r="B53">
        <v>1.47390401363372</v>
      </c>
      <c r="C53">
        <v>78</v>
      </c>
      <c r="D53">
        <v>0.63333332538604703</v>
      </c>
      <c r="E53">
        <v>17</v>
      </c>
      <c r="F53">
        <v>0.20558890883383643</v>
      </c>
      <c r="G53">
        <v>2.1364316940307599</v>
      </c>
      <c r="H53">
        <v>0.14912157842573787</v>
      </c>
      <c r="I53">
        <v>33</v>
      </c>
      <c r="J53">
        <f t="shared" si="0"/>
        <v>0.16494845360824742</v>
      </c>
      <c r="K53">
        <f t="shared" si="1"/>
        <v>0.62886597938144329</v>
      </c>
      <c r="L53">
        <f t="shared" si="2"/>
        <v>-0.46391752577319589</v>
      </c>
      <c r="N53">
        <v>2020</v>
      </c>
    </row>
    <row r="54" spans="1:14" x14ac:dyDescent="0.3">
      <c r="A54">
        <v>451602</v>
      </c>
      <c r="B54">
        <v>1.4054317474365201</v>
      </c>
      <c r="C54">
        <v>85</v>
      </c>
      <c r="D54">
        <v>0.11642599850893</v>
      </c>
      <c r="E54">
        <v>86</v>
      </c>
      <c r="F54">
        <v>0.15137159044496515</v>
      </c>
      <c r="G54">
        <v>1.6497943401336601</v>
      </c>
      <c r="H54">
        <v>0.10750934025386109</v>
      </c>
      <c r="I54">
        <v>60</v>
      </c>
      <c r="J54">
        <f t="shared" si="0"/>
        <v>0.26804123711340205</v>
      </c>
      <c r="K54">
        <f t="shared" si="1"/>
        <v>1.0309278350515464E-2</v>
      </c>
      <c r="L54">
        <f t="shared" si="2"/>
        <v>0.25773195876288657</v>
      </c>
      <c r="N54">
        <v>2019</v>
      </c>
    </row>
    <row r="55" spans="1:14" x14ac:dyDescent="0.3">
      <c r="A55">
        <v>1121709</v>
      </c>
      <c r="B55">
        <v>1.4976282119750901</v>
      </c>
      <c r="C55">
        <v>73</v>
      </c>
      <c r="D55">
        <v>8.3333335816860199E-2</v>
      </c>
      <c r="E55">
        <v>90</v>
      </c>
      <c r="F55">
        <v>0.22437406794176432</v>
      </c>
      <c r="G55">
        <v>0.392518520355224</v>
      </c>
      <c r="H55">
        <v>0</v>
      </c>
      <c r="I55">
        <v>97</v>
      </c>
      <c r="J55">
        <f t="shared" si="0"/>
        <v>7.2164948453608241E-2</v>
      </c>
      <c r="K55">
        <f t="shared" si="1"/>
        <v>0.17525773195876287</v>
      </c>
      <c r="L55">
        <f t="shared" si="2"/>
        <v>-0.10309278350515463</v>
      </c>
      <c r="N55">
        <v>2019</v>
      </c>
    </row>
    <row r="56" spans="1:14" x14ac:dyDescent="0.3">
      <c r="A56">
        <v>1121402</v>
      </c>
      <c r="B56">
        <v>1.92600798606872</v>
      </c>
      <c r="C56">
        <v>16</v>
      </c>
      <c r="D56">
        <v>0.804953932762146</v>
      </c>
      <c r="E56">
        <v>6</v>
      </c>
      <c r="F56">
        <v>0.56357129177100662</v>
      </c>
      <c r="G56">
        <v>1.7119444608688299</v>
      </c>
      <c r="H56">
        <v>0.11282378150201409</v>
      </c>
      <c r="I56">
        <v>57</v>
      </c>
      <c r="J56">
        <f t="shared" si="0"/>
        <v>0.52577319587628868</v>
      </c>
      <c r="K56">
        <f t="shared" si="1"/>
        <v>0.10309278350515463</v>
      </c>
      <c r="L56">
        <f t="shared" si="2"/>
        <v>0.42268041237113407</v>
      </c>
      <c r="N56">
        <v>2019</v>
      </c>
    </row>
    <row r="57" spans="1:14" x14ac:dyDescent="0.3">
      <c r="A57">
        <v>555530</v>
      </c>
      <c r="B57">
        <v>1.3488643169403001</v>
      </c>
      <c r="C57">
        <v>89</v>
      </c>
      <c r="D57">
        <v>7.4782818555831895E-2</v>
      </c>
      <c r="E57">
        <v>92</v>
      </c>
      <c r="F57">
        <v>0.10658069100516647</v>
      </c>
      <c r="G57">
        <v>1.37657153606414</v>
      </c>
      <c r="H57">
        <v>8.4146126752307773E-2</v>
      </c>
      <c r="I57">
        <v>79</v>
      </c>
      <c r="J57">
        <f t="shared" si="0"/>
        <v>0.13402061855670103</v>
      </c>
      <c r="K57">
        <f t="shared" si="1"/>
        <v>3.0927835051546393E-2</v>
      </c>
      <c r="L57">
        <f t="shared" si="2"/>
        <v>0.10309278350515463</v>
      </c>
      <c r="N57">
        <v>2020</v>
      </c>
    </row>
    <row r="58" spans="1:14" x14ac:dyDescent="0.3">
      <c r="A58">
        <v>141630</v>
      </c>
      <c r="B58">
        <v>1.36076354980468</v>
      </c>
      <c r="C58">
        <v>87</v>
      </c>
      <c r="D58">
        <v>0.28185567259788502</v>
      </c>
      <c r="E58">
        <v>62</v>
      </c>
      <c r="F58">
        <v>0.11600267354819185</v>
      </c>
      <c r="G58">
        <v>0.90105432271957397</v>
      </c>
      <c r="H58">
        <v>4.3484769012175718E-2</v>
      </c>
      <c r="I58">
        <v>93</v>
      </c>
      <c r="J58">
        <f t="shared" si="0"/>
        <v>0.31958762886597936</v>
      </c>
      <c r="K58">
        <f t="shared" si="1"/>
        <v>0.25773195876288657</v>
      </c>
      <c r="L58">
        <f t="shared" si="2"/>
        <v>6.1855670103092786E-2</v>
      </c>
      <c r="N58">
        <v>2020</v>
      </c>
    </row>
    <row r="59" spans="1:14" x14ac:dyDescent="0.3">
      <c r="A59">
        <v>1108651</v>
      </c>
      <c r="B59">
        <v>1.6353051662445</v>
      </c>
      <c r="C59">
        <v>56</v>
      </c>
      <c r="D59">
        <v>0.21288180351257299</v>
      </c>
      <c r="E59">
        <v>70</v>
      </c>
      <c r="F59">
        <v>0.33338864682158403</v>
      </c>
      <c r="G59">
        <v>0.97191733121871904</v>
      </c>
      <c r="H59">
        <v>4.9544247109423623E-2</v>
      </c>
      <c r="I59">
        <v>91</v>
      </c>
      <c r="J59">
        <f t="shared" si="0"/>
        <v>0.21649484536082475</v>
      </c>
      <c r="K59">
        <f t="shared" si="1"/>
        <v>0.14432989690721648</v>
      </c>
      <c r="L59">
        <f t="shared" si="2"/>
        <v>7.2164948453608269E-2</v>
      </c>
      <c r="N59">
        <v>2020</v>
      </c>
    </row>
    <row r="60" spans="1:14" x14ac:dyDescent="0.3">
      <c r="A60">
        <v>768208</v>
      </c>
      <c r="B60">
        <v>2.4771835803985498</v>
      </c>
      <c r="C60">
        <v>1</v>
      </c>
      <c r="D60">
        <v>0.34326049685478199</v>
      </c>
      <c r="E60">
        <v>49</v>
      </c>
      <c r="F60">
        <v>1</v>
      </c>
      <c r="G60">
        <v>4.5081162452697701</v>
      </c>
      <c r="H60">
        <v>0.35192373001640015</v>
      </c>
      <c r="I60">
        <v>4</v>
      </c>
      <c r="J60">
        <f t="shared" si="0"/>
        <v>0.46391752577319589</v>
      </c>
      <c r="K60">
        <f t="shared" si="1"/>
        <v>0.49484536082474229</v>
      </c>
      <c r="L60">
        <f t="shared" si="2"/>
        <v>-3.0927835051546393E-2</v>
      </c>
      <c r="N60">
        <v>2020</v>
      </c>
    </row>
    <row r="61" spans="1:14" x14ac:dyDescent="0.3">
      <c r="A61">
        <v>640502</v>
      </c>
      <c r="B61">
        <v>1.4667055606842001</v>
      </c>
      <c r="C61">
        <v>80</v>
      </c>
      <c r="D61">
        <v>0.13405576348304701</v>
      </c>
      <c r="E61">
        <v>83</v>
      </c>
      <c r="F61">
        <v>0.1998890709703221</v>
      </c>
      <c r="G61">
        <v>1.62905061244964</v>
      </c>
      <c r="H61">
        <v>0.10573554929834286</v>
      </c>
      <c r="I61">
        <v>62</v>
      </c>
      <c r="J61">
        <f t="shared" si="0"/>
        <v>0.21649484536082475</v>
      </c>
      <c r="K61">
        <f t="shared" si="1"/>
        <v>3.0927835051546393E-2</v>
      </c>
      <c r="L61">
        <f t="shared" si="2"/>
        <v>0.18556701030927836</v>
      </c>
      <c r="N61">
        <v>2020</v>
      </c>
    </row>
    <row r="62" spans="1:14" x14ac:dyDescent="0.3">
      <c r="A62">
        <v>1109707</v>
      </c>
      <c r="B62">
        <v>1.55514335632324</v>
      </c>
      <c r="C62">
        <v>69</v>
      </c>
      <c r="D62">
        <v>0.201723188161849</v>
      </c>
      <c r="E62">
        <v>73</v>
      </c>
      <c r="F62">
        <v>0.26991538074605775</v>
      </c>
      <c r="G62">
        <v>1.45874094963073</v>
      </c>
      <c r="H62">
        <v>9.1172412713289297E-2</v>
      </c>
      <c r="I62">
        <v>71</v>
      </c>
      <c r="J62">
        <f t="shared" si="0"/>
        <v>2.0618556701030927E-2</v>
      </c>
      <c r="K62">
        <f t="shared" si="1"/>
        <v>4.1237113402061855E-2</v>
      </c>
      <c r="L62">
        <f t="shared" si="2"/>
        <v>-2.0618556701030927E-2</v>
      </c>
      <c r="N62">
        <v>2020</v>
      </c>
    </row>
    <row r="63" spans="1:14" x14ac:dyDescent="0.3">
      <c r="A63">
        <v>104861</v>
      </c>
      <c r="B63">
        <v>1.47208368778228</v>
      </c>
      <c r="C63">
        <v>79</v>
      </c>
      <c r="D63">
        <v>0.31006312370300199</v>
      </c>
      <c r="E63">
        <v>55</v>
      </c>
      <c r="F63">
        <v>0.20414754882429945</v>
      </c>
      <c r="G63">
        <v>1.0085582733154199</v>
      </c>
      <c r="H63">
        <v>5.2677404885249163E-2</v>
      </c>
      <c r="I63">
        <v>90</v>
      </c>
      <c r="J63">
        <f t="shared" si="0"/>
        <v>0.36082474226804123</v>
      </c>
      <c r="K63">
        <f t="shared" si="1"/>
        <v>0.24742268041237114</v>
      </c>
      <c r="L63">
        <f t="shared" si="2"/>
        <v>0.11340206185567009</v>
      </c>
      <c r="N63">
        <v>2019</v>
      </c>
    </row>
    <row r="64" spans="1:14" x14ac:dyDescent="0.3">
      <c r="A64">
        <v>1117099</v>
      </c>
      <c r="B64">
        <v>1.7559447288513099</v>
      </c>
      <c r="C64">
        <v>37</v>
      </c>
      <c r="D64">
        <v>0.26959899067878701</v>
      </c>
      <c r="E64">
        <v>63</v>
      </c>
      <c r="F64">
        <v>0.42891277563178337</v>
      </c>
      <c r="G64">
        <v>1.38719499111175</v>
      </c>
      <c r="H64">
        <v>8.5054535731004577E-2</v>
      </c>
      <c r="I64">
        <v>76</v>
      </c>
      <c r="J64">
        <f t="shared" si="0"/>
        <v>0.13402061855670103</v>
      </c>
      <c r="K64">
        <f t="shared" si="1"/>
        <v>0.26804123711340205</v>
      </c>
      <c r="L64">
        <f t="shared" si="2"/>
        <v>-0.13402061855670103</v>
      </c>
      <c r="N64">
        <v>2019</v>
      </c>
    </row>
    <row r="65" spans="1:14" x14ac:dyDescent="0.3">
      <c r="A65">
        <v>1110678</v>
      </c>
      <c r="B65">
        <v>1.72909951210021</v>
      </c>
      <c r="C65">
        <v>40</v>
      </c>
      <c r="D65">
        <v>0.31009635329246499</v>
      </c>
      <c r="E65">
        <v>54</v>
      </c>
      <c r="F65">
        <v>0.40765634956840641</v>
      </c>
      <c r="G65">
        <v>2.8583240509033199</v>
      </c>
      <c r="H65">
        <v>0.21085041294301238</v>
      </c>
      <c r="I65">
        <v>16</v>
      </c>
      <c r="J65">
        <f t="shared" si="0"/>
        <v>0.39175257731958762</v>
      </c>
      <c r="K65">
        <f t="shared" si="1"/>
        <v>0.14432989690721648</v>
      </c>
      <c r="L65">
        <f t="shared" si="2"/>
        <v>0.24742268041237114</v>
      </c>
      <c r="N65">
        <v>2020</v>
      </c>
    </row>
    <row r="66" spans="1:14" x14ac:dyDescent="0.3">
      <c r="A66">
        <v>87181</v>
      </c>
      <c r="B66">
        <v>1.6443787813186601</v>
      </c>
      <c r="C66">
        <v>53</v>
      </c>
      <c r="D66">
        <v>0.397571891546249</v>
      </c>
      <c r="E66">
        <v>42</v>
      </c>
      <c r="F66">
        <v>0.34057326483900141</v>
      </c>
      <c r="G66">
        <v>1.5714726448059</v>
      </c>
      <c r="H66">
        <v>0.10081207171517617</v>
      </c>
      <c r="I66">
        <v>66</v>
      </c>
      <c r="J66">
        <f t="shared" si="0"/>
        <v>0.24742268041237114</v>
      </c>
      <c r="K66">
        <f t="shared" si="1"/>
        <v>0.1134020618556701</v>
      </c>
      <c r="L66">
        <f t="shared" si="2"/>
        <v>0.13402061855670105</v>
      </c>
      <c r="N66">
        <v>2019</v>
      </c>
    </row>
    <row r="67" spans="1:14" x14ac:dyDescent="0.3">
      <c r="A67">
        <v>1133167</v>
      </c>
      <c r="B67">
        <v>1.2612341642379701</v>
      </c>
      <c r="C67">
        <v>96</v>
      </c>
      <c r="D67">
        <v>0.175438597798347</v>
      </c>
      <c r="E67">
        <v>77</v>
      </c>
      <c r="F67">
        <v>3.7193884442571316E-2</v>
      </c>
      <c r="G67">
        <v>1.40139985084533</v>
      </c>
      <c r="H67">
        <v>8.6269189726835782E-2</v>
      </c>
      <c r="I67">
        <v>73</v>
      </c>
      <c r="J67">
        <f t="shared" ref="J67:J98" si="3">ABS((I67-E67)/97)</f>
        <v>4.1237113402061855E-2</v>
      </c>
      <c r="K67">
        <f t="shared" ref="K67:K98" si="4">ABS((C67-E67)/97)</f>
        <v>0.19587628865979381</v>
      </c>
      <c r="L67">
        <f t="shared" ref="L67:L98" si="5">J67-K67</f>
        <v>-0.15463917525773196</v>
      </c>
      <c r="N67">
        <v>2019</v>
      </c>
    </row>
    <row r="68" spans="1:14" x14ac:dyDescent="0.3">
      <c r="A68">
        <v>1112341</v>
      </c>
      <c r="B68">
        <v>1.5985629558563199</v>
      </c>
      <c r="C68">
        <v>60</v>
      </c>
      <c r="D68">
        <v>0.106230974197387</v>
      </c>
      <c r="E68">
        <v>87</v>
      </c>
      <c r="F68">
        <v>0.30429563983405838</v>
      </c>
      <c r="G68">
        <v>1.8364742994308401</v>
      </c>
      <c r="H68">
        <v>0.12347229678808783</v>
      </c>
      <c r="I68">
        <v>50</v>
      </c>
      <c r="J68">
        <f t="shared" si="3"/>
        <v>0.38144329896907214</v>
      </c>
      <c r="K68">
        <f t="shared" si="4"/>
        <v>0.27835051546391754</v>
      </c>
      <c r="L68">
        <f t="shared" si="5"/>
        <v>0.10309278350515461</v>
      </c>
      <c r="N68">
        <v>2019</v>
      </c>
    </row>
    <row r="69" spans="1:14" x14ac:dyDescent="0.3">
      <c r="A69">
        <v>701453</v>
      </c>
      <c r="B69">
        <v>1.8880546092987001</v>
      </c>
      <c r="C69">
        <v>21</v>
      </c>
      <c r="D69">
        <v>0.59789502620696999</v>
      </c>
      <c r="E69">
        <v>21</v>
      </c>
      <c r="F69">
        <v>0.5335192659428164</v>
      </c>
      <c r="G69">
        <v>1.8787828683853101</v>
      </c>
      <c r="H69">
        <v>0.12709009191611439</v>
      </c>
      <c r="I69">
        <v>48</v>
      </c>
      <c r="J69">
        <f t="shared" si="3"/>
        <v>0.27835051546391754</v>
      </c>
      <c r="K69">
        <f t="shared" si="4"/>
        <v>0</v>
      </c>
      <c r="L69">
        <f t="shared" si="5"/>
        <v>0.27835051546391754</v>
      </c>
      <c r="N69">
        <v>2020</v>
      </c>
    </row>
    <row r="70" spans="1:14" x14ac:dyDescent="0.3">
      <c r="A70">
        <v>118440</v>
      </c>
      <c r="B70">
        <v>1.9542164802551201</v>
      </c>
      <c r="C70">
        <v>13</v>
      </c>
      <c r="D70">
        <v>1.7214545980095801E-2</v>
      </c>
      <c r="E70">
        <v>94</v>
      </c>
      <c r="F70">
        <v>0.58590718037983458</v>
      </c>
      <c r="G70">
        <v>2.3217186927795401</v>
      </c>
      <c r="H70">
        <v>0.1649654232525713</v>
      </c>
      <c r="I70">
        <v>26</v>
      </c>
      <c r="J70">
        <f t="shared" si="3"/>
        <v>0.7010309278350515</v>
      </c>
      <c r="K70">
        <f t="shared" si="4"/>
        <v>0.83505154639175261</v>
      </c>
      <c r="L70">
        <f t="shared" si="5"/>
        <v>-0.13402061855670111</v>
      </c>
      <c r="N70">
        <v>2020</v>
      </c>
    </row>
    <row r="71" spans="1:14" x14ac:dyDescent="0.3">
      <c r="A71">
        <v>169208</v>
      </c>
      <c r="B71">
        <v>1.8087784051895099</v>
      </c>
      <c r="C71">
        <v>29</v>
      </c>
      <c r="D71">
        <v>0.63412272930145197</v>
      </c>
      <c r="E71">
        <v>16</v>
      </c>
      <c r="F71">
        <v>0.47074723519871248</v>
      </c>
      <c r="G71">
        <v>1.3851913213729801</v>
      </c>
      <c r="H71">
        <v>8.488320243379717E-2</v>
      </c>
      <c r="I71">
        <v>77</v>
      </c>
      <c r="J71">
        <f t="shared" si="3"/>
        <v>0.62886597938144329</v>
      </c>
      <c r="K71">
        <f t="shared" si="4"/>
        <v>0.13402061855670103</v>
      </c>
      <c r="L71">
        <f t="shared" si="5"/>
        <v>0.49484536082474229</v>
      </c>
      <c r="N71">
        <v>2020</v>
      </c>
    </row>
    <row r="72" spans="1:14" x14ac:dyDescent="0.3">
      <c r="A72">
        <v>1113437</v>
      </c>
      <c r="B72">
        <v>1.5609836578369101</v>
      </c>
      <c r="C72">
        <v>67</v>
      </c>
      <c r="D72">
        <v>0.244770467281341</v>
      </c>
      <c r="E72">
        <v>66</v>
      </c>
      <c r="F72">
        <v>0.27453981490370227</v>
      </c>
      <c r="G72">
        <v>1.81417047977447</v>
      </c>
      <c r="H72">
        <v>0.12156510275900038</v>
      </c>
      <c r="I72">
        <v>51</v>
      </c>
      <c r="J72">
        <f t="shared" si="3"/>
        <v>0.15463917525773196</v>
      </c>
      <c r="K72">
        <f t="shared" si="4"/>
        <v>1.0309278350515464E-2</v>
      </c>
      <c r="L72">
        <f t="shared" si="5"/>
        <v>0.14432989690721651</v>
      </c>
      <c r="N72">
        <v>2019</v>
      </c>
    </row>
    <row r="73" spans="1:14" x14ac:dyDescent="0.3">
      <c r="A73">
        <v>583468</v>
      </c>
      <c r="B73">
        <v>1.3305577039718599</v>
      </c>
      <c r="C73">
        <v>94</v>
      </c>
      <c r="D73">
        <v>0.42224138975143399</v>
      </c>
      <c r="E73">
        <v>39</v>
      </c>
      <c r="F73">
        <v>9.2085253376838802E-2</v>
      </c>
      <c r="G73">
        <v>2.2992558479309002</v>
      </c>
      <c r="H73">
        <v>0.16304463101914737</v>
      </c>
      <c r="I73">
        <v>28</v>
      </c>
      <c r="J73">
        <f t="shared" si="3"/>
        <v>0.1134020618556701</v>
      </c>
      <c r="K73">
        <f t="shared" si="4"/>
        <v>0.5670103092783505</v>
      </c>
      <c r="L73">
        <f t="shared" si="5"/>
        <v>-0.45360824742268041</v>
      </c>
      <c r="N73">
        <v>2020</v>
      </c>
    </row>
    <row r="74" spans="1:14" x14ac:dyDescent="0.3">
      <c r="A74">
        <v>1122767</v>
      </c>
      <c r="B74">
        <v>1.5658935308456401</v>
      </c>
      <c r="C74">
        <v>66</v>
      </c>
      <c r="D74">
        <v>0.24634641408920199</v>
      </c>
      <c r="E74">
        <v>65</v>
      </c>
      <c r="F74">
        <v>0.27842752248149127</v>
      </c>
      <c r="G74">
        <v>1.4404548406600901</v>
      </c>
      <c r="H74">
        <v>8.9608772118029825E-2</v>
      </c>
      <c r="I74">
        <v>72</v>
      </c>
      <c r="J74">
        <f t="shared" si="3"/>
        <v>7.2164948453608241E-2</v>
      </c>
      <c r="K74">
        <f t="shared" si="4"/>
        <v>1.0309278350515464E-2</v>
      </c>
      <c r="L74">
        <f t="shared" si="5"/>
        <v>6.1855670103092779E-2</v>
      </c>
      <c r="N74">
        <v>2020</v>
      </c>
    </row>
    <row r="75" spans="1:14" x14ac:dyDescent="0.3">
      <c r="A75">
        <v>833860</v>
      </c>
      <c r="B75">
        <v>2.1485693454742401</v>
      </c>
      <c r="C75">
        <v>7</v>
      </c>
      <c r="D75">
        <v>0.40194132924079801</v>
      </c>
      <c r="E75">
        <v>40</v>
      </c>
      <c r="F75">
        <v>0.73979855507199166</v>
      </c>
      <c r="G75">
        <v>2.05229139328002</v>
      </c>
      <c r="H75">
        <v>0.14192676239557861</v>
      </c>
      <c r="I75">
        <v>38</v>
      </c>
      <c r="J75">
        <f t="shared" si="3"/>
        <v>2.0618556701030927E-2</v>
      </c>
      <c r="K75">
        <f t="shared" si="4"/>
        <v>0.34020618556701032</v>
      </c>
      <c r="L75">
        <f t="shared" si="5"/>
        <v>-0.31958762886597941</v>
      </c>
      <c r="N75">
        <v>2019</v>
      </c>
    </row>
    <row r="76" spans="1:14" x14ac:dyDescent="0.3">
      <c r="A76">
        <v>527433</v>
      </c>
      <c r="B76">
        <v>1.33546102046966</v>
      </c>
      <c r="C76">
        <v>92</v>
      </c>
      <c r="D76">
        <v>0.119495153427124</v>
      </c>
      <c r="E76">
        <v>85</v>
      </c>
      <c r="F76">
        <v>9.5967769415624488E-2</v>
      </c>
      <c r="G76">
        <v>1.9875079393386801</v>
      </c>
      <c r="H76">
        <v>0.13638714548492553</v>
      </c>
      <c r="I76">
        <v>40</v>
      </c>
      <c r="J76">
        <f t="shared" si="3"/>
        <v>0.46391752577319589</v>
      </c>
      <c r="K76">
        <f t="shared" si="4"/>
        <v>7.2164948453608241E-2</v>
      </c>
      <c r="L76">
        <f t="shared" si="5"/>
        <v>0.39175257731958768</v>
      </c>
      <c r="N76">
        <v>2019</v>
      </c>
    </row>
    <row r="77" spans="1:14" x14ac:dyDescent="0.3">
      <c r="A77">
        <v>1113256</v>
      </c>
      <c r="B77">
        <v>1.7094135284423799</v>
      </c>
      <c r="C77">
        <v>43</v>
      </c>
      <c r="D77">
        <v>0.51555699110031095</v>
      </c>
      <c r="E77">
        <v>33</v>
      </c>
      <c r="F77">
        <v>0.3920687065261737</v>
      </c>
      <c r="G77">
        <v>3.9918904304504301</v>
      </c>
      <c r="H77">
        <v>0.30778138996645032</v>
      </c>
      <c r="I77">
        <v>8</v>
      </c>
      <c r="J77">
        <f t="shared" si="3"/>
        <v>0.25773195876288657</v>
      </c>
      <c r="K77">
        <f t="shared" si="4"/>
        <v>0.10309278350515463</v>
      </c>
      <c r="L77">
        <f t="shared" si="5"/>
        <v>0.15463917525773194</v>
      </c>
      <c r="N77">
        <v>2020</v>
      </c>
    </row>
    <row r="78" spans="1:14" x14ac:dyDescent="0.3">
      <c r="A78">
        <v>443396</v>
      </c>
      <c r="B78">
        <v>1.7120406627655</v>
      </c>
      <c r="C78">
        <v>42</v>
      </c>
      <c r="D78">
        <v>1.4203945174813199E-2</v>
      </c>
      <c r="E78">
        <v>96</v>
      </c>
      <c r="F78">
        <v>0.3941489090075217</v>
      </c>
      <c r="G78">
        <v>1.6153091192245399</v>
      </c>
      <c r="H78">
        <v>0.10456051765652399</v>
      </c>
      <c r="I78">
        <v>64</v>
      </c>
      <c r="J78">
        <f t="shared" si="3"/>
        <v>0.32989690721649484</v>
      </c>
      <c r="K78">
        <f t="shared" si="4"/>
        <v>0.55670103092783507</v>
      </c>
      <c r="L78">
        <f t="shared" si="5"/>
        <v>-0.22680412371134023</v>
      </c>
      <c r="N78">
        <v>2019</v>
      </c>
    </row>
    <row r="79" spans="1:14" x14ac:dyDescent="0.3">
      <c r="A79">
        <v>156493</v>
      </c>
      <c r="B79">
        <v>1.33547174930572</v>
      </c>
      <c r="C79">
        <v>91</v>
      </c>
      <c r="D79">
        <v>0.363851457834243</v>
      </c>
      <c r="E79">
        <v>45</v>
      </c>
      <c r="F79">
        <v>9.5976264661260621E-2</v>
      </c>
      <c r="G79">
        <v>1.05632495880126</v>
      </c>
      <c r="H79">
        <v>5.6761922189973377E-2</v>
      </c>
      <c r="I79">
        <v>87</v>
      </c>
      <c r="J79">
        <f t="shared" si="3"/>
        <v>0.4329896907216495</v>
      </c>
      <c r="K79">
        <f t="shared" si="4"/>
        <v>0.47422680412371132</v>
      </c>
      <c r="L79">
        <f t="shared" si="5"/>
        <v>-4.123711340206182E-2</v>
      </c>
      <c r="N79">
        <v>2019</v>
      </c>
    </row>
    <row r="80" spans="1:14" x14ac:dyDescent="0.3">
      <c r="A80">
        <v>673670</v>
      </c>
      <c r="B80">
        <v>1.6984784603118801</v>
      </c>
      <c r="C80">
        <v>44</v>
      </c>
      <c r="D80">
        <v>8.8697694242000497E-2</v>
      </c>
      <c r="E80">
        <v>89</v>
      </c>
      <c r="F80">
        <v>0.38341016339094514</v>
      </c>
      <c r="G80">
        <v>1.9621837139129601</v>
      </c>
      <c r="H80">
        <v>0.13422167731546769</v>
      </c>
      <c r="I80">
        <v>42</v>
      </c>
      <c r="J80">
        <f t="shared" si="3"/>
        <v>0.4845360824742268</v>
      </c>
      <c r="K80">
        <f t="shared" si="4"/>
        <v>0.46391752577319589</v>
      </c>
      <c r="L80">
        <f t="shared" si="5"/>
        <v>2.061855670103091E-2</v>
      </c>
      <c r="N80">
        <v>2020</v>
      </c>
    </row>
    <row r="81" spans="1:14" x14ac:dyDescent="0.3">
      <c r="A81">
        <v>390360</v>
      </c>
      <c r="B81">
        <v>1.60743772983551</v>
      </c>
      <c r="C81">
        <v>58</v>
      </c>
      <c r="D81">
        <v>0.29273462295532199</v>
      </c>
      <c r="E81">
        <v>59</v>
      </c>
      <c r="F81">
        <v>0.31132281263235989</v>
      </c>
      <c r="G81">
        <v>2.0730245113372798</v>
      </c>
      <c r="H81">
        <v>0.14369964612457153</v>
      </c>
      <c r="I81">
        <v>36</v>
      </c>
      <c r="J81">
        <f t="shared" si="3"/>
        <v>0.23711340206185566</v>
      </c>
      <c r="K81">
        <f t="shared" si="4"/>
        <v>1.0309278350515464E-2</v>
      </c>
      <c r="L81">
        <f t="shared" si="5"/>
        <v>0.22680412371134021</v>
      </c>
      <c r="N81">
        <v>2020</v>
      </c>
    </row>
    <row r="82" spans="1:14" x14ac:dyDescent="0.3">
      <c r="A82">
        <v>258062</v>
      </c>
      <c r="B82">
        <v>1.4772989749908401</v>
      </c>
      <c r="C82">
        <v>77</v>
      </c>
      <c r="D82">
        <v>0.298460602760314</v>
      </c>
      <c r="E82">
        <v>58</v>
      </c>
      <c r="F82">
        <v>0.20827708772785436</v>
      </c>
      <c r="G82">
        <v>1.4933438301086399</v>
      </c>
      <c r="H82">
        <v>9.4131296350866048E-2</v>
      </c>
      <c r="I82">
        <v>69</v>
      </c>
      <c r="J82">
        <f t="shared" si="3"/>
        <v>0.1134020618556701</v>
      </c>
      <c r="K82">
        <f t="shared" si="4"/>
        <v>0.19587628865979381</v>
      </c>
      <c r="L82">
        <f t="shared" si="5"/>
        <v>-8.247422680412371E-2</v>
      </c>
      <c r="N82">
        <v>2020</v>
      </c>
    </row>
    <row r="83" spans="1:14" x14ac:dyDescent="0.3">
      <c r="A83">
        <v>264014</v>
      </c>
      <c r="B83">
        <v>1.3393464088439899</v>
      </c>
      <c r="C83">
        <v>90</v>
      </c>
      <c r="D83">
        <v>0.23696681857109</v>
      </c>
      <c r="E83">
        <v>67</v>
      </c>
      <c r="F83">
        <v>9.9044275426814168E-2</v>
      </c>
      <c r="G83">
        <v>1.36857950687408</v>
      </c>
      <c r="H83">
        <v>8.3462730339208577E-2</v>
      </c>
      <c r="I83">
        <v>81</v>
      </c>
      <c r="J83">
        <f t="shared" si="3"/>
        <v>0.14432989690721648</v>
      </c>
      <c r="K83">
        <f t="shared" si="4"/>
        <v>0.23711340206185566</v>
      </c>
      <c r="L83">
        <f t="shared" si="5"/>
        <v>-9.2783505154639179E-2</v>
      </c>
      <c r="N83">
        <v>2019</v>
      </c>
    </row>
    <row r="84" spans="1:14" x14ac:dyDescent="0.3">
      <c r="A84">
        <v>47210</v>
      </c>
      <c r="B84">
        <v>1.6645988225936801</v>
      </c>
      <c r="C84">
        <v>49</v>
      </c>
      <c r="D84">
        <v>0.47472947835922202</v>
      </c>
      <c r="E84">
        <v>38</v>
      </c>
      <c r="F84">
        <v>0.35658378233066151</v>
      </c>
      <c r="G84">
        <v>1.74574327468872</v>
      </c>
      <c r="H84">
        <v>0.11571390960117679</v>
      </c>
      <c r="I84">
        <v>54</v>
      </c>
      <c r="J84">
        <f t="shared" si="3"/>
        <v>0.16494845360824742</v>
      </c>
      <c r="K84">
        <f t="shared" si="4"/>
        <v>0.1134020618556701</v>
      </c>
      <c r="L84">
        <f t="shared" si="5"/>
        <v>5.1546391752577317E-2</v>
      </c>
      <c r="N84">
        <v>2020</v>
      </c>
    </row>
    <row r="85" spans="1:14" x14ac:dyDescent="0.3">
      <c r="A85">
        <v>490595</v>
      </c>
      <c r="B85">
        <v>1.5550067424774101</v>
      </c>
      <c r="C85">
        <v>70</v>
      </c>
      <c r="D85">
        <v>0.31806161999702398</v>
      </c>
      <c r="E85">
        <v>52</v>
      </c>
      <c r="F85">
        <v>0.26980720795162516</v>
      </c>
      <c r="G85">
        <v>1.89877533912658</v>
      </c>
      <c r="H85">
        <v>0.12879964307873626</v>
      </c>
      <c r="I85">
        <v>47</v>
      </c>
      <c r="J85">
        <f t="shared" si="3"/>
        <v>5.1546391752577317E-2</v>
      </c>
      <c r="K85">
        <f t="shared" si="4"/>
        <v>0.18556701030927836</v>
      </c>
      <c r="L85">
        <f t="shared" si="5"/>
        <v>-0.13402061855670105</v>
      </c>
      <c r="N85">
        <v>2019</v>
      </c>
    </row>
    <row r="86" spans="1:14" x14ac:dyDescent="0.3">
      <c r="A86">
        <v>573724</v>
      </c>
      <c r="B86">
        <v>1.5853191614151001</v>
      </c>
      <c r="C86">
        <v>63</v>
      </c>
      <c r="D86">
        <v>0.52518880367278997</v>
      </c>
      <c r="E86">
        <v>31</v>
      </c>
      <c r="F86">
        <v>0.29380901422963607</v>
      </c>
      <c r="G86">
        <v>1.00856149196624</v>
      </c>
      <c r="H86">
        <v>5.267768011127414E-2</v>
      </c>
      <c r="I86">
        <v>89</v>
      </c>
      <c r="J86">
        <f t="shared" si="3"/>
        <v>0.59793814432989689</v>
      </c>
      <c r="K86">
        <f t="shared" si="4"/>
        <v>0.32989690721649484</v>
      </c>
      <c r="L86">
        <f t="shared" si="5"/>
        <v>0.26804123711340205</v>
      </c>
      <c r="N86">
        <v>2019</v>
      </c>
    </row>
    <row r="87" spans="1:14" x14ac:dyDescent="0.3">
      <c r="A87">
        <v>207786</v>
      </c>
      <c r="B87">
        <v>1.8391765356063801</v>
      </c>
      <c r="C87">
        <v>27</v>
      </c>
      <c r="D87">
        <v>0.592681944370269</v>
      </c>
      <c r="E87">
        <v>22</v>
      </c>
      <c r="F87">
        <v>0.49481690905018599</v>
      </c>
      <c r="G87">
        <v>2.28511142730712</v>
      </c>
      <c r="H87">
        <v>0.16183514515644806</v>
      </c>
      <c r="I87">
        <v>29</v>
      </c>
      <c r="J87">
        <f t="shared" si="3"/>
        <v>7.2164948453608241E-2</v>
      </c>
      <c r="K87">
        <f t="shared" si="4"/>
        <v>5.1546391752577317E-2</v>
      </c>
      <c r="L87">
        <f t="shared" si="5"/>
        <v>2.0618556701030924E-2</v>
      </c>
      <c r="N87">
        <v>2019</v>
      </c>
    </row>
    <row r="88" spans="1:14" x14ac:dyDescent="0.3">
      <c r="A88">
        <v>915593</v>
      </c>
      <c r="B88">
        <v>1.5887819528579701</v>
      </c>
      <c r="C88">
        <v>62</v>
      </c>
      <c r="D88">
        <v>0.32613563537597601</v>
      </c>
      <c r="E88">
        <v>51</v>
      </c>
      <c r="F88">
        <v>0.29655090195439227</v>
      </c>
      <c r="G88">
        <v>1.9728085994720399</v>
      </c>
      <c r="H88">
        <v>0.13513020861684177</v>
      </c>
      <c r="I88">
        <v>41</v>
      </c>
      <c r="J88">
        <f t="shared" si="3"/>
        <v>0.10309278350515463</v>
      </c>
      <c r="K88">
        <f t="shared" si="4"/>
        <v>0.1134020618556701</v>
      </c>
      <c r="L88">
        <f t="shared" si="5"/>
        <v>-1.0309278350515469E-2</v>
      </c>
      <c r="N88">
        <v>2019</v>
      </c>
    </row>
    <row r="89" spans="1:14" x14ac:dyDescent="0.3">
      <c r="A89">
        <v>330975</v>
      </c>
      <c r="B89">
        <v>1.32276606559753</v>
      </c>
      <c r="C89">
        <v>95</v>
      </c>
      <c r="D89">
        <v>0.51910650730133001</v>
      </c>
      <c r="E89">
        <v>32</v>
      </c>
      <c r="F89">
        <v>8.5915722821279808E-2</v>
      </c>
      <c r="G89">
        <v>1.37616515159606</v>
      </c>
      <c r="H89">
        <v>8.4111376918289349E-2</v>
      </c>
      <c r="I89">
        <v>80</v>
      </c>
      <c r="J89">
        <f t="shared" si="3"/>
        <v>0.49484536082474229</v>
      </c>
      <c r="K89">
        <f t="shared" si="4"/>
        <v>0.64948453608247425</v>
      </c>
      <c r="L89">
        <f t="shared" si="5"/>
        <v>-0.15463917525773196</v>
      </c>
      <c r="N89">
        <v>2020</v>
      </c>
    </row>
    <row r="90" spans="1:14" x14ac:dyDescent="0.3">
      <c r="A90">
        <v>156498</v>
      </c>
      <c r="B90">
        <v>1.8739418983459399</v>
      </c>
      <c r="C90">
        <v>23</v>
      </c>
      <c r="D90">
        <v>0.77927511930465698</v>
      </c>
      <c r="E90">
        <v>8</v>
      </c>
      <c r="F90">
        <v>0.52234461983351044</v>
      </c>
      <c r="G90">
        <v>1.7657774686813299</v>
      </c>
      <c r="H90">
        <v>0.11742702850856414</v>
      </c>
      <c r="I90">
        <v>53</v>
      </c>
      <c r="J90">
        <f t="shared" si="3"/>
        <v>0.46391752577319589</v>
      </c>
      <c r="K90">
        <f t="shared" si="4"/>
        <v>0.15463917525773196</v>
      </c>
      <c r="L90">
        <f t="shared" si="5"/>
        <v>0.30927835051546393</v>
      </c>
      <c r="N90">
        <v>2020</v>
      </c>
    </row>
    <row r="91" spans="1:14" x14ac:dyDescent="0.3">
      <c r="A91">
        <v>131843</v>
      </c>
      <c r="B91">
        <v>2.0528070926666202</v>
      </c>
      <c r="C91">
        <v>10</v>
      </c>
      <c r="D91">
        <v>0.28644734621047901</v>
      </c>
      <c r="E91">
        <v>60</v>
      </c>
      <c r="F91">
        <v>0.66397263549232644</v>
      </c>
      <c r="G91">
        <v>4.91771984100341</v>
      </c>
      <c r="H91">
        <v>0.38694883083373166</v>
      </c>
      <c r="I91">
        <v>3</v>
      </c>
      <c r="J91">
        <f t="shared" si="3"/>
        <v>0.58762886597938147</v>
      </c>
      <c r="K91">
        <f t="shared" si="4"/>
        <v>0.51546391752577314</v>
      </c>
      <c r="L91">
        <f t="shared" si="5"/>
        <v>7.2164948453608324E-2</v>
      </c>
      <c r="N91">
        <v>2019</v>
      </c>
    </row>
    <row r="92" spans="1:14" x14ac:dyDescent="0.3">
      <c r="A92">
        <v>1136047</v>
      </c>
      <c r="B92">
        <v>1.7616341114044101</v>
      </c>
      <c r="C92">
        <v>36</v>
      </c>
      <c r="D92">
        <v>0.179713800549507</v>
      </c>
      <c r="E92">
        <v>75</v>
      </c>
      <c r="F92">
        <v>0.43341771000081897</v>
      </c>
      <c r="G92">
        <v>0.82509160041809004</v>
      </c>
      <c r="H92">
        <v>3.698921566576762E-2</v>
      </c>
      <c r="I92">
        <v>95</v>
      </c>
      <c r="J92">
        <f t="shared" si="3"/>
        <v>0.20618556701030927</v>
      </c>
      <c r="K92">
        <f t="shared" si="4"/>
        <v>0.40206185567010311</v>
      </c>
      <c r="L92">
        <f t="shared" si="5"/>
        <v>-0.19587628865979384</v>
      </c>
      <c r="N92">
        <v>2020</v>
      </c>
    </row>
    <row r="93" spans="1:14" x14ac:dyDescent="0.3">
      <c r="A93">
        <v>938400</v>
      </c>
      <c r="B93">
        <v>1.6739151477813701</v>
      </c>
      <c r="C93">
        <v>47</v>
      </c>
      <c r="D93">
        <v>0.33042266964912398</v>
      </c>
      <c r="E93">
        <v>50</v>
      </c>
      <c r="F93">
        <v>0.36396058168268741</v>
      </c>
      <c r="G93">
        <v>1.40131795406341</v>
      </c>
      <c r="H93">
        <v>8.6262186753538569E-2</v>
      </c>
      <c r="I93">
        <v>74</v>
      </c>
      <c r="J93">
        <f t="shared" si="3"/>
        <v>0.24742268041237114</v>
      </c>
      <c r="K93">
        <f t="shared" si="4"/>
        <v>3.0927835051546393E-2</v>
      </c>
      <c r="L93">
        <f t="shared" si="5"/>
        <v>0.21649484536082475</v>
      </c>
      <c r="N93">
        <v>2020</v>
      </c>
    </row>
    <row r="94" spans="1:14" x14ac:dyDescent="0.3">
      <c r="A94">
        <v>1071750</v>
      </c>
      <c r="B94">
        <v>1.9072613716125399</v>
      </c>
      <c r="C94">
        <v>17</v>
      </c>
      <c r="D94">
        <v>0.74841552972793501</v>
      </c>
      <c r="E94">
        <v>10</v>
      </c>
      <c r="F94">
        <v>0.54872745467998751</v>
      </c>
      <c r="G94">
        <v>1.6670658588409399</v>
      </c>
      <c r="H94">
        <v>0.10898622348997478</v>
      </c>
      <c r="I94">
        <v>59</v>
      </c>
      <c r="J94">
        <f t="shared" si="3"/>
        <v>0.50515463917525771</v>
      </c>
      <c r="K94">
        <f t="shared" si="4"/>
        <v>7.2164948453608241E-2</v>
      </c>
      <c r="L94">
        <f t="shared" si="5"/>
        <v>0.4329896907216495</v>
      </c>
      <c r="N94">
        <v>2020</v>
      </c>
    </row>
    <row r="95" spans="1:14" x14ac:dyDescent="0.3">
      <c r="A95">
        <v>23849</v>
      </c>
      <c r="B95">
        <v>1.57007312774658</v>
      </c>
      <c r="C95">
        <v>64</v>
      </c>
      <c r="D95">
        <v>7.7066570520401001E-2</v>
      </c>
      <c r="E95">
        <v>91</v>
      </c>
      <c r="F95">
        <v>0.28173698700633665</v>
      </c>
      <c r="G95">
        <v>1.1796557903289699</v>
      </c>
      <c r="H95">
        <v>6.7307910685036304E-2</v>
      </c>
      <c r="I95">
        <v>84</v>
      </c>
      <c r="J95">
        <f t="shared" si="3"/>
        <v>7.2164948453608241E-2</v>
      </c>
      <c r="K95">
        <f t="shared" si="4"/>
        <v>0.27835051546391754</v>
      </c>
      <c r="L95">
        <f t="shared" si="5"/>
        <v>-0.2061855670103093</v>
      </c>
      <c r="N95">
        <v>2020</v>
      </c>
    </row>
    <row r="96" spans="1:14" x14ac:dyDescent="0.3">
      <c r="A96">
        <v>359349</v>
      </c>
      <c r="B96">
        <v>1.8979814052581701</v>
      </c>
      <c r="C96">
        <v>19</v>
      </c>
      <c r="D96">
        <v>0.49840450286865201</v>
      </c>
      <c r="E96">
        <v>36</v>
      </c>
      <c r="F96">
        <v>0.54137944477151068</v>
      </c>
      <c r="G96">
        <v>2.8954584598541202</v>
      </c>
      <c r="H96">
        <v>0.21402576694586051</v>
      </c>
      <c r="I96">
        <v>15</v>
      </c>
      <c r="J96">
        <f t="shared" si="3"/>
        <v>0.21649484536082475</v>
      </c>
      <c r="K96">
        <f t="shared" si="4"/>
        <v>0.17525773195876287</v>
      </c>
      <c r="L96">
        <f t="shared" si="5"/>
        <v>4.1237113402061876E-2</v>
      </c>
      <c r="N96">
        <v>2019</v>
      </c>
    </row>
    <row r="97" spans="1:14" x14ac:dyDescent="0.3">
      <c r="A97">
        <v>940547</v>
      </c>
      <c r="B97">
        <v>1.64568650722503</v>
      </c>
      <c r="C97">
        <v>52</v>
      </c>
      <c r="D97">
        <v>0.34861713647842402</v>
      </c>
      <c r="E97">
        <v>47</v>
      </c>
      <c r="F97">
        <v>0.34160874089038307</v>
      </c>
      <c r="G97">
        <v>1.12572717666625</v>
      </c>
      <c r="H97">
        <v>6.2696488446194465E-2</v>
      </c>
      <c r="I97">
        <v>85</v>
      </c>
      <c r="J97">
        <f t="shared" si="3"/>
        <v>0.39175257731958762</v>
      </c>
      <c r="K97">
        <f t="shared" si="4"/>
        <v>5.1546391752577317E-2</v>
      </c>
      <c r="L97">
        <f t="shared" si="5"/>
        <v>0.34020618556701032</v>
      </c>
      <c r="N97">
        <v>2020</v>
      </c>
    </row>
    <row r="98" spans="1:14" x14ac:dyDescent="0.3">
      <c r="A98">
        <v>1030303</v>
      </c>
      <c r="B98">
        <v>1.75367867946624</v>
      </c>
      <c r="C98">
        <v>38</v>
      </c>
      <c r="D98">
        <v>0.65214651823043801</v>
      </c>
      <c r="E98">
        <v>15</v>
      </c>
      <c r="F98">
        <v>0.42711848536188918</v>
      </c>
      <c r="G98">
        <v>3.0359327793121298</v>
      </c>
      <c r="H98">
        <v>0.22603769079738431</v>
      </c>
      <c r="I98">
        <v>14</v>
      </c>
      <c r="J98">
        <f t="shared" si="3"/>
        <v>1.0309278350515464E-2</v>
      </c>
      <c r="K98">
        <f t="shared" si="4"/>
        <v>0.23711340206185566</v>
      </c>
      <c r="L98">
        <f t="shared" si="5"/>
        <v>-0.22680412371134021</v>
      </c>
      <c r="N98">
        <v>2020</v>
      </c>
    </row>
  </sheetData>
  <autoFilter ref="N1:N9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I25" sqref="I25"/>
    </sheetView>
  </sheetViews>
  <sheetFormatPr defaultRowHeight="14.4" x14ac:dyDescent="0.3"/>
  <cols>
    <col min="4" max="4" width="9.77734375" bestFit="1" customWidth="1"/>
    <col min="9" max="9" width="10.33203125" bestFit="1" customWidth="1"/>
  </cols>
  <sheetData>
    <row r="1" spans="1:14" x14ac:dyDescent="0.3">
      <c r="A1" t="s">
        <v>11</v>
      </c>
      <c r="B1" t="s">
        <v>1</v>
      </c>
      <c r="C1" t="s">
        <v>3</v>
      </c>
      <c r="D1" t="s">
        <v>12</v>
      </c>
      <c r="E1" t="s">
        <v>13</v>
      </c>
      <c r="F1" t="s">
        <v>0</v>
      </c>
      <c r="G1" t="s">
        <v>14</v>
      </c>
      <c r="H1" t="s">
        <v>3</v>
      </c>
      <c r="I1" t="s">
        <v>15</v>
      </c>
      <c r="J1" t="s">
        <v>16</v>
      </c>
      <c r="K1" t="s">
        <v>10</v>
      </c>
      <c r="L1" t="s">
        <v>21</v>
      </c>
      <c r="N1" t="s">
        <v>20</v>
      </c>
    </row>
    <row r="2" spans="1:14" x14ac:dyDescent="0.3">
      <c r="A2">
        <v>130510</v>
      </c>
      <c r="B2">
        <v>1.8818451166152901</v>
      </c>
      <c r="C2">
        <v>0.47846910357475197</v>
      </c>
      <c r="D2">
        <f>RANK(B2,$B$2:$B$98)</f>
        <v>7</v>
      </c>
      <c r="E2">
        <f>RANK(C2,$C$2:$C$98)</f>
        <v>30</v>
      </c>
      <c r="F2">
        <v>130510</v>
      </c>
      <c r="G2">
        <v>0.34189274907112099</v>
      </c>
      <c r="H2">
        <v>0.48699003458022999</v>
      </c>
      <c r="I2">
        <f>RANK(G2,$G$2:$G$98)</f>
        <v>53</v>
      </c>
      <c r="J2">
        <f>ABS(I2-E2)/97</f>
        <v>0.23711340206185566</v>
      </c>
      <c r="K2">
        <f>ABS(D2-E2)/97</f>
        <v>0.23711340206185566</v>
      </c>
      <c r="L2">
        <f>J2-K2</f>
        <v>0</v>
      </c>
      <c r="N2">
        <v>2019</v>
      </c>
    </row>
    <row r="3" spans="1:14" x14ac:dyDescent="0.3">
      <c r="A3">
        <v>1051399</v>
      </c>
      <c r="B3">
        <v>1.5716905593871999</v>
      </c>
      <c r="C3">
        <v>0.13994425535201999</v>
      </c>
      <c r="D3">
        <f t="shared" ref="D3:D66" si="0">RANK(B3,$B$2:$B$98)</f>
        <v>40</v>
      </c>
      <c r="E3">
        <f t="shared" ref="E3:E66" si="1">RANK(C3,$C$2:$C$98)</f>
        <v>77</v>
      </c>
      <c r="F3">
        <v>1051399</v>
      </c>
      <c r="G3">
        <v>0.40294787287711997</v>
      </c>
      <c r="H3">
        <v>0.153880059719085</v>
      </c>
      <c r="I3">
        <f t="shared" ref="I3:I66" si="2">RANK(G3,$G$2:$G$98)</f>
        <v>36</v>
      </c>
      <c r="J3">
        <f t="shared" ref="J3:J66" si="3">ABS(I3-E3)/97</f>
        <v>0.42268041237113402</v>
      </c>
      <c r="K3">
        <f t="shared" ref="K3:K66" si="4">ABS(D3-E3)/97</f>
        <v>0.38144329896907214</v>
      </c>
      <c r="L3">
        <f t="shared" ref="L3:L66" si="5">J3-K3</f>
        <v>4.1237113402061876E-2</v>
      </c>
      <c r="N3">
        <v>2020</v>
      </c>
    </row>
    <row r="4" spans="1:14" x14ac:dyDescent="0.3">
      <c r="A4">
        <v>1116380</v>
      </c>
      <c r="B4">
        <v>1.5219097137451101</v>
      </c>
      <c r="C4">
        <v>0.21116958558559401</v>
      </c>
      <c r="D4">
        <f t="shared" si="0"/>
        <v>55</v>
      </c>
      <c r="E4">
        <f t="shared" si="1"/>
        <v>61</v>
      </c>
      <c r="F4">
        <v>1116380</v>
      </c>
      <c r="G4">
        <v>0.33054646849632202</v>
      </c>
      <c r="H4">
        <v>0.114492863416671</v>
      </c>
      <c r="I4">
        <f t="shared" si="2"/>
        <v>58</v>
      </c>
      <c r="J4">
        <f t="shared" si="3"/>
        <v>3.0927835051546393E-2</v>
      </c>
      <c r="K4">
        <f t="shared" si="4"/>
        <v>6.1855670103092786E-2</v>
      </c>
      <c r="L4">
        <f t="shared" si="5"/>
        <v>-3.0927835051546393E-2</v>
      </c>
      <c r="N4">
        <v>2020</v>
      </c>
    </row>
    <row r="5" spans="1:14" x14ac:dyDescent="0.3">
      <c r="A5">
        <v>42255</v>
      </c>
      <c r="B5">
        <v>1.2938524484634399</v>
      </c>
      <c r="C5">
        <v>0.71428573131561202</v>
      </c>
      <c r="D5">
        <f t="shared" si="0"/>
        <v>87</v>
      </c>
      <c r="E5">
        <f t="shared" si="1"/>
        <v>9</v>
      </c>
      <c r="F5">
        <v>42255</v>
      </c>
      <c r="G5">
        <v>0.259540855884552</v>
      </c>
      <c r="H5">
        <v>0.589569151401519</v>
      </c>
      <c r="I5">
        <f t="shared" si="2"/>
        <v>77</v>
      </c>
      <c r="J5">
        <f t="shared" si="3"/>
        <v>0.7010309278350515</v>
      </c>
      <c r="K5">
        <f t="shared" si="4"/>
        <v>0.80412371134020622</v>
      </c>
      <c r="L5">
        <f t="shared" si="5"/>
        <v>-0.10309278350515472</v>
      </c>
      <c r="N5">
        <v>2020</v>
      </c>
    </row>
    <row r="6" spans="1:14" x14ac:dyDescent="0.3">
      <c r="A6">
        <v>1037798</v>
      </c>
      <c r="B6">
        <v>1.6379965543746899</v>
      </c>
      <c r="C6">
        <v>0.16025640070438299</v>
      </c>
      <c r="D6">
        <f t="shared" si="0"/>
        <v>34</v>
      </c>
      <c r="E6">
        <f t="shared" si="1"/>
        <v>71</v>
      </c>
      <c r="F6">
        <v>1037798</v>
      </c>
      <c r="G6">
        <v>0.36719793081283503</v>
      </c>
      <c r="H6">
        <v>5.9706959873437798E-2</v>
      </c>
      <c r="I6">
        <f t="shared" si="2"/>
        <v>47</v>
      </c>
      <c r="J6">
        <f t="shared" si="3"/>
        <v>0.24742268041237114</v>
      </c>
      <c r="K6">
        <f t="shared" si="4"/>
        <v>0.38144329896907214</v>
      </c>
      <c r="L6">
        <f t="shared" si="5"/>
        <v>-0.134020618556701</v>
      </c>
      <c r="N6">
        <v>2019</v>
      </c>
    </row>
    <row r="7" spans="1:14" x14ac:dyDescent="0.3">
      <c r="A7">
        <v>1136043</v>
      </c>
      <c r="B7">
        <v>1.54813456535339</v>
      </c>
      <c r="C7">
        <v>0.48264741897583002</v>
      </c>
      <c r="D7">
        <f t="shared" si="0"/>
        <v>49</v>
      </c>
      <c r="E7">
        <f t="shared" si="1"/>
        <v>29</v>
      </c>
      <c r="F7">
        <v>1136043</v>
      </c>
      <c r="G7">
        <v>0.27394995093345598</v>
      </c>
      <c r="H7">
        <v>0.51521217823028498</v>
      </c>
      <c r="I7">
        <f t="shared" si="2"/>
        <v>73</v>
      </c>
      <c r="J7">
        <f t="shared" si="3"/>
        <v>0.45360824742268041</v>
      </c>
      <c r="K7">
        <f t="shared" si="4"/>
        <v>0.20618556701030927</v>
      </c>
      <c r="L7">
        <f t="shared" si="5"/>
        <v>0.24742268041237114</v>
      </c>
      <c r="N7">
        <v>2020</v>
      </c>
    </row>
    <row r="8" spans="1:14" x14ac:dyDescent="0.3">
      <c r="A8">
        <v>730539</v>
      </c>
      <c r="B8">
        <v>1.65312123298645</v>
      </c>
      <c r="C8">
        <v>0.40914961695670998</v>
      </c>
      <c r="D8">
        <f t="shared" si="0"/>
        <v>30</v>
      </c>
      <c r="E8">
        <f t="shared" si="1"/>
        <v>41</v>
      </c>
      <c r="F8">
        <v>730539</v>
      </c>
      <c r="G8">
        <v>0.311677396297454</v>
      </c>
      <c r="H8">
        <v>0.33182650804519598</v>
      </c>
      <c r="I8">
        <f t="shared" si="2"/>
        <v>62</v>
      </c>
      <c r="J8">
        <f t="shared" si="3"/>
        <v>0.21649484536082475</v>
      </c>
      <c r="K8">
        <f t="shared" si="4"/>
        <v>0.1134020618556701</v>
      </c>
      <c r="L8">
        <f t="shared" si="5"/>
        <v>0.10309278350515465</v>
      </c>
      <c r="N8">
        <v>2020</v>
      </c>
    </row>
    <row r="9" spans="1:14" x14ac:dyDescent="0.3">
      <c r="A9">
        <v>914916</v>
      </c>
      <c r="B9">
        <v>1.17423295974731</v>
      </c>
      <c r="C9">
        <v>0.19874799251556299</v>
      </c>
      <c r="D9">
        <f t="shared" si="0"/>
        <v>95</v>
      </c>
      <c r="E9">
        <f t="shared" si="1"/>
        <v>63</v>
      </c>
      <c r="F9">
        <v>914916</v>
      </c>
      <c r="G9">
        <v>0.37252894043922402</v>
      </c>
      <c r="H9">
        <v>0.23331964015960599</v>
      </c>
      <c r="I9">
        <f t="shared" si="2"/>
        <v>45</v>
      </c>
      <c r="J9">
        <f t="shared" si="3"/>
        <v>0.18556701030927836</v>
      </c>
      <c r="K9">
        <f t="shared" si="4"/>
        <v>0.32989690721649484</v>
      </c>
      <c r="L9">
        <f t="shared" si="5"/>
        <v>-0.14432989690721648</v>
      </c>
      <c r="N9">
        <v>2020</v>
      </c>
    </row>
    <row r="10" spans="1:14" x14ac:dyDescent="0.3">
      <c r="A10">
        <v>1121353</v>
      </c>
      <c r="B10">
        <v>1.48518073558807</v>
      </c>
      <c r="C10">
        <v>8.5912428796291296E-2</v>
      </c>
      <c r="D10">
        <f t="shared" si="0"/>
        <v>61</v>
      </c>
      <c r="E10">
        <f t="shared" si="1"/>
        <v>85</v>
      </c>
      <c r="F10">
        <v>1121353</v>
      </c>
      <c r="G10">
        <v>0.33378985524177501</v>
      </c>
      <c r="H10">
        <v>6.6506691277027102E-2</v>
      </c>
      <c r="I10">
        <f t="shared" si="2"/>
        <v>56</v>
      </c>
      <c r="J10">
        <f t="shared" si="3"/>
        <v>0.29896907216494845</v>
      </c>
      <c r="K10">
        <f t="shared" si="4"/>
        <v>0.24742268041237114</v>
      </c>
      <c r="L10">
        <f t="shared" si="5"/>
        <v>5.1546391752577303E-2</v>
      </c>
      <c r="N10">
        <v>2020</v>
      </c>
    </row>
    <row r="11" spans="1:14" x14ac:dyDescent="0.3">
      <c r="A11">
        <v>168216</v>
      </c>
      <c r="B11">
        <v>1.2625151872634801</v>
      </c>
      <c r="C11">
        <v>0.173010379076004</v>
      </c>
      <c r="D11">
        <f t="shared" si="0"/>
        <v>92</v>
      </c>
      <c r="E11">
        <f t="shared" si="1"/>
        <v>66</v>
      </c>
      <c r="F11">
        <v>168216</v>
      </c>
      <c r="G11">
        <v>0.41313362121581998</v>
      </c>
      <c r="H11">
        <v>0.173010379076004</v>
      </c>
      <c r="I11">
        <f t="shared" si="2"/>
        <v>34</v>
      </c>
      <c r="J11">
        <f t="shared" si="3"/>
        <v>0.32989690721649484</v>
      </c>
      <c r="K11">
        <f t="shared" si="4"/>
        <v>0.26804123711340205</v>
      </c>
      <c r="L11">
        <f t="shared" si="5"/>
        <v>6.1855670103092786E-2</v>
      </c>
      <c r="N11">
        <v>2019</v>
      </c>
    </row>
    <row r="12" spans="1:14" x14ac:dyDescent="0.3">
      <c r="A12">
        <v>1037496</v>
      </c>
      <c r="B12">
        <v>1.7740660905837999</v>
      </c>
      <c r="C12">
        <v>0.45724195241928101</v>
      </c>
      <c r="D12">
        <f t="shared" si="0"/>
        <v>17</v>
      </c>
      <c r="E12">
        <f t="shared" si="1"/>
        <v>35</v>
      </c>
      <c r="F12">
        <v>1037496</v>
      </c>
      <c r="G12">
        <v>0.56313174962997403</v>
      </c>
      <c r="H12">
        <v>0.45186722278594899</v>
      </c>
      <c r="I12">
        <f t="shared" si="2"/>
        <v>17</v>
      </c>
      <c r="J12">
        <f t="shared" si="3"/>
        <v>0.18556701030927836</v>
      </c>
      <c r="K12">
        <f t="shared" si="4"/>
        <v>0.18556701030927836</v>
      </c>
      <c r="L12">
        <f t="shared" si="5"/>
        <v>0</v>
      </c>
      <c r="N12">
        <v>2020</v>
      </c>
    </row>
    <row r="13" spans="1:14" x14ac:dyDescent="0.3">
      <c r="A13">
        <v>1136962</v>
      </c>
      <c r="B13">
        <v>1.5539627075195299</v>
      </c>
      <c r="C13">
        <v>0.52438390254974299</v>
      </c>
      <c r="D13">
        <f t="shared" si="0"/>
        <v>46</v>
      </c>
      <c r="E13">
        <f t="shared" si="1"/>
        <v>23</v>
      </c>
      <c r="F13">
        <v>1136962</v>
      </c>
      <c r="G13">
        <v>0.439973324537277</v>
      </c>
      <c r="H13">
        <v>0.52594077587127597</v>
      </c>
      <c r="I13">
        <f t="shared" si="2"/>
        <v>29</v>
      </c>
      <c r="J13">
        <f t="shared" si="3"/>
        <v>6.1855670103092786E-2</v>
      </c>
      <c r="K13">
        <f t="shared" si="4"/>
        <v>0.23711340206185566</v>
      </c>
      <c r="L13">
        <f t="shared" si="5"/>
        <v>-0.17525773195876287</v>
      </c>
      <c r="N13">
        <v>2020</v>
      </c>
    </row>
    <row r="14" spans="1:14" x14ac:dyDescent="0.3">
      <c r="A14">
        <v>1132532</v>
      </c>
      <c r="B14">
        <v>1.5546028614044101</v>
      </c>
      <c r="C14">
        <v>7.1573108434677096E-2</v>
      </c>
      <c r="D14">
        <f t="shared" si="0"/>
        <v>45</v>
      </c>
      <c r="E14">
        <f t="shared" si="1"/>
        <v>88</v>
      </c>
      <c r="F14">
        <v>1132532</v>
      </c>
      <c r="G14">
        <v>0.35819929838180498</v>
      </c>
      <c r="H14">
        <v>0.113082475960254</v>
      </c>
      <c r="I14">
        <f t="shared" si="2"/>
        <v>49</v>
      </c>
      <c r="J14">
        <f t="shared" si="3"/>
        <v>0.40206185567010311</v>
      </c>
      <c r="K14">
        <f t="shared" si="4"/>
        <v>0.44329896907216493</v>
      </c>
      <c r="L14">
        <f t="shared" si="5"/>
        <v>-4.123711340206182E-2</v>
      </c>
      <c r="N14">
        <v>2020</v>
      </c>
    </row>
    <row r="15" spans="1:14" x14ac:dyDescent="0.3">
      <c r="A15">
        <v>1063750</v>
      </c>
      <c r="B15">
        <v>1.27327740192413</v>
      </c>
      <c r="C15">
        <v>9.1517437249422004E-3</v>
      </c>
      <c r="D15">
        <f t="shared" si="0"/>
        <v>90</v>
      </c>
      <c r="E15">
        <f t="shared" si="1"/>
        <v>95</v>
      </c>
      <c r="F15">
        <v>1063750</v>
      </c>
      <c r="G15">
        <v>0.69364756345748901</v>
      </c>
      <c r="H15">
        <v>2.6714151725172899E-2</v>
      </c>
      <c r="I15">
        <f t="shared" si="2"/>
        <v>6</v>
      </c>
      <c r="J15">
        <f t="shared" si="3"/>
        <v>0.91752577319587625</v>
      </c>
      <c r="K15">
        <f t="shared" si="4"/>
        <v>5.1546391752577317E-2</v>
      </c>
      <c r="L15">
        <f t="shared" si="5"/>
        <v>0.86597938144329889</v>
      </c>
      <c r="N15">
        <v>2019</v>
      </c>
    </row>
    <row r="16" spans="1:14" x14ac:dyDescent="0.3">
      <c r="A16">
        <v>182539</v>
      </c>
      <c r="B16">
        <v>1.8743206262588501</v>
      </c>
      <c r="C16">
        <v>0.59216886758804299</v>
      </c>
      <c r="D16">
        <f t="shared" si="0"/>
        <v>9</v>
      </c>
      <c r="E16">
        <f t="shared" si="1"/>
        <v>17</v>
      </c>
      <c r="F16">
        <v>182539</v>
      </c>
      <c r="G16">
        <v>0.33275502920150701</v>
      </c>
      <c r="H16">
        <v>0.60750693082809404</v>
      </c>
      <c r="I16">
        <f t="shared" si="2"/>
        <v>57</v>
      </c>
      <c r="J16">
        <f t="shared" si="3"/>
        <v>0.41237113402061853</v>
      </c>
      <c r="K16">
        <f t="shared" si="4"/>
        <v>8.247422680412371E-2</v>
      </c>
      <c r="L16">
        <f t="shared" si="5"/>
        <v>0.32989690721649484</v>
      </c>
      <c r="N16">
        <v>2019</v>
      </c>
    </row>
    <row r="17" spans="1:14" x14ac:dyDescent="0.3">
      <c r="A17">
        <v>962179</v>
      </c>
      <c r="B17">
        <v>1.92983186244964</v>
      </c>
      <c r="C17">
        <v>0.61668270826339699</v>
      </c>
      <c r="D17">
        <f t="shared" si="0"/>
        <v>5</v>
      </c>
      <c r="E17">
        <f t="shared" si="1"/>
        <v>15</v>
      </c>
      <c r="F17">
        <v>962179</v>
      </c>
      <c r="G17">
        <v>0.36886978149414001</v>
      </c>
      <c r="H17">
        <v>0.61872500181198098</v>
      </c>
      <c r="I17">
        <f t="shared" si="2"/>
        <v>46</v>
      </c>
      <c r="J17">
        <f t="shared" si="3"/>
        <v>0.31958762886597936</v>
      </c>
      <c r="K17">
        <f t="shared" si="4"/>
        <v>0.10309278350515463</v>
      </c>
      <c r="L17">
        <f t="shared" si="5"/>
        <v>0.21649484536082472</v>
      </c>
      <c r="N17">
        <v>2019</v>
      </c>
    </row>
    <row r="18" spans="1:14" x14ac:dyDescent="0.3">
      <c r="A18">
        <v>1110199</v>
      </c>
      <c r="B18">
        <v>1.5475813150405799</v>
      </c>
      <c r="C18">
        <v>0.53905260562896695</v>
      </c>
      <c r="D18">
        <f t="shared" si="0"/>
        <v>51</v>
      </c>
      <c r="E18">
        <f t="shared" si="1"/>
        <v>21</v>
      </c>
      <c r="F18">
        <v>1110199</v>
      </c>
      <c r="G18">
        <v>0.31884929537773099</v>
      </c>
      <c r="H18">
        <v>0.60065841674804599</v>
      </c>
      <c r="I18">
        <f t="shared" si="2"/>
        <v>61</v>
      </c>
      <c r="J18">
        <f t="shared" si="3"/>
        <v>0.41237113402061853</v>
      </c>
      <c r="K18">
        <f t="shared" si="4"/>
        <v>0.30927835051546393</v>
      </c>
      <c r="L18">
        <f t="shared" si="5"/>
        <v>0.10309278350515461</v>
      </c>
      <c r="N18">
        <v>2019</v>
      </c>
    </row>
    <row r="19" spans="1:14" x14ac:dyDescent="0.3">
      <c r="A19">
        <v>1106007</v>
      </c>
      <c r="B19">
        <v>1.7344989776611299</v>
      </c>
      <c r="C19">
        <v>0.22725349664688099</v>
      </c>
      <c r="D19">
        <f t="shared" si="0"/>
        <v>25</v>
      </c>
      <c r="E19">
        <f t="shared" si="1"/>
        <v>59</v>
      </c>
      <c r="F19">
        <v>1106007</v>
      </c>
      <c r="G19">
        <v>0.42414095997810303</v>
      </c>
      <c r="H19">
        <v>0.20743782818317399</v>
      </c>
      <c r="I19">
        <f t="shared" si="2"/>
        <v>32</v>
      </c>
      <c r="J19">
        <f t="shared" si="3"/>
        <v>0.27835051546391754</v>
      </c>
      <c r="K19">
        <f t="shared" si="4"/>
        <v>0.35051546391752575</v>
      </c>
      <c r="L19">
        <f t="shared" si="5"/>
        <v>-7.2164948453608213E-2</v>
      </c>
      <c r="N19">
        <v>2019</v>
      </c>
    </row>
    <row r="20" spans="1:14" x14ac:dyDescent="0.3">
      <c r="A20">
        <v>405163</v>
      </c>
      <c r="B20">
        <v>1.10645544528961</v>
      </c>
      <c r="C20">
        <v>1.84120261110365E-3</v>
      </c>
      <c r="D20">
        <f t="shared" si="0"/>
        <v>97</v>
      </c>
      <c r="E20">
        <f t="shared" si="1"/>
        <v>97</v>
      </c>
      <c r="F20">
        <v>405163</v>
      </c>
      <c r="G20">
        <v>0.45214670896530101</v>
      </c>
      <c r="H20">
        <v>5.3800716996192897E-3</v>
      </c>
      <c r="I20">
        <f t="shared" si="2"/>
        <v>27</v>
      </c>
      <c r="J20">
        <f t="shared" si="3"/>
        <v>0.72164948453608246</v>
      </c>
      <c r="K20">
        <f t="shared" si="4"/>
        <v>0</v>
      </c>
      <c r="L20">
        <f t="shared" si="5"/>
        <v>0.72164948453608246</v>
      </c>
      <c r="N20">
        <v>2020</v>
      </c>
    </row>
    <row r="21" spans="1:14" x14ac:dyDescent="0.3">
      <c r="A21">
        <v>1115776</v>
      </c>
      <c r="B21">
        <v>1.67211270332336</v>
      </c>
      <c r="C21">
        <v>0.475662261247634</v>
      </c>
      <c r="D21">
        <f t="shared" si="0"/>
        <v>29</v>
      </c>
      <c r="E21">
        <f t="shared" si="1"/>
        <v>32</v>
      </c>
      <c r="F21">
        <v>1115776</v>
      </c>
      <c r="G21">
        <v>0.73122847080230702</v>
      </c>
      <c r="H21">
        <v>0.54041427373886097</v>
      </c>
      <c r="I21">
        <f t="shared" si="2"/>
        <v>2</v>
      </c>
      <c r="J21">
        <f t="shared" si="3"/>
        <v>0.30927835051546393</v>
      </c>
      <c r="K21">
        <f t="shared" si="4"/>
        <v>3.0927835051546393E-2</v>
      </c>
      <c r="L21">
        <f t="shared" si="5"/>
        <v>0.27835051546391754</v>
      </c>
      <c r="N21">
        <v>2019</v>
      </c>
    </row>
    <row r="22" spans="1:14" x14ac:dyDescent="0.3">
      <c r="A22">
        <v>174463</v>
      </c>
      <c r="B22">
        <v>1.49972164630889</v>
      </c>
      <c r="C22">
        <v>4.20144200325012E-2</v>
      </c>
      <c r="D22">
        <f t="shared" si="0"/>
        <v>59</v>
      </c>
      <c r="E22">
        <f t="shared" si="1"/>
        <v>91</v>
      </c>
      <c r="F22">
        <v>174463</v>
      </c>
      <c r="G22">
        <v>0.19823195040225899</v>
      </c>
      <c r="H22">
        <v>4.2910531163215603E-2</v>
      </c>
      <c r="I22">
        <f t="shared" si="2"/>
        <v>88</v>
      </c>
      <c r="J22">
        <f t="shared" si="3"/>
        <v>3.0927835051546393E-2</v>
      </c>
      <c r="K22">
        <f t="shared" si="4"/>
        <v>0.32989690721649484</v>
      </c>
      <c r="L22">
        <f t="shared" si="5"/>
        <v>-0.29896907216494845</v>
      </c>
      <c r="N22">
        <v>2020</v>
      </c>
    </row>
    <row r="23" spans="1:14" x14ac:dyDescent="0.3">
      <c r="A23">
        <v>183378</v>
      </c>
      <c r="B23">
        <v>1.7231255769729601</v>
      </c>
      <c r="C23">
        <v>0.138478279113769</v>
      </c>
      <c r="D23">
        <f t="shared" si="0"/>
        <v>26</v>
      </c>
      <c r="E23">
        <f t="shared" si="1"/>
        <v>78</v>
      </c>
      <c r="F23">
        <v>183378</v>
      </c>
      <c r="G23">
        <v>0.42785313725471402</v>
      </c>
      <c r="H23">
        <v>0.12850220501422799</v>
      </c>
      <c r="I23">
        <f t="shared" si="2"/>
        <v>31</v>
      </c>
      <c r="J23">
        <f t="shared" si="3"/>
        <v>0.4845360824742268</v>
      </c>
      <c r="K23">
        <f t="shared" si="4"/>
        <v>0.53608247422680411</v>
      </c>
      <c r="L23">
        <f t="shared" si="5"/>
        <v>-5.1546391752577303E-2</v>
      </c>
      <c r="N23">
        <v>2019</v>
      </c>
    </row>
    <row r="24" spans="1:14" x14ac:dyDescent="0.3">
      <c r="A24">
        <v>336901</v>
      </c>
      <c r="B24">
        <v>1.7443714141845701</v>
      </c>
      <c r="C24">
        <v>0.43724694848060602</v>
      </c>
      <c r="D24">
        <f t="shared" si="0"/>
        <v>24</v>
      </c>
      <c r="E24">
        <f t="shared" si="1"/>
        <v>37</v>
      </c>
      <c r="F24">
        <v>336901</v>
      </c>
      <c r="G24">
        <v>0.52438282966613703</v>
      </c>
      <c r="H24">
        <v>0.113461531698703</v>
      </c>
      <c r="I24">
        <f t="shared" si="2"/>
        <v>20</v>
      </c>
      <c r="J24">
        <f t="shared" si="3"/>
        <v>0.17525773195876287</v>
      </c>
      <c r="K24">
        <f t="shared" si="4"/>
        <v>0.13402061855670103</v>
      </c>
      <c r="L24">
        <f t="shared" si="5"/>
        <v>4.1237113402061848E-2</v>
      </c>
      <c r="N24">
        <v>2020</v>
      </c>
    </row>
    <row r="25" spans="1:14" x14ac:dyDescent="0.3">
      <c r="A25">
        <v>1114819</v>
      </c>
      <c r="B25">
        <v>1.74953401088714</v>
      </c>
      <c r="C25">
        <v>0.14027847349643699</v>
      </c>
      <c r="D25">
        <f t="shared" si="0"/>
        <v>23</v>
      </c>
      <c r="E25">
        <f t="shared" si="1"/>
        <v>76</v>
      </c>
      <c r="F25">
        <v>1114819</v>
      </c>
      <c r="G25">
        <v>0.38116016983985901</v>
      </c>
      <c r="H25">
        <v>0.13998462259769401</v>
      </c>
      <c r="I25">
        <f t="shared" si="2"/>
        <v>43</v>
      </c>
      <c r="J25">
        <f t="shared" si="3"/>
        <v>0.34020618556701032</v>
      </c>
      <c r="K25">
        <f t="shared" si="4"/>
        <v>0.54639175257731953</v>
      </c>
      <c r="L25">
        <f t="shared" si="5"/>
        <v>-0.20618556701030921</v>
      </c>
      <c r="N25">
        <v>2019</v>
      </c>
    </row>
    <row r="26" spans="1:14" x14ac:dyDescent="0.3">
      <c r="A26">
        <v>1129237</v>
      </c>
      <c r="B26">
        <v>1.5384620428085301</v>
      </c>
      <c r="C26">
        <v>0.42567607760429299</v>
      </c>
      <c r="D26">
        <f t="shared" si="0"/>
        <v>53</v>
      </c>
      <c r="E26">
        <f t="shared" si="1"/>
        <v>38</v>
      </c>
      <c r="F26">
        <v>1129237</v>
      </c>
      <c r="G26">
        <v>0.273677468299865</v>
      </c>
      <c r="H26">
        <v>0.63972795009613004</v>
      </c>
      <c r="I26">
        <f t="shared" si="2"/>
        <v>74</v>
      </c>
      <c r="J26">
        <f t="shared" si="3"/>
        <v>0.37113402061855671</v>
      </c>
      <c r="K26">
        <f t="shared" si="4"/>
        <v>0.15463917525773196</v>
      </c>
      <c r="L26">
        <f t="shared" si="5"/>
        <v>0.21649484536082475</v>
      </c>
      <c r="N26">
        <v>2019</v>
      </c>
    </row>
    <row r="27" spans="1:14" x14ac:dyDescent="0.3">
      <c r="A27">
        <v>47923</v>
      </c>
      <c r="B27">
        <v>1.6931333541870099</v>
      </c>
      <c r="C27">
        <v>0.26963147521018899</v>
      </c>
      <c r="D27">
        <f t="shared" si="0"/>
        <v>27</v>
      </c>
      <c r="E27">
        <f t="shared" si="1"/>
        <v>53</v>
      </c>
      <c r="F27">
        <v>47923</v>
      </c>
      <c r="G27">
        <v>0.527119040489196</v>
      </c>
      <c r="H27">
        <v>0.27709975838661099</v>
      </c>
      <c r="I27">
        <f t="shared" si="2"/>
        <v>19</v>
      </c>
      <c r="J27">
        <f t="shared" si="3"/>
        <v>0.35051546391752575</v>
      </c>
      <c r="K27">
        <f t="shared" si="4"/>
        <v>0.26804123711340205</v>
      </c>
      <c r="L27">
        <f t="shared" si="5"/>
        <v>8.2474226804123696E-2</v>
      </c>
      <c r="N27">
        <v>2019</v>
      </c>
    </row>
    <row r="28" spans="1:14" x14ac:dyDescent="0.3">
      <c r="A28">
        <v>332593</v>
      </c>
      <c r="B28">
        <v>1.6487890481948799</v>
      </c>
      <c r="C28">
        <v>0.40444299578666598</v>
      </c>
      <c r="D28">
        <f t="shared" si="0"/>
        <v>32</v>
      </c>
      <c r="E28">
        <f t="shared" si="1"/>
        <v>42</v>
      </c>
      <c r="F28">
        <v>332593</v>
      </c>
      <c r="G28">
        <v>0.385319113731384</v>
      </c>
      <c r="H28">
        <v>0.381016135215759</v>
      </c>
      <c r="I28">
        <f t="shared" si="2"/>
        <v>40</v>
      </c>
      <c r="J28">
        <f t="shared" si="3"/>
        <v>2.0618556701030927E-2</v>
      </c>
      <c r="K28">
        <f t="shared" si="4"/>
        <v>0.10309278350515463</v>
      </c>
      <c r="L28">
        <f t="shared" si="5"/>
        <v>-8.247422680412371E-2</v>
      </c>
      <c r="N28">
        <v>2020</v>
      </c>
    </row>
    <row r="29" spans="1:14" x14ac:dyDescent="0.3">
      <c r="A29">
        <v>1064670</v>
      </c>
      <c r="B29">
        <v>1.75398337841033</v>
      </c>
      <c r="C29">
        <v>0.33430081605911199</v>
      </c>
      <c r="D29">
        <f t="shared" si="0"/>
        <v>21</v>
      </c>
      <c r="E29">
        <f t="shared" si="1"/>
        <v>47</v>
      </c>
      <c r="F29">
        <v>1064670</v>
      </c>
      <c r="G29">
        <v>0.306697577238082</v>
      </c>
      <c r="H29">
        <v>0.371050655841827</v>
      </c>
      <c r="I29">
        <f t="shared" si="2"/>
        <v>64</v>
      </c>
      <c r="J29">
        <f t="shared" si="3"/>
        <v>0.17525773195876287</v>
      </c>
      <c r="K29">
        <f t="shared" si="4"/>
        <v>0.26804123711340205</v>
      </c>
      <c r="L29">
        <f t="shared" si="5"/>
        <v>-9.2783505154639179E-2</v>
      </c>
      <c r="N29">
        <v>2020</v>
      </c>
    </row>
    <row r="30" spans="1:14" x14ac:dyDescent="0.3">
      <c r="A30">
        <v>855410</v>
      </c>
      <c r="B30">
        <v>1.46872234344482</v>
      </c>
      <c r="C30">
        <v>0.625</v>
      </c>
      <c r="D30">
        <f t="shared" si="0"/>
        <v>64</v>
      </c>
      <c r="E30">
        <f t="shared" si="1"/>
        <v>13</v>
      </c>
      <c r="F30">
        <v>855410</v>
      </c>
      <c r="G30">
        <v>0.38764038681983898</v>
      </c>
      <c r="H30">
        <v>0.6875</v>
      </c>
      <c r="I30">
        <f t="shared" si="2"/>
        <v>39</v>
      </c>
      <c r="J30">
        <f t="shared" si="3"/>
        <v>0.26804123711340205</v>
      </c>
      <c r="K30">
        <f t="shared" si="4"/>
        <v>0.52577319587628868</v>
      </c>
      <c r="L30">
        <f t="shared" si="5"/>
        <v>-0.25773195876288663</v>
      </c>
      <c r="N30">
        <v>2019</v>
      </c>
    </row>
    <row r="31" spans="1:14" x14ac:dyDescent="0.3">
      <c r="A31">
        <v>911232</v>
      </c>
      <c r="B31">
        <v>1.45391392707824</v>
      </c>
      <c r="C31">
        <v>0.38557955622673001</v>
      </c>
      <c r="D31">
        <f t="shared" si="0"/>
        <v>67</v>
      </c>
      <c r="E31">
        <f t="shared" si="1"/>
        <v>43</v>
      </c>
      <c r="F31">
        <v>911232</v>
      </c>
      <c r="G31">
        <v>0.57639718055725098</v>
      </c>
      <c r="H31">
        <v>0.295456051826477</v>
      </c>
      <c r="I31">
        <f t="shared" si="2"/>
        <v>13</v>
      </c>
      <c r="J31">
        <f t="shared" si="3"/>
        <v>0.30927835051546393</v>
      </c>
      <c r="K31">
        <f t="shared" si="4"/>
        <v>0.24742268041237114</v>
      </c>
      <c r="L31">
        <f t="shared" si="5"/>
        <v>6.1855670103092786E-2</v>
      </c>
      <c r="N31">
        <v>2020</v>
      </c>
    </row>
    <row r="32" spans="1:14" x14ac:dyDescent="0.3">
      <c r="A32">
        <v>67316</v>
      </c>
      <c r="B32">
        <v>1.6049557924270601</v>
      </c>
      <c r="C32">
        <v>0.24291953444480799</v>
      </c>
      <c r="D32">
        <f t="shared" si="0"/>
        <v>37</v>
      </c>
      <c r="E32">
        <f t="shared" si="1"/>
        <v>57</v>
      </c>
      <c r="F32">
        <v>67316</v>
      </c>
      <c r="G32">
        <v>0.38147586584091098</v>
      </c>
      <c r="H32">
        <v>0.25649824738502502</v>
      </c>
      <c r="I32">
        <f t="shared" si="2"/>
        <v>42</v>
      </c>
      <c r="J32">
        <f t="shared" si="3"/>
        <v>0.15463917525773196</v>
      </c>
      <c r="K32">
        <f t="shared" si="4"/>
        <v>0.20618556701030927</v>
      </c>
      <c r="L32">
        <f t="shared" si="5"/>
        <v>-5.1546391752577303E-2</v>
      </c>
      <c r="N32">
        <v>2020</v>
      </c>
    </row>
    <row r="33" spans="1:14" x14ac:dyDescent="0.3">
      <c r="A33">
        <v>1103812</v>
      </c>
      <c r="B33">
        <v>1.5709978342056199</v>
      </c>
      <c r="C33">
        <v>0.72089570760726895</v>
      </c>
      <c r="D33">
        <f t="shared" si="0"/>
        <v>43</v>
      </c>
      <c r="E33">
        <f t="shared" si="1"/>
        <v>7</v>
      </c>
      <c r="F33">
        <v>1103812</v>
      </c>
      <c r="G33">
        <v>0.283276736736297</v>
      </c>
      <c r="H33">
        <v>0.59080189466476396</v>
      </c>
      <c r="I33">
        <f t="shared" si="2"/>
        <v>68</v>
      </c>
      <c r="J33">
        <f t="shared" si="3"/>
        <v>0.62886597938144329</v>
      </c>
      <c r="K33">
        <f t="shared" si="4"/>
        <v>0.37113402061855671</v>
      </c>
      <c r="L33">
        <f t="shared" si="5"/>
        <v>0.25773195876288657</v>
      </c>
      <c r="N33">
        <v>2019</v>
      </c>
    </row>
    <row r="34" spans="1:14" x14ac:dyDescent="0.3">
      <c r="A34">
        <v>1105792</v>
      </c>
      <c r="B34">
        <v>1.50070571899414</v>
      </c>
      <c r="C34">
        <v>0.54166668653488104</v>
      </c>
      <c r="D34">
        <f t="shared" si="0"/>
        <v>58</v>
      </c>
      <c r="E34">
        <f t="shared" si="1"/>
        <v>20</v>
      </c>
      <c r="F34">
        <v>1105792</v>
      </c>
      <c r="G34">
        <v>0.32935619354248002</v>
      </c>
      <c r="H34">
        <v>0.47156083583831698</v>
      </c>
      <c r="I34">
        <f t="shared" si="2"/>
        <v>59</v>
      </c>
      <c r="J34">
        <f t="shared" si="3"/>
        <v>0.40206185567010311</v>
      </c>
      <c r="K34">
        <f t="shared" si="4"/>
        <v>0.39175257731958762</v>
      </c>
      <c r="L34">
        <f t="shared" si="5"/>
        <v>1.0309278350515483E-2</v>
      </c>
      <c r="N34">
        <v>2020</v>
      </c>
    </row>
    <row r="35" spans="1:14" x14ac:dyDescent="0.3">
      <c r="A35">
        <v>1106979</v>
      </c>
      <c r="B35">
        <v>1.8047422170639</v>
      </c>
      <c r="C35">
        <v>0.48311662673950101</v>
      </c>
      <c r="D35">
        <f t="shared" si="0"/>
        <v>16</v>
      </c>
      <c r="E35">
        <f t="shared" si="1"/>
        <v>28</v>
      </c>
      <c r="F35">
        <v>1106979</v>
      </c>
      <c r="G35">
        <v>0.49472436308860701</v>
      </c>
      <c r="H35">
        <v>0.48214969038963301</v>
      </c>
      <c r="I35">
        <f t="shared" si="2"/>
        <v>22</v>
      </c>
      <c r="J35">
        <f t="shared" si="3"/>
        <v>6.1855670103092786E-2</v>
      </c>
      <c r="K35">
        <f t="shared" si="4"/>
        <v>0.12371134020618557</v>
      </c>
      <c r="L35">
        <f t="shared" si="5"/>
        <v>-6.1855670103092786E-2</v>
      </c>
      <c r="N35">
        <v>2020</v>
      </c>
    </row>
    <row r="36" spans="1:14" x14ac:dyDescent="0.3">
      <c r="A36">
        <v>135802</v>
      </c>
      <c r="B36">
        <v>1.9382512569427399</v>
      </c>
      <c r="C36">
        <v>0.67298233509063698</v>
      </c>
      <c r="D36">
        <f t="shared" si="0"/>
        <v>4</v>
      </c>
      <c r="E36">
        <f t="shared" si="1"/>
        <v>10</v>
      </c>
      <c r="F36">
        <v>135802</v>
      </c>
      <c r="G36">
        <v>0.89326488971710205</v>
      </c>
      <c r="H36">
        <v>0.48252418637275601</v>
      </c>
      <c r="I36">
        <f t="shared" si="2"/>
        <v>1</v>
      </c>
      <c r="J36">
        <f t="shared" si="3"/>
        <v>9.2783505154639179E-2</v>
      </c>
      <c r="K36">
        <f t="shared" si="4"/>
        <v>6.1855670103092786E-2</v>
      </c>
      <c r="L36">
        <f t="shared" si="5"/>
        <v>3.0927835051546393E-2</v>
      </c>
      <c r="N36">
        <v>2020</v>
      </c>
    </row>
    <row r="37" spans="1:14" x14ac:dyDescent="0.3">
      <c r="A37">
        <v>19335</v>
      </c>
      <c r="B37">
        <v>1.46721386909484</v>
      </c>
      <c r="C37">
        <v>5.7499997317790902E-2</v>
      </c>
      <c r="D37">
        <f t="shared" si="0"/>
        <v>65</v>
      </c>
      <c r="E37">
        <f t="shared" si="1"/>
        <v>89</v>
      </c>
      <c r="F37">
        <v>19335</v>
      </c>
      <c r="G37">
        <v>0.56424742937088002</v>
      </c>
      <c r="H37">
        <v>2.20833346247673E-2</v>
      </c>
      <c r="I37">
        <f t="shared" si="2"/>
        <v>16</v>
      </c>
      <c r="J37">
        <f t="shared" si="3"/>
        <v>0.75257731958762886</v>
      </c>
      <c r="K37">
        <f t="shared" si="4"/>
        <v>0.24742268041237114</v>
      </c>
      <c r="L37">
        <f t="shared" si="5"/>
        <v>0.50515463917525771</v>
      </c>
      <c r="N37">
        <v>2019</v>
      </c>
    </row>
    <row r="38" spans="1:14" x14ac:dyDescent="0.3">
      <c r="A38">
        <v>121171</v>
      </c>
      <c r="B38">
        <v>1.5711466073989799</v>
      </c>
      <c r="C38">
        <v>0.15473850071430201</v>
      </c>
      <c r="D38">
        <f t="shared" si="0"/>
        <v>41</v>
      </c>
      <c r="E38">
        <f t="shared" si="1"/>
        <v>72</v>
      </c>
      <c r="F38">
        <v>121171</v>
      </c>
      <c r="G38">
        <v>0.269850313663482</v>
      </c>
      <c r="H38">
        <v>0.13957750797271701</v>
      </c>
      <c r="I38">
        <f t="shared" si="2"/>
        <v>75</v>
      </c>
      <c r="J38">
        <f t="shared" si="3"/>
        <v>3.0927835051546393E-2</v>
      </c>
      <c r="K38">
        <f t="shared" si="4"/>
        <v>0.31958762886597936</v>
      </c>
      <c r="L38">
        <f t="shared" si="5"/>
        <v>-0.28865979381443296</v>
      </c>
      <c r="N38">
        <v>2020</v>
      </c>
    </row>
    <row r="39" spans="1:14" x14ac:dyDescent="0.3">
      <c r="A39">
        <v>1133579</v>
      </c>
      <c r="B39">
        <v>1.3137855529785101</v>
      </c>
      <c r="C39">
        <v>0.36962637305259699</v>
      </c>
      <c r="D39">
        <f t="shared" si="0"/>
        <v>85</v>
      </c>
      <c r="E39">
        <f t="shared" si="1"/>
        <v>44</v>
      </c>
      <c r="F39">
        <v>1133579</v>
      </c>
      <c r="G39">
        <v>0.17334511876106201</v>
      </c>
      <c r="H39">
        <v>0.41261237859725902</v>
      </c>
      <c r="I39">
        <f t="shared" si="2"/>
        <v>91</v>
      </c>
      <c r="J39">
        <f t="shared" si="3"/>
        <v>0.4845360824742268</v>
      </c>
      <c r="K39">
        <f t="shared" si="4"/>
        <v>0.42268041237113402</v>
      </c>
      <c r="L39">
        <f t="shared" si="5"/>
        <v>6.1855670103092786E-2</v>
      </c>
      <c r="N39">
        <v>2020</v>
      </c>
    </row>
    <row r="40" spans="1:14" x14ac:dyDescent="0.3">
      <c r="A40">
        <v>146187</v>
      </c>
      <c r="B40">
        <v>1.95785892009735</v>
      </c>
      <c r="C40">
        <v>0.72618001699447599</v>
      </c>
      <c r="D40">
        <f t="shared" si="0"/>
        <v>2</v>
      </c>
      <c r="E40">
        <f t="shared" si="1"/>
        <v>6</v>
      </c>
      <c r="F40">
        <v>146187</v>
      </c>
      <c r="G40">
        <v>0.61103868484497004</v>
      </c>
      <c r="H40">
        <v>0.71693032979965199</v>
      </c>
      <c r="I40">
        <f t="shared" si="2"/>
        <v>11</v>
      </c>
      <c r="J40">
        <f t="shared" si="3"/>
        <v>5.1546391752577317E-2</v>
      </c>
      <c r="K40">
        <f t="shared" si="4"/>
        <v>4.1237113402061855E-2</v>
      </c>
      <c r="L40">
        <f t="shared" si="5"/>
        <v>1.0309278350515462E-2</v>
      </c>
      <c r="N40">
        <v>2019</v>
      </c>
    </row>
    <row r="41" spans="1:14" x14ac:dyDescent="0.3">
      <c r="A41">
        <v>1127540</v>
      </c>
      <c r="B41">
        <v>1.94811379909515</v>
      </c>
      <c r="C41">
        <v>0.75763887166976895</v>
      </c>
      <c r="D41">
        <f t="shared" si="0"/>
        <v>3</v>
      </c>
      <c r="E41">
        <f t="shared" si="1"/>
        <v>5</v>
      </c>
      <c r="F41">
        <v>1127540</v>
      </c>
      <c r="G41">
        <v>0.63742852210998502</v>
      </c>
      <c r="H41">
        <v>0.69309800863265902</v>
      </c>
      <c r="I41">
        <f t="shared" si="2"/>
        <v>9</v>
      </c>
      <c r="J41">
        <f t="shared" si="3"/>
        <v>4.1237113402061855E-2</v>
      </c>
      <c r="K41">
        <f t="shared" si="4"/>
        <v>2.0618556701030927E-2</v>
      </c>
      <c r="L41">
        <f t="shared" si="5"/>
        <v>2.0618556701030927E-2</v>
      </c>
      <c r="N41">
        <v>2020</v>
      </c>
    </row>
    <row r="42" spans="1:14" x14ac:dyDescent="0.3">
      <c r="A42">
        <v>1124210</v>
      </c>
      <c r="B42">
        <v>1.3026875257492001</v>
      </c>
      <c r="C42">
        <v>0.16792806982993999</v>
      </c>
      <c r="D42">
        <f t="shared" si="0"/>
        <v>86</v>
      </c>
      <c r="E42">
        <f t="shared" si="1"/>
        <v>67</v>
      </c>
      <c r="F42">
        <v>1124210</v>
      </c>
      <c r="G42">
        <v>0.36064133048057501</v>
      </c>
      <c r="H42">
        <v>0.14201514422893499</v>
      </c>
      <c r="I42">
        <f t="shared" si="2"/>
        <v>48</v>
      </c>
      <c r="J42">
        <f t="shared" si="3"/>
        <v>0.19587628865979381</v>
      </c>
      <c r="K42">
        <f t="shared" si="4"/>
        <v>0.19587628865979381</v>
      </c>
      <c r="L42">
        <f t="shared" si="5"/>
        <v>0</v>
      </c>
      <c r="N42">
        <v>2019</v>
      </c>
    </row>
    <row r="43" spans="1:14" x14ac:dyDescent="0.3">
      <c r="A43">
        <v>877809</v>
      </c>
      <c r="B43">
        <v>1.534961104393</v>
      </c>
      <c r="C43">
        <v>0.34772667288780201</v>
      </c>
      <c r="D43">
        <f t="shared" si="0"/>
        <v>54</v>
      </c>
      <c r="E43">
        <f t="shared" si="1"/>
        <v>46</v>
      </c>
      <c r="F43">
        <v>877809</v>
      </c>
      <c r="G43">
        <v>0.143499314785003</v>
      </c>
      <c r="H43">
        <v>0.376555055379867</v>
      </c>
      <c r="I43">
        <f t="shared" si="2"/>
        <v>94</v>
      </c>
      <c r="J43">
        <f t="shared" si="3"/>
        <v>0.49484536082474229</v>
      </c>
      <c r="K43">
        <f t="shared" si="4"/>
        <v>8.247422680412371E-2</v>
      </c>
      <c r="L43">
        <f t="shared" si="5"/>
        <v>0.41237113402061859</v>
      </c>
      <c r="N43">
        <v>2020</v>
      </c>
    </row>
    <row r="44" spans="1:14" x14ac:dyDescent="0.3">
      <c r="A44">
        <v>148538</v>
      </c>
      <c r="B44">
        <v>1.4721826314926101</v>
      </c>
      <c r="C44">
        <v>0.161193266510963</v>
      </c>
      <c r="D44">
        <f t="shared" si="0"/>
        <v>63</v>
      </c>
      <c r="E44">
        <f t="shared" si="1"/>
        <v>70</v>
      </c>
      <c r="F44">
        <v>148538</v>
      </c>
      <c r="G44">
        <v>0.318892121315002</v>
      </c>
      <c r="H44">
        <v>0.19014641642570401</v>
      </c>
      <c r="I44">
        <f t="shared" si="2"/>
        <v>60</v>
      </c>
      <c r="J44">
        <f t="shared" si="3"/>
        <v>0.10309278350515463</v>
      </c>
      <c r="K44">
        <f t="shared" si="4"/>
        <v>7.2164948453608241E-2</v>
      </c>
      <c r="L44">
        <f t="shared" si="5"/>
        <v>3.0927835051546393E-2</v>
      </c>
      <c r="N44">
        <v>2019</v>
      </c>
    </row>
    <row r="45" spans="1:14" x14ac:dyDescent="0.3">
      <c r="A45">
        <v>1114646</v>
      </c>
      <c r="B45">
        <v>1.5477005243301301</v>
      </c>
      <c r="C45">
        <v>0.161814525723457</v>
      </c>
      <c r="D45">
        <f t="shared" si="0"/>
        <v>50</v>
      </c>
      <c r="E45">
        <f t="shared" si="1"/>
        <v>69</v>
      </c>
      <c r="F45">
        <v>1114646</v>
      </c>
      <c r="G45">
        <v>0.27663961052894498</v>
      </c>
      <c r="H45">
        <v>0.16924665868282299</v>
      </c>
      <c r="I45">
        <f t="shared" si="2"/>
        <v>72</v>
      </c>
      <c r="J45">
        <f t="shared" si="3"/>
        <v>3.0927835051546393E-2</v>
      </c>
      <c r="K45">
        <f t="shared" si="4"/>
        <v>0.19587628865979381</v>
      </c>
      <c r="L45">
        <f t="shared" si="5"/>
        <v>-0.16494845360824742</v>
      </c>
      <c r="N45">
        <v>2019</v>
      </c>
    </row>
    <row r="46" spans="1:14" x14ac:dyDescent="0.3">
      <c r="A46">
        <v>87452</v>
      </c>
      <c r="B46">
        <v>1.45102667808532</v>
      </c>
      <c r="C46">
        <v>0.16751912236213601</v>
      </c>
      <c r="D46">
        <f t="shared" si="0"/>
        <v>68</v>
      </c>
      <c r="E46">
        <f t="shared" si="1"/>
        <v>68</v>
      </c>
      <c r="F46">
        <v>87452</v>
      </c>
      <c r="G46">
        <v>0.22604623436927701</v>
      </c>
      <c r="H46">
        <v>0.164955243468284</v>
      </c>
      <c r="I46">
        <f t="shared" si="2"/>
        <v>83</v>
      </c>
      <c r="J46">
        <f t="shared" si="3"/>
        <v>0.15463917525773196</v>
      </c>
      <c r="K46">
        <f t="shared" si="4"/>
        <v>0</v>
      </c>
      <c r="L46">
        <f t="shared" si="5"/>
        <v>0.15463917525773196</v>
      </c>
      <c r="N46">
        <v>2019</v>
      </c>
    </row>
    <row r="47" spans="1:14" x14ac:dyDescent="0.3">
      <c r="A47">
        <v>997622</v>
      </c>
      <c r="B47">
        <v>1.83024930953979</v>
      </c>
      <c r="C47">
        <v>0.65961045026779097</v>
      </c>
      <c r="D47">
        <f t="shared" si="0"/>
        <v>12</v>
      </c>
      <c r="E47">
        <f t="shared" si="1"/>
        <v>11</v>
      </c>
      <c r="F47">
        <v>997622</v>
      </c>
      <c r="G47">
        <v>0.67646253108978205</v>
      </c>
      <c r="H47">
        <v>0.64553058147430398</v>
      </c>
      <c r="I47">
        <f t="shared" si="2"/>
        <v>7</v>
      </c>
      <c r="J47">
        <f t="shared" si="3"/>
        <v>4.1237113402061855E-2</v>
      </c>
      <c r="K47">
        <f t="shared" si="4"/>
        <v>1.0309278350515464E-2</v>
      </c>
      <c r="L47">
        <f t="shared" si="5"/>
        <v>3.0927835051546393E-2</v>
      </c>
      <c r="N47">
        <v>2020</v>
      </c>
    </row>
    <row r="48" spans="1:14" x14ac:dyDescent="0.3">
      <c r="A48">
        <v>489204</v>
      </c>
      <c r="B48">
        <v>1.1340188980102499</v>
      </c>
      <c r="C48">
        <v>3.6678384989499997E-2</v>
      </c>
      <c r="D48">
        <f t="shared" si="0"/>
        <v>96</v>
      </c>
      <c r="E48">
        <f t="shared" si="1"/>
        <v>93</v>
      </c>
      <c r="F48">
        <v>489204</v>
      </c>
      <c r="G48">
        <v>0.20224775373935699</v>
      </c>
      <c r="H48">
        <v>2.8711451217532099E-2</v>
      </c>
      <c r="I48">
        <f t="shared" si="2"/>
        <v>87</v>
      </c>
      <c r="J48">
        <f t="shared" si="3"/>
        <v>6.1855670103092786E-2</v>
      </c>
      <c r="K48">
        <f t="shared" si="4"/>
        <v>3.0927835051546393E-2</v>
      </c>
      <c r="L48">
        <f t="shared" si="5"/>
        <v>3.0927835051546393E-2</v>
      </c>
      <c r="N48">
        <v>2019</v>
      </c>
    </row>
    <row r="49" spans="1:14" x14ac:dyDescent="0.3">
      <c r="A49">
        <v>1043135</v>
      </c>
      <c r="B49">
        <v>1.63000965118408</v>
      </c>
      <c r="C49">
        <v>0.47538119554519598</v>
      </c>
      <c r="D49">
        <f t="shared" si="0"/>
        <v>36</v>
      </c>
      <c r="E49">
        <f t="shared" si="1"/>
        <v>33</v>
      </c>
      <c r="F49">
        <v>1043135</v>
      </c>
      <c r="G49">
        <v>0.37914702296257002</v>
      </c>
      <c r="H49">
        <v>0.49934884905815102</v>
      </c>
      <c r="I49">
        <f t="shared" si="2"/>
        <v>44</v>
      </c>
      <c r="J49">
        <f t="shared" si="3"/>
        <v>0.1134020618556701</v>
      </c>
      <c r="K49">
        <f t="shared" si="4"/>
        <v>3.0927835051546393E-2</v>
      </c>
      <c r="L49">
        <f t="shared" si="5"/>
        <v>8.247422680412371E-2</v>
      </c>
      <c r="N49">
        <v>2020</v>
      </c>
    </row>
    <row r="50" spans="1:14" x14ac:dyDescent="0.3">
      <c r="A50">
        <v>1115210</v>
      </c>
      <c r="B50">
        <v>1.40612316131591</v>
      </c>
      <c r="C50">
        <v>0.35996326804161</v>
      </c>
      <c r="D50">
        <f t="shared" si="0"/>
        <v>73</v>
      </c>
      <c r="E50">
        <f t="shared" si="1"/>
        <v>45</v>
      </c>
      <c r="F50">
        <v>1115210</v>
      </c>
      <c r="G50">
        <v>0.338563412427902</v>
      </c>
      <c r="H50">
        <v>0.132163301110267</v>
      </c>
      <c r="I50">
        <f t="shared" si="2"/>
        <v>54</v>
      </c>
      <c r="J50">
        <f t="shared" si="3"/>
        <v>9.2783505154639179E-2</v>
      </c>
      <c r="K50">
        <f t="shared" si="4"/>
        <v>0.28865979381443296</v>
      </c>
      <c r="L50">
        <f t="shared" si="5"/>
        <v>-0.19587628865979378</v>
      </c>
      <c r="N50">
        <v>2020</v>
      </c>
    </row>
    <row r="51" spans="1:14" x14ac:dyDescent="0.3">
      <c r="A51">
        <v>405717</v>
      </c>
      <c r="B51">
        <v>1.59814465045928</v>
      </c>
      <c r="C51">
        <v>0.59726262092590299</v>
      </c>
      <c r="D51">
        <f t="shared" si="0"/>
        <v>39</v>
      </c>
      <c r="E51">
        <f t="shared" si="1"/>
        <v>16</v>
      </c>
      <c r="F51">
        <v>405717</v>
      </c>
      <c r="G51">
        <v>0.60166823863983099</v>
      </c>
      <c r="H51">
        <v>0.55744498968124301</v>
      </c>
      <c r="I51">
        <f t="shared" si="2"/>
        <v>12</v>
      </c>
      <c r="J51">
        <f t="shared" si="3"/>
        <v>4.1237113402061855E-2</v>
      </c>
      <c r="K51">
        <f t="shared" si="4"/>
        <v>0.23711340206185566</v>
      </c>
      <c r="L51">
        <f t="shared" si="5"/>
        <v>-0.19587628865979381</v>
      </c>
      <c r="N51">
        <v>2019</v>
      </c>
    </row>
    <row r="52" spans="1:14" x14ac:dyDescent="0.3">
      <c r="A52">
        <v>324585</v>
      </c>
      <c r="B52">
        <v>1.9959754943847601</v>
      </c>
      <c r="C52">
        <v>0.91180109977722101</v>
      </c>
      <c r="D52">
        <f t="shared" si="0"/>
        <v>1</v>
      </c>
      <c r="E52">
        <f t="shared" si="1"/>
        <v>3</v>
      </c>
      <c r="F52">
        <v>324585</v>
      </c>
      <c r="G52">
        <v>0.30006930232048001</v>
      </c>
      <c r="H52">
        <v>0.91478419303893999</v>
      </c>
      <c r="I52">
        <f t="shared" si="2"/>
        <v>65</v>
      </c>
      <c r="J52">
        <f t="shared" si="3"/>
        <v>0.63917525773195871</v>
      </c>
      <c r="K52">
        <f t="shared" si="4"/>
        <v>2.0618556701030927E-2</v>
      </c>
      <c r="L52">
        <f t="shared" si="5"/>
        <v>0.61855670103092775</v>
      </c>
      <c r="N52">
        <v>2020</v>
      </c>
    </row>
    <row r="53" spans="1:14" x14ac:dyDescent="0.3">
      <c r="A53">
        <v>1131069</v>
      </c>
      <c r="B53">
        <v>1.3635436296462999</v>
      </c>
      <c r="C53">
        <v>1</v>
      </c>
      <c r="D53">
        <f t="shared" si="0"/>
        <v>77</v>
      </c>
      <c r="E53">
        <f t="shared" si="1"/>
        <v>1</v>
      </c>
      <c r="F53">
        <v>1131069</v>
      </c>
      <c r="G53">
        <v>0.69785684347152699</v>
      </c>
      <c r="H53">
        <v>0.13576008379459301</v>
      </c>
      <c r="I53">
        <f t="shared" si="2"/>
        <v>5</v>
      </c>
      <c r="J53">
        <f t="shared" si="3"/>
        <v>4.1237113402061855E-2</v>
      </c>
      <c r="K53">
        <f t="shared" si="4"/>
        <v>0.78350515463917525</v>
      </c>
      <c r="L53">
        <f t="shared" si="5"/>
        <v>-0.74226804123711343</v>
      </c>
      <c r="N53">
        <v>2020</v>
      </c>
    </row>
    <row r="54" spans="1:14" x14ac:dyDescent="0.3">
      <c r="A54">
        <v>451602</v>
      </c>
      <c r="B54">
        <v>1.6507990360260001</v>
      </c>
      <c r="C54">
        <v>0.122007615864276</v>
      </c>
      <c r="D54">
        <f t="shared" si="0"/>
        <v>31</v>
      </c>
      <c r="E54">
        <f t="shared" si="1"/>
        <v>81</v>
      </c>
      <c r="F54">
        <v>451602</v>
      </c>
      <c r="G54">
        <v>0.221759483218193</v>
      </c>
      <c r="H54">
        <v>0.123806446790695</v>
      </c>
      <c r="I54">
        <f t="shared" si="2"/>
        <v>85</v>
      </c>
      <c r="J54">
        <f t="shared" si="3"/>
        <v>4.1237113402061855E-2</v>
      </c>
      <c r="K54">
        <f t="shared" si="4"/>
        <v>0.51546391752577314</v>
      </c>
      <c r="L54">
        <f t="shared" si="5"/>
        <v>-0.47422680412371127</v>
      </c>
      <c r="N54">
        <v>2019</v>
      </c>
    </row>
    <row r="55" spans="1:14" x14ac:dyDescent="0.3">
      <c r="A55">
        <v>1121709</v>
      </c>
      <c r="B55">
        <v>1.8228833675384499</v>
      </c>
      <c r="C55">
        <v>0.719321489334106</v>
      </c>
      <c r="D55">
        <f t="shared" si="0"/>
        <v>13</v>
      </c>
      <c r="E55">
        <f t="shared" si="1"/>
        <v>8</v>
      </c>
      <c r="F55">
        <v>1121709</v>
      </c>
      <c r="G55">
        <v>8.3767540752887698E-2</v>
      </c>
      <c r="H55">
        <v>0.85339504480361905</v>
      </c>
      <c r="I55">
        <f t="shared" si="2"/>
        <v>97</v>
      </c>
      <c r="J55">
        <f t="shared" si="3"/>
        <v>0.91752577319587625</v>
      </c>
      <c r="K55">
        <f t="shared" si="4"/>
        <v>5.1546391752577317E-2</v>
      </c>
      <c r="L55">
        <f t="shared" si="5"/>
        <v>0.86597938144329889</v>
      </c>
      <c r="N55">
        <v>2019</v>
      </c>
    </row>
    <row r="56" spans="1:14" x14ac:dyDescent="0.3">
      <c r="A56">
        <v>1121402</v>
      </c>
      <c r="B56">
        <v>1.7533890008926301</v>
      </c>
      <c r="C56">
        <v>0.47766962647437999</v>
      </c>
      <c r="D56">
        <f t="shared" si="0"/>
        <v>22</v>
      </c>
      <c r="E56">
        <f t="shared" si="1"/>
        <v>31</v>
      </c>
      <c r="F56">
        <v>1121402</v>
      </c>
      <c r="G56">
        <v>0.57415384054183904</v>
      </c>
      <c r="H56">
        <v>0.54186797142028797</v>
      </c>
      <c r="I56">
        <f t="shared" si="2"/>
        <v>15</v>
      </c>
      <c r="J56">
        <f t="shared" si="3"/>
        <v>0.16494845360824742</v>
      </c>
      <c r="K56">
        <f t="shared" si="4"/>
        <v>9.2783505154639179E-2</v>
      </c>
      <c r="L56">
        <f t="shared" si="5"/>
        <v>7.2164948453608241E-2</v>
      </c>
      <c r="N56">
        <v>2019</v>
      </c>
    </row>
    <row r="57" spans="1:14" x14ac:dyDescent="0.3">
      <c r="A57">
        <v>555530</v>
      </c>
      <c r="B57">
        <v>1.23735034465789</v>
      </c>
      <c r="C57">
        <v>0.109902113676071</v>
      </c>
      <c r="D57">
        <f t="shared" si="0"/>
        <v>94</v>
      </c>
      <c r="E57">
        <f t="shared" si="1"/>
        <v>83</v>
      </c>
      <c r="F57">
        <v>555530</v>
      </c>
      <c r="G57">
        <v>0.164550825953483</v>
      </c>
      <c r="H57">
        <v>9.6230544149875599E-2</v>
      </c>
      <c r="I57">
        <f t="shared" si="2"/>
        <v>93</v>
      </c>
      <c r="J57">
        <f t="shared" si="3"/>
        <v>0.10309278350515463</v>
      </c>
      <c r="K57">
        <f t="shared" si="4"/>
        <v>0.1134020618556701</v>
      </c>
      <c r="L57">
        <f t="shared" si="5"/>
        <v>-1.0309278350515469E-2</v>
      </c>
      <c r="N57">
        <v>2020</v>
      </c>
    </row>
    <row r="58" spans="1:14" x14ac:dyDescent="0.3">
      <c r="A58">
        <v>141630</v>
      </c>
      <c r="B58">
        <v>1.2924274206161499</v>
      </c>
      <c r="C58">
        <v>0.27515327930450401</v>
      </c>
      <c r="D58">
        <f t="shared" si="0"/>
        <v>88</v>
      </c>
      <c r="E58">
        <f t="shared" si="1"/>
        <v>52</v>
      </c>
      <c r="F58">
        <v>141630</v>
      </c>
      <c r="G58">
        <v>0.26010522246360701</v>
      </c>
      <c r="H58">
        <v>0.25425574183464</v>
      </c>
      <c r="I58">
        <f t="shared" si="2"/>
        <v>76</v>
      </c>
      <c r="J58">
        <f t="shared" si="3"/>
        <v>0.24742268041237114</v>
      </c>
      <c r="K58">
        <f t="shared" si="4"/>
        <v>0.37113402061855671</v>
      </c>
      <c r="L58">
        <f t="shared" si="5"/>
        <v>-0.12371134020618557</v>
      </c>
      <c r="N58">
        <v>2020</v>
      </c>
    </row>
    <row r="59" spans="1:14" x14ac:dyDescent="0.3">
      <c r="A59">
        <v>1108651</v>
      </c>
      <c r="B59">
        <v>1.5188128948211601</v>
      </c>
      <c r="C59">
        <v>0.128526136279106</v>
      </c>
      <c r="D59">
        <f t="shared" si="0"/>
        <v>57</v>
      </c>
      <c r="E59">
        <f t="shared" si="1"/>
        <v>80</v>
      </c>
      <c r="F59">
        <v>1108651</v>
      </c>
      <c r="G59">
        <v>0.293038189411163</v>
      </c>
      <c r="H59">
        <v>0.11832655966281801</v>
      </c>
      <c r="I59">
        <f t="shared" si="2"/>
        <v>66</v>
      </c>
      <c r="J59">
        <f t="shared" si="3"/>
        <v>0.14432989690721648</v>
      </c>
      <c r="K59">
        <f t="shared" si="4"/>
        <v>0.23711340206185566</v>
      </c>
      <c r="L59">
        <f t="shared" si="5"/>
        <v>-9.2783505154639179E-2</v>
      </c>
      <c r="N59">
        <v>2020</v>
      </c>
    </row>
    <row r="60" spans="1:14" x14ac:dyDescent="0.3">
      <c r="A60">
        <v>768208</v>
      </c>
      <c r="B60">
        <v>1.5502249002456601</v>
      </c>
      <c r="C60">
        <v>0.10485236346721601</v>
      </c>
      <c r="D60">
        <f t="shared" si="0"/>
        <v>47</v>
      </c>
      <c r="E60">
        <f t="shared" si="1"/>
        <v>84</v>
      </c>
      <c r="F60">
        <v>768208</v>
      </c>
      <c r="G60">
        <v>0.27969577908515902</v>
      </c>
      <c r="H60">
        <v>7.1937844157218905E-2</v>
      </c>
      <c r="I60">
        <f t="shared" si="2"/>
        <v>70</v>
      </c>
      <c r="J60">
        <f t="shared" si="3"/>
        <v>0.14432989690721648</v>
      </c>
      <c r="K60">
        <f t="shared" si="4"/>
        <v>0.38144329896907214</v>
      </c>
      <c r="L60">
        <f t="shared" si="5"/>
        <v>-0.23711340206185566</v>
      </c>
      <c r="N60">
        <v>2020</v>
      </c>
    </row>
    <row r="61" spans="1:14" x14ac:dyDescent="0.3">
      <c r="A61">
        <v>640502</v>
      </c>
      <c r="B61">
        <v>1.4362040758132899</v>
      </c>
      <c r="C61">
        <v>0.14267332851886699</v>
      </c>
      <c r="D61">
        <f t="shared" si="0"/>
        <v>71</v>
      </c>
      <c r="E61">
        <f t="shared" si="1"/>
        <v>75</v>
      </c>
      <c r="F61">
        <v>640502</v>
      </c>
      <c r="G61">
        <v>0.33697399497032099</v>
      </c>
      <c r="H61">
        <v>0.153206691145896</v>
      </c>
      <c r="I61">
        <f t="shared" si="2"/>
        <v>55</v>
      </c>
      <c r="J61">
        <f t="shared" si="3"/>
        <v>0.20618556701030927</v>
      </c>
      <c r="K61">
        <f t="shared" si="4"/>
        <v>4.1237113402061855E-2</v>
      </c>
      <c r="L61">
        <f t="shared" si="5"/>
        <v>0.16494845360824742</v>
      </c>
      <c r="N61">
        <v>2020</v>
      </c>
    </row>
    <row r="62" spans="1:14" x14ac:dyDescent="0.3">
      <c r="A62">
        <v>1109707</v>
      </c>
      <c r="B62">
        <v>1.27412438392639</v>
      </c>
      <c r="C62">
        <v>0.15418559312820401</v>
      </c>
      <c r="D62">
        <f t="shared" si="0"/>
        <v>89</v>
      </c>
      <c r="E62">
        <f t="shared" si="1"/>
        <v>73</v>
      </c>
      <c r="F62">
        <v>1109707</v>
      </c>
      <c r="G62">
        <v>0.224456205964088</v>
      </c>
      <c r="H62">
        <v>0.173873111605644</v>
      </c>
      <c r="I62">
        <f t="shared" si="2"/>
        <v>84</v>
      </c>
      <c r="J62">
        <f t="shared" si="3"/>
        <v>0.1134020618556701</v>
      </c>
      <c r="K62">
        <f t="shared" si="4"/>
        <v>0.16494845360824742</v>
      </c>
      <c r="L62">
        <f t="shared" si="5"/>
        <v>-5.1546391752577317E-2</v>
      </c>
      <c r="N62">
        <v>2020</v>
      </c>
    </row>
    <row r="63" spans="1:14" x14ac:dyDescent="0.3">
      <c r="A63">
        <v>104861</v>
      </c>
      <c r="B63">
        <v>1.3362907171249301</v>
      </c>
      <c r="C63">
        <v>4.2196996510028797E-2</v>
      </c>
      <c r="D63">
        <f t="shared" si="0"/>
        <v>81</v>
      </c>
      <c r="E63">
        <f t="shared" si="1"/>
        <v>90</v>
      </c>
      <c r="F63">
        <v>104861</v>
      </c>
      <c r="G63">
        <v>0.43652927875518799</v>
      </c>
      <c r="H63">
        <v>3.2508235424756997E-2</v>
      </c>
      <c r="I63">
        <f t="shared" si="2"/>
        <v>30</v>
      </c>
      <c r="J63">
        <f t="shared" si="3"/>
        <v>0.61855670103092786</v>
      </c>
      <c r="K63">
        <f t="shared" si="4"/>
        <v>9.2783505154639179E-2</v>
      </c>
      <c r="L63">
        <f t="shared" si="5"/>
        <v>0.52577319587628868</v>
      </c>
      <c r="N63">
        <v>2019</v>
      </c>
    </row>
    <row r="64" spans="1:14" x14ac:dyDescent="0.3">
      <c r="A64">
        <v>1117099</v>
      </c>
      <c r="B64">
        <v>1.81272327899932</v>
      </c>
      <c r="C64">
        <v>0.145798325538635</v>
      </c>
      <c r="D64">
        <f t="shared" si="0"/>
        <v>14</v>
      </c>
      <c r="E64">
        <f t="shared" si="1"/>
        <v>74</v>
      </c>
      <c r="F64">
        <v>1117099</v>
      </c>
      <c r="G64">
        <v>0.30798965692520103</v>
      </c>
      <c r="H64">
        <v>0.14943368732929199</v>
      </c>
      <c r="I64">
        <f t="shared" si="2"/>
        <v>63</v>
      </c>
      <c r="J64">
        <f t="shared" si="3"/>
        <v>0.1134020618556701</v>
      </c>
      <c r="K64">
        <f t="shared" si="4"/>
        <v>0.61855670103092786</v>
      </c>
      <c r="L64">
        <f t="shared" si="5"/>
        <v>-0.50515463917525771</v>
      </c>
      <c r="N64">
        <v>2019</v>
      </c>
    </row>
    <row r="65" spans="1:14" x14ac:dyDescent="0.3">
      <c r="A65">
        <v>1110678</v>
      </c>
      <c r="B65">
        <v>1.3339028358459399</v>
      </c>
      <c r="C65">
        <v>0.19906777143478299</v>
      </c>
      <c r="D65">
        <f t="shared" si="0"/>
        <v>83</v>
      </c>
      <c r="E65">
        <f t="shared" si="1"/>
        <v>62</v>
      </c>
      <c r="F65">
        <v>1110678</v>
      </c>
      <c r="G65">
        <v>0.18842616677284199</v>
      </c>
      <c r="H65">
        <v>0.16122619807720101</v>
      </c>
      <c r="I65">
        <f t="shared" si="2"/>
        <v>90</v>
      </c>
      <c r="J65">
        <f t="shared" si="3"/>
        <v>0.28865979381443296</v>
      </c>
      <c r="K65">
        <f t="shared" si="4"/>
        <v>0.21649484536082475</v>
      </c>
      <c r="L65">
        <f t="shared" si="5"/>
        <v>7.2164948453608213E-2</v>
      </c>
      <c r="N65">
        <v>2020</v>
      </c>
    </row>
    <row r="66" spans="1:14" x14ac:dyDescent="0.3">
      <c r="A66">
        <v>87181</v>
      </c>
      <c r="B66">
        <v>1.46661353111267</v>
      </c>
      <c r="C66">
        <v>0.33144935965538003</v>
      </c>
      <c r="D66">
        <f t="shared" si="0"/>
        <v>66</v>
      </c>
      <c r="E66">
        <f t="shared" si="1"/>
        <v>48</v>
      </c>
      <c r="F66">
        <v>87181</v>
      </c>
      <c r="G66">
        <v>0.35743317008018399</v>
      </c>
      <c r="H66">
        <v>0.38229566812515198</v>
      </c>
      <c r="I66">
        <f t="shared" si="2"/>
        <v>50</v>
      </c>
      <c r="J66">
        <f t="shared" si="3"/>
        <v>2.0618556701030927E-2</v>
      </c>
      <c r="K66">
        <f t="shared" si="4"/>
        <v>0.18556701030927836</v>
      </c>
      <c r="L66">
        <f t="shared" si="5"/>
        <v>-0.16494845360824742</v>
      </c>
      <c r="N66">
        <v>2019</v>
      </c>
    </row>
    <row r="67" spans="1:14" x14ac:dyDescent="0.3">
      <c r="A67">
        <v>1133167</v>
      </c>
      <c r="B67">
        <v>1.3937847614288299</v>
      </c>
      <c r="C67">
        <v>0.175438597798347</v>
      </c>
      <c r="D67">
        <f t="shared" ref="D67:D98" si="6">RANK(B67,$B$2:$B$98)</f>
        <v>75</v>
      </c>
      <c r="E67">
        <f t="shared" ref="E67:E98" si="7">RANK(C67,$C$2:$C$98)</f>
        <v>65</v>
      </c>
      <c r="F67">
        <v>1133167</v>
      </c>
      <c r="G67">
        <v>0.38505619764327997</v>
      </c>
      <c r="H67">
        <v>0.175438597798347</v>
      </c>
      <c r="I67">
        <f t="shared" ref="I67:I98" si="8">RANK(G67,$G$2:$G$98)</f>
        <v>41</v>
      </c>
      <c r="J67">
        <f t="shared" ref="J67:J98" si="9">ABS(I67-E67)/97</f>
        <v>0.24742268041237114</v>
      </c>
      <c r="K67">
        <f t="shared" ref="K67:K98" si="10">ABS(D67-E67)/97</f>
        <v>0.10309278350515463</v>
      </c>
      <c r="L67">
        <f t="shared" ref="L67:L98" si="11">J67-K67</f>
        <v>0.14432989690721651</v>
      </c>
      <c r="N67">
        <v>2019</v>
      </c>
    </row>
    <row r="68" spans="1:14" x14ac:dyDescent="0.3">
      <c r="A68">
        <v>1112341</v>
      </c>
      <c r="B68">
        <v>1.5218327045440601</v>
      </c>
      <c r="C68">
        <v>7.6867468655109406E-2</v>
      </c>
      <c r="D68">
        <f t="shared" si="6"/>
        <v>56</v>
      </c>
      <c r="E68">
        <f t="shared" si="7"/>
        <v>87</v>
      </c>
      <c r="F68">
        <v>1112341</v>
      </c>
      <c r="G68">
        <v>0.35712462663650502</v>
      </c>
      <c r="H68">
        <v>9.1542959213256794E-2</v>
      </c>
      <c r="I68">
        <f t="shared" si="8"/>
        <v>51</v>
      </c>
      <c r="J68">
        <f t="shared" si="9"/>
        <v>0.37113402061855671</v>
      </c>
      <c r="K68">
        <f t="shared" si="10"/>
        <v>0.31958762886597936</v>
      </c>
      <c r="L68">
        <f t="shared" si="11"/>
        <v>5.1546391752577359E-2</v>
      </c>
      <c r="N68">
        <v>2019</v>
      </c>
    </row>
    <row r="69" spans="1:14" x14ac:dyDescent="0.3">
      <c r="A69">
        <v>701453</v>
      </c>
      <c r="B69">
        <v>1.68109726905822</v>
      </c>
      <c r="C69">
        <v>0.422248125076293</v>
      </c>
      <c r="D69">
        <f t="shared" si="6"/>
        <v>28</v>
      </c>
      <c r="E69">
        <f t="shared" si="7"/>
        <v>39</v>
      </c>
      <c r="F69">
        <v>701453</v>
      </c>
      <c r="G69">
        <v>0.210225939750671</v>
      </c>
      <c r="H69">
        <v>0.33693310618400502</v>
      </c>
      <c r="I69">
        <f t="shared" si="8"/>
        <v>86</v>
      </c>
      <c r="J69">
        <f t="shared" si="9"/>
        <v>0.4845360824742268</v>
      </c>
      <c r="K69">
        <f t="shared" si="10"/>
        <v>0.1134020618556701</v>
      </c>
      <c r="L69">
        <f t="shared" si="11"/>
        <v>0.37113402061855671</v>
      </c>
      <c r="N69">
        <v>2020</v>
      </c>
    </row>
    <row r="70" spans="1:14" x14ac:dyDescent="0.3">
      <c r="A70">
        <v>118440</v>
      </c>
      <c r="B70">
        <v>1.35659456253051</v>
      </c>
      <c r="C70">
        <v>8.6314091458916595E-3</v>
      </c>
      <c r="D70">
        <f t="shared" si="6"/>
        <v>79</v>
      </c>
      <c r="E70">
        <f t="shared" si="7"/>
        <v>96</v>
      </c>
      <c r="F70">
        <v>118440</v>
      </c>
      <c r="G70">
        <v>0.45020800828933699</v>
      </c>
      <c r="H70">
        <v>8.5779400542378408E-3</v>
      </c>
      <c r="I70">
        <f t="shared" si="8"/>
        <v>28</v>
      </c>
      <c r="J70">
        <f t="shared" si="9"/>
        <v>0.7010309278350515</v>
      </c>
      <c r="K70">
        <f t="shared" si="10"/>
        <v>0.17525773195876287</v>
      </c>
      <c r="L70">
        <f t="shared" si="11"/>
        <v>0.52577319587628857</v>
      </c>
      <c r="N70">
        <v>2020</v>
      </c>
    </row>
    <row r="71" spans="1:14" x14ac:dyDescent="0.3">
      <c r="A71">
        <v>169208</v>
      </c>
      <c r="B71">
        <v>1.75975453853607</v>
      </c>
      <c r="C71">
        <v>0.45494404435157698</v>
      </c>
      <c r="D71">
        <f t="shared" si="6"/>
        <v>19</v>
      </c>
      <c r="E71">
        <f t="shared" si="7"/>
        <v>36</v>
      </c>
      <c r="F71">
        <v>169208</v>
      </c>
      <c r="G71">
        <v>0.131819948554039</v>
      </c>
      <c r="H71">
        <v>0.45017251372337302</v>
      </c>
      <c r="I71">
        <f t="shared" si="8"/>
        <v>96</v>
      </c>
      <c r="J71">
        <f t="shared" si="9"/>
        <v>0.61855670103092786</v>
      </c>
      <c r="K71">
        <f t="shared" si="10"/>
        <v>0.17525773195876287</v>
      </c>
      <c r="L71">
        <f t="shared" si="11"/>
        <v>0.44329896907216498</v>
      </c>
      <c r="N71">
        <v>2020</v>
      </c>
    </row>
    <row r="72" spans="1:14" x14ac:dyDescent="0.3">
      <c r="A72">
        <v>1113437</v>
      </c>
      <c r="B72">
        <v>1.39035391807556</v>
      </c>
      <c r="C72">
        <v>0.115887321531772</v>
      </c>
      <c r="D72">
        <f t="shared" si="6"/>
        <v>76</v>
      </c>
      <c r="E72">
        <f t="shared" si="7"/>
        <v>82</v>
      </c>
      <c r="F72">
        <v>1113437</v>
      </c>
      <c r="G72">
        <v>0.27728018164634699</v>
      </c>
      <c r="H72">
        <v>0.16455535590648601</v>
      </c>
      <c r="I72">
        <f t="shared" si="8"/>
        <v>71</v>
      </c>
      <c r="J72">
        <f t="shared" si="9"/>
        <v>0.1134020618556701</v>
      </c>
      <c r="K72">
        <f t="shared" si="10"/>
        <v>6.1855670103092786E-2</v>
      </c>
      <c r="L72">
        <f t="shared" si="11"/>
        <v>5.1546391752577317E-2</v>
      </c>
      <c r="N72">
        <v>2019</v>
      </c>
    </row>
    <row r="73" spans="1:14" x14ac:dyDescent="0.3">
      <c r="A73">
        <v>583468</v>
      </c>
      <c r="B73">
        <v>1.33396708965301</v>
      </c>
      <c r="C73">
        <v>0.41060927510261502</v>
      </c>
      <c r="D73">
        <f t="shared" si="6"/>
        <v>82</v>
      </c>
      <c r="E73">
        <f t="shared" si="7"/>
        <v>40</v>
      </c>
      <c r="F73">
        <v>583468</v>
      </c>
      <c r="G73">
        <v>0.70349436998367298</v>
      </c>
      <c r="H73">
        <v>0.41272553801536499</v>
      </c>
      <c r="I73">
        <f t="shared" si="8"/>
        <v>4</v>
      </c>
      <c r="J73">
        <f t="shared" si="9"/>
        <v>0.37113402061855671</v>
      </c>
      <c r="K73">
        <f t="shared" si="10"/>
        <v>0.4329896907216495</v>
      </c>
      <c r="L73">
        <f t="shared" si="11"/>
        <v>-6.1855670103092786E-2</v>
      </c>
      <c r="N73">
        <v>2020</v>
      </c>
    </row>
    <row r="74" spans="1:14" x14ac:dyDescent="0.3">
      <c r="A74">
        <v>1122767</v>
      </c>
      <c r="B74">
        <v>1.3276325464248599</v>
      </c>
      <c r="C74">
        <v>0.26725313067436202</v>
      </c>
      <c r="D74">
        <f t="shared" si="6"/>
        <v>84</v>
      </c>
      <c r="E74">
        <f t="shared" si="7"/>
        <v>54</v>
      </c>
      <c r="F74">
        <v>1122767</v>
      </c>
      <c r="G74">
        <v>0.24037602543830799</v>
      </c>
      <c r="H74">
        <v>0.27187925577163602</v>
      </c>
      <c r="I74">
        <f t="shared" si="8"/>
        <v>80</v>
      </c>
      <c r="J74">
        <f t="shared" si="9"/>
        <v>0.26804123711340205</v>
      </c>
      <c r="K74">
        <f t="shared" si="10"/>
        <v>0.30927835051546393</v>
      </c>
      <c r="L74">
        <f t="shared" si="11"/>
        <v>-4.1237113402061876E-2</v>
      </c>
      <c r="N74">
        <v>2020</v>
      </c>
    </row>
    <row r="75" spans="1:14" x14ac:dyDescent="0.3">
      <c r="A75">
        <v>833860</v>
      </c>
      <c r="B75">
        <v>1.80554211139678</v>
      </c>
      <c r="C75">
        <v>0.46900299191474898</v>
      </c>
      <c r="D75">
        <f t="shared" si="6"/>
        <v>15</v>
      </c>
      <c r="E75">
        <f t="shared" si="7"/>
        <v>34</v>
      </c>
      <c r="F75">
        <v>833860</v>
      </c>
      <c r="G75">
        <v>0.50391232967376698</v>
      </c>
      <c r="H75">
        <v>0.49088022112846302</v>
      </c>
      <c r="I75">
        <f t="shared" si="8"/>
        <v>21</v>
      </c>
      <c r="J75">
        <f t="shared" si="9"/>
        <v>0.13402061855670103</v>
      </c>
      <c r="K75">
        <f t="shared" si="10"/>
        <v>0.19587628865979381</v>
      </c>
      <c r="L75">
        <f t="shared" si="11"/>
        <v>-6.1855670103092786E-2</v>
      </c>
      <c r="N75">
        <v>2019</v>
      </c>
    </row>
    <row r="76" spans="1:14" x14ac:dyDescent="0.3">
      <c r="A76">
        <v>527433</v>
      </c>
      <c r="B76">
        <v>1.44807636737823</v>
      </c>
      <c r="C76">
        <v>0.186626836657524</v>
      </c>
      <c r="D76">
        <f t="shared" si="6"/>
        <v>69</v>
      </c>
      <c r="E76">
        <f t="shared" si="7"/>
        <v>64</v>
      </c>
      <c r="F76">
        <v>527433</v>
      </c>
      <c r="G76">
        <v>0.47812119126319802</v>
      </c>
      <c r="H76">
        <v>0.21757954359054499</v>
      </c>
      <c r="I76">
        <f t="shared" si="8"/>
        <v>25</v>
      </c>
      <c r="J76">
        <f t="shared" si="9"/>
        <v>0.40206185567010311</v>
      </c>
      <c r="K76">
        <f t="shared" si="10"/>
        <v>5.1546391752577317E-2</v>
      </c>
      <c r="L76">
        <f t="shared" si="11"/>
        <v>0.3505154639175258</v>
      </c>
      <c r="N76">
        <v>2019</v>
      </c>
    </row>
    <row r="77" spans="1:14" x14ac:dyDescent="0.3">
      <c r="A77">
        <v>1113256</v>
      </c>
      <c r="B77">
        <v>1.870934009552</v>
      </c>
      <c r="C77">
        <v>0.54548192024230902</v>
      </c>
      <c r="D77">
        <f t="shared" si="6"/>
        <v>10</v>
      </c>
      <c r="E77">
        <f t="shared" si="7"/>
        <v>19</v>
      </c>
      <c r="F77">
        <v>1113256</v>
      </c>
      <c r="G77">
        <v>0.72641319036483698</v>
      </c>
      <c r="H77">
        <v>0.46618834137916498</v>
      </c>
      <c r="I77">
        <f t="shared" si="8"/>
        <v>3</v>
      </c>
      <c r="J77">
        <f t="shared" si="9"/>
        <v>0.16494845360824742</v>
      </c>
      <c r="K77">
        <f t="shared" si="10"/>
        <v>9.2783505154639179E-2</v>
      </c>
      <c r="L77">
        <f t="shared" si="11"/>
        <v>7.2164948453608241E-2</v>
      </c>
      <c r="N77">
        <v>2020</v>
      </c>
    </row>
    <row r="78" spans="1:14" x14ac:dyDescent="0.3">
      <c r="A78">
        <v>443396</v>
      </c>
      <c r="B78">
        <v>1.36122941970825</v>
      </c>
      <c r="C78">
        <v>3.9032422006130198E-2</v>
      </c>
      <c r="D78">
        <f t="shared" si="6"/>
        <v>78</v>
      </c>
      <c r="E78">
        <f t="shared" si="7"/>
        <v>92</v>
      </c>
      <c r="F78">
        <v>443396</v>
      </c>
      <c r="G78">
        <v>0.39222961664199801</v>
      </c>
      <c r="H78">
        <v>1.7408926039934099E-2</v>
      </c>
      <c r="I78">
        <f t="shared" si="8"/>
        <v>38</v>
      </c>
      <c r="J78">
        <f t="shared" si="9"/>
        <v>0.55670103092783507</v>
      </c>
      <c r="K78">
        <f t="shared" si="10"/>
        <v>0.14432989690721648</v>
      </c>
      <c r="L78">
        <f t="shared" si="11"/>
        <v>0.41237113402061859</v>
      </c>
      <c r="N78">
        <v>2019</v>
      </c>
    </row>
    <row r="79" spans="1:14" x14ac:dyDescent="0.3">
      <c r="A79">
        <v>156493</v>
      </c>
      <c r="B79">
        <v>1.4936282634735101</v>
      </c>
      <c r="C79">
        <v>0.30232611298561002</v>
      </c>
      <c r="D79">
        <f t="shared" si="6"/>
        <v>60</v>
      </c>
      <c r="E79">
        <f t="shared" si="7"/>
        <v>50</v>
      </c>
      <c r="F79">
        <v>156493</v>
      </c>
      <c r="G79">
        <v>0.28253221511840798</v>
      </c>
      <c r="H79">
        <v>0.30593609809875399</v>
      </c>
      <c r="I79">
        <f t="shared" si="8"/>
        <v>69</v>
      </c>
      <c r="J79">
        <f t="shared" si="9"/>
        <v>0.19587628865979381</v>
      </c>
      <c r="K79">
        <f t="shared" si="10"/>
        <v>0.10309278350515463</v>
      </c>
      <c r="L79">
        <f t="shared" si="11"/>
        <v>9.2783505154639179E-2</v>
      </c>
      <c r="N79">
        <v>2019</v>
      </c>
    </row>
    <row r="80" spans="1:14" x14ac:dyDescent="0.3">
      <c r="A80">
        <v>673670</v>
      </c>
      <c r="B80">
        <v>1.5455616712570099</v>
      </c>
      <c r="C80">
        <v>1.07387779280543E-2</v>
      </c>
      <c r="D80">
        <f t="shared" si="6"/>
        <v>52</v>
      </c>
      <c r="E80">
        <f t="shared" si="7"/>
        <v>94</v>
      </c>
      <c r="F80">
        <v>673670</v>
      </c>
      <c r="G80">
        <v>0.61594825983047397</v>
      </c>
      <c r="H80">
        <v>0.108571425080299</v>
      </c>
      <c r="I80">
        <f t="shared" si="8"/>
        <v>10</v>
      </c>
      <c r="J80">
        <f t="shared" si="9"/>
        <v>0.865979381443299</v>
      </c>
      <c r="K80">
        <f t="shared" si="10"/>
        <v>0.4329896907216495</v>
      </c>
      <c r="L80">
        <f t="shared" si="11"/>
        <v>0.4329896907216495</v>
      </c>
      <c r="N80">
        <v>2020</v>
      </c>
    </row>
    <row r="81" spans="1:14" x14ac:dyDescent="0.3">
      <c r="A81">
        <v>390360</v>
      </c>
      <c r="B81">
        <v>1.54837882518768</v>
      </c>
      <c r="C81">
        <v>0.29264411330223</v>
      </c>
      <c r="D81">
        <f t="shared" si="6"/>
        <v>48</v>
      </c>
      <c r="E81">
        <f t="shared" si="7"/>
        <v>51</v>
      </c>
      <c r="F81">
        <v>390360</v>
      </c>
      <c r="G81">
        <v>0.42019253969192499</v>
      </c>
      <c r="H81">
        <v>0.29204854369163502</v>
      </c>
      <c r="I81">
        <f t="shared" si="8"/>
        <v>33</v>
      </c>
      <c r="J81">
        <f t="shared" si="9"/>
        <v>0.18556701030927836</v>
      </c>
      <c r="K81">
        <f t="shared" si="10"/>
        <v>3.0927835051546393E-2</v>
      </c>
      <c r="L81">
        <f t="shared" si="11"/>
        <v>0.15463917525773196</v>
      </c>
      <c r="N81">
        <v>2020</v>
      </c>
    </row>
    <row r="82" spans="1:14" x14ac:dyDescent="0.3">
      <c r="A82">
        <v>258062</v>
      </c>
      <c r="B82">
        <v>1.3426994085311801</v>
      </c>
      <c r="C82">
        <v>0.48947378993034302</v>
      </c>
      <c r="D82">
        <f t="shared" si="6"/>
        <v>80</v>
      </c>
      <c r="E82">
        <f t="shared" si="7"/>
        <v>27</v>
      </c>
      <c r="F82">
        <v>258062</v>
      </c>
      <c r="G82">
        <v>0.28957641124725297</v>
      </c>
      <c r="H82">
        <v>0.21742337942123399</v>
      </c>
      <c r="I82">
        <f t="shared" si="8"/>
        <v>67</v>
      </c>
      <c r="J82">
        <f t="shared" si="9"/>
        <v>0.41237113402061853</v>
      </c>
      <c r="K82">
        <f t="shared" si="10"/>
        <v>0.54639175257731953</v>
      </c>
      <c r="L82">
        <f t="shared" si="11"/>
        <v>-0.134020618556701</v>
      </c>
      <c r="N82">
        <v>2020</v>
      </c>
    </row>
    <row r="83" spans="1:14" x14ac:dyDescent="0.3">
      <c r="A83">
        <v>264014</v>
      </c>
      <c r="B83">
        <v>1.2519822120666499</v>
      </c>
      <c r="C83">
        <v>0.23141013085842099</v>
      </c>
      <c r="D83">
        <f t="shared" si="6"/>
        <v>93</v>
      </c>
      <c r="E83">
        <f t="shared" si="7"/>
        <v>58</v>
      </c>
      <c r="F83">
        <v>264014</v>
      </c>
      <c r="G83">
        <v>0.48504480719566301</v>
      </c>
      <c r="H83">
        <v>0.23222748935222601</v>
      </c>
      <c r="I83">
        <f t="shared" si="8"/>
        <v>23</v>
      </c>
      <c r="J83">
        <f t="shared" si="9"/>
        <v>0.36082474226804123</v>
      </c>
      <c r="K83">
        <f t="shared" si="10"/>
        <v>0.36082474226804123</v>
      </c>
      <c r="L83">
        <f t="shared" si="11"/>
        <v>0</v>
      </c>
      <c r="N83">
        <v>2019</v>
      </c>
    </row>
    <row r="84" spans="1:14" x14ac:dyDescent="0.3">
      <c r="A84">
        <v>47210</v>
      </c>
      <c r="B84">
        <v>1.57107818126678</v>
      </c>
      <c r="C84">
        <v>0.52395445108413696</v>
      </c>
      <c r="D84">
        <f t="shared" si="6"/>
        <v>42</v>
      </c>
      <c r="E84">
        <f t="shared" si="7"/>
        <v>24</v>
      </c>
      <c r="F84">
        <v>47210</v>
      </c>
      <c r="G84">
        <v>0.167872965335845</v>
      </c>
      <c r="H84">
        <v>0.48448017239570601</v>
      </c>
      <c r="I84">
        <f t="shared" si="8"/>
        <v>92</v>
      </c>
      <c r="J84">
        <f t="shared" si="9"/>
        <v>0.7010309278350515</v>
      </c>
      <c r="K84">
        <f t="shared" si="10"/>
        <v>0.18556701030927836</v>
      </c>
      <c r="L84">
        <f t="shared" si="11"/>
        <v>0.51546391752577314</v>
      </c>
      <c r="N84">
        <v>2020</v>
      </c>
    </row>
    <row r="85" spans="1:14" x14ac:dyDescent="0.3">
      <c r="A85">
        <v>490595</v>
      </c>
      <c r="B85">
        <v>1.75491750240325</v>
      </c>
      <c r="C85">
        <v>0.62325316667556696</v>
      </c>
      <c r="D85">
        <f t="shared" si="6"/>
        <v>20</v>
      </c>
      <c r="E85">
        <f t="shared" si="7"/>
        <v>14</v>
      </c>
      <c r="F85">
        <v>490595</v>
      </c>
      <c r="G85">
        <v>0.48048552870750399</v>
      </c>
      <c r="H85">
        <v>0.60317778587341297</v>
      </c>
      <c r="I85">
        <f t="shared" si="8"/>
        <v>24</v>
      </c>
      <c r="J85">
        <f t="shared" si="9"/>
        <v>0.10309278350515463</v>
      </c>
      <c r="K85">
        <f t="shared" si="10"/>
        <v>6.1855670103092786E-2</v>
      </c>
      <c r="L85">
        <f t="shared" si="11"/>
        <v>4.1237113402061848E-2</v>
      </c>
      <c r="N85">
        <v>2019</v>
      </c>
    </row>
    <row r="86" spans="1:14" x14ac:dyDescent="0.3">
      <c r="A86">
        <v>573724</v>
      </c>
      <c r="B86">
        <v>1.55968129634857</v>
      </c>
      <c r="C86">
        <v>0.52065718173980702</v>
      </c>
      <c r="D86">
        <f t="shared" si="6"/>
        <v>44</v>
      </c>
      <c r="E86">
        <f t="shared" si="7"/>
        <v>25</v>
      </c>
      <c r="F86">
        <v>573724</v>
      </c>
      <c r="G86">
        <v>0.25111263990402199</v>
      </c>
      <c r="H86">
        <v>0.54120784997939997</v>
      </c>
      <c r="I86">
        <f t="shared" si="8"/>
        <v>78</v>
      </c>
      <c r="J86">
        <f t="shared" si="9"/>
        <v>0.54639175257731953</v>
      </c>
      <c r="K86">
        <f t="shared" si="10"/>
        <v>0.19587628865979381</v>
      </c>
      <c r="L86">
        <f t="shared" si="11"/>
        <v>0.35051546391752575</v>
      </c>
      <c r="N86">
        <v>2019</v>
      </c>
    </row>
    <row r="87" spans="1:14" x14ac:dyDescent="0.3">
      <c r="A87">
        <v>207786</v>
      </c>
      <c r="B87">
        <v>1.63982141017913</v>
      </c>
      <c r="C87">
        <v>0.58258056640625</v>
      </c>
      <c r="D87">
        <f t="shared" si="6"/>
        <v>33</v>
      </c>
      <c r="E87">
        <f t="shared" si="7"/>
        <v>18</v>
      </c>
      <c r="F87">
        <v>207786</v>
      </c>
      <c r="G87">
        <v>0.45859959721565202</v>
      </c>
      <c r="H87">
        <v>0.49677374958991999</v>
      </c>
      <c r="I87">
        <f t="shared" si="8"/>
        <v>26</v>
      </c>
      <c r="J87">
        <f t="shared" si="9"/>
        <v>8.247422680412371E-2</v>
      </c>
      <c r="K87">
        <f t="shared" si="10"/>
        <v>0.15463917525773196</v>
      </c>
      <c r="L87">
        <f t="shared" si="11"/>
        <v>-7.2164948453608255E-2</v>
      </c>
      <c r="N87">
        <v>2019</v>
      </c>
    </row>
    <row r="88" spans="1:14" x14ac:dyDescent="0.3">
      <c r="A88">
        <v>915593</v>
      </c>
      <c r="B88">
        <v>1.4384689331054601</v>
      </c>
      <c r="C88">
        <v>0.133361235260963</v>
      </c>
      <c r="D88">
        <f t="shared" si="6"/>
        <v>70</v>
      </c>
      <c r="E88">
        <f t="shared" si="7"/>
        <v>79</v>
      </c>
      <c r="F88">
        <v>915593</v>
      </c>
      <c r="G88">
        <v>0.39382988214492798</v>
      </c>
      <c r="H88">
        <v>0.120624095201492</v>
      </c>
      <c r="I88">
        <f t="shared" si="8"/>
        <v>37</v>
      </c>
      <c r="J88">
        <f t="shared" si="9"/>
        <v>0.4329896907216495</v>
      </c>
      <c r="K88">
        <f t="shared" si="10"/>
        <v>9.2783505154639179E-2</v>
      </c>
      <c r="L88">
        <f t="shared" si="11"/>
        <v>0.34020618556701032</v>
      </c>
      <c r="N88">
        <v>2019</v>
      </c>
    </row>
    <row r="89" spans="1:14" x14ac:dyDescent="0.3">
      <c r="A89">
        <v>330975</v>
      </c>
      <c r="B89">
        <v>1.26350092887878</v>
      </c>
      <c r="C89">
        <v>0.49045434594154302</v>
      </c>
      <c r="D89">
        <f t="shared" si="6"/>
        <v>91</v>
      </c>
      <c r="E89">
        <f t="shared" si="7"/>
        <v>26</v>
      </c>
      <c r="F89">
        <v>330975</v>
      </c>
      <c r="G89">
        <v>0.132325604557991</v>
      </c>
      <c r="H89">
        <v>0.50999492406845004</v>
      </c>
      <c r="I89">
        <f t="shared" si="8"/>
        <v>95</v>
      </c>
      <c r="J89">
        <f t="shared" si="9"/>
        <v>0.71134020618556704</v>
      </c>
      <c r="K89">
        <f t="shared" si="10"/>
        <v>0.67010309278350511</v>
      </c>
      <c r="L89">
        <f t="shared" si="11"/>
        <v>4.1237113402061931E-2</v>
      </c>
      <c r="N89">
        <v>2020</v>
      </c>
    </row>
    <row r="90" spans="1:14" x14ac:dyDescent="0.3">
      <c r="A90">
        <v>156498</v>
      </c>
      <c r="B90">
        <v>1.87732470035552</v>
      </c>
      <c r="C90">
        <v>0.77660256624221802</v>
      </c>
      <c r="D90">
        <f t="shared" si="6"/>
        <v>8</v>
      </c>
      <c r="E90">
        <f t="shared" si="7"/>
        <v>4</v>
      </c>
      <c r="F90">
        <v>156498</v>
      </c>
      <c r="G90">
        <v>0.237136736512184</v>
      </c>
      <c r="H90">
        <v>0.40116092562675398</v>
      </c>
      <c r="I90">
        <f t="shared" si="8"/>
        <v>81</v>
      </c>
      <c r="J90">
        <f t="shared" si="9"/>
        <v>0.79381443298969068</v>
      </c>
      <c r="K90">
        <f t="shared" si="10"/>
        <v>4.1237113402061855E-2</v>
      </c>
      <c r="L90">
        <f t="shared" si="11"/>
        <v>0.75257731958762886</v>
      </c>
      <c r="N90">
        <v>2020</v>
      </c>
    </row>
    <row r="91" spans="1:14" x14ac:dyDescent="0.3">
      <c r="A91">
        <v>131843</v>
      </c>
      <c r="B91">
        <v>1.4820442199707</v>
      </c>
      <c r="C91">
        <v>8.0803573131561196E-2</v>
      </c>
      <c r="D91">
        <f t="shared" si="6"/>
        <v>62</v>
      </c>
      <c r="E91">
        <f t="shared" si="7"/>
        <v>86</v>
      </c>
      <c r="F91">
        <v>131843</v>
      </c>
      <c r="G91">
        <v>0.63955026865005404</v>
      </c>
      <c r="H91">
        <v>3.3532150089740698E-2</v>
      </c>
      <c r="I91">
        <f t="shared" si="8"/>
        <v>8</v>
      </c>
      <c r="J91">
        <f t="shared" si="9"/>
        <v>0.80412371134020622</v>
      </c>
      <c r="K91">
        <f t="shared" si="10"/>
        <v>0.24742268041237114</v>
      </c>
      <c r="L91">
        <f t="shared" si="11"/>
        <v>0.55670103092783507</v>
      </c>
      <c r="N91">
        <v>2019</v>
      </c>
    </row>
    <row r="92" spans="1:14" x14ac:dyDescent="0.3">
      <c r="A92">
        <v>1136047</v>
      </c>
      <c r="B92">
        <v>1.60216259956359</v>
      </c>
      <c r="C92">
        <v>0.21524329483509</v>
      </c>
      <c r="D92">
        <f t="shared" si="6"/>
        <v>38</v>
      </c>
      <c r="E92">
        <f t="shared" si="7"/>
        <v>60</v>
      </c>
      <c r="F92">
        <v>1136047</v>
      </c>
      <c r="G92">
        <v>0.19259905815124501</v>
      </c>
      <c r="H92">
        <v>0.29335230588912897</v>
      </c>
      <c r="I92">
        <f t="shared" si="8"/>
        <v>89</v>
      </c>
      <c r="J92">
        <f t="shared" si="9"/>
        <v>0.29896907216494845</v>
      </c>
      <c r="K92">
        <f t="shared" si="10"/>
        <v>0.22680412371134021</v>
      </c>
      <c r="L92">
        <f t="shared" si="11"/>
        <v>7.2164948453608241E-2</v>
      </c>
      <c r="N92">
        <v>2020</v>
      </c>
    </row>
    <row r="93" spans="1:14" x14ac:dyDescent="0.3">
      <c r="A93">
        <v>938400</v>
      </c>
      <c r="B93">
        <v>1.8369058370590201</v>
      </c>
      <c r="C93">
        <v>0.30723372101783702</v>
      </c>
      <c r="D93">
        <f t="shared" si="6"/>
        <v>11</v>
      </c>
      <c r="E93">
        <f t="shared" si="7"/>
        <v>49</v>
      </c>
      <c r="F93">
        <v>938400</v>
      </c>
      <c r="G93">
        <v>0.24537129700183799</v>
      </c>
      <c r="H93">
        <v>0.29226365685462902</v>
      </c>
      <c r="I93">
        <f t="shared" si="8"/>
        <v>79</v>
      </c>
      <c r="J93">
        <f t="shared" si="9"/>
        <v>0.30927835051546393</v>
      </c>
      <c r="K93">
        <f t="shared" si="10"/>
        <v>0.39175257731958762</v>
      </c>
      <c r="L93">
        <f t="shared" si="11"/>
        <v>-8.2474226804123696E-2</v>
      </c>
      <c r="N93">
        <v>2020</v>
      </c>
    </row>
    <row r="94" spans="1:14" x14ac:dyDescent="0.3">
      <c r="A94">
        <v>1071750</v>
      </c>
      <c r="B94">
        <v>1.6329391002655</v>
      </c>
      <c r="C94">
        <v>0.65327435731887795</v>
      </c>
      <c r="D94">
        <f t="shared" si="6"/>
        <v>35</v>
      </c>
      <c r="E94">
        <f t="shared" si="7"/>
        <v>12</v>
      </c>
      <c r="F94">
        <v>1071750</v>
      </c>
      <c r="G94">
        <v>0.405925333499908</v>
      </c>
      <c r="H94">
        <v>0.71840131282806396</v>
      </c>
      <c r="I94">
        <f t="shared" si="8"/>
        <v>35</v>
      </c>
      <c r="J94">
        <f t="shared" si="9"/>
        <v>0.23711340206185566</v>
      </c>
      <c r="K94">
        <f t="shared" si="10"/>
        <v>0.23711340206185566</v>
      </c>
      <c r="L94">
        <f t="shared" si="11"/>
        <v>0</v>
      </c>
      <c r="N94">
        <v>2020</v>
      </c>
    </row>
    <row r="95" spans="1:14" x14ac:dyDescent="0.3">
      <c r="A95">
        <v>23849</v>
      </c>
      <c r="B95">
        <v>1.90313649177551</v>
      </c>
      <c r="C95">
        <v>0.26702520251274098</v>
      </c>
      <c r="D95">
        <f t="shared" si="6"/>
        <v>6</v>
      </c>
      <c r="E95">
        <f t="shared" si="7"/>
        <v>55</v>
      </c>
      <c r="F95">
        <v>23849</v>
      </c>
      <c r="G95">
        <v>0.23045504093170099</v>
      </c>
      <c r="H95">
        <v>0.28835526108741699</v>
      </c>
      <c r="I95">
        <f t="shared" si="8"/>
        <v>82</v>
      </c>
      <c r="J95">
        <f t="shared" si="9"/>
        <v>0.27835051546391754</v>
      </c>
      <c r="K95">
        <f t="shared" si="10"/>
        <v>0.50515463917525771</v>
      </c>
      <c r="L95">
        <f t="shared" si="11"/>
        <v>-0.22680412371134018</v>
      </c>
      <c r="N95">
        <v>2020</v>
      </c>
    </row>
    <row r="96" spans="1:14" x14ac:dyDescent="0.3">
      <c r="A96">
        <v>359349</v>
      </c>
      <c r="B96">
        <v>1.76361167430877</v>
      </c>
      <c r="C96">
        <v>0.53185719251632602</v>
      </c>
      <c r="D96">
        <f t="shared" si="6"/>
        <v>18</v>
      </c>
      <c r="E96">
        <f t="shared" si="7"/>
        <v>22</v>
      </c>
      <c r="F96">
        <v>359349</v>
      </c>
      <c r="G96">
        <v>0.57462596893310502</v>
      </c>
      <c r="H96">
        <v>0.55209344625473</v>
      </c>
      <c r="I96">
        <f t="shared" si="8"/>
        <v>14</v>
      </c>
      <c r="J96">
        <f t="shared" si="9"/>
        <v>8.247422680412371E-2</v>
      </c>
      <c r="K96">
        <f t="shared" si="10"/>
        <v>4.1237113402061855E-2</v>
      </c>
      <c r="L96">
        <f t="shared" si="11"/>
        <v>4.1237113402061855E-2</v>
      </c>
      <c r="N96">
        <v>2019</v>
      </c>
    </row>
    <row r="97" spans="1:14" x14ac:dyDescent="0.3">
      <c r="A97">
        <v>940547</v>
      </c>
      <c r="B97">
        <v>1.39979195594787</v>
      </c>
      <c r="C97">
        <v>0.264194905757904</v>
      </c>
      <c r="D97">
        <f t="shared" si="6"/>
        <v>74</v>
      </c>
      <c r="E97">
        <f t="shared" si="7"/>
        <v>56</v>
      </c>
      <c r="F97">
        <v>940547</v>
      </c>
      <c r="G97">
        <v>0.351902425289154</v>
      </c>
      <c r="H97">
        <v>0.31397140026092502</v>
      </c>
      <c r="I97">
        <f t="shared" si="8"/>
        <v>52</v>
      </c>
      <c r="J97">
        <f t="shared" si="9"/>
        <v>4.1237113402061855E-2</v>
      </c>
      <c r="K97">
        <f t="shared" si="10"/>
        <v>0.18556701030927836</v>
      </c>
      <c r="L97">
        <f t="shared" si="11"/>
        <v>-0.14432989690721651</v>
      </c>
      <c r="N97">
        <v>2020</v>
      </c>
    </row>
    <row r="98" spans="1:14" x14ac:dyDescent="0.3">
      <c r="A98">
        <v>1030303</v>
      </c>
      <c r="B98">
        <v>1.4129000902175901</v>
      </c>
      <c r="C98">
        <v>0.95833331346511796</v>
      </c>
      <c r="D98">
        <f t="shared" si="6"/>
        <v>72</v>
      </c>
      <c r="E98">
        <f t="shared" si="7"/>
        <v>2</v>
      </c>
      <c r="F98">
        <v>1030303</v>
      </c>
      <c r="G98">
        <v>0.53984868526458696</v>
      </c>
      <c r="H98">
        <v>0.59351855516433705</v>
      </c>
      <c r="I98">
        <f t="shared" si="8"/>
        <v>18</v>
      </c>
      <c r="J98">
        <f t="shared" si="9"/>
        <v>0.16494845360824742</v>
      </c>
      <c r="K98">
        <f t="shared" si="10"/>
        <v>0.72164948453608246</v>
      </c>
      <c r="L98">
        <f t="shared" si="11"/>
        <v>-0.55670103092783507</v>
      </c>
      <c r="N98">
        <v>2020</v>
      </c>
    </row>
  </sheetData>
  <autoFilter ref="N1:N9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K24" sqref="K24"/>
    </sheetView>
  </sheetViews>
  <sheetFormatPr defaultRowHeight="14.4" x14ac:dyDescent="0.3"/>
  <cols>
    <col min="4" max="4" width="9.77734375" bestFit="1" customWidth="1"/>
    <col min="5" max="5" width="9.77734375" customWidth="1"/>
    <col min="9" max="9" width="10.33203125" bestFit="1" customWidth="1"/>
    <col min="10" max="10" width="9.77734375" bestFit="1" customWidth="1"/>
    <col min="11" max="11" width="9.109375" customWidth="1"/>
  </cols>
  <sheetData>
    <row r="1" spans="1:14" x14ac:dyDescent="0.3">
      <c r="A1" t="s">
        <v>0</v>
      </c>
      <c r="B1" t="s">
        <v>1</v>
      </c>
      <c r="C1" t="s">
        <v>3</v>
      </c>
      <c r="D1" t="s">
        <v>12</v>
      </c>
      <c r="E1" t="s">
        <v>13</v>
      </c>
      <c r="F1" t="s">
        <v>0</v>
      </c>
      <c r="G1" t="s">
        <v>14</v>
      </c>
      <c r="H1" t="s">
        <v>3</v>
      </c>
      <c r="I1" t="s">
        <v>15</v>
      </c>
      <c r="J1" t="s">
        <v>16</v>
      </c>
      <c r="K1" t="s">
        <v>10</v>
      </c>
      <c r="L1" t="s">
        <v>21</v>
      </c>
      <c r="N1" t="s">
        <v>20</v>
      </c>
    </row>
    <row r="2" spans="1:14" x14ac:dyDescent="0.3">
      <c r="A2">
        <v>130510</v>
      </c>
      <c r="B2">
        <v>1.68944120407104</v>
      </c>
      <c r="C2">
        <v>0.82838165760040205</v>
      </c>
      <c r="D2">
        <f>RANK(B2,$B$2:$B$98)</f>
        <v>18</v>
      </c>
      <c r="E2">
        <f>RANK(C2,$C$2:$C$98)</f>
        <v>2</v>
      </c>
      <c r="F2">
        <v>130510</v>
      </c>
      <c r="G2">
        <v>0.901755630970001</v>
      </c>
      <c r="H2">
        <v>0.82838165760040205</v>
      </c>
      <c r="I2">
        <f>RANK(G2,$G$2:$G$98)</f>
        <v>8</v>
      </c>
      <c r="J2">
        <f>ABS(I2-E2)/97</f>
        <v>6.1855670103092786E-2</v>
      </c>
      <c r="K2">
        <f>ABS(D2-E2)/97</f>
        <v>0.16494845360824742</v>
      </c>
      <c r="L2">
        <f>J2-K2</f>
        <v>-0.10309278350515463</v>
      </c>
      <c r="N2">
        <v>2019</v>
      </c>
    </row>
    <row r="3" spans="1:14" x14ac:dyDescent="0.3">
      <c r="A3">
        <v>1051399</v>
      </c>
      <c r="B3">
        <v>1.14033079147338</v>
      </c>
      <c r="C3">
        <v>1.9084211438894199E-2</v>
      </c>
      <c r="D3">
        <f t="shared" ref="D3:D66" si="0">RANK(B3,$B$2:$B$98)</f>
        <v>88</v>
      </c>
      <c r="E3">
        <f t="shared" ref="E3:E66" si="1">RANK(C3,$C$2:$C$98)</f>
        <v>91</v>
      </c>
      <c r="F3">
        <v>1051399</v>
      </c>
      <c r="G3">
        <v>0.66169756650924605</v>
      </c>
      <c r="H3">
        <v>1.9084211438894199E-2</v>
      </c>
      <c r="I3">
        <f t="shared" ref="I3:I66" si="2">RANK(G3,$G$2:$G$98)</f>
        <v>28</v>
      </c>
      <c r="J3">
        <f t="shared" ref="J3:J66" si="3">ABS(I3-E3)/97</f>
        <v>0.64948453608247425</v>
      </c>
      <c r="K3">
        <f t="shared" ref="K3:K66" si="4">ABS(D3-E3)/97</f>
        <v>3.0927835051546393E-2</v>
      </c>
      <c r="L3">
        <f t="shared" ref="L3:L66" si="5">J3-K3</f>
        <v>0.61855670103092786</v>
      </c>
      <c r="N3">
        <v>2020</v>
      </c>
    </row>
    <row r="4" spans="1:14" x14ac:dyDescent="0.3">
      <c r="A4">
        <v>1116380</v>
      </c>
      <c r="B4">
        <v>1.37016785144805</v>
      </c>
      <c r="C4">
        <v>3.125E-2</v>
      </c>
      <c r="D4">
        <f t="shared" si="0"/>
        <v>55</v>
      </c>
      <c r="E4">
        <f t="shared" si="1"/>
        <v>86</v>
      </c>
      <c r="F4">
        <v>1116380</v>
      </c>
      <c r="G4">
        <v>0.56618088483810403</v>
      </c>
      <c r="H4">
        <v>3.125E-2</v>
      </c>
      <c r="I4">
        <f t="shared" si="2"/>
        <v>37</v>
      </c>
      <c r="J4">
        <f t="shared" si="3"/>
        <v>0.50515463917525771</v>
      </c>
      <c r="K4">
        <f t="shared" si="4"/>
        <v>0.31958762886597936</v>
      </c>
      <c r="L4">
        <f t="shared" si="5"/>
        <v>0.18556701030927836</v>
      </c>
      <c r="N4">
        <v>2020</v>
      </c>
    </row>
    <row r="5" spans="1:14" x14ac:dyDescent="0.3">
      <c r="A5">
        <v>42255</v>
      </c>
      <c r="B5">
        <v>1.3064053058624201</v>
      </c>
      <c r="C5">
        <v>0.44973543286323497</v>
      </c>
      <c r="D5">
        <f t="shared" si="0"/>
        <v>66</v>
      </c>
      <c r="E5">
        <f t="shared" si="1"/>
        <v>17</v>
      </c>
      <c r="F5">
        <v>42255</v>
      </c>
      <c r="G5">
        <v>0.33998847007751398</v>
      </c>
      <c r="H5">
        <v>0.44973543286323497</v>
      </c>
      <c r="I5">
        <f t="shared" si="2"/>
        <v>79</v>
      </c>
      <c r="J5">
        <f t="shared" si="3"/>
        <v>0.63917525773195871</v>
      </c>
      <c r="K5">
        <f t="shared" si="4"/>
        <v>0.50515463917525771</v>
      </c>
      <c r="L5">
        <f t="shared" si="5"/>
        <v>0.134020618556701</v>
      </c>
      <c r="N5">
        <v>2020</v>
      </c>
    </row>
    <row r="6" spans="1:14" x14ac:dyDescent="0.3">
      <c r="A6">
        <v>1037798</v>
      </c>
      <c r="B6">
        <v>1.47537517547607</v>
      </c>
      <c r="C6">
        <v>5.0796426832675899E-2</v>
      </c>
      <c r="D6">
        <f t="shared" si="0"/>
        <v>33</v>
      </c>
      <c r="E6">
        <f t="shared" si="1"/>
        <v>79</v>
      </c>
      <c r="F6">
        <v>1037798</v>
      </c>
      <c r="G6">
        <v>0.41297239065170199</v>
      </c>
      <c r="H6">
        <v>5.0796426832675899E-2</v>
      </c>
      <c r="I6">
        <f t="shared" si="2"/>
        <v>65</v>
      </c>
      <c r="J6">
        <f t="shared" si="3"/>
        <v>0.14432989690721648</v>
      </c>
      <c r="K6">
        <f t="shared" si="4"/>
        <v>0.47422680412371132</v>
      </c>
      <c r="L6">
        <f t="shared" si="5"/>
        <v>-0.32989690721649484</v>
      </c>
      <c r="N6">
        <v>2019</v>
      </c>
    </row>
    <row r="7" spans="1:14" x14ac:dyDescent="0.3">
      <c r="A7">
        <v>1136043</v>
      </c>
      <c r="B7">
        <v>1.7682911157607999</v>
      </c>
      <c r="C7">
        <v>0.20120120048522899</v>
      </c>
      <c r="D7">
        <f t="shared" si="0"/>
        <v>9</v>
      </c>
      <c r="E7">
        <f t="shared" si="1"/>
        <v>47</v>
      </c>
      <c r="F7">
        <v>1136043</v>
      </c>
      <c r="G7">
        <v>0.28972455859184199</v>
      </c>
      <c r="H7">
        <v>0.20120120048522899</v>
      </c>
      <c r="I7">
        <f t="shared" si="2"/>
        <v>87</v>
      </c>
      <c r="J7">
        <f t="shared" si="3"/>
        <v>0.41237113402061853</v>
      </c>
      <c r="K7">
        <f t="shared" si="4"/>
        <v>0.39175257731958762</v>
      </c>
      <c r="L7">
        <f t="shared" si="5"/>
        <v>2.061855670103091E-2</v>
      </c>
      <c r="N7">
        <v>2020</v>
      </c>
    </row>
    <row r="8" spans="1:14" x14ac:dyDescent="0.3">
      <c r="A8">
        <v>730539</v>
      </c>
      <c r="B8">
        <v>1.7288340330123899</v>
      </c>
      <c r="C8">
        <v>0.37105467915534901</v>
      </c>
      <c r="D8">
        <f t="shared" si="0"/>
        <v>13</v>
      </c>
      <c r="E8">
        <f t="shared" si="1"/>
        <v>27</v>
      </c>
      <c r="F8">
        <v>730539</v>
      </c>
      <c r="G8">
        <v>0.73467469215393</v>
      </c>
      <c r="H8">
        <v>0.37105467915534901</v>
      </c>
      <c r="I8">
        <f t="shared" si="2"/>
        <v>21</v>
      </c>
      <c r="J8">
        <f t="shared" si="3"/>
        <v>6.1855670103092786E-2</v>
      </c>
      <c r="K8">
        <f t="shared" si="4"/>
        <v>0.14432989690721648</v>
      </c>
      <c r="L8">
        <f t="shared" si="5"/>
        <v>-8.2474226804123696E-2</v>
      </c>
      <c r="N8">
        <v>2020</v>
      </c>
    </row>
    <row r="9" spans="1:14" x14ac:dyDescent="0.3">
      <c r="A9">
        <v>914916</v>
      </c>
      <c r="B9">
        <v>1.41564893722534</v>
      </c>
      <c r="C9">
        <v>0.15426534414291301</v>
      </c>
      <c r="D9">
        <f t="shared" si="0"/>
        <v>42</v>
      </c>
      <c r="E9">
        <f t="shared" si="1"/>
        <v>59</v>
      </c>
      <c r="F9">
        <v>914916</v>
      </c>
      <c r="G9">
        <v>0.69667273759841897</v>
      </c>
      <c r="H9">
        <v>0.15426534414291301</v>
      </c>
      <c r="I9">
        <f t="shared" si="2"/>
        <v>24</v>
      </c>
      <c r="J9">
        <f t="shared" si="3"/>
        <v>0.36082474226804123</v>
      </c>
      <c r="K9">
        <f t="shared" si="4"/>
        <v>0.17525773195876287</v>
      </c>
      <c r="L9">
        <f t="shared" si="5"/>
        <v>0.18556701030927836</v>
      </c>
      <c r="N9">
        <v>2020</v>
      </c>
    </row>
    <row r="10" spans="1:14" x14ac:dyDescent="0.3">
      <c r="A10">
        <v>1121353</v>
      </c>
      <c r="B10">
        <v>1.1824427843093801</v>
      </c>
      <c r="C10">
        <v>0.23852065205574</v>
      </c>
      <c r="D10">
        <f t="shared" si="0"/>
        <v>85</v>
      </c>
      <c r="E10">
        <f t="shared" si="1"/>
        <v>39</v>
      </c>
      <c r="F10">
        <v>1121353</v>
      </c>
      <c r="G10">
        <v>0.26194819808006198</v>
      </c>
      <c r="H10">
        <v>0.23852065205574</v>
      </c>
      <c r="I10">
        <f t="shared" si="2"/>
        <v>90</v>
      </c>
      <c r="J10">
        <f t="shared" si="3"/>
        <v>0.52577319587628868</v>
      </c>
      <c r="K10">
        <f t="shared" si="4"/>
        <v>0.47422680412371132</v>
      </c>
      <c r="L10">
        <f t="shared" si="5"/>
        <v>5.1546391752577359E-2</v>
      </c>
      <c r="N10">
        <v>2020</v>
      </c>
    </row>
    <row r="11" spans="1:14" x14ac:dyDescent="0.3">
      <c r="A11">
        <v>168216</v>
      </c>
      <c r="B11">
        <v>1.2581311464309599</v>
      </c>
      <c r="C11">
        <v>0.173010379076004</v>
      </c>
      <c r="D11">
        <f t="shared" si="0"/>
        <v>77</v>
      </c>
      <c r="E11">
        <f t="shared" si="1"/>
        <v>54</v>
      </c>
      <c r="F11">
        <v>168216</v>
      </c>
      <c r="G11">
        <v>0.64642435312271096</v>
      </c>
      <c r="H11">
        <v>0.173010379076004</v>
      </c>
      <c r="I11">
        <f t="shared" si="2"/>
        <v>30</v>
      </c>
      <c r="J11">
        <f t="shared" si="3"/>
        <v>0.24742268041237114</v>
      </c>
      <c r="K11">
        <f t="shared" si="4"/>
        <v>0.23711340206185566</v>
      </c>
      <c r="L11">
        <f t="shared" si="5"/>
        <v>1.0309278350515483E-2</v>
      </c>
      <c r="N11">
        <v>2019</v>
      </c>
    </row>
    <row r="12" spans="1:14" x14ac:dyDescent="0.3">
      <c r="A12">
        <v>1037496</v>
      </c>
      <c r="B12">
        <v>1.61175513267517</v>
      </c>
      <c r="C12">
        <v>0.41204738616943298</v>
      </c>
      <c r="D12">
        <f t="shared" si="0"/>
        <v>24</v>
      </c>
      <c r="E12">
        <f t="shared" si="1"/>
        <v>22</v>
      </c>
      <c r="F12">
        <v>1037496</v>
      </c>
      <c r="G12">
        <v>0.69428426027297896</v>
      </c>
      <c r="H12">
        <v>0.41204738616943298</v>
      </c>
      <c r="I12">
        <f t="shared" si="2"/>
        <v>25</v>
      </c>
      <c r="J12">
        <f t="shared" si="3"/>
        <v>3.0927835051546393E-2</v>
      </c>
      <c r="K12">
        <f t="shared" si="4"/>
        <v>2.0618556701030927E-2</v>
      </c>
      <c r="L12">
        <f t="shared" si="5"/>
        <v>1.0309278350515465E-2</v>
      </c>
      <c r="N12">
        <v>2020</v>
      </c>
    </row>
    <row r="13" spans="1:14" x14ac:dyDescent="0.3">
      <c r="A13">
        <v>1136962</v>
      </c>
      <c r="B13">
        <v>1.34762346744537</v>
      </c>
      <c r="C13">
        <v>0.43649470806121798</v>
      </c>
      <c r="D13">
        <f t="shared" si="0"/>
        <v>60</v>
      </c>
      <c r="E13">
        <f t="shared" si="1"/>
        <v>18</v>
      </c>
      <c r="F13">
        <v>1136962</v>
      </c>
      <c r="G13">
        <v>0.89994764328002896</v>
      </c>
      <c r="H13">
        <v>0.43649470806121798</v>
      </c>
      <c r="I13">
        <f t="shared" si="2"/>
        <v>9</v>
      </c>
      <c r="J13">
        <f t="shared" si="3"/>
        <v>9.2783505154639179E-2</v>
      </c>
      <c r="K13">
        <f t="shared" si="4"/>
        <v>0.4329896907216495</v>
      </c>
      <c r="L13">
        <f t="shared" si="5"/>
        <v>-0.34020618556701032</v>
      </c>
      <c r="N13">
        <v>2020</v>
      </c>
    </row>
    <row r="14" spans="1:14" x14ac:dyDescent="0.3">
      <c r="A14">
        <v>1132532</v>
      </c>
      <c r="B14">
        <v>1.0392994880676201</v>
      </c>
      <c r="C14">
        <v>7.95774906873703E-2</v>
      </c>
      <c r="D14">
        <f t="shared" si="0"/>
        <v>94</v>
      </c>
      <c r="E14">
        <f t="shared" si="1"/>
        <v>71</v>
      </c>
      <c r="F14">
        <v>1132532</v>
      </c>
      <c r="G14">
        <v>0.22533234953880299</v>
      </c>
      <c r="H14">
        <v>7.95774906873703E-2</v>
      </c>
      <c r="I14">
        <f t="shared" si="2"/>
        <v>95</v>
      </c>
      <c r="J14">
        <f t="shared" si="3"/>
        <v>0.24742268041237114</v>
      </c>
      <c r="K14">
        <f t="shared" si="4"/>
        <v>0.23711340206185566</v>
      </c>
      <c r="L14">
        <f t="shared" si="5"/>
        <v>1.0309278350515483E-2</v>
      </c>
      <c r="N14">
        <v>2020</v>
      </c>
    </row>
    <row r="15" spans="1:14" x14ac:dyDescent="0.3">
      <c r="A15">
        <v>1063750</v>
      </c>
      <c r="B15">
        <v>1.6641829013824401</v>
      </c>
      <c r="C15">
        <v>2.8324131853878498E-3</v>
      </c>
      <c r="D15">
        <f t="shared" si="0"/>
        <v>19</v>
      </c>
      <c r="E15">
        <f t="shared" si="1"/>
        <v>94</v>
      </c>
      <c r="F15">
        <v>1063750</v>
      </c>
      <c r="G15">
        <v>1.0196504592895499</v>
      </c>
      <c r="H15">
        <v>2.8324131853878498E-3</v>
      </c>
      <c r="I15">
        <f t="shared" si="2"/>
        <v>4</v>
      </c>
      <c r="J15">
        <f t="shared" si="3"/>
        <v>0.92783505154639179</v>
      </c>
      <c r="K15">
        <f t="shared" si="4"/>
        <v>0.77319587628865982</v>
      </c>
      <c r="L15">
        <f t="shared" si="5"/>
        <v>0.15463917525773196</v>
      </c>
      <c r="N15">
        <v>2019</v>
      </c>
    </row>
    <row r="16" spans="1:14" x14ac:dyDescent="0.3">
      <c r="A16">
        <v>182539</v>
      </c>
      <c r="B16">
        <v>1.63441658020019</v>
      </c>
      <c r="C16">
        <v>0.656574487686157</v>
      </c>
      <c r="D16">
        <f t="shared" si="0"/>
        <v>22</v>
      </c>
      <c r="E16">
        <f t="shared" si="1"/>
        <v>9</v>
      </c>
      <c r="F16">
        <v>182539</v>
      </c>
      <c r="G16">
        <v>0.60088098049163796</v>
      </c>
      <c r="H16">
        <v>0.656574487686157</v>
      </c>
      <c r="I16">
        <f t="shared" si="2"/>
        <v>33</v>
      </c>
      <c r="J16">
        <f t="shared" si="3"/>
        <v>0.24742268041237114</v>
      </c>
      <c r="K16">
        <f t="shared" si="4"/>
        <v>0.13402061855670103</v>
      </c>
      <c r="L16">
        <f t="shared" si="5"/>
        <v>0.11340206185567012</v>
      </c>
      <c r="N16">
        <v>2019</v>
      </c>
    </row>
    <row r="17" spans="1:14" x14ac:dyDescent="0.3">
      <c r="A17">
        <v>962179</v>
      </c>
      <c r="B17">
        <v>0.78984659910202004</v>
      </c>
      <c r="C17" s="1">
        <v>9.52380942180752E-4</v>
      </c>
      <c r="D17">
        <f t="shared" si="0"/>
        <v>96</v>
      </c>
      <c r="E17">
        <f t="shared" si="1"/>
        <v>95</v>
      </c>
      <c r="F17">
        <v>962179</v>
      </c>
      <c r="G17">
        <v>0.52846437692642201</v>
      </c>
      <c r="H17" s="1">
        <v>9.52380942180752E-4</v>
      </c>
      <c r="I17">
        <f t="shared" si="2"/>
        <v>43</v>
      </c>
      <c r="J17">
        <f t="shared" si="3"/>
        <v>0.53608247422680411</v>
      </c>
      <c r="K17">
        <f t="shared" si="4"/>
        <v>1.0309278350515464E-2</v>
      </c>
      <c r="L17">
        <f t="shared" si="5"/>
        <v>0.52577319587628868</v>
      </c>
      <c r="N17">
        <v>2019</v>
      </c>
    </row>
    <row r="18" spans="1:14" x14ac:dyDescent="0.3">
      <c r="A18">
        <v>1110199</v>
      </c>
      <c r="B18">
        <v>1.3971791267395</v>
      </c>
      <c r="C18">
        <v>0.13836219906806899</v>
      </c>
      <c r="D18">
        <f t="shared" si="0"/>
        <v>49</v>
      </c>
      <c r="E18">
        <f t="shared" si="1"/>
        <v>62</v>
      </c>
      <c r="F18">
        <v>1110199</v>
      </c>
      <c r="G18">
        <v>0.40110528469085599</v>
      </c>
      <c r="H18">
        <v>0.13836219906806899</v>
      </c>
      <c r="I18">
        <f t="shared" si="2"/>
        <v>68</v>
      </c>
      <c r="J18">
        <f t="shared" si="3"/>
        <v>6.1855670103092786E-2</v>
      </c>
      <c r="K18">
        <f t="shared" si="4"/>
        <v>0.13402061855670103</v>
      </c>
      <c r="L18">
        <f t="shared" si="5"/>
        <v>-7.2164948453608241E-2</v>
      </c>
      <c r="N18">
        <v>2019</v>
      </c>
    </row>
    <row r="19" spans="1:14" x14ac:dyDescent="0.3">
      <c r="A19">
        <v>1106007</v>
      </c>
      <c r="B19">
        <v>1.33749711513519</v>
      </c>
      <c r="C19">
        <v>7.2865724563598605E-2</v>
      </c>
      <c r="D19">
        <f t="shared" si="0"/>
        <v>62</v>
      </c>
      <c r="E19">
        <f t="shared" si="1"/>
        <v>73</v>
      </c>
      <c r="F19">
        <v>1106007</v>
      </c>
      <c r="G19">
        <v>0.30966842174530002</v>
      </c>
      <c r="H19">
        <v>7.2865724563598605E-2</v>
      </c>
      <c r="I19">
        <f t="shared" si="2"/>
        <v>86</v>
      </c>
      <c r="J19">
        <f t="shared" si="3"/>
        <v>0.13402061855670103</v>
      </c>
      <c r="K19">
        <f t="shared" si="4"/>
        <v>0.1134020618556701</v>
      </c>
      <c r="L19">
        <f t="shared" si="5"/>
        <v>2.0618556701030924E-2</v>
      </c>
      <c r="N19">
        <v>2019</v>
      </c>
    </row>
    <row r="20" spans="1:14" x14ac:dyDescent="0.3">
      <c r="A20">
        <v>405163</v>
      </c>
      <c r="B20">
        <v>1.7869914770126301</v>
      </c>
      <c r="C20">
        <v>7.2621479630470206E-2</v>
      </c>
      <c r="D20">
        <f t="shared" si="0"/>
        <v>8</v>
      </c>
      <c r="E20">
        <f t="shared" si="1"/>
        <v>74</v>
      </c>
      <c r="F20">
        <v>405163</v>
      </c>
      <c r="G20">
        <v>0.53991174697875899</v>
      </c>
      <c r="H20">
        <v>7.2621479630470206E-2</v>
      </c>
      <c r="I20">
        <f t="shared" si="2"/>
        <v>40</v>
      </c>
      <c r="J20">
        <f t="shared" si="3"/>
        <v>0.35051546391752575</v>
      </c>
      <c r="K20">
        <f t="shared" si="4"/>
        <v>0.68041237113402064</v>
      </c>
      <c r="L20">
        <f t="shared" si="5"/>
        <v>-0.32989690721649489</v>
      </c>
      <c r="N20">
        <v>2020</v>
      </c>
    </row>
    <row r="21" spans="1:14" x14ac:dyDescent="0.3">
      <c r="A21">
        <v>1115776</v>
      </c>
      <c r="B21">
        <v>1.72156333923339</v>
      </c>
      <c r="C21">
        <v>0.26087486743927002</v>
      </c>
      <c r="D21">
        <f t="shared" si="0"/>
        <v>14</v>
      </c>
      <c r="E21">
        <f t="shared" si="1"/>
        <v>38</v>
      </c>
      <c r="F21">
        <v>1115776</v>
      </c>
      <c r="G21">
        <v>0.481803208589553</v>
      </c>
      <c r="H21">
        <v>0.26087486743927002</v>
      </c>
      <c r="I21">
        <f t="shared" si="2"/>
        <v>49</v>
      </c>
      <c r="J21">
        <f t="shared" si="3"/>
        <v>0.1134020618556701</v>
      </c>
      <c r="K21">
        <f t="shared" si="4"/>
        <v>0.24742268041237114</v>
      </c>
      <c r="L21">
        <f t="shared" si="5"/>
        <v>-0.13402061855670105</v>
      </c>
      <c r="N21">
        <v>2019</v>
      </c>
    </row>
    <row r="22" spans="1:14" x14ac:dyDescent="0.3">
      <c r="A22">
        <v>174463</v>
      </c>
      <c r="B22">
        <v>1.39188015460968</v>
      </c>
      <c r="C22">
        <v>3.67559343576431E-2</v>
      </c>
      <c r="D22">
        <f t="shared" si="0"/>
        <v>51</v>
      </c>
      <c r="E22">
        <f t="shared" si="1"/>
        <v>84</v>
      </c>
      <c r="F22">
        <v>174463</v>
      </c>
      <c r="G22">
        <v>0.318437099456787</v>
      </c>
      <c r="H22">
        <v>3.67559343576431E-2</v>
      </c>
      <c r="I22">
        <f t="shared" si="2"/>
        <v>84</v>
      </c>
      <c r="J22">
        <f t="shared" si="3"/>
        <v>0</v>
      </c>
      <c r="K22">
        <f t="shared" si="4"/>
        <v>0.34020618556701032</v>
      </c>
      <c r="L22">
        <f t="shared" si="5"/>
        <v>-0.34020618556701032</v>
      </c>
      <c r="N22">
        <v>2020</v>
      </c>
    </row>
    <row r="23" spans="1:14" x14ac:dyDescent="0.3">
      <c r="A23">
        <v>183378</v>
      </c>
      <c r="B23">
        <v>1.11291050910949</v>
      </c>
      <c r="C23">
        <v>8.1749171018600394E-2</v>
      </c>
      <c r="D23">
        <f t="shared" si="0"/>
        <v>89</v>
      </c>
      <c r="E23">
        <f t="shared" si="1"/>
        <v>70</v>
      </c>
      <c r="F23">
        <v>183378</v>
      </c>
      <c r="G23">
        <v>0.42442229390144298</v>
      </c>
      <c r="H23">
        <v>8.1749171018600394E-2</v>
      </c>
      <c r="I23">
        <f t="shared" si="2"/>
        <v>60</v>
      </c>
      <c r="J23">
        <f t="shared" si="3"/>
        <v>0.10309278350515463</v>
      </c>
      <c r="K23">
        <f t="shared" si="4"/>
        <v>0.19587628865979381</v>
      </c>
      <c r="L23">
        <f t="shared" si="5"/>
        <v>-9.2783505154639179E-2</v>
      </c>
      <c r="N23">
        <v>2019</v>
      </c>
    </row>
    <row r="24" spans="1:14" x14ac:dyDescent="0.3">
      <c r="A24">
        <v>336901</v>
      </c>
      <c r="B24">
        <v>1.3861426115036</v>
      </c>
      <c r="C24">
        <v>0.13223443925380701</v>
      </c>
      <c r="D24">
        <f t="shared" si="0"/>
        <v>53</v>
      </c>
      <c r="E24">
        <f t="shared" si="1"/>
        <v>64</v>
      </c>
      <c r="F24">
        <v>336901</v>
      </c>
      <c r="G24">
        <v>0.88945758342742898</v>
      </c>
      <c r="H24">
        <v>0.13223443925380701</v>
      </c>
      <c r="I24">
        <f t="shared" si="2"/>
        <v>10</v>
      </c>
      <c r="J24">
        <f t="shared" si="3"/>
        <v>0.55670103092783507</v>
      </c>
      <c r="K24">
        <f t="shared" si="4"/>
        <v>0.1134020618556701</v>
      </c>
      <c r="L24">
        <f t="shared" si="5"/>
        <v>0.44329896907216498</v>
      </c>
      <c r="N24">
        <v>2020</v>
      </c>
    </row>
    <row r="25" spans="1:14" x14ac:dyDescent="0.3">
      <c r="A25">
        <v>1114819</v>
      </c>
      <c r="B25">
        <v>1.50351333618164</v>
      </c>
      <c r="C25">
        <v>0.11806399375200199</v>
      </c>
      <c r="D25">
        <f t="shared" si="0"/>
        <v>28</v>
      </c>
      <c r="E25">
        <f t="shared" si="1"/>
        <v>65</v>
      </c>
      <c r="F25">
        <v>1114819</v>
      </c>
      <c r="G25">
        <v>0.383424252271652</v>
      </c>
      <c r="H25">
        <v>0.11806399375200199</v>
      </c>
      <c r="I25">
        <f t="shared" si="2"/>
        <v>72</v>
      </c>
      <c r="J25">
        <f t="shared" si="3"/>
        <v>7.2164948453608241E-2</v>
      </c>
      <c r="K25">
        <f t="shared" si="4"/>
        <v>0.38144329896907214</v>
      </c>
      <c r="L25">
        <f t="shared" si="5"/>
        <v>-0.30927835051546393</v>
      </c>
      <c r="N25">
        <v>2019</v>
      </c>
    </row>
    <row r="26" spans="1:14" x14ac:dyDescent="0.3">
      <c r="A26">
        <v>1129237</v>
      </c>
      <c r="B26">
        <v>1.38054823875427</v>
      </c>
      <c r="C26">
        <v>0.28457552194595298</v>
      </c>
      <c r="D26">
        <f t="shared" si="0"/>
        <v>54</v>
      </c>
      <c r="E26">
        <f t="shared" si="1"/>
        <v>36</v>
      </c>
      <c r="F26">
        <v>1129237</v>
      </c>
      <c r="G26">
        <v>0.34061580896377502</v>
      </c>
      <c r="H26">
        <v>0.28457552194595298</v>
      </c>
      <c r="I26">
        <f t="shared" si="2"/>
        <v>78</v>
      </c>
      <c r="J26">
        <f t="shared" si="3"/>
        <v>0.4329896907216495</v>
      </c>
      <c r="K26">
        <f t="shared" si="4"/>
        <v>0.18556701030927836</v>
      </c>
      <c r="L26">
        <f t="shared" si="5"/>
        <v>0.24742268041237114</v>
      </c>
      <c r="N26">
        <v>2019</v>
      </c>
    </row>
    <row r="27" spans="1:14" x14ac:dyDescent="0.3">
      <c r="A27">
        <v>47923</v>
      </c>
      <c r="B27">
        <v>1.4967837333679199</v>
      </c>
      <c r="C27">
        <v>0.220187783241271</v>
      </c>
      <c r="D27">
        <f t="shared" si="0"/>
        <v>30</v>
      </c>
      <c r="E27">
        <f t="shared" si="1"/>
        <v>44</v>
      </c>
      <c r="F27">
        <v>47923</v>
      </c>
      <c r="G27">
        <v>0.47659885883331299</v>
      </c>
      <c r="H27">
        <v>0.220187783241271</v>
      </c>
      <c r="I27">
        <f t="shared" si="2"/>
        <v>53</v>
      </c>
      <c r="J27">
        <f t="shared" si="3"/>
        <v>9.2783505154639179E-2</v>
      </c>
      <c r="K27">
        <f t="shared" si="4"/>
        <v>0.14432989690721648</v>
      </c>
      <c r="L27">
        <f t="shared" si="5"/>
        <v>-5.1546391752577303E-2</v>
      </c>
      <c r="N27">
        <v>2019</v>
      </c>
    </row>
    <row r="28" spans="1:14" x14ac:dyDescent="0.3">
      <c r="A28">
        <v>332593</v>
      </c>
      <c r="B28">
        <v>1.3982672691345199</v>
      </c>
      <c r="C28">
        <v>0.46546778082847501</v>
      </c>
      <c r="D28">
        <f t="shared" si="0"/>
        <v>47</v>
      </c>
      <c r="E28">
        <f t="shared" si="1"/>
        <v>14</v>
      </c>
      <c r="F28">
        <v>332593</v>
      </c>
      <c r="G28">
        <v>0.32010361552238398</v>
      </c>
      <c r="H28">
        <v>0.46546778082847501</v>
      </c>
      <c r="I28">
        <f t="shared" si="2"/>
        <v>83</v>
      </c>
      <c r="J28">
        <f t="shared" si="3"/>
        <v>0.71134020618556704</v>
      </c>
      <c r="K28">
        <f t="shared" si="4"/>
        <v>0.34020618556701032</v>
      </c>
      <c r="L28">
        <f t="shared" si="5"/>
        <v>0.37113402061855671</v>
      </c>
      <c r="N28">
        <v>2020</v>
      </c>
    </row>
    <row r="29" spans="1:14" x14ac:dyDescent="0.3">
      <c r="A29">
        <v>1064670</v>
      </c>
      <c r="B29">
        <v>1.4631984233856199</v>
      </c>
      <c r="C29">
        <v>0.55650395154953003</v>
      </c>
      <c r="D29">
        <f t="shared" si="0"/>
        <v>36</v>
      </c>
      <c r="E29">
        <f t="shared" si="1"/>
        <v>12</v>
      </c>
      <c r="F29">
        <v>1064670</v>
      </c>
      <c r="G29">
        <v>0.53407251834869296</v>
      </c>
      <c r="H29">
        <v>0.55650395154953003</v>
      </c>
      <c r="I29">
        <f t="shared" si="2"/>
        <v>42</v>
      </c>
      <c r="J29">
        <f t="shared" si="3"/>
        <v>0.30927835051546393</v>
      </c>
      <c r="K29">
        <f t="shared" si="4"/>
        <v>0.24742268041237114</v>
      </c>
      <c r="L29">
        <f t="shared" si="5"/>
        <v>6.1855670103092786E-2</v>
      </c>
      <c r="N29">
        <v>2020</v>
      </c>
    </row>
    <row r="30" spans="1:14" x14ac:dyDescent="0.3">
      <c r="A30">
        <v>855410</v>
      </c>
      <c r="B30">
        <v>0.76173502206802302</v>
      </c>
      <c r="C30">
        <v>0.80416667461395197</v>
      </c>
      <c r="D30">
        <f t="shared" si="0"/>
        <v>97</v>
      </c>
      <c r="E30">
        <f t="shared" si="1"/>
        <v>4</v>
      </c>
      <c r="F30">
        <v>855410</v>
      </c>
      <c r="G30">
        <v>1.9595388174057</v>
      </c>
      <c r="H30">
        <v>0.80416667461395197</v>
      </c>
      <c r="I30">
        <f t="shared" si="2"/>
        <v>1</v>
      </c>
      <c r="J30">
        <f t="shared" si="3"/>
        <v>3.0927835051546393E-2</v>
      </c>
      <c r="K30">
        <f t="shared" si="4"/>
        <v>0.95876288659793818</v>
      </c>
      <c r="L30">
        <f t="shared" si="5"/>
        <v>-0.92783505154639179</v>
      </c>
      <c r="N30">
        <v>2019</v>
      </c>
    </row>
    <row r="31" spans="1:14" x14ac:dyDescent="0.3">
      <c r="A31">
        <v>911232</v>
      </c>
      <c r="B31">
        <v>1.87587141990661</v>
      </c>
      <c r="C31">
        <v>0.34510329365730202</v>
      </c>
      <c r="D31">
        <f t="shared" si="0"/>
        <v>5</v>
      </c>
      <c r="E31">
        <f t="shared" si="1"/>
        <v>32</v>
      </c>
      <c r="F31">
        <v>911232</v>
      </c>
      <c r="G31">
        <v>0.81353020668029696</v>
      </c>
      <c r="H31">
        <v>0.34510329365730202</v>
      </c>
      <c r="I31">
        <f t="shared" si="2"/>
        <v>15</v>
      </c>
      <c r="J31">
        <f t="shared" si="3"/>
        <v>0.17525773195876287</v>
      </c>
      <c r="K31">
        <f t="shared" si="4"/>
        <v>0.27835051546391754</v>
      </c>
      <c r="L31">
        <f t="shared" si="5"/>
        <v>-0.10309278350515466</v>
      </c>
      <c r="N31">
        <v>2020</v>
      </c>
    </row>
    <row r="32" spans="1:14" x14ac:dyDescent="0.3">
      <c r="A32">
        <v>67316</v>
      </c>
      <c r="B32">
        <v>1.43112576007843</v>
      </c>
      <c r="C32">
        <v>2.1988304331898599E-2</v>
      </c>
      <c r="D32">
        <f t="shared" si="0"/>
        <v>41</v>
      </c>
      <c r="E32">
        <f t="shared" si="1"/>
        <v>90</v>
      </c>
      <c r="F32">
        <v>67316</v>
      </c>
      <c r="G32">
        <v>0.47899186611175498</v>
      </c>
      <c r="H32">
        <v>2.1988304331898599E-2</v>
      </c>
      <c r="I32">
        <f t="shared" si="2"/>
        <v>52</v>
      </c>
      <c r="J32">
        <f t="shared" si="3"/>
        <v>0.39175257731958762</v>
      </c>
      <c r="K32">
        <f t="shared" si="4"/>
        <v>0.50515463917525771</v>
      </c>
      <c r="L32">
        <f t="shared" si="5"/>
        <v>-0.11340206185567009</v>
      </c>
      <c r="N32">
        <v>2020</v>
      </c>
    </row>
    <row r="33" spans="1:14" x14ac:dyDescent="0.3">
      <c r="A33">
        <v>1103812</v>
      </c>
      <c r="B33">
        <v>1.4682534933090201</v>
      </c>
      <c r="C33">
        <v>0.26608911156654302</v>
      </c>
      <c r="D33">
        <f t="shared" si="0"/>
        <v>35</v>
      </c>
      <c r="E33">
        <f t="shared" si="1"/>
        <v>37</v>
      </c>
      <c r="F33">
        <v>1103812</v>
      </c>
      <c r="G33">
        <v>0.48913404345512301</v>
      </c>
      <c r="H33">
        <v>0.26608911156654302</v>
      </c>
      <c r="I33">
        <f t="shared" si="2"/>
        <v>47</v>
      </c>
      <c r="J33">
        <f t="shared" si="3"/>
        <v>0.10309278350515463</v>
      </c>
      <c r="K33">
        <f t="shared" si="4"/>
        <v>2.0618556701030927E-2</v>
      </c>
      <c r="L33">
        <f t="shared" si="5"/>
        <v>8.247422680412371E-2</v>
      </c>
      <c r="N33">
        <v>2019</v>
      </c>
    </row>
    <row r="34" spans="1:14" x14ac:dyDescent="0.3">
      <c r="A34">
        <v>1105792</v>
      </c>
      <c r="B34">
        <v>2.04942774772644</v>
      </c>
      <c r="C34">
        <v>0.683122217655181</v>
      </c>
      <c r="D34">
        <f t="shared" si="0"/>
        <v>3</v>
      </c>
      <c r="E34">
        <f t="shared" si="1"/>
        <v>8</v>
      </c>
      <c r="F34">
        <v>1105792</v>
      </c>
      <c r="G34">
        <v>1.49161636829376</v>
      </c>
      <c r="H34">
        <v>0.683122217655181</v>
      </c>
      <c r="I34">
        <f t="shared" si="2"/>
        <v>2</v>
      </c>
      <c r="J34">
        <f t="shared" si="3"/>
        <v>6.1855670103092786E-2</v>
      </c>
      <c r="K34">
        <f t="shared" si="4"/>
        <v>5.1546391752577317E-2</v>
      </c>
      <c r="L34">
        <f t="shared" si="5"/>
        <v>1.0309278350515469E-2</v>
      </c>
      <c r="N34">
        <v>2020</v>
      </c>
    </row>
    <row r="35" spans="1:14" x14ac:dyDescent="0.3">
      <c r="A35">
        <v>1106979</v>
      </c>
      <c r="B35">
        <v>1.5130085945129299</v>
      </c>
      <c r="C35">
        <v>0.43081867694854697</v>
      </c>
      <c r="D35">
        <f t="shared" si="0"/>
        <v>27</v>
      </c>
      <c r="E35">
        <f t="shared" si="1"/>
        <v>19</v>
      </c>
      <c r="F35">
        <v>1106979</v>
      </c>
      <c r="G35">
        <v>0.82808011770248402</v>
      </c>
      <c r="H35">
        <v>0.43081867694854697</v>
      </c>
      <c r="I35">
        <f t="shared" si="2"/>
        <v>14</v>
      </c>
      <c r="J35">
        <f t="shared" si="3"/>
        <v>5.1546391752577317E-2</v>
      </c>
      <c r="K35">
        <f t="shared" si="4"/>
        <v>8.247422680412371E-2</v>
      </c>
      <c r="L35">
        <f t="shared" si="5"/>
        <v>-3.0927835051546393E-2</v>
      </c>
      <c r="N35">
        <v>2020</v>
      </c>
    </row>
    <row r="36" spans="1:14" x14ac:dyDescent="0.3">
      <c r="A36">
        <v>135802</v>
      </c>
      <c r="B36">
        <v>1.75581049919128</v>
      </c>
      <c r="C36">
        <v>0.82418102025985696</v>
      </c>
      <c r="D36">
        <f t="shared" si="0"/>
        <v>10</v>
      </c>
      <c r="E36">
        <f t="shared" si="1"/>
        <v>3</v>
      </c>
      <c r="F36">
        <v>135802</v>
      </c>
      <c r="G36">
        <v>0.98017311096191395</v>
      </c>
      <c r="H36">
        <v>0.82418102025985696</v>
      </c>
      <c r="I36">
        <f t="shared" si="2"/>
        <v>5</v>
      </c>
      <c r="J36">
        <f t="shared" si="3"/>
        <v>2.0618556701030927E-2</v>
      </c>
      <c r="K36">
        <f t="shared" si="4"/>
        <v>7.2164948453608241E-2</v>
      </c>
      <c r="L36">
        <f t="shared" si="5"/>
        <v>-5.1546391752577317E-2</v>
      </c>
      <c r="N36">
        <v>2020</v>
      </c>
    </row>
    <row r="37" spans="1:14" x14ac:dyDescent="0.3">
      <c r="A37">
        <v>19335</v>
      </c>
      <c r="B37">
        <v>1.5131685733795099</v>
      </c>
      <c r="C37">
        <v>0.19908192753791801</v>
      </c>
      <c r="D37">
        <f t="shared" si="0"/>
        <v>26</v>
      </c>
      <c r="E37">
        <f t="shared" si="1"/>
        <v>48</v>
      </c>
      <c r="F37">
        <v>19335</v>
      </c>
      <c r="G37">
        <v>0.39993900060653598</v>
      </c>
      <c r="H37">
        <v>0.19908192753791801</v>
      </c>
      <c r="I37">
        <f t="shared" si="2"/>
        <v>69</v>
      </c>
      <c r="J37">
        <f t="shared" si="3"/>
        <v>0.21649484536082475</v>
      </c>
      <c r="K37">
        <f t="shared" si="4"/>
        <v>0.22680412371134021</v>
      </c>
      <c r="L37">
        <f t="shared" si="5"/>
        <v>-1.0309278350515455E-2</v>
      </c>
      <c r="N37">
        <v>2019</v>
      </c>
    </row>
    <row r="38" spans="1:14" x14ac:dyDescent="0.3">
      <c r="A38">
        <v>121171</v>
      </c>
      <c r="B38">
        <v>1.36673331260681</v>
      </c>
      <c r="C38">
        <v>0.17457804083824099</v>
      </c>
      <c r="D38">
        <f t="shared" si="0"/>
        <v>57</v>
      </c>
      <c r="E38">
        <f t="shared" si="1"/>
        <v>53</v>
      </c>
      <c r="F38">
        <v>121171</v>
      </c>
      <c r="G38">
        <v>0.25079253315925598</v>
      </c>
      <c r="H38">
        <v>0.17457804083824099</v>
      </c>
      <c r="I38">
        <f t="shared" si="2"/>
        <v>93</v>
      </c>
      <c r="J38">
        <f t="shared" si="3"/>
        <v>0.41237113402061853</v>
      </c>
      <c r="K38">
        <f t="shared" si="4"/>
        <v>4.1237113402061855E-2</v>
      </c>
      <c r="L38">
        <f t="shared" si="5"/>
        <v>0.37113402061855666</v>
      </c>
      <c r="N38">
        <v>2020</v>
      </c>
    </row>
    <row r="39" spans="1:14" x14ac:dyDescent="0.3">
      <c r="A39">
        <v>1133579</v>
      </c>
      <c r="B39">
        <v>1.21313416957855</v>
      </c>
      <c r="C39">
        <v>0.406904846429824</v>
      </c>
      <c r="D39">
        <f t="shared" si="0"/>
        <v>83</v>
      </c>
      <c r="E39">
        <f t="shared" si="1"/>
        <v>24</v>
      </c>
      <c r="F39">
        <v>1133579</v>
      </c>
      <c r="G39">
        <v>0.31001815199851901</v>
      </c>
      <c r="H39">
        <v>0.406904846429824</v>
      </c>
      <c r="I39">
        <f t="shared" si="2"/>
        <v>85</v>
      </c>
      <c r="J39">
        <f t="shared" si="3"/>
        <v>0.62886597938144329</v>
      </c>
      <c r="K39">
        <f t="shared" si="4"/>
        <v>0.60824742268041232</v>
      </c>
      <c r="L39">
        <f t="shared" si="5"/>
        <v>2.0618556701030966E-2</v>
      </c>
      <c r="N39">
        <v>2020</v>
      </c>
    </row>
    <row r="40" spans="1:14" x14ac:dyDescent="0.3">
      <c r="A40">
        <v>146187</v>
      </c>
      <c r="B40">
        <v>1.65393579006195</v>
      </c>
      <c r="C40">
        <v>0.471382796764373</v>
      </c>
      <c r="D40">
        <f t="shared" si="0"/>
        <v>21</v>
      </c>
      <c r="E40">
        <f t="shared" si="1"/>
        <v>13</v>
      </c>
      <c r="F40">
        <v>146187</v>
      </c>
      <c r="G40">
        <v>0.84166604280471802</v>
      </c>
      <c r="H40">
        <v>0.471382796764373</v>
      </c>
      <c r="I40">
        <f t="shared" si="2"/>
        <v>13</v>
      </c>
      <c r="J40">
        <f t="shared" si="3"/>
        <v>0</v>
      </c>
      <c r="K40">
        <f t="shared" si="4"/>
        <v>8.247422680412371E-2</v>
      </c>
      <c r="L40">
        <f t="shared" si="5"/>
        <v>-8.247422680412371E-2</v>
      </c>
      <c r="N40">
        <v>2019</v>
      </c>
    </row>
    <row r="41" spans="1:14" x14ac:dyDescent="0.3">
      <c r="A41">
        <v>1127540</v>
      </c>
      <c r="B41">
        <v>1.89964282512664</v>
      </c>
      <c r="C41">
        <v>0.83436077833175604</v>
      </c>
      <c r="D41">
        <f t="shared" si="0"/>
        <v>4</v>
      </c>
      <c r="E41">
        <f t="shared" si="1"/>
        <v>1</v>
      </c>
      <c r="F41">
        <v>1127540</v>
      </c>
      <c r="G41">
        <v>0.88039475679397505</v>
      </c>
      <c r="H41">
        <v>0.83436077833175604</v>
      </c>
      <c r="I41">
        <f t="shared" si="2"/>
        <v>11</v>
      </c>
      <c r="J41">
        <f t="shared" si="3"/>
        <v>0.10309278350515463</v>
      </c>
      <c r="K41">
        <f t="shared" si="4"/>
        <v>3.0927835051546393E-2</v>
      </c>
      <c r="L41">
        <f t="shared" si="5"/>
        <v>7.2164948453608241E-2</v>
      </c>
      <c r="N41">
        <v>2020</v>
      </c>
    </row>
    <row r="42" spans="1:14" x14ac:dyDescent="0.3">
      <c r="A42">
        <v>1124210</v>
      </c>
      <c r="B42">
        <v>1.4715057611465401</v>
      </c>
      <c r="C42">
        <v>0.341221272945404</v>
      </c>
      <c r="D42">
        <f t="shared" si="0"/>
        <v>34</v>
      </c>
      <c r="E42">
        <f t="shared" si="1"/>
        <v>33</v>
      </c>
      <c r="F42">
        <v>1124210</v>
      </c>
      <c r="G42">
        <v>0.79298734664916903</v>
      </c>
      <c r="H42">
        <v>0.341221272945404</v>
      </c>
      <c r="I42">
        <f t="shared" si="2"/>
        <v>17</v>
      </c>
      <c r="J42">
        <f t="shared" si="3"/>
        <v>0.16494845360824742</v>
      </c>
      <c r="K42">
        <f t="shared" si="4"/>
        <v>1.0309278350515464E-2</v>
      </c>
      <c r="L42">
        <f t="shared" si="5"/>
        <v>0.15463917525773196</v>
      </c>
      <c r="N42">
        <v>2019</v>
      </c>
    </row>
    <row r="43" spans="1:14" x14ac:dyDescent="0.3">
      <c r="A43">
        <v>877809</v>
      </c>
      <c r="B43">
        <v>1.62273597717285</v>
      </c>
      <c r="C43">
        <v>0.38992404937744102</v>
      </c>
      <c r="D43">
        <f t="shared" si="0"/>
        <v>23</v>
      </c>
      <c r="E43">
        <f t="shared" si="1"/>
        <v>25</v>
      </c>
      <c r="F43">
        <v>877809</v>
      </c>
      <c r="G43">
        <v>0.55588412284850997</v>
      </c>
      <c r="H43">
        <v>0.38992404937744102</v>
      </c>
      <c r="I43">
        <f t="shared" si="2"/>
        <v>38</v>
      </c>
      <c r="J43">
        <f t="shared" si="3"/>
        <v>0.13402061855670103</v>
      </c>
      <c r="K43">
        <f t="shared" si="4"/>
        <v>2.0618556701030927E-2</v>
      </c>
      <c r="L43">
        <f t="shared" si="5"/>
        <v>0.1134020618556701</v>
      </c>
      <c r="N43">
        <v>2020</v>
      </c>
    </row>
    <row r="44" spans="1:14" x14ac:dyDescent="0.3">
      <c r="A44">
        <v>148538</v>
      </c>
      <c r="B44">
        <v>1.52817714214324</v>
      </c>
      <c r="C44">
        <v>8.3094209432601901E-2</v>
      </c>
      <c r="D44">
        <f t="shared" si="0"/>
        <v>25</v>
      </c>
      <c r="E44">
        <f t="shared" si="1"/>
        <v>69</v>
      </c>
      <c r="F44">
        <v>148538</v>
      </c>
      <c r="G44">
        <v>0.67940640449523904</v>
      </c>
      <c r="H44">
        <v>8.3094209432601901E-2</v>
      </c>
      <c r="I44">
        <f t="shared" si="2"/>
        <v>27</v>
      </c>
      <c r="J44">
        <f t="shared" si="3"/>
        <v>0.4329896907216495</v>
      </c>
      <c r="K44">
        <f t="shared" si="4"/>
        <v>0.45360824742268041</v>
      </c>
      <c r="L44">
        <f t="shared" si="5"/>
        <v>-2.061855670103091E-2</v>
      </c>
      <c r="N44">
        <v>2019</v>
      </c>
    </row>
    <row r="45" spans="1:14" x14ac:dyDescent="0.3">
      <c r="A45">
        <v>1114646</v>
      </c>
      <c r="B45">
        <v>1.2814569473266599</v>
      </c>
      <c r="C45">
        <v>0.40797498822212203</v>
      </c>
      <c r="D45">
        <f t="shared" si="0"/>
        <v>71</v>
      </c>
      <c r="E45">
        <f t="shared" si="1"/>
        <v>23</v>
      </c>
      <c r="F45">
        <v>1114646</v>
      </c>
      <c r="G45">
        <v>0.80055046081542902</v>
      </c>
      <c r="H45">
        <v>0.40797498822212203</v>
      </c>
      <c r="I45">
        <f t="shared" si="2"/>
        <v>16</v>
      </c>
      <c r="J45">
        <f t="shared" si="3"/>
        <v>7.2164948453608241E-2</v>
      </c>
      <c r="K45">
        <f t="shared" si="4"/>
        <v>0.49484536082474229</v>
      </c>
      <c r="L45">
        <f t="shared" si="5"/>
        <v>-0.42268041237113407</v>
      </c>
      <c r="N45">
        <v>2019</v>
      </c>
    </row>
    <row r="46" spans="1:14" x14ac:dyDescent="0.3">
      <c r="A46">
        <v>87452</v>
      </c>
      <c r="B46">
        <v>1.4982552528381301</v>
      </c>
      <c r="C46">
        <v>0.19674594700336401</v>
      </c>
      <c r="D46">
        <f t="shared" si="0"/>
        <v>29</v>
      </c>
      <c r="E46">
        <f t="shared" si="1"/>
        <v>50</v>
      </c>
      <c r="F46">
        <v>87452</v>
      </c>
      <c r="G46">
        <v>0.421880662441253</v>
      </c>
      <c r="H46">
        <v>0.19674594700336401</v>
      </c>
      <c r="I46">
        <f t="shared" si="2"/>
        <v>62</v>
      </c>
      <c r="J46">
        <f t="shared" si="3"/>
        <v>0.12371134020618557</v>
      </c>
      <c r="K46">
        <f t="shared" si="4"/>
        <v>0.21649484536082475</v>
      </c>
      <c r="L46">
        <f t="shared" si="5"/>
        <v>-9.2783505154639179E-2</v>
      </c>
      <c r="N46">
        <v>2019</v>
      </c>
    </row>
    <row r="47" spans="1:14" x14ac:dyDescent="0.3">
      <c r="A47">
        <v>997622</v>
      </c>
      <c r="B47">
        <v>1.32227647304534</v>
      </c>
      <c r="C47">
        <v>0.21977056562900499</v>
      </c>
      <c r="D47">
        <f t="shared" si="0"/>
        <v>64</v>
      </c>
      <c r="E47">
        <f t="shared" si="1"/>
        <v>45</v>
      </c>
      <c r="F47">
        <v>997622</v>
      </c>
      <c r="G47">
        <v>0.74469608068466098</v>
      </c>
      <c r="H47">
        <v>0.21977056562900499</v>
      </c>
      <c r="I47">
        <f t="shared" si="2"/>
        <v>19</v>
      </c>
      <c r="J47">
        <f t="shared" si="3"/>
        <v>0.26804123711340205</v>
      </c>
      <c r="K47">
        <f t="shared" si="4"/>
        <v>0.19587628865979381</v>
      </c>
      <c r="L47">
        <f t="shared" si="5"/>
        <v>7.2164948453608241E-2</v>
      </c>
      <c r="N47">
        <v>2020</v>
      </c>
    </row>
    <row r="48" spans="1:14" x14ac:dyDescent="0.3">
      <c r="A48">
        <v>489204</v>
      </c>
      <c r="B48">
        <v>1.0758029222488401</v>
      </c>
      <c r="C48">
        <v>3.8992609828710501E-2</v>
      </c>
      <c r="D48">
        <f t="shared" si="0"/>
        <v>93</v>
      </c>
      <c r="E48">
        <f t="shared" si="1"/>
        <v>83</v>
      </c>
      <c r="F48">
        <v>489204</v>
      </c>
      <c r="G48">
        <v>0.40458482503890902</v>
      </c>
      <c r="H48">
        <v>3.8992609828710501E-2</v>
      </c>
      <c r="I48">
        <f t="shared" si="2"/>
        <v>67</v>
      </c>
      <c r="J48">
        <f t="shared" si="3"/>
        <v>0.16494845360824742</v>
      </c>
      <c r="K48">
        <f t="shared" si="4"/>
        <v>0.10309278350515463</v>
      </c>
      <c r="L48">
        <f t="shared" si="5"/>
        <v>6.1855670103092786E-2</v>
      </c>
      <c r="N48">
        <v>2019</v>
      </c>
    </row>
    <row r="49" spans="1:14" x14ac:dyDescent="0.3">
      <c r="A49">
        <v>1043135</v>
      </c>
      <c r="B49">
        <v>1.2799921035766599</v>
      </c>
      <c r="C49">
        <v>0.16290570795536</v>
      </c>
      <c r="D49">
        <f t="shared" si="0"/>
        <v>72</v>
      </c>
      <c r="E49">
        <f t="shared" si="1"/>
        <v>56</v>
      </c>
      <c r="F49">
        <v>1043135</v>
      </c>
      <c r="G49">
        <v>0.42189252376556302</v>
      </c>
      <c r="H49">
        <v>0.16290570795536</v>
      </c>
      <c r="I49">
        <f t="shared" si="2"/>
        <v>61</v>
      </c>
      <c r="J49">
        <f t="shared" si="3"/>
        <v>5.1546391752577317E-2</v>
      </c>
      <c r="K49">
        <f t="shared" si="4"/>
        <v>0.16494845360824742</v>
      </c>
      <c r="L49">
        <f t="shared" si="5"/>
        <v>-0.1134020618556701</v>
      </c>
      <c r="N49">
        <v>2020</v>
      </c>
    </row>
    <row r="50" spans="1:14" x14ac:dyDescent="0.3">
      <c r="A50">
        <v>1115210</v>
      </c>
      <c r="B50">
        <v>1.2724351882934499</v>
      </c>
      <c r="C50">
        <v>0.454545468091964</v>
      </c>
      <c r="D50">
        <f t="shared" si="0"/>
        <v>76</v>
      </c>
      <c r="E50">
        <f t="shared" si="1"/>
        <v>16</v>
      </c>
      <c r="F50">
        <v>1115210</v>
      </c>
      <c r="G50">
        <v>0.50115269422531095</v>
      </c>
      <c r="H50">
        <v>0.454545468091964</v>
      </c>
      <c r="I50">
        <f t="shared" si="2"/>
        <v>46</v>
      </c>
      <c r="J50">
        <f t="shared" si="3"/>
        <v>0.30927835051546393</v>
      </c>
      <c r="K50">
        <f t="shared" si="4"/>
        <v>0.61855670103092786</v>
      </c>
      <c r="L50">
        <f t="shared" si="5"/>
        <v>-0.30927835051546393</v>
      </c>
      <c r="N50">
        <v>2020</v>
      </c>
    </row>
    <row r="51" spans="1:14" x14ac:dyDescent="0.3">
      <c r="A51">
        <v>405717</v>
      </c>
      <c r="B51">
        <v>1.4031888246536199</v>
      </c>
      <c r="C51">
        <v>0.20807610452175099</v>
      </c>
      <c r="D51">
        <f t="shared" si="0"/>
        <v>45</v>
      </c>
      <c r="E51">
        <f t="shared" si="1"/>
        <v>46</v>
      </c>
      <c r="F51">
        <v>405717</v>
      </c>
      <c r="G51">
        <v>0.57416456937789895</v>
      </c>
      <c r="H51">
        <v>0.20807610452175099</v>
      </c>
      <c r="I51">
        <f t="shared" si="2"/>
        <v>36</v>
      </c>
      <c r="J51">
        <f t="shared" si="3"/>
        <v>0.10309278350515463</v>
      </c>
      <c r="K51">
        <f t="shared" si="4"/>
        <v>1.0309278350515464E-2</v>
      </c>
      <c r="L51">
        <f t="shared" si="5"/>
        <v>9.2783505154639165E-2</v>
      </c>
      <c r="N51">
        <v>2019</v>
      </c>
    </row>
    <row r="52" spans="1:14" x14ac:dyDescent="0.3">
      <c r="A52">
        <v>324585</v>
      </c>
      <c r="B52">
        <v>1.1875426769256501</v>
      </c>
      <c r="C52">
        <v>2.7714647352695399E-2</v>
      </c>
      <c r="D52">
        <f t="shared" si="0"/>
        <v>84</v>
      </c>
      <c r="E52">
        <f t="shared" si="1"/>
        <v>89</v>
      </c>
      <c r="F52">
        <v>324585</v>
      </c>
      <c r="G52">
        <v>0.23360680043697299</v>
      </c>
      <c r="H52">
        <v>2.7714647352695399E-2</v>
      </c>
      <c r="I52">
        <f t="shared" si="2"/>
        <v>94</v>
      </c>
      <c r="J52">
        <f t="shared" si="3"/>
        <v>5.1546391752577317E-2</v>
      </c>
      <c r="K52">
        <f t="shared" si="4"/>
        <v>5.1546391752577317E-2</v>
      </c>
      <c r="L52">
        <f t="shared" si="5"/>
        <v>0</v>
      </c>
      <c r="N52">
        <v>2020</v>
      </c>
    </row>
    <row r="53" spans="1:14" x14ac:dyDescent="0.3">
      <c r="A53">
        <v>1131069</v>
      </c>
      <c r="B53">
        <v>1.4028739929199201</v>
      </c>
      <c r="C53">
        <v>0.414285749197006</v>
      </c>
      <c r="D53">
        <f t="shared" si="0"/>
        <v>46</v>
      </c>
      <c r="E53">
        <f t="shared" si="1"/>
        <v>21</v>
      </c>
      <c r="F53">
        <v>1131069</v>
      </c>
      <c r="G53">
        <v>0.37924575805664001</v>
      </c>
      <c r="H53">
        <v>0.414285749197006</v>
      </c>
      <c r="I53">
        <f t="shared" si="2"/>
        <v>73</v>
      </c>
      <c r="J53">
        <f t="shared" si="3"/>
        <v>0.53608247422680411</v>
      </c>
      <c r="K53">
        <f t="shared" si="4"/>
        <v>0.25773195876288657</v>
      </c>
      <c r="L53">
        <f t="shared" si="5"/>
        <v>0.27835051546391754</v>
      </c>
      <c r="N53">
        <v>2020</v>
      </c>
    </row>
    <row r="54" spans="1:14" x14ac:dyDescent="0.3">
      <c r="A54">
        <v>451602</v>
      </c>
      <c r="B54">
        <v>1.30815064907073</v>
      </c>
      <c r="C54">
        <v>3.3413711935281698E-2</v>
      </c>
      <c r="D54">
        <f t="shared" si="0"/>
        <v>65</v>
      </c>
      <c r="E54">
        <f t="shared" si="1"/>
        <v>85</v>
      </c>
      <c r="F54">
        <v>451602</v>
      </c>
      <c r="G54">
        <v>0.35287773609161299</v>
      </c>
      <c r="H54">
        <v>3.3413711935281698E-2</v>
      </c>
      <c r="I54">
        <f t="shared" si="2"/>
        <v>74</v>
      </c>
      <c r="J54">
        <f t="shared" si="3"/>
        <v>0.1134020618556701</v>
      </c>
      <c r="K54">
        <f t="shared" si="4"/>
        <v>0.20618556701030927</v>
      </c>
      <c r="L54">
        <f t="shared" si="5"/>
        <v>-9.2783505154639165E-2</v>
      </c>
      <c r="N54">
        <v>2019</v>
      </c>
    </row>
    <row r="55" spans="1:14" x14ac:dyDescent="0.3">
      <c r="A55">
        <v>1121709</v>
      </c>
      <c r="B55">
        <v>1.0929650068282999</v>
      </c>
      <c r="C55">
        <v>0</v>
      </c>
      <c r="D55">
        <f t="shared" si="0"/>
        <v>91</v>
      </c>
      <c r="E55">
        <f t="shared" si="1"/>
        <v>97</v>
      </c>
      <c r="F55">
        <v>1121709</v>
      </c>
      <c r="G55">
        <v>0.27104648947715698</v>
      </c>
      <c r="H55">
        <v>0</v>
      </c>
      <c r="I55">
        <f t="shared" si="2"/>
        <v>88</v>
      </c>
      <c r="J55">
        <f t="shared" si="3"/>
        <v>9.2783505154639179E-2</v>
      </c>
      <c r="K55">
        <f t="shared" si="4"/>
        <v>6.1855670103092786E-2</v>
      </c>
      <c r="L55">
        <f t="shared" si="5"/>
        <v>3.0927835051546393E-2</v>
      </c>
      <c r="N55">
        <v>2019</v>
      </c>
    </row>
    <row r="56" spans="1:14" x14ac:dyDescent="0.3">
      <c r="A56">
        <v>1121402</v>
      </c>
      <c r="B56">
        <v>1.7892314195632899</v>
      </c>
      <c r="C56">
        <v>0.77601289749145497</v>
      </c>
      <c r="D56">
        <f t="shared" si="0"/>
        <v>7</v>
      </c>
      <c r="E56">
        <f t="shared" si="1"/>
        <v>5</v>
      </c>
      <c r="F56">
        <v>1121402</v>
      </c>
      <c r="G56">
        <v>0.84847623109817505</v>
      </c>
      <c r="H56">
        <v>0.77601289749145497</v>
      </c>
      <c r="I56">
        <f t="shared" si="2"/>
        <v>12</v>
      </c>
      <c r="J56">
        <f t="shared" si="3"/>
        <v>7.2164948453608241E-2</v>
      </c>
      <c r="K56">
        <f t="shared" si="4"/>
        <v>2.0618556701030927E-2</v>
      </c>
      <c r="L56">
        <f t="shared" si="5"/>
        <v>5.1546391752577317E-2</v>
      </c>
      <c r="N56">
        <v>2019</v>
      </c>
    </row>
    <row r="57" spans="1:14" x14ac:dyDescent="0.3">
      <c r="A57">
        <v>555530</v>
      </c>
      <c r="B57">
        <v>1.2159366607666</v>
      </c>
      <c r="C57">
        <v>3.3363860566169002E-3</v>
      </c>
      <c r="D57">
        <f t="shared" si="0"/>
        <v>81</v>
      </c>
      <c r="E57">
        <f t="shared" si="1"/>
        <v>93</v>
      </c>
      <c r="F57">
        <v>555530</v>
      </c>
      <c r="G57">
        <v>0.26996114850044201</v>
      </c>
      <c r="H57">
        <v>3.3363860566169002E-3</v>
      </c>
      <c r="I57">
        <f t="shared" si="2"/>
        <v>89</v>
      </c>
      <c r="J57">
        <f t="shared" si="3"/>
        <v>4.1237113402061855E-2</v>
      </c>
      <c r="K57">
        <f t="shared" si="4"/>
        <v>0.12371134020618557</v>
      </c>
      <c r="L57">
        <f t="shared" si="5"/>
        <v>-8.2474226804123724E-2</v>
      </c>
      <c r="N57">
        <v>2020</v>
      </c>
    </row>
    <row r="58" spans="1:14" x14ac:dyDescent="0.3">
      <c r="A58">
        <v>141630</v>
      </c>
      <c r="B58">
        <v>1.29834508895874</v>
      </c>
      <c r="C58">
        <v>0.28608757257461498</v>
      </c>
      <c r="D58">
        <f t="shared" si="0"/>
        <v>67</v>
      </c>
      <c r="E58">
        <f t="shared" si="1"/>
        <v>35</v>
      </c>
      <c r="F58">
        <v>141630</v>
      </c>
      <c r="G58">
        <v>0.391659706830978</v>
      </c>
      <c r="H58">
        <v>0.28608757257461498</v>
      </c>
      <c r="I58">
        <f t="shared" si="2"/>
        <v>71</v>
      </c>
      <c r="J58">
        <f t="shared" si="3"/>
        <v>0.37113402061855671</v>
      </c>
      <c r="K58">
        <f t="shared" si="4"/>
        <v>0.32989690721649484</v>
      </c>
      <c r="L58">
        <f t="shared" si="5"/>
        <v>4.1237113402061876E-2</v>
      </c>
      <c r="N58">
        <v>2020</v>
      </c>
    </row>
    <row r="59" spans="1:14" x14ac:dyDescent="0.3">
      <c r="A59">
        <v>1108651</v>
      </c>
      <c r="B59">
        <v>1.70936214923858</v>
      </c>
      <c r="C59">
        <v>2.99374610185623E-2</v>
      </c>
      <c r="D59">
        <f t="shared" si="0"/>
        <v>16</v>
      </c>
      <c r="E59">
        <f t="shared" si="1"/>
        <v>87</v>
      </c>
      <c r="F59">
        <v>1108651</v>
      </c>
      <c r="G59">
        <v>0.25775486230850198</v>
      </c>
      <c r="H59">
        <v>2.99374610185623E-2</v>
      </c>
      <c r="I59">
        <f t="shared" si="2"/>
        <v>92</v>
      </c>
      <c r="J59">
        <f t="shared" si="3"/>
        <v>5.1546391752577317E-2</v>
      </c>
      <c r="K59">
        <f t="shared" si="4"/>
        <v>0.73195876288659789</v>
      </c>
      <c r="L59">
        <f t="shared" si="5"/>
        <v>-0.68041237113402053</v>
      </c>
      <c r="N59">
        <v>2020</v>
      </c>
    </row>
    <row r="60" spans="1:14" x14ac:dyDescent="0.3">
      <c r="A60">
        <v>768208</v>
      </c>
      <c r="B60">
        <v>2.0950219631195002</v>
      </c>
      <c r="C60">
        <v>0.34597274661064098</v>
      </c>
      <c r="D60">
        <f t="shared" si="0"/>
        <v>2</v>
      </c>
      <c r="E60">
        <f t="shared" si="1"/>
        <v>31</v>
      </c>
      <c r="F60">
        <v>768208</v>
      </c>
      <c r="G60">
        <v>0.91132092475891102</v>
      </c>
      <c r="H60">
        <v>0.34597274661064098</v>
      </c>
      <c r="I60">
        <f t="shared" si="2"/>
        <v>7</v>
      </c>
      <c r="J60">
        <f t="shared" si="3"/>
        <v>0.24742268041237114</v>
      </c>
      <c r="K60">
        <f t="shared" si="4"/>
        <v>0.29896907216494845</v>
      </c>
      <c r="L60">
        <f t="shared" si="5"/>
        <v>-5.1546391752577303E-2</v>
      </c>
      <c r="N60">
        <v>2020</v>
      </c>
    </row>
    <row r="61" spans="1:14" x14ac:dyDescent="0.3">
      <c r="A61">
        <v>640502</v>
      </c>
      <c r="B61">
        <v>1.2760266065597501</v>
      </c>
      <c r="C61">
        <v>5.1712736487388597E-2</v>
      </c>
      <c r="D61">
        <f t="shared" si="0"/>
        <v>75</v>
      </c>
      <c r="E61">
        <f t="shared" si="1"/>
        <v>78</v>
      </c>
      <c r="F61">
        <v>640502</v>
      </c>
      <c r="G61">
        <v>0.444136083126068</v>
      </c>
      <c r="H61">
        <v>5.1712736487388597E-2</v>
      </c>
      <c r="I61">
        <f t="shared" si="2"/>
        <v>58</v>
      </c>
      <c r="J61">
        <f t="shared" si="3"/>
        <v>0.20618556701030927</v>
      </c>
      <c r="K61">
        <f t="shared" si="4"/>
        <v>3.0927835051546393E-2</v>
      </c>
      <c r="L61">
        <f t="shared" si="5"/>
        <v>0.17525773195876287</v>
      </c>
      <c r="N61">
        <v>2020</v>
      </c>
    </row>
    <row r="62" spans="1:14" x14ac:dyDescent="0.3">
      <c r="A62">
        <v>1109707</v>
      </c>
      <c r="B62">
        <v>1.7194685935974099</v>
      </c>
      <c r="C62">
        <v>0.16713055968284601</v>
      </c>
      <c r="D62">
        <f t="shared" si="0"/>
        <v>15</v>
      </c>
      <c r="E62">
        <f t="shared" si="1"/>
        <v>55</v>
      </c>
      <c r="F62">
        <v>1109707</v>
      </c>
      <c r="G62">
        <v>0.47971630096435502</v>
      </c>
      <c r="H62">
        <v>0.16713055968284601</v>
      </c>
      <c r="I62">
        <f t="shared" si="2"/>
        <v>51</v>
      </c>
      <c r="J62">
        <f t="shared" si="3"/>
        <v>4.1237113402061855E-2</v>
      </c>
      <c r="K62">
        <f t="shared" si="4"/>
        <v>0.41237113402061853</v>
      </c>
      <c r="L62">
        <f t="shared" si="5"/>
        <v>-0.37113402061855666</v>
      </c>
      <c r="N62">
        <v>2020</v>
      </c>
    </row>
    <row r="63" spans="1:14" x14ac:dyDescent="0.3">
      <c r="A63">
        <v>104861</v>
      </c>
      <c r="B63">
        <v>1.2426570653915401</v>
      </c>
      <c r="C63">
        <v>9.7416728734969996E-2</v>
      </c>
      <c r="D63">
        <f t="shared" si="0"/>
        <v>78</v>
      </c>
      <c r="E63">
        <f t="shared" si="1"/>
        <v>67</v>
      </c>
      <c r="F63">
        <v>104861</v>
      </c>
      <c r="G63">
        <v>0.48102891445159901</v>
      </c>
      <c r="H63">
        <v>9.7416728734969996E-2</v>
      </c>
      <c r="I63">
        <f t="shared" si="2"/>
        <v>50</v>
      </c>
      <c r="J63">
        <f t="shared" si="3"/>
        <v>0.17525773195876287</v>
      </c>
      <c r="K63">
        <f t="shared" si="4"/>
        <v>0.1134020618556701</v>
      </c>
      <c r="L63">
        <f t="shared" si="5"/>
        <v>6.1855670103092772E-2</v>
      </c>
      <c r="N63">
        <v>2019</v>
      </c>
    </row>
    <row r="64" spans="1:14" x14ac:dyDescent="0.3">
      <c r="A64">
        <v>1117099</v>
      </c>
      <c r="B64">
        <v>1.2881494760513299</v>
      </c>
      <c r="C64">
        <v>0.15806277096271501</v>
      </c>
      <c r="D64">
        <f t="shared" si="0"/>
        <v>70</v>
      </c>
      <c r="E64">
        <f t="shared" si="1"/>
        <v>58</v>
      </c>
      <c r="F64">
        <v>1117099</v>
      </c>
      <c r="G64">
        <v>0.41557574272155701</v>
      </c>
      <c r="H64">
        <v>0.15806277096271501</v>
      </c>
      <c r="I64">
        <f t="shared" si="2"/>
        <v>64</v>
      </c>
      <c r="J64">
        <f t="shared" si="3"/>
        <v>6.1855670103092786E-2</v>
      </c>
      <c r="K64">
        <f t="shared" si="4"/>
        <v>0.12371134020618557</v>
      </c>
      <c r="L64">
        <f t="shared" si="5"/>
        <v>-6.1855670103092786E-2</v>
      </c>
      <c r="N64">
        <v>2019</v>
      </c>
    </row>
    <row r="65" spans="1:14" x14ac:dyDescent="0.3">
      <c r="A65">
        <v>1110678</v>
      </c>
      <c r="B65">
        <v>1.2383946180343599</v>
      </c>
      <c r="C65">
        <v>0.13777533173560999</v>
      </c>
      <c r="D65">
        <f t="shared" si="0"/>
        <v>79</v>
      </c>
      <c r="E65">
        <f t="shared" si="1"/>
        <v>63</v>
      </c>
      <c r="F65">
        <v>1110678</v>
      </c>
      <c r="G65">
        <v>0.53627550601959195</v>
      </c>
      <c r="H65">
        <v>0.13777533173560999</v>
      </c>
      <c r="I65">
        <f t="shared" si="2"/>
        <v>41</v>
      </c>
      <c r="J65">
        <f t="shared" si="3"/>
        <v>0.22680412371134021</v>
      </c>
      <c r="K65">
        <f t="shared" si="4"/>
        <v>0.16494845360824742</v>
      </c>
      <c r="L65">
        <f t="shared" si="5"/>
        <v>6.1855670103092786E-2</v>
      </c>
      <c r="N65">
        <v>2020</v>
      </c>
    </row>
    <row r="66" spans="1:14" x14ac:dyDescent="0.3">
      <c r="A66">
        <v>87181</v>
      </c>
      <c r="B66">
        <v>1.2366136312484699</v>
      </c>
      <c r="C66">
        <v>0.37892928719520502</v>
      </c>
      <c r="D66">
        <f t="shared" si="0"/>
        <v>80</v>
      </c>
      <c r="E66">
        <f t="shared" si="1"/>
        <v>26</v>
      </c>
      <c r="F66">
        <v>87181</v>
      </c>
      <c r="G66">
        <v>0.77853900194168002</v>
      </c>
      <c r="H66">
        <v>0.37892928719520502</v>
      </c>
      <c r="I66">
        <f t="shared" si="2"/>
        <v>18</v>
      </c>
      <c r="J66">
        <f t="shared" si="3"/>
        <v>8.247422680412371E-2</v>
      </c>
      <c r="K66">
        <f t="shared" si="4"/>
        <v>0.55670103092783507</v>
      </c>
      <c r="L66">
        <f t="shared" si="5"/>
        <v>-0.47422680412371138</v>
      </c>
      <c r="N66">
        <v>2019</v>
      </c>
    </row>
    <row r="67" spans="1:14" x14ac:dyDescent="0.3">
      <c r="A67">
        <v>1133167</v>
      </c>
      <c r="B67">
        <v>1.2904578447341899</v>
      </c>
      <c r="C67">
        <v>0.175438597798347</v>
      </c>
      <c r="D67">
        <f t="shared" ref="D67:D98" si="6">RANK(B67,$B$2:$B$98)</f>
        <v>69</v>
      </c>
      <c r="E67">
        <f t="shared" ref="E67:E98" si="7">RANK(C67,$C$2:$C$98)</f>
        <v>52</v>
      </c>
      <c r="F67">
        <v>1133167</v>
      </c>
      <c r="G67">
        <v>0.467095017433166</v>
      </c>
      <c r="H67">
        <v>0.175438597798347</v>
      </c>
      <c r="I67">
        <f t="shared" ref="I67:I98" si="8">RANK(G67,$G$2:$G$98)</f>
        <v>55</v>
      </c>
      <c r="J67">
        <f t="shared" ref="J67:J98" si="9">ABS(I67-E67)/97</f>
        <v>3.0927835051546393E-2</v>
      </c>
      <c r="K67">
        <f t="shared" ref="K67:K98" si="10">ABS(D67-E67)/97</f>
        <v>0.17525773195876287</v>
      </c>
      <c r="L67">
        <f t="shared" ref="L67:L98" si="11">J67-K67</f>
        <v>-0.14432989690721648</v>
      </c>
      <c r="N67">
        <v>2019</v>
      </c>
    </row>
    <row r="68" spans="1:14" x14ac:dyDescent="0.3">
      <c r="A68">
        <v>1112341</v>
      </c>
      <c r="B68">
        <v>1.38921535015106</v>
      </c>
      <c r="C68">
        <v>7.5825706124305697E-2</v>
      </c>
      <c r="D68">
        <f t="shared" si="6"/>
        <v>52</v>
      </c>
      <c r="E68">
        <f t="shared" si="7"/>
        <v>72</v>
      </c>
      <c r="F68">
        <v>1112341</v>
      </c>
      <c r="G68">
        <v>0.47348347306251498</v>
      </c>
      <c r="H68">
        <v>7.5825706124305697E-2</v>
      </c>
      <c r="I68">
        <f t="shared" si="8"/>
        <v>54</v>
      </c>
      <c r="J68">
        <f t="shared" si="9"/>
        <v>0.18556701030927836</v>
      </c>
      <c r="K68">
        <f t="shared" si="10"/>
        <v>0.20618556701030927</v>
      </c>
      <c r="L68">
        <f t="shared" si="11"/>
        <v>-2.061855670103091E-2</v>
      </c>
      <c r="N68">
        <v>2019</v>
      </c>
    </row>
    <row r="69" spans="1:14" x14ac:dyDescent="0.3">
      <c r="A69">
        <v>701453</v>
      </c>
      <c r="B69">
        <v>1.47656142711639</v>
      </c>
      <c r="C69">
        <v>0.74822324514389005</v>
      </c>
      <c r="D69">
        <f t="shared" si="6"/>
        <v>32</v>
      </c>
      <c r="E69">
        <f t="shared" si="7"/>
        <v>6</v>
      </c>
      <c r="F69">
        <v>701453</v>
      </c>
      <c r="G69">
        <v>0.488329738378524</v>
      </c>
      <c r="H69">
        <v>0.74822324514389005</v>
      </c>
      <c r="I69">
        <f t="shared" si="8"/>
        <v>48</v>
      </c>
      <c r="J69">
        <f t="shared" si="9"/>
        <v>0.4329896907216495</v>
      </c>
      <c r="K69">
        <f t="shared" si="10"/>
        <v>0.26804123711340205</v>
      </c>
      <c r="L69">
        <f t="shared" si="11"/>
        <v>0.16494845360824745</v>
      </c>
      <c r="N69">
        <v>2020</v>
      </c>
    </row>
    <row r="70" spans="1:14" x14ac:dyDescent="0.3">
      <c r="A70">
        <v>118440</v>
      </c>
      <c r="B70">
        <v>1.3238557577133101</v>
      </c>
      <c r="C70" s="1">
        <v>6.5832788823172396E-4</v>
      </c>
      <c r="D70">
        <f t="shared" si="6"/>
        <v>63</v>
      </c>
      <c r="E70">
        <f t="shared" si="7"/>
        <v>96</v>
      </c>
      <c r="F70">
        <v>118440</v>
      </c>
      <c r="G70">
        <v>0.43554320931434598</v>
      </c>
      <c r="H70" s="1">
        <v>6.5832788823172396E-4</v>
      </c>
      <c r="I70">
        <f t="shared" si="8"/>
        <v>59</v>
      </c>
      <c r="J70">
        <f t="shared" si="9"/>
        <v>0.38144329896907214</v>
      </c>
      <c r="K70">
        <f t="shared" si="10"/>
        <v>0.34020618556701032</v>
      </c>
      <c r="L70">
        <f t="shared" si="11"/>
        <v>4.123711340206182E-2</v>
      </c>
      <c r="N70">
        <v>2020</v>
      </c>
    </row>
    <row r="71" spans="1:14" x14ac:dyDescent="0.3">
      <c r="A71">
        <v>169208</v>
      </c>
      <c r="B71">
        <v>1.44189572334289</v>
      </c>
      <c r="C71">
        <v>0.59148138761520297</v>
      </c>
      <c r="D71">
        <f t="shared" si="6"/>
        <v>40</v>
      </c>
      <c r="E71">
        <f t="shared" si="7"/>
        <v>10</v>
      </c>
      <c r="F71">
        <v>169208</v>
      </c>
      <c r="G71">
        <v>0.33864852786064098</v>
      </c>
      <c r="H71">
        <v>0.59148138761520297</v>
      </c>
      <c r="I71">
        <f t="shared" si="8"/>
        <v>81</v>
      </c>
      <c r="J71">
        <f t="shared" si="9"/>
        <v>0.73195876288659789</v>
      </c>
      <c r="K71">
        <f t="shared" si="10"/>
        <v>0.30927835051546393</v>
      </c>
      <c r="L71">
        <f t="shared" si="11"/>
        <v>0.42268041237113396</v>
      </c>
      <c r="N71">
        <v>2020</v>
      </c>
    </row>
    <row r="72" spans="1:14" x14ac:dyDescent="0.3">
      <c r="A72">
        <v>1113437</v>
      </c>
      <c r="B72">
        <v>1.4820483922958301</v>
      </c>
      <c r="C72">
        <v>4.0578115731477703E-2</v>
      </c>
      <c r="D72">
        <f t="shared" si="6"/>
        <v>31</v>
      </c>
      <c r="E72">
        <f t="shared" si="7"/>
        <v>82</v>
      </c>
      <c r="F72">
        <v>1113437</v>
      </c>
      <c r="G72">
        <v>0.347613185644149</v>
      </c>
      <c r="H72">
        <v>4.0578115731477703E-2</v>
      </c>
      <c r="I72">
        <f t="shared" si="8"/>
        <v>76</v>
      </c>
      <c r="J72">
        <f t="shared" si="9"/>
        <v>6.1855670103092786E-2</v>
      </c>
      <c r="K72">
        <f t="shared" si="10"/>
        <v>0.52577319587628868</v>
      </c>
      <c r="L72">
        <f t="shared" si="11"/>
        <v>-0.46391752577319589</v>
      </c>
      <c r="N72">
        <v>2019</v>
      </c>
    </row>
    <row r="73" spans="1:14" x14ac:dyDescent="0.3">
      <c r="A73">
        <v>583468</v>
      </c>
      <c r="B73">
        <v>1.0858899354934599</v>
      </c>
      <c r="C73">
        <v>0.23685772716999001</v>
      </c>
      <c r="D73">
        <f t="shared" si="6"/>
        <v>92</v>
      </c>
      <c r="E73">
        <f t="shared" si="7"/>
        <v>40</v>
      </c>
      <c r="F73">
        <v>583468</v>
      </c>
      <c r="G73">
        <v>0.71740502119064298</v>
      </c>
      <c r="H73">
        <v>0.23685772716999001</v>
      </c>
      <c r="I73">
        <f t="shared" si="8"/>
        <v>22</v>
      </c>
      <c r="J73">
        <f t="shared" si="9"/>
        <v>0.18556701030927836</v>
      </c>
      <c r="K73">
        <f t="shared" si="10"/>
        <v>0.53608247422680411</v>
      </c>
      <c r="L73">
        <f t="shared" si="11"/>
        <v>-0.35051546391752575</v>
      </c>
      <c r="N73">
        <v>2020</v>
      </c>
    </row>
    <row r="74" spans="1:14" x14ac:dyDescent="0.3">
      <c r="A74">
        <v>1122767</v>
      </c>
      <c r="B74">
        <v>1.39347839355468</v>
      </c>
      <c r="C74">
        <v>0.22831913828849701</v>
      </c>
      <c r="D74">
        <f t="shared" si="6"/>
        <v>50</v>
      </c>
      <c r="E74">
        <f t="shared" si="7"/>
        <v>42</v>
      </c>
      <c r="F74">
        <v>1122767</v>
      </c>
      <c r="G74">
        <v>0.50503182411193803</v>
      </c>
      <c r="H74">
        <v>0.22831913828849701</v>
      </c>
      <c r="I74">
        <f t="shared" si="8"/>
        <v>44</v>
      </c>
      <c r="J74">
        <f t="shared" si="9"/>
        <v>2.0618556701030927E-2</v>
      </c>
      <c r="K74">
        <f t="shared" si="10"/>
        <v>8.247422680412371E-2</v>
      </c>
      <c r="L74">
        <f t="shared" si="11"/>
        <v>-6.1855670103092786E-2</v>
      </c>
      <c r="N74">
        <v>2020</v>
      </c>
    </row>
    <row r="75" spans="1:14" x14ac:dyDescent="0.3">
      <c r="A75">
        <v>833860</v>
      </c>
      <c r="B75">
        <v>1.3672186136245701</v>
      </c>
      <c r="C75">
        <v>0.113108612596988</v>
      </c>
      <c r="D75">
        <f t="shared" si="6"/>
        <v>56</v>
      </c>
      <c r="E75">
        <f t="shared" si="7"/>
        <v>66</v>
      </c>
      <c r="F75">
        <v>833860</v>
      </c>
      <c r="G75">
        <v>0.33876615762710499</v>
      </c>
      <c r="H75">
        <v>0.113108612596988</v>
      </c>
      <c r="I75">
        <f t="shared" si="8"/>
        <v>80</v>
      </c>
      <c r="J75">
        <f t="shared" si="9"/>
        <v>0.14432989690721648</v>
      </c>
      <c r="K75">
        <f t="shared" si="10"/>
        <v>0.10309278350515463</v>
      </c>
      <c r="L75">
        <f t="shared" si="11"/>
        <v>4.1237113402061848E-2</v>
      </c>
      <c r="N75">
        <v>2019</v>
      </c>
    </row>
    <row r="76" spans="1:14" x14ac:dyDescent="0.3">
      <c r="A76">
        <v>527433</v>
      </c>
      <c r="B76">
        <v>1.2156388759612999</v>
      </c>
      <c r="C76">
        <v>4.87949252128601E-2</v>
      </c>
      <c r="D76">
        <f t="shared" si="6"/>
        <v>82</v>
      </c>
      <c r="E76">
        <f t="shared" si="7"/>
        <v>80</v>
      </c>
      <c r="F76">
        <v>527433</v>
      </c>
      <c r="G76">
        <v>0.41281780600547702</v>
      </c>
      <c r="H76">
        <v>4.87949252128601E-2</v>
      </c>
      <c r="I76">
        <f t="shared" si="8"/>
        <v>66</v>
      </c>
      <c r="J76">
        <f t="shared" si="9"/>
        <v>0.14432989690721648</v>
      </c>
      <c r="K76">
        <f t="shared" si="10"/>
        <v>2.0618556701030927E-2</v>
      </c>
      <c r="L76">
        <f t="shared" si="11"/>
        <v>0.12371134020618556</v>
      </c>
      <c r="N76">
        <v>2019</v>
      </c>
    </row>
    <row r="77" spans="1:14" x14ac:dyDescent="0.3">
      <c r="A77">
        <v>1113256</v>
      </c>
      <c r="B77">
        <v>1.69156169891357</v>
      </c>
      <c r="C77">
        <v>0.56034678220748901</v>
      </c>
      <c r="D77">
        <f t="shared" si="6"/>
        <v>17</v>
      </c>
      <c r="E77">
        <f t="shared" si="7"/>
        <v>11</v>
      </c>
      <c r="F77">
        <v>1113256</v>
      </c>
      <c r="G77">
        <v>0.71456903219223</v>
      </c>
      <c r="H77">
        <v>0.56034678220748901</v>
      </c>
      <c r="I77">
        <f t="shared" si="8"/>
        <v>23</v>
      </c>
      <c r="J77">
        <f t="shared" si="9"/>
        <v>0.12371134020618557</v>
      </c>
      <c r="K77">
        <f t="shared" si="10"/>
        <v>6.1855670103092786E-2</v>
      </c>
      <c r="L77">
        <f t="shared" si="11"/>
        <v>6.1855670103092786E-2</v>
      </c>
      <c r="N77">
        <v>2020</v>
      </c>
    </row>
    <row r="78" spans="1:14" x14ac:dyDescent="0.3">
      <c r="A78">
        <v>443396</v>
      </c>
      <c r="B78">
        <v>1.45309078693389</v>
      </c>
      <c r="C78">
        <v>4.5406189747154704E-3</v>
      </c>
      <c r="D78">
        <f t="shared" si="6"/>
        <v>37</v>
      </c>
      <c r="E78">
        <f t="shared" si="7"/>
        <v>92</v>
      </c>
      <c r="F78">
        <v>443396</v>
      </c>
      <c r="G78">
        <v>0.61994105577468805</v>
      </c>
      <c r="H78">
        <v>4.5406189747154704E-3</v>
      </c>
      <c r="I78">
        <f t="shared" si="8"/>
        <v>32</v>
      </c>
      <c r="J78">
        <f t="shared" si="9"/>
        <v>0.61855670103092786</v>
      </c>
      <c r="K78">
        <f t="shared" si="10"/>
        <v>0.5670103092783505</v>
      </c>
      <c r="L78">
        <f t="shared" si="11"/>
        <v>5.1546391752577359E-2</v>
      </c>
      <c r="N78">
        <v>2019</v>
      </c>
    </row>
    <row r="79" spans="1:14" x14ac:dyDescent="0.3">
      <c r="A79">
        <v>156493</v>
      </c>
      <c r="B79">
        <v>1.4039552211761399</v>
      </c>
      <c r="C79">
        <v>0.35829606652259799</v>
      </c>
      <c r="D79">
        <f t="shared" si="6"/>
        <v>44</v>
      </c>
      <c r="E79">
        <f t="shared" si="7"/>
        <v>30</v>
      </c>
      <c r="F79">
        <v>156493</v>
      </c>
      <c r="G79">
        <v>0.66137665510177601</v>
      </c>
      <c r="H79">
        <v>0.35829606652259799</v>
      </c>
      <c r="I79">
        <f t="shared" si="8"/>
        <v>29</v>
      </c>
      <c r="J79">
        <f t="shared" si="9"/>
        <v>1.0309278350515464E-2</v>
      </c>
      <c r="K79">
        <f t="shared" si="10"/>
        <v>0.14432989690721648</v>
      </c>
      <c r="L79">
        <f t="shared" si="11"/>
        <v>-0.13402061855670103</v>
      </c>
      <c r="N79">
        <v>2019</v>
      </c>
    </row>
    <row r="80" spans="1:14" x14ac:dyDescent="0.3">
      <c r="A80">
        <v>673670</v>
      </c>
      <c r="B80">
        <v>1.0216150283813401</v>
      </c>
      <c r="C80">
        <v>4.8029765486717203E-2</v>
      </c>
      <c r="D80">
        <f t="shared" si="6"/>
        <v>95</v>
      </c>
      <c r="E80">
        <f t="shared" si="7"/>
        <v>81</v>
      </c>
      <c r="F80">
        <v>673670</v>
      </c>
      <c r="G80">
        <v>0.59487122297286898</v>
      </c>
      <c r="H80">
        <v>4.8029765486717203E-2</v>
      </c>
      <c r="I80">
        <f t="shared" si="8"/>
        <v>34</v>
      </c>
      <c r="J80">
        <f t="shared" si="9"/>
        <v>0.4845360824742268</v>
      </c>
      <c r="K80">
        <f t="shared" si="10"/>
        <v>0.14432989690721648</v>
      </c>
      <c r="L80">
        <f t="shared" si="11"/>
        <v>0.34020618556701032</v>
      </c>
      <c r="N80">
        <v>2020</v>
      </c>
    </row>
    <row r="81" spans="1:14" x14ac:dyDescent="0.3">
      <c r="A81">
        <v>390360</v>
      </c>
      <c r="B81">
        <v>1.35069799423217</v>
      </c>
      <c r="C81">
        <v>0.231022149324417</v>
      </c>
      <c r="D81">
        <f t="shared" si="6"/>
        <v>58</v>
      </c>
      <c r="E81">
        <f t="shared" si="7"/>
        <v>41</v>
      </c>
      <c r="F81">
        <v>390360</v>
      </c>
      <c r="G81">
        <v>0.39676129817962602</v>
      </c>
      <c r="H81">
        <v>0.231022149324417</v>
      </c>
      <c r="I81">
        <f t="shared" si="8"/>
        <v>70</v>
      </c>
      <c r="J81">
        <f t="shared" si="9"/>
        <v>0.29896907216494845</v>
      </c>
      <c r="K81">
        <f t="shared" si="10"/>
        <v>0.17525773195876287</v>
      </c>
      <c r="L81">
        <f t="shared" si="11"/>
        <v>0.12371134020618557</v>
      </c>
      <c r="N81">
        <v>2020</v>
      </c>
    </row>
    <row r="82" spans="1:14" x14ac:dyDescent="0.3">
      <c r="A82">
        <v>258062</v>
      </c>
      <c r="B82">
        <v>1.2775784730911199</v>
      </c>
      <c r="C82">
        <v>0.145143747329711</v>
      </c>
      <c r="D82">
        <f t="shared" si="6"/>
        <v>74</v>
      </c>
      <c r="E82">
        <f t="shared" si="7"/>
        <v>60</v>
      </c>
      <c r="F82">
        <v>258062</v>
      </c>
      <c r="G82">
        <v>0.33384412527084301</v>
      </c>
      <c r="H82">
        <v>0.145143747329711</v>
      </c>
      <c r="I82">
        <f t="shared" si="8"/>
        <v>82</v>
      </c>
      <c r="J82">
        <f t="shared" si="9"/>
        <v>0.22680412371134021</v>
      </c>
      <c r="K82">
        <f t="shared" si="10"/>
        <v>0.14432989690721648</v>
      </c>
      <c r="L82">
        <f t="shared" si="11"/>
        <v>8.2474226804123724E-2</v>
      </c>
      <c r="N82">
        <v>2020</v>
      </c>
    </row>
    <row r="83" spans="1:14" x14ac:dyDescent="0.3">
      <c r="A83">
        <v>264014</v>
      </c>
      <c r="B83">
        <v>1.3492352962493801</v>
      </c>
      <c r="C83">
        <v>9.4952180981636006E-2</v>
      </c>
      <c r="D83">
        <f t="shared" si="6"/>
        <v>59</v>
      </c>
      <c r="E83">
        <f t="shared" si="7"/>
        <v>68</v>
      </c>
      <c r="F83">
        <v>264014</v>
      </c>
      <c r="G83">
        <v>0.54992425441741899</v>
      </c>
      <c r="H83">
        <v>9.4952180981636006E-2</v>
      </c>
      <c r="I83">
        <f t="shared" si="8"/>
        <v>39</v>
      </c>
      <c r="J83">
        <f t="shared" si="9"/>
        <v>0.29896907216494845</v>
      </c>
      <c r="K83">
        <f t="shared" si="10"/>
        <v>9.2783505154639179E-2</v>
      </c>
      <c r="L83">
        <f t="shared" si="11"/>
        <v>0.20618556701030927</v>
      </c>
      <c r="N83">
        <v>2019</v>
      </c>
    </row>
    <row r="84" spans="1:14" x14ac:dyDescent="0.3">
      <c r="A84">
        <v>47210</v>
      </c>
      <c r="B84">
        <v>1.34709656238555</v>
      </c>
      <c r="C84">
        <v>0.16137023270130099</v>
      </c>
      <c r="D84">
        <f t="shared" si="6"/>
        <v>61</v>
      </c>
      <c r="E84">
        <f t="shared" si="7"/>
        <v>57</v>
      </c>
      <c r="F84">
        <v>47210</v>
      </c>
      <c r="G84">
        <v>0.593314409255981</v>
      </c>
      <c r="H84">
        <v>0.16137023270130099</v>
      </c>
      <c r="I84">
        <f t="shared" si="8"/>
        <v>35</v>
      </c>
      <c r="J84">
        <f t="shared" si="9"/>
        <v>0.22680412371134021</v>
      </c>
      <c r="K84">
        <f t="shared" si="10"/>
        <v>4.1237113402061855E-2</v>
      </c>
      <c r="L84">
        <f t="shared" si="11"/>
        <v>0.18556701030927836</v>
      </c>
      <c r="N84">
        <v>2020</v>
      </c>
    </row>
    <row r="85" spans="1:14" x14ac:dyDescent="0.3">
      <c r="A85">
        <v>490595</v>
      </c>
      <c r="B85">
        <v>1.0982919931411701</v>
      </c>
      <c r="C85">
        <v>0.22630812227725899</v>
      </c>
      <c r="D85">
        <f t="shared" si="6"/>
        <v>90</v>
      </c>
      <c r="E85">
        <f t="shared" si="7"/>
        <v>43</v>
      </c>
      <c r="F85">
        <v>490595</v>
      </c>
      <c r="G85">
        <v>0.50451821088790805</v>
      </c>
      <c r="H85">
        <v>0.22630812227725899</v>
      </c>
      <c r="I85">
        <f t="shared" si="8"/>
        <v>45</v>
      </c>
      <c r="J85">
        <f t="shared" si="9"/>
        <v>2.0618556701030927E-2</v>
      </c>
      <c r="K85">
        <f t="shared" si="10"/>
        <v>0.4845360824742268</v>
      </c>
      <c r="L85">
        <f t="shared" si="11"/>
        <v>-0.46391752577319589</v>
      </c>
      <c r="N85">
        <v>2019</v>
      </c>
    </row>
    <row r="86" spans="1:14" x14ac:dyDescent="0.3">
      <c r="A86">
        <v>573724</v>
      </c>
      <c r="B86">
        <v>1.2776564359664899</v>
      </c>
      <c r="C86">
        <v>0.36951971054077098</v>
      </c>
      <c r="D86">
        <f t="shared" si="6"/>
        <v>73</v>
      </c>
      <c r="E86">
        <f t="shared" si="7"/>
        <v>28</v>
      </c>
      <c r="F86">
        <v>573724</v>
      </c>
      <c r="G86">
        <v>0.26180312037467901</v>
      </c>
      <c r="H86">
        <v>0.36951971054077098</v>
      </c>
      <c r="I86">
        <f t="shared" si="8"/>
        <v>91</v>
      </c>
      <c r="J86">
        <f t="shared" si="9"/>
        <v>0.64948453608247425</v>
      </c>
      <c r="K86">
        <f t="shared" si="10"/>
        <v>0.46391752577319589</v>
      </c>
      <c r="L86">
        <f t="shared" si="11"/>
        <v>0.18556701030927836</v>
      </c>
      <c r="N86">
        <v>2019</v>
      </c>
    </row>
    <row r="87" spans="1:14" x14ac:dyDescent="0.3">
      <c r="A87">
        <v>207786</v>
      </c>
      <c r="B87">
        <v>1.3979182243347099</v>
      </c>
      <c r="C87">
        <v>0.41821762919425898</v>
      </c>
      <c r="D87">
        <f t="shared" si="6"/>
        <v>48</v>
      </c>
      <c r="E87">
        <f t="shared" si="7"/>
        <v>20</v>
      </c>
      <c r="F87">
        <v>207786</v>
      </c>
      <c r="G87">
        <v>0.46419405937194802</v>
      </c>
      <c r="H87">
        <v>0.41821762919425898</v>
      </c>
      <c r="I87">
        <f t="shared" si="8"/>
        <v>57</v>
      </c>
      <c r="J87">
        <f t="shared" si="9"/>
        <v>0.38144329896907214</v>
      </c>
      <c r="K87">
        <f t="shared" si="10"/>
        <v>0.28865979381443296</v>
      </c>
      <c r="L87">
        <f t="shared" si="11"/>
        <v>9.2783505154639179E-2</v>
      </c>
      <c r="N87">
        <v>2019</v>
      </c>
    </row>
    <row r="88" spans="1:14" x14ac:dyDescent="0.3">
      <c r="A88">
        <v>915593</v>
      </c>
      <c r="B88">
        <v>1.16400718688964</v>
      </c>
      <c r="C88">
        <v>6.4548581838607705E-2</v>
      </c>
      <c r="D88">
        <f t="shared" si="6"/>
        <v>86</v>
      </c>
      <c r="E88">
        <f t="shared" si="7"/>
        <v>76</v>
      </c>
      <c r="F88">
        <v>915593</v>
      </c>
      <c r="G88">
        <v>0.73871660232543901</v>
      </c>
      <c r="H88">
        <v>6.4548581838607705E-2</v>
      </c>
      <c r="I88">
        <f t="shared" si="8"/>
        <v>20</v>
      </c>
      <c r="J88">
        <f t="shared" si="9"/>
        <v>0.57731958762886593</v>
      </c>
      <c r="K88">
        <f t="shared" si="10"/>
        <v>0.10309278350515463</v>
      </c>
      <c r="L88">
        <f t="shared" si="11"/>
        <v>0.47422680412371132</v>
      </c>
      <c r="N88">
        <v>2019</v>
      </c>
    </row>
    <row r="89" spans="1:14" x14ac:dyDescent="0.3">
      <c r="A89">
        <v>330975</v>
      </c>
      <c r="B89">
        <v>1.4115021228790201</v>
      </c>
      <c r="C89">
        <v>0.19376453757286</v>
      </c>
      <c r="D89">
        <f t="shared" si="6"/>
        <v>43</v>
      </c>
      <c r="E89">
        <f t="shared" si="7"/>
        <v>51</v>
      </c>
      <c r="F89">
        <v>330975</v>
      </c>
      <c r="G89">
        <v>0.41808569431304898</v>
      </c>
      <c r="H89">
        <v>0.19376453757286</v>
      </c>
      <c r="I89">
        <f t="shared" si="8"/>
        <v>63</v>
      </c>
      <c r="J89">
        <f t="shared" si="9"/>
        <v>0.12371134020618557</v>
      </c>
      <c r="K89">
        <f t="shared" si="10"/>
        <v>8.247422680412371E-2</v>
      </c>
      <c r="L89">
        <f t="shared" si="11"/>
        <v>4.1237113402061862E-2</v>
      </c>
      <c r="N89">
        <v>2020</v>
      </c>
    </row>
    <row r="90" spans="1:14" x14ac:dyDescent="0.3">
      <c r="A90">
        <v>156498</v>
      </c>
      <c r="B90">
        <v>1.8082580566406199</v>
      </c>
      <c r="C90">
        <v>0.19825793802738101</v>
      </c>
      <c r="D90">
        <f t="shared" si="6"/>
        <v>6</v>
      </c>
      <c r="E90">
        <f t="shared" si="7"/>
        <v>49</v>
      </c>
      <c r="F90">
        <v>156498</v>
      </c>
      <c r="G90">
        <v>0.35002812743186901</v>
      </c>
      <c r="H90">
        <v>0.19825793802738101</v>
      </c>
      <c r="I90">
        <f t="shared" si="8"/>
        <v>75</v>
      </c>
      <c r="J90">
        <f t="shared" si="9"/>
        <v>0.26804123711340205</v>
      </c>
      <c r="K90">
        <f t="shared" si="10"/>
        <v>0.44329896907216493</v>
      </c>
      <c r="L90">
        <f t="shared" si="11"/>
        <v>-0.17525773195876287</v>
      </c>
      <c r="N90">
        <v>2020</v>
      </c>
    </row>
    <row r="91" spans="1:14" x14ac:dyDescent="0.3">
      <c r="A91">
        <v>131843</v>
      </c>
      <c r="B91">
        <v>2.2466361522674498</v>
      </c>
      <c r="C91">
        <v>0.32620972394943198</v>
      </c>
      <c r="D91">
        <f t="shared" si="6"/>
        <v>1</v>
      </c>
      <c r="E91">
        <f t="shared" si="7"/>
        <v>34</v>
      </c>
      <c r="F91">
        <v>131843</v>
      </c>
      <c r="G91">
        <v>0.93518203496932895</v>
      </c>
      <c r="H91">
        <v>0.32620972394943198</v>
      </c>
      <c r="I91">
        <f t="shared" si="8"/>
        <v>6</v>
      </c>
      <c r="J91">
        <f t="shared" si="9"/>
        <v>0.28865979381443296</v>
      </c>
      <c r="K91">
        <f t="shared" si="10"/>
        <v>0.34020618556701032</v>
      </c>
      <c r="L91">
        <f t="shared" si="11"/>
        <v>-5.1546391752577359E-2</v>
      </c>
      <c r="N91">
        <v>2019</v>
      </c>
    </row>
    <row r="92" spans="1:14" x14ac:dyDescent="0.3">
      <c r="A92">
        <v>1136047</v>
      </c>
      <c r="B92">
        <v>1.7494765520095801</v>
      </c>
      <c r="C92">
        <v>0.14015151560306499</v>
      </c>
      <c r="D92">
        <f t="shared" si="6"/>
        <v>11</v>
      </c>
      <c r="E92">
        <f t="shared" si="7"/>
        <v>61</v>
      </c>
      <c r="F92">
        <v>1136047</v>
      </c>
      <c r="G92">
        <v>0.34211805462837203</v>
      </c>
      <c r="H92">
        <v>0.14015151560306499</v>
      </c>
      <c r="I92">
        <f t="shared" si="8"/>
        <v>77</v>
      </c>
      <c r="J92">
        <f t="shared" si="9"/>
        <v>0.16494845360824742</v>
      </c>
      <c r="K92">
        <f t="shared" si="10"/>
        <v>0.51546391752577314</v>
      </c>
      <c r="L92">
        <f t="shared" si="11"/>
        <v>-0.35051546391752575</v>
      </c>
      <c r="N92">
        <v>2020</v>
      </c>
    </row>
    <row r="93" spans="1:14" x14ac:dyDescent="0.3">
      <c r="A93">
        <v>938400</v>
      </c>
      <c r="B93">
        <v>1.1495046615600499</v>
      </c>
      <c r="C93">
        <v>6.8390429019927895E-2</v>
      </c>
      <c r="D93">
        <f t="shared" si="6"/>
        <v>87</v>
      </c>
      <c r="E93">
        <f t="shared" si="7"/>
        <v>75</v>
      </c>
      <c r="F93">
        <v>938400</v>
      </c>
      <c r="G93">
        <v>0.68806821107864302</v>
      </c>
      <c r="H93">
        <v>6.8390429019927895E-2</v>
      </c>
      <c r="I93">
        <f t="shared" si="8"/>
        <v>26</v>
      </c>
      <c r="J93">
        <f t="shared" si="9"/>
        <v>0.50515463917525771</v>
      </c>
      <c r="K93">
        <f t="shared" si="10"/>
        <v>0.12371134020618557</v>
      </c>
      <c r="L93">
        <f t="shared" si="11"/>
        <v>0.38144329896907214</v>
      </c>
      <c r="N93">
        <v>2020</v>
      </c>
    </row>
    <row r="94" spans="1:14" x14ac:dyDescent="0.3">
      <c r="A94">
        <v>1071750</v>
      </c>
      <c r="B94">
        <v>1.6548147201537999</v>
      </c>
      <c r="C94">
        <v>0.46429333090782099</v>
      </c>
      <c r="D94">
        <f t="shared" si="6"/>
        <v>20</v>
      </c>
      <c r="E94">
        <f t="shared" si="7"/>
        <v>15</v>
      </c>
      <c r="F94">
        <v>1071750</v>
      </c>
      <c r="G94">
        <v>0.62300133705139105</v>
      </c>
      <c r="H94">
        <v>0.46429333090782099</v>
      </c>
      <c r="I94">
        <f t="shared" si="8"/>
        <v>31</v>
      </c>
      <c r="J94">
        <f t="shared" si="9"/>
        <v>0.16494845360824742</v>
      </c>
      <c r="K94">
        <f t="shared" si="10"/>
        <v>5.1546391752577317E-2</v>
      </c>
      <c r="L94">
        <f t="shared" si="11"/>
        <v>0.1134020618556701</v>
      </c>
      <c r="N94">
        <v>2020</v>
      </c>
    </row>
    <row r="95" spans="1:14" x14ac:dyDescent="0.3">
      <c r="A95">
        <v>23849</v>
      </c>
      <c r="B95">
        <v>1.4516412019729601</v>
      </c>
      <c r="C95">
        <v>2.9139498248696299E-2</v>
      </c>
      <c r="D95">
        <f t="shared" si="6"/>
        <v>38</v>
      </c>
      <c r="E95">
        <f t="shared" si="7"/>
        <v>88</v>
      </c>
      <c r="F95">
        <v>23849</v>
      </c>
      <c r="G95">
        <v>0.19291214644908899</v>
      </c>
      <c r="H95">
        <v>2.9139498248696299E-2</v>
      </c>
      <c r="I95">
        <f t="shared" si="8"/>
        <v>97</v>
      </c>
      <c r="J95">
        <f t="shared" si="9"/>
        <v>9.2783505154639179E-2</v>
      </c>
      <c r="K95">
        <f t="shared" si="10"/>
        <v>0.51546391752577314</v>
      </c>
      <c r="L95">
        <f t="shared" si="11"/>
        <v>-0.42268041237113396</v>
      </c>
      <c r="N95">
        <v>2020</v>
      </c>
    </row>
    <row r="96" spans="1:14" x14ac:dyDescent="0.3">
      <c r="A96">
        <v>359349</v>
      </c>
      <c r="B96">
        <v>1.74768114089965</v>
      </c>
      <c r="C96">
        <v>0.361659556627273</v>
      </c>
      <c r="D96">
        <f t="shared" si="6"/>
        <v>12</v>
      </c>
      <c r="E96">
        <f t="shared" si="7"/>
        <v>29</v>
      </c>
      <c r="F96">
        <v>359349</v>
      </c>
      <c r="G96">
        <v>1.1822365522384599</v>
      </c>
      <c r="H96">
        <v>0.361659556627273</v>
      </c>
      <c r="I96">
        <f t="shared" si="8"/>
        <v>3</v>
      </c>
      <c r="J96">
        <f t="shared" si="9"/>
        <v>0.26804123711340205</v>
      </c>
      <c r="K96">
        <f t="shared" si="10"/>
        <v>0.17525773195876287</v>
      </c>
      <c r="L96">
        <f t="shared" si="11"/>
        <v>9.2783505154639179E-2</v>
      </c>
      <c r="N96">
        <v>2019</v>
      </c>
    </row>
    <row r="97" spans="1:14" x14ac:dyDescent="0.3">
      <c r="A97">
        <v>940547</v>
      </c>
      <c r="B97">
        <v>1.29595434665679</v>
      </c>
      <c r="C97">
        <v>5.8461222797632197E-2</v>
      </c>
      <c r="D97">
        <f t="shared" si="6"/>
        <v>68</v>
      </c>
      <c r="E97">
        <f t="shared" si="7"/>
        <v>77</v>
      </c>
      <c r="F97">
        <v>940547</v>
      </c>
      <c r="G97">
        <v>0.21619038283824901</v>
      </c>
      <c r="H97">
        <v>5.8461222797632197E-2</v>
      </c>
      <c r="I97">
        <f t="shared" si="8"/>
        <v>96</v>
      </c>
      <c r="J97">
        <f t="shared" si="9"/>
        <v>0.19587628865979381</v>
      </c>
      <c r="K97">
        <f t="shared" si="10"/>
        <v>9.2783505154639179E-2</v>
      </c>
      <c r="L97">
        <f t="shared" si="11"/>
        <v>0.10309278350515463</v>
      </c>
      <c r="N97">
        <v>2020</v>
      </c>
    </row>
    <row r="98" spans="1:14" x14ac:dyDescent="0.3">
      <c r="A98">
        <v>1030303</v>
      </c>
      <c r="B98">
        <v>1.4470363855361901</v>
      </c>
      <c r="C98">
        <v>0.73293656110763505</v>
      </c>
      <c r="D98">
        <f t="shared" si="6"/>
        <v>39</v>
      </c>
      <c r="E98">
        <f t="shared" si="7"/>
        <v>7</v>
      </c>
      <c r="F98">
        <v>1030303</v>
      </c>
      <c r="G98">
        <v>0.46429961919784501</v>
      </c>
      <c r="H98">
        <v>0.73293656110763505</v>
      </c>
      <c r="I98">
        <f t="shared" si="8"/>
        <v>56</v>
      </c>
      <c r="J98">
        <f t="shared" si="9"/>
        <v>0.50515463917525771</v>
      </c>
      <c r="K98">
        <f t="shared" si="10"/>
        <v>0.32989690721649484</v>
      </c>
      <c r="L98">
        <f t="shared" si="11"/>
        <v>0.17525773195876287</v>
      </c>
      <c r="N98">
        <v>2020</v>
      </c>
    </row>
  </sheetData>
  <autoFilter ref="N1:N9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N1" sqref="N1:N1048576"/>
    </sheetView>
  </sheetViews>
  <sheetFormatPr defaultRowHeight="14.4" x14ac:dyDescent="0.3"/>
  <cols>
    <col min="9" max="9" width="14.21875" bestFit="1" customWidth="1"/>
    <col min="10" max="10" width="9.77734375" bestFit="1" customWidth="1"/>
  </cols>
  <sheetData>
    <row r="1" spans="1:14" x14ac:dyDescent="0.3">
      <c r="A1" t="s">
        <v>11</v>
      </c>
      <c r="B1" t="s">
        <v>1</v>
      </c>
      <c r="C1" t="s">
        <v>3</v>
      </c>
      <c r="D1" t="s">
        <v>12</v>
      </c>
      <c r="E1" t="s">
        <v>13</v>
      </c>
      <c r="F1" t="s">
        <v>11</v>
      </c>
      <c r="G1" t="s">
        <v>14</v>
      </c>
      <c r="H1" t="s">
        <v>3</v>
      </c>
      <c r="I1" t="s">
        <v>15</v>
      </c>
      <c r="J1" t="s">
        <v>16</v>
      </c>
      <c r="K1" t="s">
        <v>10</v>
      </c>
      <c r="L1" t="s">
        <v>18</v>
      </c>
      <c r="N1" t="s">
        <v>20</v>
      </c>
    </row>
    <row r="2" spans="1:14" x14ac:dyDescent="0.3">
      <c r="A2">
        <v>130510</v>
      </c>
      <c r="B2">
        <v>2.1359794139861998</v>
      </c>
      <c r="C2">
        <v>0.65489923954009999</v>
      </c>
      <c r="D2">
        <f>RANK(B2,$B$2:$B$98)</f>
        <v>6</v>
      </c>
      <c r="E2">
        <f>RANK(C2,$C$2:$C$98)</f>
        <v>14</v>
      </c>
      <c r="F2">
        <v>130510</v>
      </c>
      <c r="G2">
        <v>2.6348991394042902</v>
      </c>
      <c r="H2">
        <v>0.65489923954009999</v>
      </c>
      <c r="I2">
        <f>RANK(G2,$G$2:$G$98)</f>
        <v>5</v>
      </c>
      <c r="J2">
        <f>ABS(I2-E2)/97</f>
        <v>9.2783505154639179E-2</v>
      </c>
      <c r="K2">
        <f>ABS(D2-E2)/97</f>
        <v>8.247422680412371E-2</v>
      </c>
      <c r="L2">
        <f>J2-K2</f>
        <v>1.0309278350515469E-2</v>
      </c>
      <c r="N2">
        <v>2019</v>
      </c>
    </row>
    <row r="3" spans="1:14" x14ac:dyDescent="0.3">
      <c r="A3">
        <v>1051399</v>
      </c>
      <c r="B3">
        <v>1.9389557838439899</v>
      </c>
      <c r="C3">
        <v>0.167312026023864</v>
      </c>
      <c r="D3">
        <f t="shared" ref="D3:D66" si="0">RANK(B3,$B$2:$B$98)</f>
        <v>14</v>
      </c>
      <c r="E3">
        <f t="shared" ref="E3:E66" si="1">RANK(C3,$C$2:$C$98)</f>
        <v>79</v>
      </c>
      <c r="F3">
        <v>1051399</v>
      </c>
      <c r="G3">
        <v>1.4361721277236901</v>
      </c>
      <c r="H3">
        <v>0.167312026023864</v>
      </c>
      <c r="I3">
        <f t="shared" ref="I3:I66" si="2">RANK(G3,$G$2:$G$98)</f>
        <v>14</v>
      </c>
      <c r="J3">
        <f t="shared" ref="J3:J66" si="3">ABS(I3-E3)/97</f>
        <v>0.67010309278350511</v>
      </c>
      <c r="K3">
        <f t="shared" ref="K3:K66" si="4">ABS(D3-E3)/97</f>
        <v>0.67010309278350511</v>
      </c>
      <c r="L3">
        <f t="shared" ref="L3:L66" si="5">J3-K3</f>
        <v>0</v>
      </c>
      <c r="N3">
        <v>2020</v>
      </c>
    </row>
    <row r="4" spans="1:14" x14ac:dyDescent="0.3">
      <c r="A4">
        <v>1116380</v>
      </c>
      <c r="B4">
        <v>1.59379005432128</v>
      </c>
      <c r="C4">
        <v>0.181904762983322</v>
      </c>
      <c r="D4">
        <f t="shared" si="0"/>
        <v>52</v>
      </c>
      <c r="E4">
        <f t="shared" si="1"/>
        <v>74</v>
      </c>
      <c r="F4">
        <v>1116380</v>
      </c>
      <c r="G4">
        <v>2.65968907624483E-2</v>
      </c>
      <c r="H4">
        <v>0.181904762983322</v>
      </c>
      <c r="I4">
        <f t="shared" si="2"/>
        <v>81</v>
      </c>
      <c r="J4">
        <f t="shared" si="3"/>
        <v>7.2164948453608241E-2</v>
      </c>
      <c r="K4">
        <f t="shared" si="4"/>
        <v>0.22680412371134021</v>
      </c>
      <c r="L4">
        <f t="shared" si="5"/>
        <v>-0.15463917525773196</v>
      </c>
      <c r="N4">
        <v>2020</v>
      </c>
    </row>
    <row r="5" spans="1:14" x14ac:dyDescent="0.3">
      <c r="A5">
        <v>42255</v>
      </c>
      <c r="B5">
        <v>1.70849573612213</v>
      </c>
      <c r="C5">
        <v>0.76190477609634399</v>
      </c>
      <c r="D5">
        <f t="shared" si="0"/>
        <v>36</v>
      </c>
      <c r="E5">
        <f t="shared" si="1"/>
        <v>9</v>
      </c>
      <c r="F5">
        <v>42255</v>
      </c>
      <c r="G5">
        <v>1.5402752161026001</v>
      </c>
      <c r="H5">
        <v>0.76190477609634399</v>
      </c>
      <c r="I5">
        <f t="shared" si="2"/>
        <v>12</v>
      </c>
      <c r="J5">
        <f t="shared" si="3"/>
        <v>3.0927835051546393E-2</v>
      </c>
      <c r="K5">
        <f t="shared" si="4"/>
        <v>0.27835051546391754</v>
      </c>
      <c r="L5">
        <f t="shared" si="5"/>
        <v>-0.24742268041237114</v>
      </c>
      <c r="N5">
        <v>2020</v>
      </c>
    </row>
    <row r="6" spans="1:14" x14ac:dyDescent="0.3">
      <c r="A6">
        <v>1037798</v>
      </c>
      <c r="B6">
        <v>2.2645595073699898</v>
      </c>
      <c r="C6">
        <v>0.178008928894996</v>
      </c>
      <c r="D6">
        <f t="shared" si="0"/>
        <v>5</v>
      </c>
      <c r="E6">
        <f t="shared" si="1"/>
        <v>76</v>
      </c>
      <c r="F6">
        <v>1037798</v>
      </c>
      <c r="G6">
        <v>1.0956776142120299</v>
      </c>
      <c r="H6">
        <v>0.178008928894996</v>
      </c>
      <c r="I6">
        <f t="shared" si="2"/>
        <v>15</v>
      </c>
      <c r="J6">
        <f t="shared" si="3"/>
        <v>0.62886597938144329</v>
      </c>
      <c r="K6">
        <f t="shared" si="4"/>
        <v>0.73195876288659789</v>
      </c>
      <c r="L6">
        <f t="shared" si="5"/>
        <v>-0.10309278350515461</v>
      </c>
      <c r="N6">
        <v>2019</v>
      </c>
    </row>
    <row r="7" spans="1:14" x14ac:dyDescent="0.3">
      <c r="A7">
        <v>1136043</v>
      </c>
      <c r="B7">
        <v>1.86915719509124</v>
      </c>
      <c r="C7">
        <v>0.34399467706680298</v>
      </c>
      <c r="D7">
        <f t="shared" si="0"/>
        <v>20</v>
      </c>
      <c r="E7">
        <f t="shared" si="1"/>
        <v>48</v>
      </c>
      <c r="F7">
        <v>1136043</v>
      </c>
      <c r="G7">
        <v>2.1366410255432098</v>
      </c>
      <c r="H7">
        <v>0.34399467706680298</v>
      </c>
      <c r="I7">
        <f t="shared" si="2"/>
        <v>6</v>
      </c>
      <c r="J7">
        <f t="shared" si="3"/>
        <v>0.4329896907216495</v>
      </c>
      <c r="K7">
        <f t="shared" si="4"/>
        <v>0.28865979381443296</v>
      </c>
      <c r="L7">
        <f t="shared" si="5"/>
        <v>0.14432989690721654</v>
      </c>
      <c r="N7">
        <v>2020</v>
      </c>
    </row>
    <row r="8" spans="1:14" x14ac:dyDescent="0.3">
      <c r="A8">
        <v>730539</v>
      </c>
      <c r="B8">
        <v>1.86834120750427</v>
      </c>
      <c r="C8">
        <v>0.52611964941024703</v>
      </c>
      <c r="D8">
        <f t="shared" si="0"/>
        <v>21</v>
      </c>
      <c r="E8">
        <f t="shared" si="1"/>
        <v>30</v>
      </c>
      <c r="F8">
        <v>730539</v>
      </c>
      <c r="G8">
        <v>0.42467680573463401</v>
      </c>
      <c r="H8">
        <v>0.52611964941024703</v>
      </c>
      <c r="I8">
        <f t="shared" si="2"/>
        <v>38</v>
      </c>
      <c r="J8">
        <f t="shared" si="3"/>
        <v>8.247422680412371E-2</v>
      </c>
      <c r="K8">
        <f t="shared" si="4"/>
        <v>9.2783505154639179E-2</v>
      </c>
      <c r="L8">
        <f t="shared" si="5"/>
        <v>-1.0309278350515469E-2</v>
      </c>
      <c r="N8">
        <v>2020</v>
      </c>
    </row>
    <row r="9" spans="1:14" x14ac:dyDescent="0.3">
      <c r="A9">
        <v>914916</v>
      </c>
      <c r="B9">
        <v>1.12513351440429</v>
      </c>
      <c r="C9">
        <v>0.214438796043396</v>
      </c>
      <c r="D9">
        <f t="shared" si="0"/>
        <v>96</v>
      </c>
      <c r="E9">
        <f t="shared" si="1"/>
        <v>69</v>
      </c>
      <c r="F9">
        <v>914916</v>
      </c>
      <c r="G9">
        <v>0.122570447623729</v>
      </c>
      <c r="H9">
        <v>0.214438796043396</v>
      </c>
      <c r="I9">
        <f t="shared" si="2"/>
        <v>60</v>
      </c>
      <c r="J9">
        <f t="shared" si="3"/>
        <v>9.2783505154639179E-2</v>
      </c>
      <c r="K9">
        <f t="shared" si="4"/>
        <v>0.27835051546391754</v>
      </c>
      <c r="L9">
        <f t="shared" si="5"/>
        <v>-0.18556701030927836</v>
      </c>
      <c r="N9">
        <v>2020</v>
      </c>
    </row>
    <row r="10" spans="1:14" x14ac:dyDescent="0.3">
      <c r="A10">
        <v>1121353</v>
      </c>
      <c r="B10">
        <v>1.6035441160202</v>
      </c>
      <c r="C10">
        <v>0.12752759456634499</v>
      </c>
      <c r="D10">
        <f t="shared" si="0"/>
        <v>50</v>
      </c>
      <c r="E10">
        <f t="shared" si="1"/>
        <v>84</v>
      </c>
      <c r="F10">
        <v>1121353</v>
      </c>
      <c r="G10">
        <v>0.88408565521240201</v>
      </c>
      <c r="H10">
        <v>0.12752759456634499</v>
      </c>
      <c r="I10">
        <f t="shared" si="2"/>
        <v>18</v>
      </c>
      <c r="J10">
        <f t="shared" si="3"/>
        <v>0.68041237113402064</v>
      </c>
      <c r="K10">
        <f t="shared" si="4"/>
        <v>0.35051546391752575</v>
      </c>
      <c r="L10">
        <f t="shared" si="5"/>
        <v>0.32989690721649489</v>
      </c>
      <c r="N10">
        <v>2020</v>
      </c>
    </row>
    <row r="11" spans="1:14" x14ac:dyDescent="0.3">
      <c r="A11">
        <v>168216</v>
      </c>
      <c r="B11">
        <v>1.24845719337463</v>
      </c>
      <c r="C11">
        <v>0.173010379076004</v>
      </c>
      <c r="D11">
        <f t="shared" si="0"/>
        <v>86</v>
      </c>
      <c r="E11">
        <f t="shared" si="1"/>
        <v>78</v>
      </c>
      <c r="F11">
        <v>168216</v>
      </c>
      <c r="G11">
        <v>0.81334984302520696</v>
      </c>
      <c r="H11">
        <v>0.173010379076004</v>
      </c>
      <c r="I11">
        <f t="shared" si="2"/>
        <v>21</v>
      </c>
      <c r="J11">
        <f t="shared" si="3"/>
        <v>0.58762886597938147</v>
      </c>
      <c r="K11">
        <f t="shared" si="4"/>
        <v>8.247422680412371E-2</v>
      </c>
      <c r="L11">
        <f t="shared" si="5"/>
        <v>0.50515463917525771</v>
      </c>
      <c r="N11">
        <v>2019</v>
      </c>
    </row>
    <row r="12" spans="1:14" x14ac:dyDescent="0.3">
      <c r="A12">
        <v>1037496</v>
      </c>
      <c r="B12">
        <v>1.6413718461990301</v>
      </c>
      <c r="C12">
        <v>0.58315342664718595</v>
      </c>
      <c r="D12">
        <f t="shared" si="0"/>
        <v>41</v>
      </c>
      <c r="E12">
        <f t="shared" si="1"/>
        <v>23</v>
      </c>
      <c r="F12">
        <v>1037496</v>
      </c>
      <c r="G12">
        <v>1.47316260263323E-2</v>
      </c>
      <c r="H12">
        <v>0.58315342664718595</v>
      </c>
      <c r="I12">
        <f t="shared" si="2"/>
        <v>86</v>
      </c>
      <c r="J12">
        <f t="shared" si="3"/>
        <v>0.64948453608247425</v>
      </c>
      <c r="K12">
        <f t="shared" si="4"/>
        <v>0.18556701030927836</v>
      </c>
      <c r="L12">
        <f t="shared" si="5"/>
        <v>0.46391752577319589</v>
      </c>
      <c r="N12">
        <v>2020</v>
      </c>
    </row>
    <row r="13" spans="1:14" x14ac:dyDescent="0.3">
      <c r="A13">
        <v>1136962</v>
      </c>
      <c r="B13">
        <v>1.5344101190567001</v>
      </c>
      <c r="C13">
        <v>0.52821844816207797</v>
      </c>
      <c r="D13">
        <f t="shared" si="0"/>
        <v>60</v>
      </c>
      <c r="E13">
        <f t="shared" si="1"/>
        <v>28</v>
      </c>
      <c r="F13">
        <v>1136962</v>
      </c>
      <c r="G13">
        <v>1.50972101837396E-2</v>
      </c>
      <c r="H13">
        <v>0.52821844816207797</v>
      </c>
      <c r="I13">
        <f t="shared" si="2"/>
        <v>85</v>
      </c>
      <c r="J13">
        <f t="shared" si="3"/>
        <v>0.58762886597938147</v>
      </c>
      <c r="K13">
        <f t="shared" si="4"/>
        <v>0.32989690721649484</v>
      </c>
      <c r="L13">
        <f t="shared" si="5"/>
        <v>0.25773195876288663</v>
      </c>
      <c r="N13">
        <v>2020</v>
      </c>
    </row>
    <row r="14" spans="1:14" x14ac:dyDescent="0.3">
      <c r="A14">
        <v>1132532</v>
      </c>
      <c r="B14">
        <v>1.65895795822143</v>
      </c>
      <c r="C14">
        <v>0.39936444163322399</v>
      </c>
      <c r="D14">
        <f t="shared" si="0"/>
        <v>39</v>
      </c>
      <c r="E14">
        <f t="shared" si="1"/>
        <v>41</v>
      </c>
      <c r="F14">
        <v>1132532</v>
      </c>
      <c r="G14">
        <v>7.7859940938651501E-3</v>
      </c>
      <c r="H14">
        <v>0.39936444163322399</v>
      </c>
      <c r="I14">
        <f t="shared" si="2"/>
        <v>93</v>
      </c>
      <c r="J14">
        <f t="shared" si="3"/>
        <v>0.53608247422680411</v>
      </c>
      <c r="K14">
        <f t="shared" si="4"/>
        <v>2.0618556701030927E-2</v>
      </c>
      <c r="L14">
        <f t="shared" si="5"/>
        <v>0.51546391752577314</v>
      </c>
      <c r="N14">
        <v>2020</v>
      </c>
    </row>
    <row r="15" spans="1:14" x14ac:dyDescent="0.3">
      <c r="A15">
        <v>1063750</v>
      </c>
      <c r="B15">
        <v>1.4920747280120801</v>
      </c>
      <c r="C15">
        <v>1.4266304671764299E-2</v>
      </c>
      <c r="D15">
        <f t="shared" si="0"/>
        <v>65</v>
      </c>
      <c r="E15">
        <f t="shared" si="1"/>
        <v>95</v>
      </c>
      <c r="F15">
        <v>1063750</v>
      </c>
      <c r="G15">
        <v>0.32942283153533902</v>
      </c>
      <c r="H15">
        <v>1.4266304671764299E-2</v>
      </c>
      <c r="I15">
        <f t="shared" si="2"/>
        <v>44</v>
      </c>
      <c r="J15">
        <f t="shared" si="3"/>
        <v>0.52577319587628868</v>
      </c>
      <c r="K15">
        <f t="shared" si="4"/>
        <v>0.30927835051546393</v>
      </c>
      <c r="L15">
        <f t="shared" si="5"/>
        <v>0.21649484536082475</v>
      </c>
      <c r="N15">
        <v>2019</v>
      </c>
    </row>
    <row r="16" spans="1:14" x14ac:dyDescent="0.3">
      <c r="A16">
        <v>182539</v>
      </c>
      <c r="B16">
        <v>1.40251564979553</v>
      </c>
      <c r="C16">
        <v>0.570098876953125</v>
      </c>
      <c r="D16">
        <f t="shared" si="0"/>
        <v>71</v>
      </c>
      <c r="E16">
        <f t="shared" si="1"/>
        <v>25</v>
      </c>
      <c r="F16">
        <v>182539</v>
      </c>
      <c r="G16">
        <v>1.9190263003110799E-2</v>
      </c>
      <c r="H16">
        <v>0.570098876953125</v>
      </c>
      <c r="I16">
        <f t="shared" si="2"/>
        <v>84</v>
      </c>
      <c r="J16">
        <f t="shared" si="3"/>
        <v>0.60824742268041232</v>
      </c>
      <c r="K16">
        <f t="shared" si="4"/>
        <v>0.47422680412371132</v>
      </c>
      <c r="L16">
        <f t="shared" si="5"/>
        <v>0.134020618556701</v>
      </c>
      <c r="N16">
        <v>2019</v>
      </c>
    </row>
    <row r="17" spans="1:14" x14ac:dyDescent="0.3">
      <c r="A17">
        <v>962179</v>
      </c>
      <c r="B17">
        <v>1.5449372529983501</v>
      </c>
      <c r="C17">
        <v>0.80820572376251198</v>
      </c>
      <c r="D17">
        <f t="shared" si="0"/>
        <v>59</v>
      </c>
      <c r="E17">
        <f t="shared" si="1"/>
        <v>5</v>
      </c>
      <c r="F17">
        <v>962179</v>
      </c>
      <c r="G17">
        <v>1.25641450285911E-2</v>
      </c>
      <c r="H17">
        <v>0.80820572376251198</v>
      </c>
      <c r="I17">
        <f t="shared" si="2"/>
        <v>89</v>
      </c>
      <c r="J17">
        <f t="shared" si="3"/>
        <v>0.865979381443299</v>
      </c>
      <c r="K17">
        <f t="shared" si="4"/>
        <v>0.55670103092783507</v>
      </c>
      <c r="L17">
        <f t="shared" si="5"/>
        <v>0.30927835051546393</v>
      </c>
      <c r="N17">
        <v>2019</v>
      </c>
    </row>
    <row r="18" spans="1:14" x14ac:dyDescent="0.3">
      <c r="A18">
        <v>1110199</v>
      </c>
      <c r="B18">
        <v>1.7419457435607899</v>
      </c>
      <c r="C18">
        <v>0.31299290060996998</v>
      </c>
      <c r="D18">
        <f t="shared" si="0"/>
        <v>29</v>
      </c>
      <c r="E18">
        <f t="shared" si="1"/>
        <v>53</v>
      </c>
      <c r="F18">
        <v>1110199</v>
      </c>
      <c r="G18">
        <v>0.114976286888122</v>
      </c>
      <c r="H18">
        <v>0.31299290060996998</v>
      </c>
      <c r="I18">
        <f t="shared" si="2"/>
        <v>61</v>
      </c>
      <c r="J18">
        <f t="shared" si="3"/>
        <v>8.247422680412371E-2</v>
      </c>
      <c r="K18">
        <f t="shared" si="4"/>
        <v>0.24742268041237114</v>
      </c>
      <c r="L18">
        <f t="shared" si="5"/>
        <v>-0.16494845360824745</v>
      </c>
      <c r="N18">
        <v>2019</v>
      </c>
    </row>
    <row r="19" spans="1:14" x14ac:dyDescent="0.3">
      <c r="A19">
        <v>1106007</v>
      </c>
      <c r="B19">
        <v>1.60490405559539</v>
      </c>
      <c r="C19">
        <v>0.20386895537376401</v>
      </c>
      <c r="D19">
        <f t="shared" si="0"/>
        <v>49</v>
      </c>
      <c r="E19">
        <f t="shared" si="1"/>
        <v>72</v>
      </c>
      <c r="F19">
        <v>1106007</v>
      </c>
      <c r="G19">
        <v>0.28442397713661099</v>
      </c>
      <c r="H19">
        <v>0.20386895537376401</v>
      </c>
      <c r="I19">
        <f t="shared" si="2"/>
        <v>45</v>
      </c>
      <c r="J19">
        <f t="shared" si="3"/>
        <v>0.27835051546391754</v>
      </c>
      <c r="K19">
        <f t="shared" si="4"/>
        <v>0.23711340206185566</v>
      </c>
      <c r="L19">
        <f t="shared" si="5"/>
        <v>4.1237113402061876E-2</v>
      </c>
      <c r="N19">
        <v>2019</v>
      </c>
    </row>
    <row r="20" spans="1:14" x14ac:dyDescent="0.3">
      <c r="A20">
        <v>405163</v>
      </c>
      <c r="B20">
        <v>1.43492627143859</v>
      </c>
      <c r="C20">
        <v>1.6856227302923701E-3</v>
      </c>
      <c r="D20">
        <f t="shared" si="0"/>
        <v>68</v>
      </c>
      <c r="E20">
        <f t="shared" si="1"/>
        <v>97</v>
      </c>
      <c r="F20">
        <v>405163</v>
      </c>
      <c r="G20">
        <v>0.64652442932128895</v>
      </c>
      <c r="H20">
        <v>1.6856227302923701E-3</v>
      </c>
      <c r="I20">
        <f t="shared" si="2"/>
        <v>23</v>
      </c>
      <c r="J20">
        <f t="shared" si="3"/>
        <v>0.76288659793814428</v>
      </c>
      <c r="K20">
        <f t="shared" si="4"/>
        <v>0.29896907216494845</v>
      </c>
      <c r="L20">
        <f t="shared" si="5"/>
        <v>0.46391752577319584</v>
      </c>
      <c r="N20">
        <v>2020</v>
      </c>
    </row>
    <row r="21" spans="1:14" x14ac:dyDescent="0.3">
      <c r="A21">
        <v>1115776</v>
      </c>
      <c r="B21">
        <v>2.06973099708557</v>
      </c>
      <c r="C21">
        <v>0.38219213485717701</v>
      </c>
      <c r="D21">
        <f t="shared" si="0"/>
        <v>7</v>
      </c>
      <c r="E21">
        <f t="shared" si="1"/>
        <v>44</v>
      </c>
      <c r="F21">
        <v>1115776</v>
      </c>
      <c r="G21">
        <v>0.47618272900581299</v>
      </c>
      <c r="H21">
        <v>0.38219213485717701</v>
      </c>
      <c r="I21">
        <f t="shared" si="2"/>
        <v>32</v>
      </c>
      <c r="J21">
        <f t="shared" si="3"/>
        <v>0.12371134020618557</v>
      </c>
      <c r="K21">
        <f t="shared" si="4"/>
        <v>0.38144329896907214</v>
      </c>
      <c r="L21">
        <f t="shared" si="5"/>
        <v>-0.25773195876288657</v>
      </c>
      <c r="N21">
        <v>2019</v>
      </c>
    </row>
    <row r="22" spans="1:14" x14ac:dyDescent="0.3">
      <c r="A22">
        <v>174463</v>
      </c>
      <c r="B22">
        <v>1.62768566608428</v>
      </c>
      <c r="C22">
        <v>0.16436375677585599</v>
      </c>
      <c r="D22">
        <f t="shared" si="0"/>
        <v>44</v>
      </c>
      <c r="E22">
        <f t="shared" si="1"/>
        <v>81</v>
      </c>
      <c r="F22">
        <v>174463</v>
      </c>
      <c r="G22">
        <v>2.5185231119394299E-2</v>
      </c>
      <c r="H22">
        <v>0.16436375677585599</v>
      </c>
      <c r="I22">
        <f t="shared" si="2"/>
        <v>82</v>
      </c>
      <c r="J22">
        <f t="shared" si="3"/>
        <v>1.0309278350515464E-2</v>
      </c>
      <c r="K22">
        <f t="shared" si="4"/>
        <v>0.38144329896907214</v>
      </c>
      <c r="L22">
        <f t="shared" si="5"/>
        <v>-0.37113402061855666</v>
      </c>
      <c r="N22">
        <v>2020</v>
      </c>
    </row>
    <row r="23" spans="1:14" x14ac:dyDescent="0.3">
      <c r="A23">
        <v>183378</v>
      </c>
      <c r="B23">
        <v>1.9867367744445801</v>
      </c>
      <c r="C23">
        <v>0.21834060549736001</v>
      </c>
      <c r="D23">
        <f t="shared" si="0"/>
        <v>12</v>
      </c>
      <c r="E23">
        <f t="shared" si="1"/>
        <v>68</v>
      </c>
      <c r="F23">
        <v>183378</v>
      </c>
      <c r="G23">
        <v>8.7737411260604803E-2</v>
      </c>
      <c r="H23">
        <v>0.21834060549736001</v>
      </c>
      <c r="I23">
        <f t="shared" si="2"/>
        <v>67</v>
      </c>
      <c r="J23">
        <f t="shared" si="3"/>
        <v>1.0309278350515464E-2</v>
      </c>
      <c r="K23">
        <f t="shared" si="4"/>
        <v>0.57731958762886593</v>
      </c>
      <c r="L23">
        <f t="shared" si="5"/>
        <v>-0.5670103092783505</v>
      </c>
      <c r="N23">
        <v>2019</v>
      </c>
    </row>
    <row r="24" spans="1:14" x14ac:dyDescent="0.3">
      <c r="A24">
        <v>336901</v>
      </c>
      <c r="B24">
        <v>1.9284522533416699</v>
      </c>
      <c r="C24">
        <v>0.52631574869155795</v>
      </c>
      <c r="D24">
        <f t="shared" si="0"/>
        <v>15</v>
      </c>
      <c r="E24">
        <f t="shared" si="1"/>
        <v>29</v>
      </c>
      <c r="F24">
        <v>336901</v>
      </c>
      <c r="G24">
        <v>0.98679530620574896</v>
      </c>
      <c r="H24">
        <v>0.52631574869155795</v>
      </c>
      <c r="I24">
        <f t="shared" si="2"/>
        <v>17</v>
      </c>
      <c r="J24">
        <f t="shared" si="3"/>
        <v>0.12371134020618557</v>
      </c>
      <c r="K24">
        <f t="shared" si="4"/>
        <v>0.14432989690721648</v>
      </c>
      <c r="L24">
        <f t="shared" si="5"/>
        <v>-2.061855670103091E-2</v>
      </c>
      <c r="N24">
        <v>2020</v>
      </c>
    </row>
    <row r="25" spans="1:14" x14ac:dyDescent="0.3">
      <c r="A25">
        <v>1114819</v>
      </c>
      <c r="B25">
        <v>1.61068534851074</v>
      </c>
      <c r="C25">
        <v>0.14257769286632499</v>
      </c>
      <c r="D25">
        <f t="shared" si="0"/>
        <v>48</v>
      </c>
      <c r="E25">
        <f t="shared" si="1"/>
        <v>82</v>
      </c>
      <c r="F25">
        <v>1114819</v>
      </c>
      <c r="G25">
        <v>0.17564275860786399</v>
      </c>
      <c r="H25">
        <v>0.14257769286632499</v>
      </c>
      <c r="I25">
        <f t="shared" si="2"/>
        <v>56</v>
      </c>
      <c r="J25">
        <f t="shared" si="3"/>
        <v>0.26804123711340205</v>
      </c>
      <c r="K25">
        <f t="shared" si="4"/>
        <v>0.35051546391752575</v>
      </c>
      <c r="L25">
        <f t="shared" si="5"/>
        <v>-8.2474226804123696E-2</v>
      </c>
      <c r="N25">
        <v>2019</v>
      </c>
    </row>
    <row r="26" spans="1:14" x14ac:dyDescent="0.3">
      <c r="A26">
        <v>1129237</v>
      </c>
      <c r="B26">
        <v>1.8050574064254701</v>
      </c>
      <c r="C26">
        <v>0.66050159931182795</v>
      </c>
      <c r="D26">
        <f t="shared" si="0"/>
        <v>24</v>
      </c>
      <c r="E26">
        <f t="shared" si="1"/>
        <v>12</v>
      </c>
      <c r="F26">
        <v>1129237</v>
      </c>
      <c r="G26">
        <v>2.3278526961803402E-2</v>
      </c>
      <c r="H26">
        <v>0.66050159931182795</v>
      </c>
      <c r="I26">
        <f t="shared" si="2"/>
        <v>83</v>
      </c>
      <c r="J26">
        <f t="shared" si="3"/>
        <v>0.73195876288659789</v>
      </c>
      <c r="K26">
        <f t="shared" si="4"/>
        <v>0.12371134020618557</v>
      </c>
      <c r="L26">
        <f t="shared" si="5"/>
        <v>0.60824742268041232</v>
      </c>
      <c r="N26">
        <v>2019</v>
      </c>
    </row>
    <row r="27" spans="1:14" x14ac:dyDescent="0.3">
      <c r="A27">
        <v>47923</v>
      </c>
      <c r="B27">
        <v>1.24622738361358</v>
      </c>
      <c r="C27">
        <v>0.302717745304107</v>
      </c>
      <c r="D27">
        <f t="shared" si="0"/>
        <v>88</v>
      </c>
      <c r="E27">
        <f t="shared" si="1"/>
        <v>57</v>
      </c>
      <c r="F27">
        <v>47923</v>
      </c>
      <c r="G27">
        <v>8.3030708134174305E-2</v>
      </c>
      <c r="H27">
        <v>0.302717745304107</v>
      </c>
      <c r="I27">
        <f t="shared" si="2"/>
        <v>69</v>
      </c>
      <c r="J27">
        <f t="shared" si="3"/>
        <v>0.12371134020618557</v>
      </c>
      <c r="K27">
        <f t="shared" si="4"/>
        <v>0.31958762886597936</v>
      </c>
      <c r="L27">
        <f t="shared" si="5"/>
        <v>-0.19587628865979378</v>
      </c>
      <c r="N27">
        <v>2019</v>
      </c>
    </row>
    <row r="28" spans="1:14" x14ac:dyDescent="0.3">
      <c r="A28">
        <v>332593</v>
      </c>
      <c r="B28">
        <v>1.7555620670318599</v>
      </c>
      <c r="C28">
        <v>0.49156290292739802</v>
      </c>
      <c r="D28">
        <f t="shared" si="0"/>
        <v>27</v>
      </c>
      <c r="E28">
        <f t="shared" si="1"/>
        <v>37</v>
      </c>
      <c r="F28">
        <v>332593</v>
      </c>
      <c r="G28">
        <v>0.68523538112640303</v>
      </c>
      <c r="H28">
        <v>0.49156290292739802</v>
      </c>
      <c r="I28">
        <f t="shared" si="2"/>
        <v>22</v>
      </c>
      <c r="J28">
        <f t="shared" si="3"/>
        <v>0.15463917525773196</v>
      </c>
      <c r="K28">
        <f t="shared" si="4"/>
        <v>0.10309278350515463</v>
      </c>
      <c r="L28">
        <f t="shared" si="5"/>
        <v>5.1546391752577331E-2</v>
      </c>
      <c r="N28">
        <v>2020</v>
      </c>
    </row>
    <row r="29" spans="1:14" x14ac:dyDescent="0.3">
      <c r="A29">
        <v>1064670</v>
      </c>
      <c r="B29">
        <v>1.98951780796051</v>
      </c>
      <c r="C29">
        <v>0.60808026790618896</v>
      </c>
      <c r="D29">
        <f t="shared" si="0"/>
        <v>11</v>
      </c>
      <c r="E29">
        <f t="shared" si="1"/>
        <v>19</v>
      </c>
      <c r="F29">
        <v>1064670</v>
      </c>
      <c r="G29">
        <v>9.5552261918783101E-3</v>
      </c>
      <c r="H29">
        <v>0.60808026790618896</v>
      </c>
      <c r="I29">
        <f t="shared" si="2"/>
        <v>91</v>
      </c>
      <c r="J29">
        <f t="shared" si="3"/>
        <v>0.74226804123711343</v>
      </c>
      <c r="K29">
        <f t="shared" si="4"/>
        <v>8.247422680412371E-2</v>
      </c>
      <c r="L29">
        <f t="shared" si="5"/>
        <v>0.65979381443298968</v>
      </c>
      <c r="N29">
        <v>2020</v>
      </c>
    </row>
    <row r="30" spans="1:14" x14ac:dyDescent="0.3">
      <c r="A30">
        <v>855410</v>
      </c>
      <c r="B30">
        <v>1.7840995788574201</v>
      </c>
      <c r="C30">
        <v>1</v>
      </c>
      <c r="D30">
        <f t="shared" si="0"/>
        <v>26</v>
      </c>
      <c r="E30">
        <f t="shared" si="1"/>
        <v>1</v>
      </c>
      <c r="F30">
        <v>855410</v>
      </c>
      <c r="G30">
        <v>12.0870914459228</v>
      </c>
      <c r="H30">
        <v>1</v>
      </c>
      <c r="I30">
        <f t="shared" si="2"/>
        <v>1</v>
      </c>
      <c r="J30">
        <f t="shared" si="3"/>
        <v>0</v>
      </c>
      <c r="K30">
        <f t="shared" si="4"/>
        <v>0.25773195876288657</v>
      </c>
      <c r="L30">
        <f t="shared" si="5"/>
        <v>-0.25773195876288657</v>
      </c>
      <c r="N30">
        <v>2019</v>
      </c>
    </row>
    <row r="31" spans="1:14" x14ac:dyDescent="0.3">
      <c r="A31">
        <v>911232</v>
      </c>
      <c r="B31">
        <v>1.84603607654571</v>
      </c>
      <c r="C31">
        <v>0.24941240251064301</v>
      </c>
      <c r="D31">
        <f t="shared" si="0"/>
        <v>22</v>
      </c>
      <c r="E31">
        <f t="shared" si="1"/>
        <v>64</v>
      </c>
      <c r="F31">
        <v>911232</v>
      </c>
      <c r="G31">
        <v>0.54064506292343095</v>
      </c>
      <c r="H31">
        <v>0.24941240251064301</v>
      </c>
      <c r="I31">
        <f t="shared" si="2"/>
        <v>29</v>
      </c>
      <c r="J31">
        <f t="shared" si="3"/>
        <v>0.36082474226804123</v>
      </c>
      <c r="K31">
        <f t="shared" si="4"/>
        <v>0.4329896907216495</v>
      </c>
      <c r="L31">
        <f t="shared" si="5"/>
        <v>-7.2164948453608269E-2</v>
      </c>
      <c r="N31">
        <v>2020</v>
      </c>
    </row>
    <row r="32" spans="1:14" x14ac:dyDescent="0.3">
      <c r="A32">
        <v>67316</v>
      </c>
      <c r="B32">
        <v>1.4917308092117301</v>
      </c>
      <c r="C32">
        <v>9.9797233939170796E-2</v>
      </c>
      <c r="D32">
        <f t="shared" si="0"/>
        <v>66</v>
      </c>
      <c r="E32">
        <f t="shared" si="1"/>
        <v>88</v>
      </c>
      <c r="F32">
        <v>67316</v>
      </c>
      <c r="G32">
        <v>1.47278428077697</v>
      </c>
      <c r="H32">
        <v>9.9797233939170796E-2</v>
      </c>
      <c r="I32">
        <f t="shared" si="2"/>
        <v>13</v>
      </c>
      <c r="J32">
        <f t="shared" si="3"/>
        <v>0.77319587628865982</v>
      </c>
      <c r="K32">
        <f t="shared" si="4"/>
        <v>0.22680412371134021</v>
      </c>
      <c r="L32">
        <f t="shared" si="5"/>
        <v>0.54639175257731964</v>
      </c>
      <c r="N32">
        <v>2020</v>
      </c>
    </row>
    <row r="33" spans="1:14" x14ac:dyDescent="0.3">
      <c r="A33">
        <v>1103812</v>
      </c>
      <c r="B33">
        <v>1.7967765331268299</v>
      </c>
      <c r="C33">
        <v>0.49850907921790999</v>
      </c>
      <c r="D33">
        <f t="shared" si="0"/>
        <v>25</v>
      </c>
      <c r="E33">
        <f t="shared" si="1"/>
        <v>35</v>
      </c>
      <c r="F33">
        <v>1103812</v>
      </c>
      <c r="G33">
        <v>0.208375349640846</v>
      </c>
      <c r="H33">
        <v>0.49850907921790999</v>
      </c>
      <c r="I33">
        <f t="shared" si="2"/>
        <v>52</v>
      </c>
      <c r="J33">
        <f t="shared" si="3"/>
        <v>0.17525773195876287</v>
      </c>
      <c r="K33">
        <f t="shared" si="4"/>
        <v>0.10309278350515463</v>
      </c>
      <c r="L33">
        <f t="shared" si="5"/>
        <v>7.2164948453608241E-2</v>
      </c>
      <c r="N33">
        <v>2019</v>
      </c>
    </row>
    <row r="34" spans="1:14" x14ac:dyDescent="0.3">
      <c r="A34">
        <v>1105792</v>
      </c>
      <c r="B34">
        <v>2.5798523426055899</v>
      </c>
      <c r="C34">
        <v>0.87971615791320801</v>
      </c>
      <c r="D34">
        <f t="shared" si="0"/>
        <v>1</v>
      </c>
      <c r="E34">
        <f t="shared" si="1"/>
        <v>3</v>
      </c>
      <c r="F34">
        <v>1105792</v>
      </c>
      <c r="G34">
        <v>6.8520250320434499</v>
      </c>
      <c r="H34">
        <v>0.87971615791320801</v>
      </c>
      <c r="I34">
        <f t="shared" si="2"/>
        <v>2</v>
      </c>
      <c r="J34">
        <f t="shared" si="3"/>
        <v>1.0309278350515464E-2</v>
      </c>
      <c r="K34">
        <f t="shared" si="4"/>
        <v>2.0618556701030927E-2</v>
      </c>
      <c r="L34">
        <f t="shared" si="5"/>
        <v>-1.0309278350515464E-2</v>
      </c>
      <c r="N34">
        <v>2020</v>
      </c>
    </row>
    <row r="35" spans="1:14" x14ac:dyDescent="0.3">
      <c r="A35">
        <v>1106979</v>
      </c>
      <c r="B35">
        <v>1.9008194208145099</v>
      </c>
      <c r="C35">
        <v>0.60825490951537997</v>
      </c>
      <c r="D35">
        <f t="shared" si="0"/>
        <v>17</v>
      </c>
      <c r="E35">
        <f t="shared" si="1"/>
        <v>18</v>
      </c>
      <c r="F35">
        <v>1106979</v>
      </c>
      <c r="G35">
        <v>1.18887769058346E-2</v>
      </c>
      <c r="H35">
        <v>0.60825490951537997</v>
      </c>
      <c r="I35">
        <f t="shared" si="2"/>
        <v>90</v>
      </c>
      <c r="J35">
        <f t="shared" si="3"/>
        <v>0.74226804123711343</v>
      </c>
      <c r="K35">
        <f t="shared" si="4"/>
        <v>1.0309278350515464E-2</v>
      </c>
      <c r="L35">
        <f t="shared" si="5"/>
        <v>0.731958762886598</v>
      </c>
      <c r="N35">
        <v>2020</v>
      </c>
    </row>
    <row r="36" spans="1:14" x14ac:dyDescent="0.3">
      <c r="A36">
        <v>135802</v>
      </c>
      <c r="B36">
        <v>2.01969242095947</v>
      </c>
      <c r="C36">
        <v>0.78393578529357899</v>
      </c>
      <c r="D36">
        <f t="shared" si="0"/>
        <v>9</v>
      </c>
      <c r="E36">
        <f t="shared" si="1"/>
        <v>7</v>
      </c>
      <c r="F36">
        <v>135802</v>
      </c>
      <c r="G36">
        <v>2.07174324989318</v>
      </c>
      <c r="H36">
        <v>0.78393578529357899</v>
      </c>
      <c r="I36">
        <f t="shared" si="2"/>
        <v>11</v>
      </c>
      <c r="J36">
        <f t="shared" si="3"/>
        <v>4.1237113402061855E-2</v>
      </c>
      <c r="K36">
        <f t="shared" si="4"/>
        <v>2.0618556701030927E-2</v>
      </c>
      <c r="L36">
        <f t="shared" si="5"/>
        <v>2.0618556701030927E-2</v>
      </c>
      <c r="N36">
        <v>2020</v>
      </c>
    </row>
    <row r="37" spans="1:14" x14ac:dyDescent="0.3">
      <c r="A37">
        <v>19335</v>
      </c>
      <c r="B37">
        <v>1.25480985641479</v>
      </c>
      <c r="C37">
        <v>0.53556060791015603</v>
      </c>
      <c r="D37">
        <f t="shared" si="0"/>
        <v>85</v>
      </c>
      <c r="E37">
        <f t="shared" si="1"/>
        <v>27</v>
      </c>
      <c r="F37">
        <v>19335</v>
      </c>
      <c r="G37">
        <v>0.22358472645282701</v>
      </c>
      <c r="H37">
        <v>0.53556060791015603</v>
      </c>
      <c r="I37">
        <f t="shared" si="2"/>
        <v>49</v>
      </c>
      <c r="J37">
        <f t="shared" si="3"/>
        <v>0.22680412371134021</v>
      </c>
      <c r="K37">
        <f t="shared" si="4"/>
        <v>0.59793814432989689</v>
      </c>
      <c r="L37">
        <f t="shared" si="5"/>
        <v>-0.37113402061855671</v>
      </c>
      <c r="N37">
        <v>2019</v>
      </c>
    </row>
    <row r="38" spans="1:14" x14ac:dyDescent="0.3">
      <c r="A38">
        <v>121171</v>
      </c>
      <c r="B38">
        <v>1.47961485385894</v>
      </c>
      <c r="C38">
        <v>0.16600349545478801</v>
      </c>
      <c r="D38">
        <f t="shared" si="0"/>
        <v>67</v>
      </c>
      <c r="E38">
        <f t="shared" si="1"/>
        <v>80</v>
      </c>
      <c r="F38">
        <v>121171</v>
      </c>
      <c r="G38">
        <v>0.14688925445079801</v>
      </c>
      <c r="H38">
        <v>0.16600349545478801</v>
      </c>
      <c r="I38">
        <f t="shared" si="2"/>
        <v>58</v>
      </c>
      <c r="J38">
        <f t="shared" si="3"/>
        <v>0.22680412371134021</v>
      </c>
      <c r="K38">
        <f t="shared" si="4"/>
        <v>0.13402061855670103</v>
      </c>
      <c r="L38">
        <f t="shared" si="5"/>
        <v>9.2783505154639179E-2</v>
      </c>
      <c r="N38">
        <v>2020</v>
      </c>
    </row>
    <row r="39" spans="1:14" x14ac:dyDescent="0.3">
      <c r="A39">
        <v>1133579</v>
      </c>
      <c r="B39">
        <v>1.2307808399200399</v>
      </c>
      <c r="C39">
        <v>0.60678958892822199</v>
      </c>
      <c r="D39">
        <f t="shared" si="0"/>
        <v>89</v>
      </c>
      <c r="E39">
        <f t="shared" si="1"/>
        <v>20</v>
      </c>
      <c r="F39">
        <v>1133579</v>
      </c>
      <c r="G39">
        <v>0.45557668805122298</v>
      </c>
      <c r="H39">
        <v>0.60678958892822199</v>
      </c>
      <c r="I39">
        <f t="shared" si="2"/>
        <v>35</v>
      </c>
      <c r="J39">
        <f t="shared" si="3"/>
        <v>0.15463917525773196</v>
      </c>
      <c r="K39">
        <f t="shared" si="4"/>
        <v>0.71134020618556704</v>
      </c>
      <c r="L39">
        <f t="shared" si="5"/>
        <v>-0.55670103092783507</v>
      </c>
      <c r="N39">
        <v>2020</v>
      </c>
    </row>
    <row r="40" spans="1:14" x14ac:dyDescent="0.3">
      <c r="A40">
        <v>146187</v>
      </c>
      <c r="B40">
        <v>1.8103959560394201</v>
      </c>
      <c r="C40">
        <v>0.65584748983383101</v>
      </c>
      <c r="D40">
        <f t="shared" si="0"/>
        <v>23</v>
      </c>
      <c r="E40">
        <f t="shared" si="1"/>
        <v>13</v>
      </c>
      <c r="F40">
        <v>146187</v>
      </c>
      <c r="G40">
        <v>1.31284007802605E-2</v>
      </c>
      <c r="H40">
        <v>0.65584748983383101</v>
      </c>
      <c r="I40">
        <f t="shared" si="2"/>
        <v>88</v>
      </c>
      <c r="J40">
        <f t="shared" si="3"/>
        <v>0.77319587628865982</v>
      </c>
      <c r="K40">
        <f t="shared" si="4"/>
        <v>0.10309278350515463</v>
      </c>
      <c r="L40">
        <f t="shared" si="5"/>
        <v>0.67010309278350522</v>
      </c>
      <c r="N40">
        <v>2019</v>
      </c>
    </row>
    <row r="41" spans="1:14" x14ac:dyDescent="0.3">
      <c r="A41">
        <v>1127540</v>
      </c>
      <c r="B41">
        <v>2.44095611572265</v>
      </c>
      <c r="C41">
        <v>0.87624651193618697</v>
      </c>
      <c r="D41">
        <f t="shared" si="0"/>
        <v>3</v>
      </c>
      <c r="E41">
        <f t="shared" si="1"/>
        <v>4</v>
      </c>
      <c r="F41">
        <v>1127540</v>
      </c>
      <c r="G41">
        <v>2.0734343528747501</v>
      </c>
      <c r="H41">
        <v>0.87624651193618697</v>
      </c>
      <c r="I41">
        <f t="shared" si="2"/>
        <v>9</v>
      </c>
      <c r="J41">
        <f t="shared" si="3"/>
        <v>5.1546391752577317E-2</v>
      </c>
      <c r="K41">
        <f t="shared" si="4"/>
        <v>1.0309278350515464E-2</v>
      </c>
      <c r="L41">
        <f t="shared" si="5"/>
        <v>4.1237113402061855E-2</v>
      </c>
      <c r="N41">
        <v>2020</v>
      </c>
    </row>
    <row r="42" spans="1:14" x14ac:dyDescent="0.3">
      <c r="A42">
        <v>1124210</v>
      </c>
      <c r="B42">
        <v>1.5471391677856401</v>
      </c>
      <c r="C42">
        <v>0.351767927408218</v>
      </c>
      <c r="D42">
        <f t="shared" si="0"/>
        <v>58</v>
      </c>
      <c r="E42">
        <f t="shared" si="1"/>
        <v>46</v>
      </c>
      <c r="F42">
        <v>1124210</v>
      </c>
      <c r="G42">
        <v>0.55925321578979403</v>
      </c>
      <c r="H42">
        <v>0.351767927408218</v>
      </c>
      <c r="I42">
        <f t="shared" si="2"/>
        <v>27</v>
      </c>
      <c r="J42">
        <f t="shared" si="3"/>
        <v>0.19587628865979381</v>
      </c>
      <c r="K42">
        <f t="shared" si="4"/>
        <v>0.12371134020618557</v>
      </c>
      <c r="L42">
        <f t="shared" si="5"/>
        <v>7.2164948453608241E-2</v>
      </c>
      <c r="N42">
        <v>2019</v>
      </c>
    </row>
    <row r="43" spans="1:14" x14ac:dyDescent="0.3">
      <c r="A43">
        <v>877809</v>
      </c>
      <c r="B43">
        <v>1.6218998432159399</v>
      </c>
      <c r="C43">
        <v>0.3916597366333</v>
      </c>
      <c r="D43">
        <f t="shared" si="0"/>
        <v>46</v>
      </c>
      <c r="E43">
        <f t="shared" si="1"/>
        <v>43</v>
      </c>
      <c r="F43">
        <v>877809</v>
      </c>
      <c r="G43">
        <v>0.216143518686294</v>
      </c>
      <c r="H43">
        <v>0.3916597366333</v>
      </c>
      <c r="I43">
        <f t="shared" si="2"/>
        <v>50</v>
      </c>
      <c r="J43">
        <f t="shared" si="3"/>
        <v>7.2164948453608241E-2</v>
      </c>
      <c r="K43">
        <f t="shared" si="4"/>
        <v>3.0927835051546393E-2</v>
      </c>
      <c r="L43">
        <f t="shared" si="5"/>
        <v>4.1237113402061848E-2</v>
      </c>
      <c r="N43">
        <v>2020</v>
      </c>
    </row>
    <row r="44" spans="1:14" x14ac:dyDescent="0.3">
      <c r="A44">
        <v>148538</v>
      </c>
      <c r="B44">
        <v>1.38059341907501</v>
      </c>
      <c r="C44">
        <v>0.205402612686157</v>
      </c>
      <c r="D44">
        <f t="shared" si="0"/>
        <v>74</v>
      </c>
      <c r="E44">
        <f t="shared" si="1"/>
        <v>71</v>
      </c>
      <c r="F44">
        <v>148538</v>
      </c>
      <c r="G44">
        <v>0.27507063746452298</v>
      </c>
      <c r="H44">
        <v>0.205402612686157</v>
      </c>
      <c r="I44">
        <f t="shared" si="2"/>
        <v>47</v>
      </c>
      <c r="J44">
        <f t="shared" si="3"/>
        <v>0.24742268041237114</v>
      </c>
      <c r="K44">
        <f t="shared" si="4"/>
        <v>3.0927835051546393E-2</v>
      </c>
      <c r="L44">
        <f t="shared" si="5"/>
        <v>0.21649484536082475</v>
      </c>
      <c r="N44">
        <v>2019</v>
      </c>
    </row>
    <row r="45" spans="1:14" x14ac:dyDescent="0.3">
      <c r="A45">
        <v>1114646</v>
      </c>
      <c r="B45">
        <v>1.7203464508056601</v>
      </c>
      <c r="C45">
        <v>0.58219569921493497</v>
      </c>
      <c r="D45">
        <f t="shared" si="0"/>
        <v>32</v>
      </c>
      <c r="E45">
        <f t="shared" si="1"/>
        <v>24</v>
      </c>
      <c r="F45">
        <v>1114646</v>
      </c>
      <c r="G45">
        <v>2.07278275489807</v>
      </c>
      <c r="H45">
        <v>0.58219569921493497</v>
      </c>
      <c r="I45">
        <f t="shared" si="2"/>
        <v>10</v>
      </c>
      <c r="J45">
        <f t="shared" si="3"/>
        <v>0.14432989690721648</v>
      </c>
      <c r="K45">
        <f t="shared" si="4"/>
        <v>8.247422680412371E-2</v>
      </c>
      <c r="L45">
        <f t="shared" si="5"/>
        <v>6.1855670103092772E-2</v>
      </c>
      <c r="N45">
        <v>2019</v>
      </c>
    </row>
    <row r="46" spans="1:14" x14ac:dyDescent="0.3">
      <c r="A46">
        <v>87452</v>
      </c>
      <c r="B46">
        <v>1.4182435274124101</v>
      </c>
      <c r="C46">
        <v>0.308471769094467</v>
      </c>
      <c r="D46">
        <f t="shared" si="0"/>
        <v>69</v>
      </c>
      <c r="E46">
        <f t="shared" si="1"/>
        <v>56</v>
      </c>
      <c r="F46">
        <v>87452</v>
      </c>
      <c r="G46">
        <v>0.178726106882095</v>
      </c>
      <c r="H46">
        <v>0.308471769094467</v>
      </c>
      <c r="I46">
        <f t="shared" si="2"/>
        <v>55</v>
      </c>
      <c r="J46">
        <f t="shared" si="3"/>
        <v>1.0309278350515464E-2</v>
      </c>
      <c r="K46">
        <f t="shared" si="4"/>
        <v>0.13402061855670103</v>
      </c>
      <c r="L46">
        <f t="shared" si="5"/>
        <v>-0.12371134020618556</v>
      </c>
      <c r="N46">
        <v>2019</v>
      </c>
    </row>
    <row r="47" spans="1:14" x14ac:dyDescent="0.3">
      <c r="A47">
        <v>997622</v>
      </c>
      <c r="B47">
        <v>1.718679189682</v>
      </c>
      <c r="C47">
        <v>0.67671412229537897</v>
      </c>
      <c r="D47">
        <f t="shared" si="0"/>
        <v>33</v>
      </c>
      <c r="E47">
        <f t="shared" si="1"/>
        <v>11</v>
      </c>
      <c r="F47">
        <v>997622</v>
      </c>
      <c r="G47">
        <v>7.6796854846179399E-3</v>
      </c>
      <c r="H47">
        <v>0.67671412229537897</v>
      </c>
      <c r="I47">
        <f t="shared" si="2"/>
        <v>94</v>
      </c>
      <c r="J47">
        <f t="shared" si="3"/>
        <v>0.85567010309278346</v>
      </c>
      <c r="K47">
        <f t="shared" si="4"/>
        <v>0.22680412371134021</v>
      </c>
      <c r="L47">
        <f t="shared" si="5"/>
        <v>0.62886597938144329</v>
      </c>
      <c r="N47">
        <v>2020</v>
      </c>
    </row>
    <row r="48" spans="1:14" x14ac:dyDescent="0.3">
      <c r="A48">
        <v>489204</v>
      </c>
      <c r="B48">
        <v>1.26197910308837</v>
      </c>
      <c r="C48">
        <v>5.9554725885391201E-2</v>
      </c>
      <c r="D48">
        <f t="shared" si="0"/>
        <v>84</v>
      </c>
      <c r="E48">
        <f t="shared" si="1"/>
        <v>93</v>
      </c>
      <c r="F48">
        <v>489204</v>
      </c>
      <c r="G48">
        <v>0.19925399124622301</v>
      </c>
      <c r="H48">
        <v>5.9554725885391201E-2</v>
      </c>
      <c r="I48">
        <f t="shared" si="2"/>
        <v>54</v>
      </c>
      <c r="J48">
        <f t="shared" si="3"/>
        <v>0.40206185567010311</v>
      </c>
      <c r="K48">
        <f t="shared" si="4"/>
        <v>9.2783505154639179E-2</v>
      </c>
      <c r="L48">
        <f t="shared" si="5"/>
        <v>0.30927835051546393</v>
      </c>
      <c r="N48">
        <v>2019</v>
      </c>
    </row>
    <row r="49" spans="1:14" x14ac:dyDescent="0.3">
      <c r="A49">
        <v>1043135</v>
      </c>
      <c r="B49">
        <v>1.29750311374664</v>
      </c>
      <c r="C49">
        <v>0.549305438995361</v>
      </c>
      <c r="D49">
        <f t="shared" si="0"/>
        <v>80</v>
      </c>
      <c r="E49">
        <f t="shared" si="1"/>
        <v>26</v>
      </c>
      <c r="F49">
        <v>1043135</v>
      </c>
      <c r="G49">
        <v>3.2275103032588903E-2</v>
      </c>
      <c r="H49">
        <v>0.549305438995361</v>
      </c>
      <c r="I49">
        <f t="shared" si="2"/>
        <v>77</v>
      </c>
      <c r="J49">
        <f t="shared" si="3"/>
        <v>0.52577319587628868</v>
      </c>
      <c r="K49">
        <f t="shared" si="4"/>
        <v>0.55670103092783507</v>
      </c>
      <c r="L49">
        <f t="shared" si="5"/>
        <v>-3.0927835051546393E-2</v>
      </c>
      <c r="N49">
        <v>2020</v>
      </c>
    </row>
    <row r="50" spans="1:14" x14ac:dyDescent="0.3">
      <c r="A50">
        <v>1115210</v>
      </c>
      <c r="B50">
        <v>1.5783095359802199</v>
      </c>
      <c r="C50">
        <v>0.28506493568420399</v>
      </c>
      <c r="D50">
        <f t="shared" si="0"/>
        <v>55</v>
      </c>
      <c r="E50">
        <f t="shared" si="1"/>
        <v>61</v>
      </c>
      <c r="F50">
        <v>1115210</v>
      </c>
      <c r="G50">
        <v>0.282089203596115</v>
      </c>
      <c r="H50">
        <v>0.28506493568420399</v>
      </c>
      <c r="I50">
        <f t="shared" si="2"/>
        <v>46</v>
      </c>
      <c r="J50">
        <f t="shared" si="3"/>
        <v>0.15463917525773196</v>
      </c>
      <c r="K50">
        <f t="shared" si="4"/>
        <v>6.1855670103092786E-2</v>
      </c>
      <c r="L50">
        <f t="shared" si="5"/>
        <v>9.2783505154639179E-2</v>
      </c>
      <c r="N50">
        <v>2020</v>
      </c>
    </row>
    <row r="51" spans="1:14" x14ac:dyDescent="0.3">
      <c r="A51">
        <v>405717</v>
      </c>
      <c r="B51">
        <v>1.3187459707260101</v>
      </c>
      <c r="C51">
        <v>0.51322448253631503</v>
      </c>
      <c r="D51">
        <f t="shared" si="0"/>
        <v>79</v>
      </c>
      <c r="E51">
        <f t="shared" si="1"/>
        <v>34</v>
      </c>
      <c r="F51">
        <v>405717</v>
      </c>
      <c r="G51">
        <v>9.4413146376609802E-2</v>
      </c>
      <c r="H51">
        <v>0.51322448253631503</v>
      </c>
      <c r="I51">
        <f t="shared" si="2"/>
        <v>66</v>
      </c>
      <c r="J51">
        <f t="shared" si="3"/>
        <v>0.32989690721649484</v>
      </c>
      <c r="K51">
        <f t="shared" si="4"/>
        <v>0.46391752577319589</v>
      </c>
      <c r="L51">
        <f t="shared" si="5"/>
        <v>-0.13402061855670105</v>
      </c>
      <c r="N51">
        <v>2019</v>
      </c>
    </row>
    <row r="52" spans="1:14" x14ac:dyDescent="0.3">
      <c r="A52">
        <v>324585</v>
      </c>
      <c r="B52">
        <v>2.0171835422515798</v>
      </c>
      <c r="C52">
        <v>0.97506886720657304</v>
      </c>
      <c r="D52">
        <f t="shared" si="0"/>
        <v>10</v>
      </c>
      <c r="E52">
        <f t="shared" si="1"/>
        <v>2</v>
      </c>
      <c r="F52">
        <v>324585</v>
      </c>
      <c r="G52">
        <v>0.142105773091316</v>
      </c>
      <c r="H52">
        <v>0.97506886720657304</v>
      </c>
      <c r="I52">
        <f t="shared" si="2"/>
        <v>59</v>
      </c>
      <c r="J52">
        <f t="shared" si="3"/>
        <v>0.58762886597938147</v>
      </c>
      <c r="K52">
        <f t="shared" si="4"/>
        <v>8.247422680412371E-2</v>
      </c>
      <c r="L52">
        <f t="shared" si="5"/>
        <v>0.50515463917525771</v>
      </c>
      <c r="N52">
        <v>2020</v>
      </c>
    </row>
    <row r="53" spans="1:14" x14ac:dyDescent="0.3">
      <c r="A53">
        <v>1131069</v>
      </c>
      <c r="B53">
        <v>1.6413676738739</v>
      </c>
      <c r="C53">
        <v>0.63333332538604703</v>
      </c>
      <c r="D53">
        <f t="shared" si="0"/>
        <v>42</v>
      </c>
      <c r="E53">
        <f t="shared" si="1"/>
        <v>17</v>
      </c>
      <c r="F53">
        <v>1131069</v>
      </c>
      <c r="G53">
        <v>2.1278128623962398</v>
      </c>
      <c r="H53">
        <v>0.63333332538604703</v>
      </c>
      <c r="I53">
        <f t="shared" si="2"/>
        <v>7</v>
      </c>
      <c r="J53">
        <f t="shared" si="3"/>
        <v>0.10309278350515463</v>
      </c>
      <c r="K53">
        <f t="shared" si="4"/>
        <v>0.25773195876288657</v>
      </c>
      <c r="L53">
        <f t="shared" si="5"/>
        <v>-0.15463917525773194</v>
      </c>
      <c r="N53">
        <v>2020</v>
      </c>
    </row>
    <row r="54" spans="1:14" x14ac:dyDescent="0.3">
      <c r="A54">
        <v>451602</v>
      </c>
      <c r="B54">
        <v>1.2041200399398799</v>
      </c>
      <c r="C54">
        <v>0.11642599850893</v>
      </c>
      <c r="D54">
        <f t="shared" si="0"/>
        <v>91</v>
      </c>
      <c r="E54">
        <f t="shared" si="1"/>
        <v>86</v>
      </c>
      <c r="F54">
        <v>451602</v>
      </c>
      <c r="G54">
        <v>5.0376899540424298E-2</v>
      </c>
      <c r="H54">
        <v>0.11642599850893</v>
      </c>
      <c r="I54">
        <f t="shared" si="2"/>
        <v>76</v>
      </c>
      <c r="J54">
        <f t="shared" si="3"/>
        <v>0.10309278350515463</v>
      </c>
      <c r="K54">
        <f t="shared" si="4"/>
        <v>5.1546391752577317E-2</v>
      </c>
      <c r="L54">
        <f t="shared" si="5"/>
        <v>5.1546391752577317E-2</v>
      </c>
      <c r="N54">
        <v>2019</v>
      </c>
    </row>
    <row r="55" spans="1:14" x14ac:dyDescent="0.3">
      <c r="A55">
        <v>1121709</v>
      </c>
      <c r="B55">
        <v>1.37195920944213</v>
      </c>
      <c r="C55">
        <v>8.3333335816860199E-2</v>
      </c>
      <c r="D55">
        <f t="shared" si="0"/>
        <v>75</v>
      </c>
      <c r="E55">
        <f t="shared" si="1"/>
        <v>90</v>
      </c>
      <c r="F55">
        <v>1121709</v>
      </c>
      <c r="G55">
        <v>0.54292476177215498</v>
      </c>
      <c r="H55">
        <v>8.3333335816860199E-2</v>
      </c>
      <c r="I55">
        <f t="shared" si="2"/>
        <v>28</v>
      </c>
      <c r="J55">
        <f t="shared" si="3"/>
        <v>0.63917525773195871</v>
      </c>
      <c r="K55">
        <f t="shared" si="4"/>
        <v>0.15463917525773196</v>
      </c>
      <c r="L55">
        <f t="shared" si="5"/>
        <v>0.48453608247422675</v>
      </c>
      <c r="N55">
        <v>2019</v>
      </c>
    </row>
    <row r="56" spans="1:14" x14ac:dyDescent="0.3">
      <c r="A56">
        <v>1121402</v>
      </c>
      <c r="B56">
        <v>1.6699701547622601</v>
      </c>
      <c r="C56">
        <v>0.804953932762146</v>
      </c>
      <c r="D56">
        <f t="shared" si="0"/>
        <v>37</v>
      </c>
      <c r="E56">
        <f t="shared" si="1"/>
        <v>6</v>
      </c>
      <c r="F56">
        <v>1121402</v>
      </c>
      <c r="G56">
        <v>6.3998373225331298E-3</v>
      </c>
      <c r="H56">
        <v>0.804953932762146</v>
      </c>
      <c r="I56">
        <f t="shared" si="2"/>
        <v>95</v>
      </c>
      <c r="J56">
        <f t="shared" si="3"/>
        <v>0.91752577319587625</v>
      </c>
      <c r="K56">
        <f t="shared" si="4"/>
        <v>0.31958762886597936</v>
      </c>
      <c r="L56">
        <f t="shared" si="5"/>
        <v>0.59793814432989689</v>
      </c>
      <c r="N56">
        <v>2019</v>
      </c>
    </row>
    <row r="57" spans="1:14" x14ac:dyDescent="0.3">
      <c r="A57">
        <v>555530</v>
      </c>
      <c r="B57">
        <v>1.2290800809860201</v>
      </c>
      <c r="C57">
        <v>7.4782818555831895E-2</v>
      </c>
      <c r="D57">
        <f t="shared" si="0"/>
        <v>90</v>
      </c>
      <c r="E57">
        <f t="shared" si="1"/>
        <v>92</v>
      </c>
      <c r="F57">
        <v>555530</v>
      </c>
      <c r="G57">
        <v>0.49829337000846802</v>
      </c>
      <c r="H57">
        <v>7.4782818555831895E-2</v>
      </c>
      <c r="I57">
        <f t="shared" si="2"/>
        <v>31</v>
      </c>
      <c r="J57">
        <f t="shared" si="3"/>
        <v>0.62886597938144329</v>
      </c>
      <c r="K57">
        <f t="shared" si="4"/>
        <v>2.0618556701030927E-2</v>
      </c>
      <c r="L57">
        <f t="shared" si="5"/>
        <v>0.60824742268041232</v>
      </c>
      <c r="N57">
        <v>2020</v>
      </c>
    </row>
    <row r="58" spans="1:14" x14ac:dyDescent="0.3">
      <c r="A58">
        <v>141630</v>
      </c>
      <c r="B58">
        <v>1.18741703033447</v>
      </c>
      <c r="C58">
        <v>0.28185567259788502</v>
      </c>
      <c r="D58">
        <f t="shared" si="0"/>
        <v>92</v>
      </c>
      <c r="E58">
        <f t="shared" si="1"/>
        <v>62</v>
      </c>
      <c r="F58">
        <v>141630</v>
      </c>
      <c r="G58">
        <v>0.47075182199478099</v>
      </c>
      <c r="H58">
        <v>0.28185567259788502</v>
      </c>
      <c r="I58">
        <f t="shared" si="2"/>
        <v>33</v>
      </c>
      <c r="J58">
        <f t="shared" si="3"/>
        <v>0.29896907216494845</v>
      </c>
      <c r="K58">
        <f t="shared" si="4"/>
        <v>0.30927835051546393</v>
      </c>
      <c r="L58">
        <f t="shared" si="5"/>
        <v>-1.0309278350515483E-2</v>
      </c>
      <c r="N58">
        <v>2020</v>
      </c>
    </row>
    <row r="59" spans="1:14" x14ac:dyDescent="0.3">
      <c r="A59">
        <v>1108651</v>
      </c>
      <c r="B59">
        <v>1.41747593879699</v>
      </c>
      <c r="C59">
        <v>0.21288180351257299</v>
      </c>
      <c r="D59">
        <f t="shared" si="0"/>
        <v>70</v>
      </c>
      <c r="E59">
        <f t="shared" si="1"/>
        <v>70</v>
      </c>
      <c r="F59">
        <v>1108651</v>
      </c>
      <c r="G59">
        <v>3.2042969018220901E-2</v>
      </c>
      <c r="H59">
        <v>0.21288180351257299</v>
      </c>
      <c r="I59">
        <f t="shared" si="2"/>
        <v>78</v>
      </c>
      <c r="J59">
        <f t="shared" si="3"/>
        <v>8.247422680412371E-2</v>
      </c>
      <c r="K59">
        <f t="shared" si="4"/>
        <v>0</v>
      </c>
      <c r="L59">
        <f t="shared" si="5"/>
        <v>8.247422680412371E-2</v>
      </c>
      <c r="N59">
        <v>2020</v>
      </c>
    </row>
    <row r="60" spans="1:14" x14ac:dyDescent="0.3">
      <c r="A60">
        <v>768208</v>
      </c>
      <c r="B60">
        <v>2.3822095394134499</v>
      </c>
      <c r="C60">
        <v>0.34326049685478199</v>
      </c>
      <c r="D60">
        <f t="shared" si="0"/>
        <v>4</v>
      </c>
      <c r="E60">
        <f t="shared" si="1"/>
        <v>49</v>
      </c>
      <c r="F60">
        <v>768208</v>
      </c>
      <c r="G60">
        <v>4.3988113403320304</v>
      </c>
      <c r="H60">
        <v>0.34326049685478199</v>
      </c>
      <c r="I60">
        <f t="shared" si="2"/>
        <v>4</v>
      </c>
      <c r="J60">
        <f t="shared" si="3"/>
        <v>0.46391752577319589</v>
      </c>
      <c r="K60">
        <f t="shared" si="4"/>
        <v>0.46391752577319589</v>
      </c>
      <c r="L60">
        <f t="shared" si="5"/>
        <v>0</v>
      </c>
      <c r="N60">
        <v>2020</v>
      </c>
    </row>
    <row r="61" spans="1:14" x14ac:dyDescent="0.3">
      <c r="A61">
        <v>640502</v>
      </c>
      <c r="B61">
        <v>1.3193457126617401</v>
      </c>
      <c r="C61">
        <v>0.13405576348304701</v>
      </c>
      <c r="D61">
        <f t="shared" si="0"/>
        <v>78</v>
      </c>
      <c r="E61">
        <f t="shared" si="1"/>
        <v>83</v>
      </c>
      <c r="F61">
        <v>640502</v>
      </c>
      <c r="G61">
        <v>0.85894572734832697</v>
      </c>
      <c r="H61">
        <v>0.13405576348304701</v>
      </c>
      <c r="I61">
        <f t="shared" si="2"/>
        <v>19</v>
      </c>
      <c r="J61">
        <f t="shared" si="3"/>
        <v>0.65979381443298968</v>
      </c>
      <c r="K61">
        <f t="shared" si="4"/>
        <v>5.1546391752577317E-2</v>
      </c>
      <c r="L61">
        <f t="shared" si="5"/>
        <v>0.60824742268041232</v>
      </c>
      <c r="N61">
        <v>2020</v>
      </c>
    </row>
    <row r="62" spans="1:14" x14ac:dyDescent="0.3">
      <c r="A62">
        <v>1109707</v>
      </c>
      <c r="B62">
        <v>1.6024543046951201</v>
      </c>
      <c r="C62">
        <v>0.201723188161849</v>
      </c>
      <c r="D62">
        <f t="shared" si="0"/>
        <v>51</v>
      </c>
      <c r="E62">
        <f t="shared" si="1"/>
        <v>73</v>
      </c>
      <c r="F62">
        <v>1109707</v>
      </c>
      <c r="G62">
        <v>0.435365110635757</v>
      </c>
      <c r="H62">
        <v>0.201723188161849</v>
      </c>
      <c r="I62">
        <f t="shared" si="2"/>
        <v>37</v>
      </c>
      <c r="J62">
        <f t="shared" si="3"/>
        <v>0.37113402061855671</v>
      </c>
      <c r="K62">
        <f t="shared" si="4"/>
        <v>0.22680412371134021</v>
      </c>
      <c r="L62">
        <f t="shared" si="5"/>
        <v>0.14432989690721651</v>
      </c>
      <c r="N62">
        <v>2020</v>
      </c>
    </row>
    <row r="63" spans="1:14" x14ac:dyDescent="0.3">
      <c r="A63">
        <v>104861</v>
      </c>
      <c r="B63">
        <v>1.2815510034561099</v>
      </c>
      <c r="C63">
        <v>0.31006312370300199</v>
      </c>
      <c r="D63">
        <f t="shared" si="0"/>
        <v>82</v>
      </c>
      <c r="E63">
        <f t="shared" si="1"/>
        <v>55</v>
      </c>
      <c r="F63">
        <v>104861</v>
      </c>
      <c r="G63">
        <v>7.9254284501075703E-2</v>
      </c>
      <c r="H63">
        <v>0.31006312370300199</v>
      </c>
      <c r="I63">
        <f t="shared" si="2"/>
        <v>71</v>
      </c>
      <c r="J63">
        <f t="shared" si="3"/>
        <v>0.16494845360824742</v>
      </c>
      <c r="K63">
        <f t="shared" si="4"/>
        <v>0.27835051546391754</v>
      </c>
      <c r="L63">
        <f t="shared" si="5"/>
        <v>-0.11340206185567012</v>
      </c>
      <c r="N63">
        <v>2019</v>
      </c>
    </row>
    <row r="64" spans="1:14" x14ac:dyDescent="0.3">
      <c r="A64">
        <v>1117099</v>
      </c>
      <c r="B64">
        <v>1.5828597545623699</v>
      </c>
      <c r="C64">
        <v>0.26959899067878701</v>
      </c>
      <c r="D64">
        <f t="shared" si="0"/>
        <v>53</v>
      </c>
      <c r="E64">
        <f t="shared" si="1"/>
        <v>63</v>
      </c>
      <c r="F64">
        <v>1117099</v>
      </c>
      <c r="G64">
        <v>7.8406408429145799E-2</v>
      </c>
      <c r="H64">
        <v>0.26959899067878701</v>
      </c>
      <c r="I64">
        <f t="shared" si="2"/>
        <v>73</v>
      </c>
      <c r="J64">
        <f t="shared" si="3"/>
        <v>0.10309278350515463</v>
      </c>
      <c r="K64">
        <f t="shared" si="4"/>
        <v>0.10309278350515463</v>
      </c>
      <c r="L64">
        <f t="shared" si="5"/>
        <v>0</v>
      </c>
      <c r="N64">
        <v>2019</v>
      </c>
    </row>
    <row r="65" spans="1:14" x14ac:dyDescent="0.3">
      <c r="A65">
        <v>1110678</v>
      </c>
      <c r="B65">
        <v>1.62445068359375</v>
      </c>
      <c r="C65">
        <v>0.31009635329246499</v>
      </c>
      <c r="D65">
        <f t="shared" si="0"/>
        <v>45</v>
      </c>
      <c r="E65">
        <f t="shared" si="1"/>
        <v>54</v>
      </c>
      <c r="F65">
        <v>1110678</v>
      </c>
      <c r="G65">
        <v>0.85269063711166304</v>
      </c>
      <c r="H65">
        <v>0.31009635329246499</v>
      </c>
      <c r="I65">
        <f t="shared" si="2"/>
        <v>20</v>
      </c>
      <c r="J65">
        <f t="shared" si="3"/>
        <v>0.35051546391752575</v>
      </c>
      <c r="K65">
        <f t="shared" si="4"/>
        <v>9.2783505154639179E-2</v>
      </c>
      <c r="L65">
        <f t="shared" si="5"/>
        <v>0.25773195876288657</v>
      </c>
      <c r="N65">
        <v>2020</v>
      </c>
    </row>
    <row r="66" spans="1:14" x14ac:dyDescent="0.3">
      <c r="A66">
        <v>87181</v>
      </c>
      <c r="B66">
        <v>1.5788171291351301</v>
      </c>
      <c r="C66">
        <v>0.397571891546249</v>
      </c>
      <c r="D66">
        <f t="shared" si="0"/>
        <v>54</v>
      </c>
      <c r="E66">
        <f t="shared" si="1"/>
        <v>42</v>
      </c>
      <c r="F66">
        <v>87181</v>
      </c>
      <c r="G66">
        <v>0.149063855409622</v>
      </c>
      <c r="H66">
        <v>0.397571891546249</v>
      </c>
      <c r="I66">
        <f t="shared" si="2"/>
        <v>57</v>
      </c>
      <c r="J66">
        <f t="shared" si="3"/>
        <v>0.15463917525773196</v>
      </c>
      <c r="K66">
        <f t="shared" si="4"/>
        <v>0.12371134020618557</v>
      </c>
      <c r="L66">
        <f t="shared" si="5"/>
        <v>3.0927835051546393E-2</v>
      </c>
      <c r="N66">
        <v>2019</v>
      </c>
    </row>
    <row r="67" spans="1:14" x14ac:dyDescent="0.3">
      <c r="A67">
        <v>1133167</v>
      </c>
      <c r="B67">
        <v>1.1136940717697099</v>
      </c>
      <c r="C67">
        <v>0.175438597798347</v>
      </c>
      <c r="D67">
        <f t="shared" ref="D67:D98" si="6">RANK(B67,$B$2:$B$98)</f>
        <v>97</v>
      </c>
      <c r="E67">
        <f t="shared" ref="E67:E98" si="7">RANK(C67,$C$2:$C$98)</f>
        <v>77</v>
      </c>
      <c r="F67">
        <v>1133167</v>
      </c>
      <c r="G67">
        <v>0.210826650261878</v>
      </c>
      <c r="H67">
        <v>0.175438597798347</v>
      </c>
      <c r="I67">
        <f t="shared" ref="I67:I98" si="8">RANK(G67,$G$2:$G$98)</f>
        <v>51</v>
      </c>
      <c r="J67">
        <f t="shared" ref="J67:J98" si="9">ABS(I67-E67)/97</f>
        <v>0.26804123711340205</v>
      </c>
      <c r="K67">
        <f t="shared" ref="K67:K98" si="10">ABS(D67-E67)/97</f>
        <v>0.20618556701030927</v>
      </c>
      <c r="L67">
        <f t="shared" ref="L67:L98" si="11">J67-K67</f>
        <v>6.1855670103092786E-2</v>
      </c>
      <c r="N67">
        <v>2019</v>
      </c>
    </row>
    <row r="68" spans="1:14" x14ac:dyDescent="0.3">
      <c r="A68">
        <v>1112341</v>
      </c>
      <c r="B68">
        <v>1.71540367603302</v>
      </c>
      <c r="C68">
        <v>0.106230974197387</v>
      </c>
      <c r="D68">
        <f t="shared" si="6"/>
        <v>34</v>
      </c>
      <c r="E68">
        <f t="shared" si="7"/>
        <v>87</v>
      </c>
      <c r="F68">
        <v>1112341</v>
      </c>
      <c r="G68">
        <v>1.06026899814605</v>
      </c>
      <c r="H68">
        <v>0.106230974197387</v>
      </c>
      <c r="I68">
        <f t="shared" si="8"/>
        <v>16</v>
      </c>
      <c r="J68">
        <f t="shared" si="9"/>
        <v>0.73195876288659789</v>
      </c>
      <c r="K68">
        <f t="shared" si="10"/>
        <v>0.54639175257731953</v>
      </c>
      <c r="L68">
        <f t="shared" si="11"/>
        <v>0.18556701030927836</v>
      </c>
      <c r="N68">
        <v>2019</v>
      </c>
    </row>
    <row r="69" spans="1:14" x14ac:dyDescent="0.3">
      <c r="A69">
        <v>701453</v>
      </c>
      <c r="B69">
        <v>1.61515164375305</v>
      </c>
      <c r="C69">
        <v>0.59789502620696999</v>
      </c>
      <c r="D69">
        <f t="shared" si="6"/>
        <v>47</v>
      </c>
      <c r="E69">
        <f t="shared" si="7"/>
        <v>21</v>
      </c>
      <c r="F69">
        <v>701453</v>
      </c>
      <c r="G69">
        <v>6.0728922486305202E-2</v>
      </c>
      <c r="H69">
        <v>0.59789502620696999</v>
      </c>
      <c r="I69">
        <f t="shared" si="8"/>
        <v>75</v>
      </c>
      <c r="J69">
        <f t="shared" si="9"/>
        <v>0.55670103092783507</v>
      </c>
      <c r="K69">
        <f t="shared" si="10"/>
        <v>0.26804123711340205</v>
      </c>
      <c r="L69">
        <f t="shared" si="11"/>
        <v>0.28865979381443302</v>
      </c>
      <c r="N69">
        <v>2020</v>
      </c>
    </row>
    <row r="70" spans="1:14" x14ac:dyDescent="0.3">
      <c r="A70">
        <v>118440</v>
      </c>
      <c r="B70">
        <v>1.9003213644027701</v>
      </c>
      <c r="C70">
        <v>1.7214545980095801E-2</v>
      </c>
      <c r="D70">
        <f t="shared" si="6"/>
        <v>18</v>
      </c>
      <c r="E70">
        <f t="shared" si="7"/>
        <v>94</v>
      </c>
      <c r="F70">
        <v>118440</v>
      </c>
      <c r="G70">
        <v>1.3709261082112701E-2</v>
      </c>
      <c r="H70">
        <v>1.7214545980095801E-2</v>
      </c>
      <c r="I70">
        <f t="shared" si="8"/>
        <v>87</v>
      </c>
      <c r="J70">
        <f t="shared" si="9"/>
        <v>7.2164948453608241E-2</v>
      </c>
      <c r="K70">
        <f t="shared" si="10"/>
        <v>0.78350515463917525</v>
      </c>
      <c r="L70">
        <f t="shared" si="11"/>
        <v>-0.71134020618556704</v>
      </c>
      <c r="N70">
        <v>2020</v>
      </c>
    </row>
    <row r="71" spans="1:14" x14ac:dyDescent="0.3">
      <c r="A71">
        <v>169208</v>
      </c>
      <c r="B71">
        <v>1.55791759490966</v>
      </c>
      <c r="C71">
        <v>0.63412272930145197</v>
      </c>
      <c r="D71">
        <f t="shared" si="6"/>
        <v>56</v>
      </c>
      <c r="E71">
        <f t="shared" si="7"/>
        <v>16</v>
      </c>
      <c r="F71">
        <v>169208</v>
      </c>
      <c r="G71">
        <v>2.8868515044450701E-2</v>
      </c>
      <c r="H71">
        <v>0.63412272930145197</v>
      </c>
      <c r="I71">
        <f t="shared" si="8"/>
        <v>79</v>
      </c>
      <c r="J71">
        <f t="shared" si="9"/>
        <v>0.64948453608247425</v>
      </c>
      <c r="K71">
        <f t="shared" si="10"/>
        <v>0.41237113402061853</v>
      </c>
      <c r="L71">
        <f t="shared" si="11"/>
        <v>0.23711340206185572</v>
      </c>
      <c r="N71">
        <v>2020</v>
      </c>
    </row>
    <row r="72" spans="1:14" x14ac:dyDescent="0.3">
      <c r="A72">
        <v>1113437</v>
      </c>
      <c r="B72">
        <v>1.4934326410293499</v>
      </c>
      <c r="C72">
        <v>0.244770467281341</v>
      </c>
      <c r="D72">
        <f t="shared" si="6"/>
        <v>64</v>
      </c>
      <c r="E72">
        <f t="shared" si="7"/>
        <v>66</v>
      </c>
      <c r="F72">
        <v>1113437</v>
      </c>
      <c r="G72">
        <v>0.34367802739143299</v>
      </c>
      <c r="H72">
        <v>0.244770467281341</v>
      </c>
      <c r="I72">
        <f t="shared" si="8"/>
        <v>43</v>
      </c>
      <c r="J72">
        <f t="shared" si="9"/>
        <v>0.23711340206185566</v>
      </c>
      <c r="K72">
        <f t="shared" si="10"/>
        <v>2.0618556701030927E-2</v>
      </c>
      <c r="L72">
        <f t="shared" si="11"/>
        <v>0.21649484536082472</v>
      </c>
      <c r="N72">
        <v>2019</v>
      </c>
    </row>
    <row r="73" spans="1:14" x14ac:dyDescent="0.3">
      <c r="A73">
        <v>583468</v>
      </c>
      <c r="B73">
        <v>1.1724724769592201</v>
      </c>
      <c r="C73">
        <v>0.42224138975143399</v>
      </c>
      <c r="D73">
        <f t="shared" si="6"/>
        <v>94</v>
      </c>
      <c r="E73">
        <f t="shared" si="7"/>
        <v>39</v>
      </c>
      <c r="F73">
        <v>583468</v>
      </c>
      <c r="G73">
        <v>0.50724989175796498</v>
      </c>
      <c r="H73">
        <v>0.42224138975143399</v>
      </c>
      <c r="I73">
        <f t="shared" si="8"/>
        <v>30</v>
      </c>
      <c r="J73">
        <f t="shared" si="9"/>
        <v>9.2783505154639179E-2</v>
      </c>
      <c r="K73">
        <f t="shared" si="10"/>
        <v>0.5670103092783505</v>
      </c>
      <c r="L73">
        <f t="shared" si="11"/>
        <v>-0.47422680412371132</v>
      </c>
      <c r="N73">
        <v>2020</v>
      </c>
    </row>
    <row r="74" spans="1:14" x14ac:dyDescent="0.3">
      <c r="A74">
        <v>1122767</v>
      </c>
      <c r="B74">
        <v>1.4020023345947199</v>
      </c>
      <c r="C74">
        <v>0.24634641408920199</v>
      </c>
      <c r="D74">
        <f t="shared" si="6"/>
        <v>72</v>
      </c>
      <c r="E74">
        <f t="shared" si="7"/>
        <v>65</v>
      </c>
      <c r="F74">
        <v>1122767</v>
      </c>
      <c r="G74">
        <v>0.107827305793762</v>
      </c>
      <c r="H74">
        <v>0.24634641408920199</v>
      </c>
      <c r="I74">
        <f t="shared" si="8"/>
        <v>64</v>
      </c>
      <c r="J74">
        <f t="shared" si="9"/>
        <v>1.0309278350515464E-2</v>
      </c>
      <c r="K74">
        <f t="shared" si="10"/>
        <v>7.2164948453608241E-2</v>
      </c>
      <c r="L74">
        <f t="shared" si="11"/>
        <v>-6.1855670103092779E-2</v>
      </c>
      <c r="N74">
        <v>2020</v>
      </c>
    </row>
    <row r="75" spans="1:14" x14ac:dyDescent="0.3">
      <c r="A75">
        <v>833860</v>
      </c>
      <c r="B75">
        <v>1.89732229709625</v>
      </c>
      <c r="C75">
        <v>0.40194132924079801</v>
      </c>
      <c r="D75">
        <f t="shared" si="6"/>
        <v>19</v>
      </c>
      <c r="E75">
        <f t="shared" si="7"/>
        <v>40</v>
      </c>
      <c r="F75">
        <v>833860</v>
      </c>
      <c r="G75">
        <v>6.30413787439465E-3</v>
      </c>
      <c r="H75">
        <v>0.40194132924079801</v>
      </c>
      <c r="I75">
        <f t="shared" si="8"/>
        <v>96</v>
      </c>
      <c r="J75">
        <f t="shared" si="9"/>
        <v>0.57731958762886593</v>
      </c>
      <c r="K75">
        <f t="shared" si="10"/>
        <v>0.21649484536082475</v>
      </c>
      <c r="L75">
        <f t="shared" si="11"/>
        <v>0.36082474226804118</v>
      </c>
      <c r="N75">
        <v>2019</v>
      </c>
    </row>
    <row r="76" spans="1:14" x14ac:dyDescent="0.3">
      <c r="A76">
        <v>527433</v>
      </c>
      <c r="B76">
        <v>1.4975101947784399</v>
      </c>
      <c r="C76">
        <v>0.119495153427124</v>
      </c>
      <c r="D76">
        <f t="shared" si="6"/>
        <v>63</v>
      </c>
      <c r="E76">
        <f t="shared" si="7"/>
        <v>85</v>
      </c>
      <c r="F76">
        <v>527433</v>
      </c>
      <c r="G76">
        <v>0.35171806812286299</v>
      </c>
      <c r="H76">
        <v>0.119495153427124</v>
      </c>
      <c r="I76">
        <f t="shared" si="8"/>
        <v>42</v>
      </c>
      <c r="J76">
        <f t="shared" si="9"/>
        <v>0.44329896907216493</v>
      </c>
      <c r="K76">
        <f t="shared" si="10"/>
        <v>0.22680412371134021</v>
      </c>
      <c r="L76">
        <f t="shared" si="11"/>
        <v>0.21649484536082472</v>
      </c>
      <c r="N76">
        <v>2019</v>
      </c>
    </row>
    <row r="77" spans="1:14" x14ac:dyDescent="0.3">
      <c r="A77">
        <v>1113256</v>
      </c>
      <c r="B77">
        <v>2.0435550212860099</v>
      </c>
      <c r="C77">
        <v>0.51555699110031095</v>
      </c>
      <c r="D77">
        <f t="shared" si="6"/>
        <v>8</v>
      </c>
      <c r="E77">
        <f t="shared" si="7"/>
        <v>33</v>
      </c>
      <c r="F77">
        <v>1113256</v>
      </c>
      <c r="G77">
        <v>2.1187033653259202</v>
      </c>
      <c r="H77">
        <v>0.51555699110031095</v>
      </c>
      <c r="I77">
        <f t="shared" si="8"/>
        <v>8</v>
      </c>
      <c r="J77">
        <f t="shared" si="9"/>
        <v>0.25773195876288657</v>
      </c>
      <c r="K77">
        <f t="shared" si="10"/>
        <v>0.25773195876288657</v>
      </c>
      <c r="L77">
        <f t="shared" si="11"/>
        <v>0</v>
      </c>
      <c r="N77">
        <v>2020</v>
      </c>
    </row>
    <row r="78" spans="1:14" x14ac:dyDescent="0.3">
      <c r="A78">
        <v>443396</v>
      </c>
      <c r="B78">
        <v>1.7106630802154501</v>
      </c>
      <c r="C78">
        <v>1.4203945174813199E-2</v>
      </c>
      <c r="D78">
        <f t="shared" si="6"/>
        <v>35</v>
      </c>
      <c r="E78">
        <f t="shared" si="7"/>
        <v>96</v>
      </c>
      <c r="F78">
        <v>443396</v>
      </c>
      <c r="G78">
        <v>9.8365917801856995E-2</v>
      </c>
      <c r="H78">
        <v>1.4203945174813199E-2</v>
      </c>
      <c r="I78">
        <f t="shared" si="8"/>
        <v>65</v>
      </c>
      <c r="J78">
        <f t="shared" si="9"/>
        <v>0.31958762886597936</v>
      </c>
      <c r="K78">
        <f t="shared" si="10"/>
        <v>0.62886597938144329</v>
      </c>
      <c r="L78">
        <f t="shared" si="11"/>
        <v>-0.30927835051546393</v>
      </c>
      <c r="N78">
        <v>2019</v>
      </c>
    </row>
    <row r="79" spans="1:14" x14ac:dyDescent="0.3">
      <c r="A79">
        <v>156493</v>
      </c>
      <c r="B79">
        <v>1.34119868278503</v>
      </c>
      <c r="C79">
        <v>0.363851457834243</v>
      </c>
      <c r="D79">
        <f t="shared" si="6"/>
        <v>76</v>
      </c>
      <c r="E79">
        <f t="shared" si="7"/>
        <v>45</v>
      </c>
      <c r="F79">
        <v>156493</v>
      </c>
      <c r="G79">
        <v>0.224619820713996</v>
      </c>
      <c r="H79">
        <v>0.363851457834243</v>
      </c>
      <c r="I79">
        <f t="shared" si="8"/>
        <v>48</v>
      </c>
      <c r="J79">
        <f t="shared" si="9"/>
        <v>3.0927835051546393E-2</v>
      </c>
      <c r="K79">
        <f t="shared" si="10"/>
        <v>0.31958762886597936</v>
      </c>
      <c r="L79">
        <f t="shared" si="11"/>
        <v>-0.28865979381443296</v>
      </c>
      <c r="N79">
        <v>2019</v>
      </c>
    </row>
    <row r="80" spans="1:14" x14ac:dyDescent="0.3">
      <c r="A80">
        <v>673670</v>
      </c>
      <c r="B80">
        <v>1.28466272354125</v>
      </c>
      <c r="C80">
        <v>8.8697694242000497E-2</v>
      </c>
      <c r="D80">
        <f t="shared" si="6"/>
        <v>81</v>
      </c>
      <c r="E80">
        <f t="shared" si="7"/>
        <v>89</v>
      </c>
      <c r="F80">
        <v>673670</v>
      </c>
      <c r="G80">
        <v>8.3977030590176496E-3</v>
      </c>
      <c r="H80">
        <v>8.8697694242000497E-2</v>
      </c>
      <c r="I80">
        <f t="shared" si="8"/>
        <v>92</v>
      </c>
      <c r="J80">
        <f t="shared" si="9"/>
        <v>3.0927835051546393E-2</v>
      </c>
      <c r="K80">
        <f t="shared" si="10"/>
        <v>8.247422680412371E-2</v>
      </c>
      <c r="L80">
        <f t="shared" si="11"/>
        <v>-5.1546391752577317E-2</v>
      </c>
      <c r="N80">
        <v>2020</v>
      </c>
    </row>
    <row r="81" spans="1:14" x14ac:dyDescent="0.3">
      <c r="A81">
        <v>390360</v>
      </c>
      <c r="B81">
        <v>1.7299270629882799</v>
      </c>
      <c r="C81">
        <v>0.29273462295532199</v>
      </c>
      <c r="D81">
        <f t="shared" si="6"/>
        <v>31</v>
      </c>
      <c r="E81">
        <f t="shared" si="7"/>
        <v>59</v>
      </c>
      <c r="F81">
        <v>390360</v>
      </c>
      <c r="G81">
        <v>0.38419088721275302</v>
      </c>
      <c r="H81">
        <v>0.29273462295532199</v>
      </c>
      <c r="I81">
        <f t="shared" si="8"/>
        <v>39</v>
      </c>
      <c r="J81">
        <f t="shared" si="9"/>
        <v>0.20618556701030927</v>
      </c>
      <c r="K81">
        <f t="shared" si="10"/>
        <v>0.28865979381443296</v>
      </c>
      <c r="L81">
        <f t="shared" si="11"/>
        <v>-8.2474226804123696E-2</v>
      </c>
      <c r="N81">
        <v>2020</v>
      </c>
    </row>
    <row r="82" spans="1:14" x14ac:dyDescent="0.3">
      <c r="A82">
        <v>258062</v>
      </c>
      <c r="B82">
        <v>1.2683073282241799</v>
      </c>
      <c r="C82">
        <v>0.298460602760314</v>
      </c>
      <c r="D82">
        <f t="shared" si="6"/>
        <v>83</v>
      </c>
      <c r="E82">
        <f t="shared" si="7"/>
        <v>58</v>
      </c>
      <c r="F82">
        <v>258062</v>
      </c>
      <c r="G82">
        <v>7.9951979219913399E-2</v>
      </c>
      <c r="H82">
        <v>0.298460602760314</v>
      </c>
      <c r="I82">
        <f t="shared" si="8"/>
        <v>70</v>
      </c>
      <c r="J82">
        <f t="shared" si="9"/>
        <v>0.12371134020618557</v>
      </c>
      <c r="K82">
        <f t="shared" si="10"/>
        <v>0.25773195876288657</v>
      </c>
      <c r="L82">
        <f t="shared" si="11"/>
        <v>-0.134020618556701</v>
      </c>
      <c r="N82">
        <v>2020</v>
      </c>
    </row>
    <row r="83" spans="1:14" x14ac:dyDescent="0.3">
      <c r="A83">
        <v>264014</v>
      </c>
      <c r="B83">
        <v>1.1743645668029701</v>
      </c>
      <c r="C83">
        <v>0.23696681857109</v>
      </c>
      <c r="D83">
        <f t="shared" si="6"/>
        <v>93</v>
      </c>
      <c r="E83">
        <f t="shared" si="7"/>
        <v>67</v>
      </c>
      <c r="F83">
        <v>264014</v>
      </c>
      <c r="G83">
        <v>0.37764084339141801</v>
      </c>
      <c r="H83">
        <v>0.23696681857109</v>
      </c>
      <c r="I83">
        <f t="shared" si="8"/>
        <v>40</v>
      </c>
      <c r="J83">
        <f t="shared" si="9"/>
        <v>0.27835051546391754</v>
      </c>
      <c r="K83">
        <f t="shared" si="10"/>
        <v>0.26804123711340205</v>
      </c>
      <c r="L83">
        <f t="shared" si="11"/>
        <v>1.0309278350515483E-2</v>
      </c>
      <c r="N83">
        <v>2019</v>
      </c>
    </row>
    <row r="84" spans="1:14" x14ac:dyDescent="0.3">
      <c r="A84">
        <v>47210</v>
      </c>
      <c r="B84">
        <v>1.66810166835784</v>
      </c>
      <c r="C84">
        <v>0.47472947835922202</v>
      </c>
      <c r="D84">
        <f t="shared" si="6"/>
        <v>38</v>
      </c>
      <c r="E84">
        <f t="shared" si="7"/>
        <v>38</v>
      </c>
      <c r="F84">
        <v>47210</v>
      </c>
      <c r="G84">
        <v>0.357421964406967</v>
      </c>
      <c r="H84">
        <v>0.47472947835922202</v>
      </c>
      <c r="I84">
        <f t="shared" si="8"/>
        <v>41</v>
      </c>
      <c r="J84">
        <f t="shared" si="9"/>
        <v>3.0927835051546393E-2</v>
      </c>
      <c r="K84">
        <f t="shared" si="10"/>
        <v>0</v>
      </c>
      <c r="L84">
        <f t="shared" si="11"/>
        <v>3.0927835051546393E-2</v>
      </c>
      <c r="N84">
        <v>2020</v>
      </c>
    </row>
    <row r="85" spans="1:14" x14ac:dyDescent="0.3">
      <c r="A85">
        <v>490595</v>
      </c>
      <c r="B85">
        <v>1.5238612890243499</v>
      </c>
      <c r="C85">
        <v>0.31806161999702398</v>
      </c>
      <c r="D85">
        <f t="shared" si="6"/>
        <v>61</v>
      </c>
      <c r="E85">
        <f t="shared" si="7"/>
        <v>52</v>
      </c>
      <c r="F85">
        <v>490595</v>
      </c>
      <c r="G85">
        <v>0.20477885007858199</v>
      </c>
      <c r="H85">
        <v>0.31806161999702398</v>
      </c>
      <c r="I85">
        <f t="shared" si="8"/>
        <v>53</v>
      </c>
      <c r="J85">
        <f t="shared" si="9"/>
        <v>1.0309278350515464E-2</v>
      </c>
      <c r="K85">
        <f t="shared" si="10"/>
        <v>9.2783505154639179E-2</v>
      </c>
      <c r="L85">
        <f t="shared" si="11"/>
        <v>-8.247422680412371E-2</v>
      </c>
      <c r="N85">
        <v>2019</v>
      </c>
    </row>
    <row r="86" spans="1:14" x14ac:dyDescent="0.3">
      <c r="A86">
        <v>573724</v>
      </c>
      <c r="B86">
        <v>1.1586880683898899</v>
      </c>
      <c r="C86">
        <v>0.52518880367278997</v>
      </c>
      <c r="D86">
        <f t="shared" si="6"/>
        <v>95</v>
      </c>
      <c r="E86">
        <f t="shared" si="7"/>
        <v>31</v>
      </c>
      <c r="F86">
        <v>573724</v>
      </c>
      <c r="G86">
        <v>2.8035152703523601E-2</v>
      </c>
      <c r="H86">
        <v>0.52518880367278997</v>
      </c>
      <c r="I86">
        <f t="shared" si="8"/>
        <v>80</v>
      </c>
      <c r="J86">
        <f t="shared" si="9"/>
        <v>0.50515463917525771</v>
      </c>
      <c r="K86">
        <f t="shared" si="10"/>
        <v>0.65979381443298968</v>
      </c>
      <c r="L86">
        <f t="shared" si="11"/>
        <v>-0.15463917525773196</v>
      </c>
      <c r="N86">
        <v>2019</v>
      </c>
    </row>
    <row r="87" spans="1:14" x14ac:dyDescent="0.3">
      <c r="A87">
        <v>207786</v>
      </c>
      <c r="B87">
        <v>1.73053431510925</v>
      </c>
      <c r="C87">
        <v>0.592681944370269</v>
      </c>
      <c r="D87">
        <f t="shared" si="6"/>
        <v>30</v>
      </c>
      <c r="E87">
        <f t="shared" si="7"/>
        <v>22</v>
      </c>
      <c r="F87">
        <v>207786</v>
      </c>
      <c r="G87">
        <v>0.60422492027282704</v>
      </c>
      <c r="H87">
        <v>0.592681944370269</v>
      </c>
      <c r="I87">
        <f t="shared" si="8"/>
        <v>24</v>
      </c>
      <c r="J87">
        <f t="shared" si="9"/>
        <v>2.0618556701030927E-2</v>
      </c>
      <c r="K87">
        <f t="shared" si="10"/>
        <v>8.247422680412371E-2</v>
      </c>
      <c r="L87">
        <f t="shared" si="11"/>
        <v>-6.1855670103092786E-2</v>
      </c>
      <c r="N87">
        <v>2019</v>
      </c>
    </row>
    <row r="88" spans="1:14" x14ac:dyDescent="0.3">
      <c r="A88">
        <v>915593</v>
      </c>
      <c r="B88">
        <v>1.5485305786132799</v>
      </c>
      <c r="C88">
        <v>0.32613563537597601</v>
      </c>
      <c r="D88">
        <f t="shared" si="6"/>
        <v>57</v>
      </c>
      <c r="E88">
        <f t="shared" si="7"/>
        <v>51</v>
      </c>
      <c r="F88">
        <v>915593</v>
      </c>
      <c r="G88">
        <v>0.43902418017387301</v>
      </c>
      <c r="H88">
        <v>0.32613563537597601</v>
      </c>
      <c r="I88">
        <f t="shared" si="8"/>
        <v>36</v>
      </c>
      <c r="J88">
        <f t="shared" si="9"/>
        <v>0.15463917525773196</v>
      </c>
      <c r="K88">
        <f t="shared" si="10"/>
        <v>6.1855670103092786E-2</v>
      </c>
      <c r="L88">
        <f t="shared" si="11"/>
        <v>9.2783505154639179E-2</v>
      </c>
      <c r="N88">
        <v>2019</v>
      </c>
    </row>
    <row r="89" spans="1:14" x14ac:dyDescent="0.3">
      <c r="A89">
        <v>330975</v>
      </c>
      <c r="B89">
        <v>1.24640572071075</v>
      </c>
      <c r="C89">
        <v>0.51910650730133001</v>
      </c>
      <c r="D89">
        <f t="shared" si="6"/>
        <v>87</v>
      </c>
      <c r="E89">
        <f t="shared" si="7"/>
        <v>32</v>
      </c>
      <c r="F89">
        <v>330975</v>
      </c>
      <c r="G89">
        <v>0.46060276031494102</v>
      </c>
      <c r="H89">
        <v>0.51910650730133001</v>
      </c>
      <c r="I89">
        <f t="shared" si="8"/>
        <v>34</v>
      </c>
      <c r="J89">
        <f t="shared" si="9"/>
        <v>2.0618556701030927E-2</v>
      </c>
      <c r="K89">
        <f t="shared" si="10"/>
        <v>0.5670103092783505</v>
      </c>
      <c r="L89">
        <f t="shared" si="11"/>
        <v>-0.54639175257731953</v>
      </c>
      <c r="N89">
        <v>2020</v>
      </c>
    </row>
    <row r="90" spans="1:14" x14ac:dyDescent="0.3">
      <c r="A90">
        <v>156498</v>
      </c>
      <c r="B90">
        <v>1.9700132608413601</v>
      </c>
      <c r="C90">
        <v>0.77927511930465698</v>
      </c>
      <c r="D90">
        <f t="shared" si="6"/>
        <v>13</v>
      </c>
      <c r="E90">
        <f t="shared" si="7"/>
        <v>8</v>
      </c>
      <c r="F90">
        <v>156498</v>
      </c>
      <c r="G90">
        <v>7.85412117838859E-2</v>
      </c>
      <c r="H90">
        <v>0.77927511930465698</v>
      </c>
      <c r="I90">
        <f t="shared" si="8"/>
        <v>72</v>
      </c>
      <c r="J90">
        <f t="shared" si="9"/>
        <v>0.65979381443298968</v>
      </c>
      <c r="K90">
        <f t="shared" si="10"/>
        <v>5.1546391752577317E-2</v>
      </c>
      <c r="L90">
        <f t="shared" si="11"/>
        <v>0.60824742268041232</v>
      </c>
      <c r="N90">
        <v>2020</v>
      </c>
    </row>
    <row r="91" spans="1:14" x14ac:dyDescent="0.3">
      <c r="A91">
        <v>131843</v>
      </c>
      <c r="B91">
        <v>2.57525157928466</v>
      </c>
      <c r="C91">
        <v>0.28644734621047901</v>
      </c>
      <c r="D91">
        <f t="shared" si="6"/>
        <v>2</v>
      </c>
      <c r="E91">
        <f t="shared" si="7"/>
        <v>60</v>
      </c>
      <c r="F91">
        <v>131843</v>
      </c>
      <c r="G91">
        <v>6.0425539016723597</v>
      </c>
      <c r="H91">
        <v>0.28644734621047901</v>
      </c>
      <c r="I91">
        <f t="shared" si="8"/>
        <v>3</v>
      </c>
      <c r="J91">
        <f t="shared" si="9"/>
        <v>0.58762886597938147</v>
      </c>
      <c r="K91">
        <f t="shared" si="10"/>
        <v>0.59793814432989689</v>
      </c>
      <c r="L91">
        <f t="shared" si="11"/>
        <v>-1.0309278350515427E-2</v>
      </c>
      <c r="N91">
        <v>2019</v>
      </c>
    </row>
    <row r="92" spans="1:14" x14ac:dyDescent="0.3">
      <c r="A92">
        <v>1136047</v>
      </c>
      <c r="B92">
        <v>1.65247631072998</v>
      </c>
      <c r="C92">
        <v>0.179713800549507</v>
      </c>
      <c r="D92">
        <f t="shared" si="6"/>
        <v>40</v>
      </c>
      <c r="E92">
        <f t="shared" si="7"/>
        <v>75</v>
      </c>
      <c r="F92">
        <v>1136047</v>
      </c>
      <c r="G92">
        <v>8.6597181856632205E-2</v>
      </c>
      <c r="H92">
        <v>0.179713800549507</v>
      </c>
      <c r="I92">
        <f t="shared" si="8"/>
        <v>68</v>
      </c>
      <c r="J92">
        <f t="shared" si="9"/>
        <v>7.2164948453608241E-2</v>
      </c>
      <c r="K92">
        <f t="shared" si="10"/>
        <v>0.36082474226804123</v>
      </c>
      <c r="L92">
        <f t="shared" si="11"/>
        <v>-0.28865979381443296</v>
      </c>
      <c r="N92">
        <v>2020</v>
      </c>
    </row>
    <row r="93" spans="1:14" x14ac:dyDescent="0.3">
      <c r="A93">
        <v>938400</v>
      </c>
      <c r="B93">
        <v>1.39295053482055</v>
      </c>
      <c r="C93">
        <v>0.33042266964912398</v>
      </c>
      <c r="D93">
        <f t="shared" si="6"/>
        <v>73</v>
      </c>
      <c r="E93">
        <f t="shared" si="7"/>
        <v>50</v>
      </c>
      <c r="F93">
        <v>938400</v>
      </c>
      <c r="G93">
        <v>7.7839769423007896E-2</v>
      </c>
      <c r="H93">
        <v>0.33042266964912398</v>
      </c>
      <c r="I93">
        <f t="shared" si="8"/>
        <v>74</v>
      </c>
      <c r="J93">
        <f t="shared" si="9"/>
        <v>0.24742268041237114</v>
      </c>
      <c r="K93">
        <f t="shared" si="10"/>
        <v>0.23711340206185566</v>
      </c>
      <c r="L93">
        <f t="shared" si="11"/>
        <v>1.0309278350515483E-2</v>
      </c>
      <c r="N93">
        <v>2020</v>
      </c>
    </row>
    <row r="94" spans="1:14" x14ac:dyDescent="0.3">
      <c r="A94">
        <v>1071750</v>
      </c>
      <c r="B94">
        <v>1.5072646141052199</v>
      </c>
      <c r="C94">
        <v>0.74841552972793501</v>
      </c>
      <c r="D94">
        <f t="shared" si="6"/>
        <v>62</v>
      </c>
      <c r="E94">
        <f t="shared" si="7"/>
        <v>10</v>
      </c>
      <c r="F94">
        <v>1071750</v>
      </c>
      <c r="G94">
        <v>1.5236424515023799E-3</v>
      </c>
      <c r="H94">
        <v>0.74841552972793501</v>
      </c>
      <c r="I94">
        <f t="shared" si="8"/>
        <v>97</v>
      </c>
      <c r="J94">
        <f t="shared" si="9"/>
        <v>0.89690721649484539</v>
      </c>
      <c r="K94">
        <f t="shared" si="10"/>
        <v>0.53608247422680411</v>
      </c>
      <c r="L94">
        <f t="shared" si="11"/>
        <v>0.36082474226804129</v>
      </c>
      <c r="N94">
        <v>2020</v>
      </c>
    </row>
    <row r="95" spans="1:14" x14ac:dyDescent="0.3">
      <c r="A95">
        <v>23849</v>
      </c>
      <c r="B95">
        <v>1.75451231002807</v>
      </c>
      <c r="C95">
        <v>7.7066570520401001E-2</v>
      </c>
      <c r="D95">
        <f t="shared" si="6"/>
        <v>28</v>
      </c>
      <c r="E95">
        <f t="shared" si="7"/>
        <v>91</v>
      </c>
      <c r="F95">
        <v>23849</v>
      </c>
      <c r="G95">
        <v>0.110275715589523</v>
      </c>
      <c r="H95">
        <v>7.7066570520401001E-2</v>
      </c>
      <c r="I95">
        <f t="shared" si="8"/>
        <v>62</v>
      </c>
      <c r="J95">
        <f t="shared" si="9"/>
        <v>0.29896907216494845</v>
      </c>
      <c r="K95">
        <f t="shared" si="10"/>
        <v>0.64948453608247425</v>
      </c>
      <c r="L95">
        <f t="shared" si="11"/>
        <v>-0.3505154639175258</v>
      </c>
      <c r="N95">
        <v>2020</v>
      </c>
    </row>
    <row r="96" spans="1:14" x14ac:dyDescent="0.3">
      <c r="A96">
        <v>359349</v>
      </c>
      <c r="B96">
        <v>1.6380378007888701</v>
      </c>
      <c r="C96">
        <v>0.49840450286865201</v>
      </c>
      <c r="D96">
        <f t="shared" si="6"/>
        <v>43</v>
      </c>
      <c r="E96">
        <f t="shared" si="7"/>
        <v>36</v>
      </c>
      <c r="F96">
        <v>359349</v>
      </c>
      <c r="G96">
        <v>0.59464812278747503</v>
      </c>
      <c r="H96">
        <v>0.49840450286865201</v>
      </c>
      <c r="I96">
        <f t="shared" si="8"/>
        <v>25</v>
      </c>
      <c r="J96">
        <f t="shared" si="9"/>
        <v>0.1134020618556701</v>
      </c>
      <c r="K96">
        <f t="shared" si="10"/>
        <v>7.2164948453608241E-2</v>
      </c>
      <c r="L96">
        <f t="shared" si="11"/>
        <v>4.1237113402061862E-2</v>
      </c>
      <c r="N96">
        <v>2019</v>
      </c>
    </row>
    <row r="97" spans="1:14" x14ac:dyDescent="0.3">
      <c r="A97">
        <v>940547</v>
      </c>
      <c r="B97">
        <v>1.34050989151</v>
      </c>
      <c r="C97">
        <v>0.34861713647842402</v>
      </c>
      <c r="D97">
        <f t="shared" si="6"/>
        <v>77</v>
      </c>
      <c r="E97">
        <f t="shared" si="7"/>
        <v>47</v>
      </c>
      <c r="F97">
        <v>940547</v>
      </c>
      <c r="G97">
        <v>0.110065355896949</v>
      </c>
      <c r="H97">
        <v>0.34861713647842402</v>
      </c>
      <c r="I97">
        <f t="shared" si="8"/>
        <v>63</v>
      </c>
      <c r="J97">
        <f t="shared" si="9"/>
        <v>0.16494845360824742</v>
      </c>
      <c r="K97">
        <f t="shared" si="10"/>
        <v>0.30927835051546393</v>
      </c>
      <c r="L97">
        <f t="shared" si="11"/>
        <v>-0.14432989690721651</v>
      </c>
      <c r="N97">
        <v>2020</v>
      </c>
    </row>
    <row r="98" spans="1:14" x14ac:dyDescent="0.3">
      <c r="A98">
        <v>1030303</v>
      </c>
      <c r="B98">
        <v>1.92054283618927</v>
      </c>
      <c r="C98">
        <v>0.65214651823043801</v>
      </c>
      <c r="D98">
        <f t="shared" si="6"/>
        <v>16</v>
      </c>
      <c r="E98">
        <f t="shared" si="7"/>
        <v>15</v>
      </c>
      <c r="F98">
        <v>1030303</v>
      </c>
      <c r="G98">
        <v>0.59156465530395497</v>
      </c>
      <c r="H98">
        <v>0.65214651823043801</v>
      </c>
      <c r="I98">
        <f t="shared" si="8"/>
        <v>26</v>
      </c>
      <c r="J98">
        <f t="shared" si="9"/>
        <v>0.1134020618556701</v>
      </c>
      <c r="K98">
        <f t="shared" si="10"/>
        <v>1.0309278350515464E-2</v>
      </c>
      <c r="L98">
        <f t="shared" si="11"/>
        <v>0.10309278350515463</v>
      </c>
      <c r="N98">
        <v>2020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N1" sqref="N1:N1048576"/>
    </sheetView>
  </sheetViews>
  <sheetFormatPr defaultRowHeight="14.4" x14ac:dyDescent="0.3"/>
  <cols>
    <col min="4" max="4" width="9.77734375" bestFit="1" customWidth="1"/>
    <col min="9" max="9" width="10.33203125" bestFit="1" customWidth="1"/>
  </cols>
  <sheetData>
    <row r="1" spans="1:14" x14ac:dyDescent="0.3">
      <c r="A1" t="s">
        <v>11</v>
      </c>
      <c r="B1" t="s">
        <v>1</v>
      </c>
      <c r="C1" t="s">
        <v>3</v>
      </c>
      <c r="D1" t="s">
        <v>12</v>
      </c>
      <c r="E1" t="s">
        <v>13</v>
      </c>
      <c r="F1" t="s">
        <v>0</v>
      </c>
      <c r="G1" t="s">
        <v>14</v>
      </c>
      <c r="H1" t="s">
        <v>3</v>
      </c>
      <c r="I1" t="s">
        <v>15</v>
      </c>
      <c r="J1" t="s">
        <v>16</v>
      </c>
      <c r="K1" t="s">
        <v>10</v>
      </c>
      <c r="L1" t="s">
        <v>17</v>
      </c>
      <c r="N1" t="s">
        <v>20</v>
      </c>
    </row>
    <row r="2" spans="1:14" x14ac:dyDescent="0.3">
      <c r="A2">
        <v>130510</v>
      </c>
      <c r="B2">
        <v>1.8838793039321899</v>
      </c>
      <c r="C2">
        <v>0.47846910357475197</v>
      </c>
      <c r="D2">
        <f>RANK(B2,$B$2:$B$98)</f>
        <v>8</v>
      </c>
      <c r="E2">
        <f>RANK(C2,$C$2:$C$98)</f>
        <v>30</v>
      </c>
      <c r="F2">
        <v>130510</v>
      </c>
      <c r="G2">
        <v>0.62683910131454401</v>
      </c>
      <c r="H2">
        <v>0.47846910357475197</v>
      </c>
      <c r="I2">
        <f>RANK(G2,$G$2:$G$98)</f>
        <v>16</v>
      </c>
      <c r="J2">
        <f>ABS(I2-E2)/97</f>
        <v>0.14432989690721648</v>
      </c>
      <c r="K2">
        <f>ABS(D2-E2)/97</f>
        <v>0.22680412371134021</v>
      </c>
      <c r="L2">
        <f>J2-K2</f>
        <v>-8.2474226804123724E-2</v>
      </c>
      <c r="N2">
        <v>2019</v>
      </c>
    </row>
    <row r="3" spans="1:14" x14ac:dyDescent="0.3">
      <c r="A3">
        <v>1051399</v>
      </c>
      <c r="B3">
        <v>1.5150393247604299</v>
      </c>
      <c r="C3">
        <v>0.13994425535201999</v>
      </c>
      <c r="D3">
        <f t="shared" ref="D3:D66" si="0">RANK(B3,$B$2:$B$98)</f>
        <v>50</v>
      </c>
      <c r="E3">
        <f t="shared" ref="E3:E66" si="1">RANK(C3,$C$2:$C$98)</f>
        <v>77</v>
      </c>
      <c r="F3">
        <v>1051399</v>
      </c>
      <c r="G3">
        <v>0.47991469502449002</v>
      </c>
      <c r="H3">
        <v>0.13994425535201999</v>
      </c>
      <c r="I3">
        <f t="shared" ref="I3:I66" si="2">RANK(G3,$G$2:$G$98)</f>
        <v>32</v>
      </c>
      <c r="J3">
        <f t="shared" ref="J3:J66" si="3">ABS(I3-E3)/97</f>
        <v>0.46391752577319589</v>
      </c>
      <c r="K3">
        <f t="shared" ref="K3:K66" si="4">ABS(D3-E3)/97</f>
        <v>0.27835051546391754</v>
      </c>
      <c r="L3">
        <f t="shared" ref="L3:L66" si="5">J3-K3</f>
        <v>0.18556701030927836</v>
      </c>
      <c r="N3">
        <v>2020</v>
      </c>
    </row>
    <row r="4" spans="1:14" x14ac:dyDescent="0.3">
      <c r="A4">
        <v>1116380</v>
      </c>
      <c r="B4">
        <v>1.7871620655059799</v>
      </c>
      <c r="C4">
        <v>0.21116958558559401</v>
      </c>
      <c r="D4">
        <f t="shared" si="0"/>
        <v>15</v>
      </c>
      <c r="E4">
        <f t="shared" si="1"/>
        <v>61</v>
      </c>
      <c r="F4">
        <v>1116380</v>
      </c>
      <c r="G4">
        <v>0.41400364041328402</v>
      </c>
      <c r="H4">
        <v>0.21116958558559401</v>
      </c>
      <c r="I4">
        <f t="shared" si="2"/>
        <v>46</v>
      </c>
      <c r="J4">
        <f t="shared" si="3"/>
        <v>0.15463917525773196</v>
      </c>
      <c r="K4">
        <f t="shared" si="4"/>
        <v>0.47422680412371132</v>
      </c>
      <c r="L4">
        <f t="shared" si="5"/>
        <v>-0.31958762886597936</v>
      </c>
      <c r="N4">
        <v>2020</v>
      </c>
    </row>
    <row r="5" spans="1:14" x14ac:dyDescent="0.3">
      <c r="A5">
        <v>42255</v>
      </c>
      <c r="B5">
        <v>1.5630022287368699</v>
      </c>
      <c r="C5">
        <v>0.71428573131561202</v>
      </c>
      <c r="D5">
        <f t="shared" si="0"/>
        <v>42</v>
      </c>
      <c r="E5">
        <f t="shared" si="1"/>
        <v>9</v>
      </c>
      <c r="F5">
        <v>42255</v>
      </c>
      <c r="G5">
        <v>0.57006430625915505</v>
      </c>
      <c r="H5">
        <v>0.71428573131561202</v>
      </c>
      <c r="I5">
        <f t="shared" si="2"/>
        <v>22</v>
      </c>
      <c r="J5">
        <f t="shared" si="3"/>
        <v>0.13402061855670103</v>
      </c>
      <c r="K5">
        <f t="shared" si="4"/>
        <v>0.34020618556701032</v>
      </c>
      <c r="L5">
        <f t="shared" si="5"/>
        <v>-0.2061855670103093</v>
      </c>
      <c r="N5">
        <v>2020</v>
      </c>
    </row>
    <row r="6" spans="1:14" x14ac:dyDescent="0.3">
      <c r="A6">
        <v>1037798</v>
      </c>
      <c r="B6">
        <v>1.5379121303558301</v>
      </c>
      <c r="C6">
        <v>0.16025640070438299</v>
      </c>
      <c r="D6">
        <f t="shared" si="0"/>
        <v>47</v>
      </c>
      <c r="E6">
        <f t="shared" si="1"/>
        <v>71</v>
      </c>
      <c r="F6">
        <v>1037798</v>
      </c>
      <c r="G6">
        <v>0.2759869992733</v>
      </c>
      <c r="H6">
        <v>0.16025640070438299</v>
      </c>
      <c r="I6">
        <f t="shared" si="2"/>
        <v>76</v>
      </c>
      <c r="J6">
        <f t="shared" si="3"/>
        <v>5.1546391752577317E-2</v>
      </c>
      <c r="K6">
        <f t="shared" si="4"/>
        <v>0.24742268041237114</v>
      </c>
      <c r="L6">
        <f t="shared" si="5"/>
        <v>-0.19587628865979384</v>
      </c>
      <c r="N6">
        <v>2019</v>
      </c>
    </row>
    <row r="7" spans="1:14" x14ac:dyDescent="0.3">
      <c r="A7">
        <v>1136043</v>
      </c>
      <c r="B7">
        <v>1.4501816034317001</v>
      </c>
      <c r="C7">
        <v>0.48264741897583002</v>
      </c>
      <c r="D7">
        <f t="shared" si="0"/>
        <v>57</v>
      </c>
      <c r="E7">
        <f t="shared" si="1"/>
        <v>29</v>
      </c>
      <c r="F7">
        <v>1136043</v>
      </c>
      <c r="G7">
        <v>0.40722614526748602</v>
      </c>
      <c r="H7">
        <v>0.48264741897583002</v>
      </c>
      <c r="I7">
        <f t="shared" si="2"/>
        <v>47</v>
      </c>
      <c r="J7">
        <f t="shared" si="3"/>
        <v>0.18556701030927836</v>
      </c>
      <c r="K7">
        <f t="shared" si="4"/>
        <v>0.28865979381443296</v>
      </c>
      <c r="L7">
        <f t="shared" si="5"/>
        <v>-0.10309278350515461</v>
      </c>
      <c r="N7">
        <v>2020</v>
      </c>
    </row>
    <row r="8" spans="1:14" x14ac:dyDescent="0.3">
      <c r="A8">
        <v>730539</v>
      </c>
      <c r="B8">
        <v>1.6434123516082699</v>
      </c>
      <c r="C8">
        <v>0.40914961695670998</v>
      </c>
      <c r="D8">
        <f t="shared" si="0"/>
        <v>31</v>
      </c>
      <c r="E8">
        <f t="shared" si="1"/>
        <v>41</v>
      </c>
      <c r="F8">
        <v>730539</v>
      </c>
      <c r="G8">
        <v>0.615744888782501</v>
      </c>
      <c r="H8">
        <v>0.40914961695670998</v>
      </c>
      <c r="I8">
        <f t="shared" si="2"/>
        <v>17</v>
      </c>
      <c r="J8">
        <f t="shared" si="3"/>
        <v>0.24742268041237114</v>
      </c>
      <c r="K8">
        <f t="shared" si="4"/>
        <v>0.10309278350515463</v>
      </c>
      <c r="L8">
        <f t="shared" si="5"/>
        <v>0.14432989690721651</v>
      </c>
      <c r="N8">
        <v>2020</v>
      </c>
    </row>
    <row r="9" spans="1:14" x14ac:dyDescent="0.3">
      <c r="A9">
        <v>914916</v>
      </c>
      <c r="B9">
        <v>1.1495323181152299</v>
      </c>
      <c r="C9">
        <v>0.19874799251556299</v>
      </c>
      <c r="D9">
        <f t="shared" si="0"/>
        <v>93</v>
      </c>
      <c r="E9">
        <f t="shared" si="1"/>
        <v>63</v>
      </c>
      <c r="F9">
        <v>914916</v>
      </c>
      <c r="G9">
        <v>0.46829390525817799</v>
      </c>
      <c r="H9">
        <v>0.19874799251556299</v>
      </c>
      <c r="I9">
        <f t="shared" si="2"/>
        <v>33</v>
      </c>
      <c r="J9">
        <f t="shared" si="3"/>
        <v>0.30927835051546393</v>
      </c>
      <c r="K9">
        <f t="shared" si="4"/>
        <v>0.30927835051546393</v>
      </c>
      <c r="L9">
        <f t="shared" si="5"/>
        <v>0</v>
      </c>
      <c r="N9">
        <v>2020</v>
      </c>
    </row>
    <row r="10" spans="1:14" x14ac:dyDescent="0.3">
      <c r="A10">
        <v>1121353</v>
      </c>
      <c r="B10">
        <v>1.3570802211761399</v>
      </c>
      <c r="C10">
        <v>8.5912428796291296E-2</v>
      </c>
      <c r="D10">
        <f t="shared" si="0"/>
        <v>66</v>
      </c>
      <c r="E10">
        <f t="shared" si="1"/>
        <v>85</v>
      </c>
      <c r="F10">
        <v>1121353</v>
      </c>
      <c r="G10">
        <v>0.339893788099288</v>
      </c>
      <c r="H10">
        <v>8.5912428796291296E-2</v>
      </c>
      <c r="I10">
        <f t="shared" si="2"/>
        <v>62</v>
      </c>
      <c r="J10">
        <f t="shared" si="3"/>
        <v>0.23711340206185566</v>
      </c>
      <c r="K10">
        <f t="shared" si="4"/>
        <v>0.19587628865979381</v>
      </c>
      <c r="L10">
        <f t="shared" si="5"/>
        <v>4.1237113402061848E-2</v>
      </c>
      <c r="N10">
        <v>2020</v>
      </c>
    </row>
    <row r="11" spans="1:14" x14ac:dyDescent="0.3">
      <c r="A11">
        <v>168216</v>
      </c>
      <c r="B11">
        <v>1.2650392055511399</v>
      </c>
      <c r="C11">
        <v>0.173010379076004</v>
      </c>
      <c r="D11">
        <f t="shared" si="0"/>
        <v>80</v>
      </c>
      <c r="E11">
        <f t="shared" si="1"/>
        <v>66</v>
      </c>
      <c r="F11">
        <v>168216</v>
      </c>
      <c r="G11">
        <v>0.35889333486557001</v>
      </c>
      <c r="H11">
        <v>0.173010379076004</v>
      </c>
      <c r="I11">
        <f t="shared" si="2"/>
        <v>59</v>
      </c>
      <c r="J11">
        <f t="shared" si="3"/>
        <v>7.2164948453608241E-2</v>
      </c>
      <c r="K11">
        <f t="shared" si="4"/>
        <v>0.14432989690721648</v>
      </c>
      <c r="L11">
        <f t="shared" si="5"/>
        <v>-7.2164948453608241E-2</v>
      </c>
      <c r="N11">
        <v>2019</v>
      </c>
    </row>
    <row r="12" spans="1:14" x14ac:dyDescent="0.3">
      <c r="A12">
        <v>1037496</v>
      </c>
      <c r="B12">
        <v>1.63027596473693</v>
      </c>
      <c r="C12">
        <v>0.45724195241928101</v>
      </c>
      <c r="D12">
        <f t="shared" si="0"/>
        <v>35</v>
      </c>
      <c r="E12">
        <f t="shared" si="1"/>
        <v>35</v>
      </c>
      <c r="F12">
        <v>1037496</v>
      </c>
      <c r="G12">
        <v>0.48766276240348799</v>
      </c>
      <c r="H12">
        <v>0.45724195241928101</v>
      </c>
      <c r="I12">
        <f t="shared" si="2"/>
        <v>31</v>
      </c>
      <c r="J12">
        <f t="shared" si="3"/>
        <v>4.1237113402061855E-2</v>
      </c>
      <c r="K12">
        <f t="shared" si="4"/>
        <v>0</v>
      </c>
      <c r="L12">
        <f t="shared" si="5"/>
        <v>4.1237113402061855E-2</v>
      </c>
      <c r="N12">
        <v>2020</v>
      </c>
    </row>
    <row r="13" spans="1:14" x14ac:dyDescent="0.3">
      <c r="A13">
        <v>1136962</v>
      </c>
      <c r="B13">
        <v>1.5179264545440601</v>
      </c>
      <c r="C13">
        <v>0.52438390254974299</v>
      </c>
      <c r="D13">
        <f t="shared" si="0"/>
        <v>49</v>
      </c>
      <c r="E13">
        <f t="shared" si="1"/>
        <v>23</v>
      </c>
      <c r="F13">
        <v>1136962</v>
      </c>
      <c r="G13">
        <v>0.29389414191245999</v>
      </c>
      <c r="H13">
        <v>0.52438390254974299</v>
      </c>
      <c r="I13">
        <f t="shared" si="2"/>
        <v>73</v>
      </c>
      <c r="J13">
        <f t="shared" si="3"/>
        <v>0.51546391752577314</v>
      </c>
      <c r="K13">
        <f t="shared" si="4"/>
        <v>0.26804123711340205</v>
      </c>
      <c r="L13">
        <f t="shared" si="5"/>
        <v>0.24742268041237109</v>
      </c>
      <c r="N13">
        <v>2020</v>
      </c>
    </row>
    <row r="14" spans="1:14" x14ac:dyDescent="0.3">
      <c r="A14">
        <v>1132532</v>
      </c>
      <c r="B14">
        <v>1.5629147291183401</v>
      </c>
      <c r="C14">
        <v>7.1573108434677096E-2</v>
      </c>
      <c r="D14">
        <f t="shared" si="0"/>
        <v>43</v>
      </c>
      <c r="E14">
        <f t="shared" si="1"/>
        <v>88</v>
      </c>
      <c r="F14">
        <v>1132532</v>
      </c>
      <c r="G14">
        <v>0.24260240793228099</v>
      </c>
      <c r="H14">
        <v>7.1573108434677096E-2</v>
      </c>
      <c r="I14">
        <f t="shared" si="2"/>
        <v>84</v>
      </c>
      <c r="J14">
        <f t="shared" si="3"/>
        <v>4.1237113402061855E-2</v>
      </c>
      <c r="K14">
        <f t="shared" si="4"/>
        <v>0.46391752577319589</v>
      </c>
      <c r="L14">
        <f t="shared" si="5"/>
        <v>-0.42268041237113402</v>
      </c>
      <c r="N14">
        <v>2020</v>
      </c>
    </row>
    <row r="15" spans="1:14" x14ac:dyDescent="0.3">
      <c r="A15">
        <v>1063750</v>
      </c>
      <c r="B15">
        <v>1.3019384145736601</v>
      </c>
      <c r="C15">
        <v>9.1517437249422004E-3</v>
      </c>
      <c r="D15">
        <f t="shared" si="0"/>
        <v>73</v>
      </c>
      <c r="E15">
        <f t="shared" si="1"/>
        <v>95</v>
      </c>
      <c r="F15">
        <v>1063750</v>
      </c>
      <c r="G15">
        <v>0.98516321182250899</v>
      </c>
      <c r="H15">
        <v>9.1517437249422004E-3</v>
      </c>
      <c r="I15">
        <f t="shared" si="2"/>
        <v>5</v>
      </c>
      <c r="J15">
        <f t="shared" si="3"/>
        <v>0.92783505154639179</v>
      </c>
      <c r="K15">
        <f t="shared" si="4"/>
        <v>0.22680412371134021</v>
      </c>
      <c r="L15">
        <f t="shared" si="5"/>
        <v>0.70103092783505161</v>
      </c>
      <c r="N15">
        <v>2019</v>
      </c>
    </row>
    <row r="16" spans="1:14" x14ac:dyDescent="0.3">
      <c r="A16">
        <v>182539</v>
      </c>
      <c r="B16">
        <v>1.5804754495620701</v>
      </c>
      <c r="C16">
        <v>0.59216886758804299</v>
      </c>
      <c r="D16">
        <f t="shared" si="0"/>
        <v>39</v>
      </c>
      <c r="E16">
        <f t="shared" si="1"/>
        <v>17</v>
      </c>
      <c r="F16">
        <v>182539</v>
      </c>
      <c r="G16">
        <v>0.45349901914596502</v>
      </c>
      <c r="H16">
        <v>0.59216886758804299</v>
      </c>
      <c r="I16">
        <f t="shared" si="2"/>
        <v>39</v>
      </c>
      <c r="J16">
        <f t="shared" si="3"/>
        <v>0.22680412371134021</v>
      </c>
      <c r="K16">
        <f t="shared" si="4"/>
        <v>0.22680412371134021</v>
      </c>
      <c r="L16">
        <f t="shared" si="5"/>
        <v>0</v>
      </c>
      <c r="N16">
        <v>2019</v>
      </c>
    </row>
    <row r="17" spans="1:14" x14ac:dyDescent="0.3">
      <c r="A17">
        <v>962179</v>
      </c>
      <c r="B17">
        <v>1.62135577201843</v>
      </c>
      <c r="C17">
        <v>0.61668270826339699</v>
      </c>
      <c r="D17">
        <f t="shared" si="0"/>
        <v>36</v>
      </c>
      <c r="E17">
        <f t="shared" si="1"/>
        <v>15</v>
      </c>
      <c r="F17">
        <v>962179</v>
      </c>
      <c r="G17">
        <v>0.38362595438957198</v>
      </c>
      <c r="H17">
        <v>0.61668270826339699</v>
      </c>
      <c r="I17">
        <f t="shared" si="2"/>
        <v>52</v>
      </c>
      <c r="J17">
        <f t="shared" si="3"/>
        <v>0.38144329896907214</v>
      </c>
      <c r="K17">
        <f t="shared" si="4"/>
        <v>0.21649484536082475</v>
      </c>
      <c r="L17">
        <f t="shared" si="5"/>
        <v>0.16494845360824739</v>
      </c>
      <c r="N17">
        <v>2019</v>
      </c>
    </row>
    <row r="18" spans="1:14" x14ac:dyDescent="0.3">
      <c r="A18">
        <v>1110199</v>
      </c>
      <c r="B18">
        <v>1.7365820407867401</v>
      </c>
      <c r="C18">
        <v>0.53905260562896695</v>
      </c>
      <c r="D18">
        <f t="shared" si="0"/>
        <v>21</v>
      </c>
      <c r="E18">
        <f t="shared" si="1"/>
        <v>21</v>
      </c>
      <c r="F18">
        <v>1110199</v>
      </c>
      <c r="G18">
        <v>0.36366459727287198</v>
      </c>
      <c r="H18">
        <v>0.53905260562896695</v>
      </c>
      <c r="I18">
        <f t="shared" si="2"/>
        <v>58</v>
      </c>
      <c r="J18">
        <f t="shared" si="3"/>
        <v>0.38144329896907214</v>
      </c>
      <c r="K18">
        <f t="shared" si="4"/>
        <v>0</v>
      </c>
      <c r="L18">
        <f t="shared" si="5"/>
        <v>0.38144329896907214</v>
      </c>
      <c r="N18">
        <v>2019</v>
      </c>
    </row>
    <row r="19" spans="1:14" x14ac:dyDescent="0.3">
      <c r="A19">
        <v>1106007</v>
      </c>
      <c r="B19">
        <v>1.43344867229461</v>
      </c>
      <c r="C19">
        <v>0.22725349664688099</v>
      </c>
      <c r="D19">
        <f t="shared" si="0"/>
        <v>59</v>
      </c>
      <c r="E19">
        <f t="shared" si="1"/>
        <v>59</v>
      </c>
      <c r="F19">
        <v>1106007</v>
      </c>
      <c r="G19">
        <v>0.45419293642044001</v>
      </c>
      <c r="H19">
        <v>0.22725349664688099</v>
      </c>
      <c r="I19">
        <f t="shared" si="2"/>
        <v>38</v>
      </c>
      <c r="J19">
        <f t="shared" si="3"/>
        <v>0.21649484536082475</v>
      </c>
      <c r="K19">
        <f t="shared" si="4"/>
        <v>0</v>
      </c>
      <c r="L19">
        <f t="shared" si="5"/>
        <v>0.21649484536082475</v>
      </c>
      <c r="N19">
        <v>2019</v>
      </c>
    </row>
    <row r="20" spans="1:14" x14ac:dyDescent="0.3">
      <c r="A20">
        <v>405163</v>
      </c>
      <c r="B20">
        <v>0.98740017414092995</v>
      </c>
      <c r="C20">
        <v>1.84120261110365E-3</v>
      </c>
      <c r="D20">
        <f t="shared" si="0"/>
        <v>97</v>
      </c>
      <c r="E20">
        <f t="shared" si="1"/>
        <v>97</v>
      </c>
      <c r="F20">
        <v>405163</v>
      </c>
      <c r="G20">
        <v>0.37839135527610701</v>
      </c>
      <c r="H20">
        <v>1.84120261110365E-3</v>
      </c>
      <c r="I20">
        <f t="shared" si="2"/>
        <v>54</v>
      </c>
      <c r="J20">
        <f t="shared" si="3"/>
        <v>0.44329896907216493</v>
      </c>
      <c r="K20">
        <f t="shared" si="4"/>
        <v>0</v>
      </c>
      <c r="L20">
        <f t="shared" si="5"/>
        <v>0.44329896907216493</v>
      </c>
      <c r="N20">
        <v>2020</v>
      </c>
    </row>
    <row r="21" spans="1:14" x14ac:dyDescent="0.3">
      <c r="A21">
        <v>1115776</v>
      </c>
      <c r="B21">
        <v>1.60706186294555</v>
      </c>
      <c r="C21">
        <v>0.475662261247634</v>
      </c>
      <c r="D21">
        <f t="shared" si="0"/>
        <v>38</v>
      </c>
      <c r="E21">
        <f t="shared" si="1"/>
        <v>32</v>
      </c>
      <c r="F21">
        <v>1115776</v>
      </c>
      <c r="G21">
        <v>0.50029176473617498</v>
      </c>
      <c r="H21">
        <v>0.475662261247634</v>
      </c>
      <c r="I21">
        <f t="shared" si="2"/>
        <v>28</v>
      </c>
      <c r="J21">
        <f t="shared" si="3"/>
        <v>4.1237113402061855E-2</v>
      </c>
      <c r="K21">
        <f t="shared" si="4"/>
        <v>6.1855670103092786E-2</v>
      </c>
      <c r="L21">
        <f t="shared" si="5"/>
        <v>-2.0618556701030931E-2</v>
      </c>
      <c r="N21">
        <v>2019</v>
      </c>
    </row>
    <row r="22" spans="1:14" x14ac:dyDescent="0.3">
      <c r="A22">
        <v>174463</v>
      </c>
      <c r="B22">
        <v>1.42480599880218</v>
      </c>
      <c r="C22">
        <v>4.20144200325012E-2</v>
      </c>
      <c r="D22">
        <f t="shared" si="0"/>
        <v>61</v>
      </c>
      <c r="E22">
        <f t="shared" si="1"/>
        <v>91</v>
      </c>
      <c r="F22">
        <v>174463</v>
      </c>
      <c r="G22">
        <v>0.46247985959053001</v>
      </c>
      <c r="H22">
        <v>4.20144200325012E-2</v>
      </c>
      <c r="I22">
        <f t="shared" si="2"/>
        <v>35</v>
      </c>
      <c r="J22">
        <f t="shared" si="3"/>
        <v>0.57731958762886593</v>
      </c>
      <c r="K22">
        <f t="shared" si="4"/>
        <v>0.30927835051546393</v>
      </c>
      <c r="L22">
        <f t="shared" si="5"/>
        <v>0.268041237113402</v>
      </c>
      <c r="N22">
        <v>2020</v>
      </c>
    </row>
    <row r="23" spans="1:14" x14ac:dyDescent="0.3">
      <c r="A23">
        <v>183378</v>
      </c>
      <c r="B23">
        <v>1.7446153163909901</v>
      </c>
      <c r="C23">
        <v>0.138478279113769</v>
      </c>
      <c r="D23">
        <f t="shared" si="0"/>
        <v>20</v>
      </c>
      <c r="E23">
        <f t="shared" si="1"/>
        <v>78</v>
      </c>
      <c r="F23">
        <v>183378</v>
      </c>
      <c r="G23">
        <v>0.74447143077850297</v>
      </c>
      <c r="H23">
        <v>0.138478279113769</v>
      </c>
      <c r="I23">
        <f t="shared" si="2"/>
        <v>10</v>
      </c>
      <c r="J23">
        <f t="shared" si="3"/>
        <v>0.7010309278350515</v>
      </c>
      <c r="K23">
        <f t="shared" si="4"/>
        <v>0.59793814432989689</v>
      </c>
      <c r="L23">
        <f t="shared" si="5"/>
        <v>0.10309278350515461</v>
      </c>
      <c r="N23">
        <v>2019</v>
      </c>
    </row>
    <row r="24" spans="1:14" x14ac:dyDescent="0.3">
      <c r="A24">
        <v>336901</v>
      </c>
      <c r="B24">
        <v>1.6404459476470901</v>
      </c>
      <c r="C24">
        <v>0.43724694848060602</v>
      </c>
      <c r="D24">
        <f t="shared" si="0"/>
        <v>33</v>
      </c>
      <c r="E24">
        <f t="shared" si="1"/>
        <v>37</v>
      </c>
      <c r="F24">
        <v>336901</v>
      </c>
      <c r="G24">
        <v>0.57992845773696899</v>
      </c>
      <c r="H24">
        <v>0.43724694848060602</v>
      </c>
      <c r="I24">
        <f t="shared" si="2"/>
        <v>19</v>
      </c>
      <c r="J24">
        <f t="shared" si="3"/>
        <v>0.18556701030927836</v>
      </c>
      <c r="K24">
        <f t="shared" si="4"/>
        <v>4.1237113402061855E-2</v>
      </c>
      <c r="L24">
        <f t="shared" si="5"/>
        <v>0.14432989690721651</v>
      </c>
      <c r="N24">
        <v>2020</v>
      </c>
    </row>
    <row r="25" spans="1:14" x14ac:dyDescent="0.3">
      <c r="A25">
        <v>1114819</v>
      </c>
      <c r="B25">
        <v>1.78037929534912</v>
      </c>
      <c r="C25">
        <v>0.14027847349643699</v>
      </c>
      <c r="D25">
        <f t="shared" si="0"/>
        <v>16</v>
      </c>
      <c r="E25">
        <f t="shared" si="1"/>
        <v>76</v>
      </c>
      <c r="F25">
        <v>1114819</v>
      </c>
      <c r="G25">
        <v>0.304149270057678</v>
      </c>
      <c r="H25">
        <v>0.14027847349643699</v>
      </c>
      <c r="I25">
        <f t="shared" si="2"/>
        <v>70</v>
      </c>
      <c r="J25">
        <f t="shared" si="3"/>
        <v>6.1855670103092786E-2</v>
      </c>
      <c r="K25">
        <f t="shared" si="4"/>
        <v>0.61855670103092786</v>
      </c>
      <c r="L25">
        <f t="shared" si="5"/>
        <v>-0.55670103092783507</v>
      </c>
      <c r="N25">
        <v>2019</v>
      </c>
    </row>
    <row r="26" spans="1:14" x14ac:dyDescent="0.3">
      <c r="A26">
        <v>1129237</v>
      </c>
      <c r="B26">
        <v>1.3419780731201101</v>
      </c>
      <c r="C26">
        <v>0.42567607760429299</v>
      </c>
      <c r="D26">
        <f t="shared" si="0"/>
        <v>67</v>
      </c>
      <c r="E26">
        <f t="shared" si="1"/>
        <v>38</v>
      </c>
      <c r="F26">
        <v>1129237</v>
      </c>
      <c r="G26">
        <v>0.31028786301612798</v>
      </c>
      <c r="H26">
        <v>0.42567607760429299</v>
      </c>
      <c r="I26">
        <f t="shared" si="2"/>
        <v>69</v>
      </c>
      <c r="J26">
        <f t="shared" si="3"/>
        <v>0.31958762886597936</v>
      </c>
      <c r="K26">
        <f t="shared" si="4"/>
        <v>0.29896907216494845</v>
      </c>
      <c r="L26">
        <f t="shared" si="5"/>
        <v>2.061855670103091E-2</v>
      </c>
      <c r="N26">
        <v>2019</v>
      </c>
    </row>
    <row r="27" spans="1:14" x14ac:dyDescent="0.3">
      <c r="A27">
        <v>47923</v>
      </c>
      <c r="B27">
        <v>1.197998046875</v>
      </c>
      <c r="C27">
        <v>0.26963147521018899</v>
      </c>
      <c r="D27">
        <f t="shared" si="0"/>
        <v>88</v>
      </c>
      <c r="E27">
        <f t="shared" si="1"/>
        <v>53</v>
      </c>
      <c r="F27">
        <v>47923</v>
      </c>
      <c r="G27">
        <v>0.30113393068313599</v>
      </c>
      <c r="H27">
        <v>0.26963147521018899</v>
      </c>
      <c r="I27">
        <f t="shared" si="2"/>
        <v>71</v>
      </c>
      <c r="J27">
        <f t="shared" si="3"/>
        <v>0.18556701030927836</v>
      </c>
      <c r="K27">
        <f t="shared" si="4"/>
        <v>0.36082474226804123</v>
      </c>
      <c r="L27">
        <f t="shared" si="5"/>
        <v>-0.17525773195876287</v>
      </c>
      <c r="N27">
        <v>2019</v>
      </c>
    </row>
    <row r="28" spans="1:14" x14ac:dyDescent="0.3">
      <c r="A28">
        <v>332593</v>
      </c>
      <c r="B28">
        <v>1.7627750635146999</v>
      </c>
      <c r="C28">
        <v>0.40444299578666598</v>
      </c>
      <c r="D28">
        <f t="shared" si="0"/>
        <v>18</v>
      </c>
      <c r="E28">
        <f t="shared" si="1"/>
        <v>42</v>
      </c>
      <c r="F28">
        <v>332593</v>
      </c>
      <c r="G28">
        <v>0.490629732608795</v>
      </c>
      <c r="H28">
        <v>0.40444299578666598</v>
      </c>
      <c r="I28">
        <f t="shared" si="2"/>
        <v>30</v>
      </c>
      <c r="J28">
        <f t="shared" si="3"/>
        <v>0.12371134020618557</v>
      </c>
      <c r="K28">
        <f t="shared" si="4"/>
        <v>0.24742268041237114</v>
      </c>
      <c r="L28">
        <f t="shared" si="5"/>
        <v>-0.12371134020618557</v>
      </c>
      <c r="N28">
        <v>2020</v>
      </c>
    </row>
    <row r="29" spans="1:14" x14ac:dyDescent="0.3">
      <c r="A29">
        <v>1064670</v>
      </c>
      <c r="B29">
        <v>1.7139989137649501</v>
      </c>
      <c r="C29">
        <v>0.33430081605911199</v>
      </c>
      <c r="D29">
        <f t="shared" si="0"/>
        <v>25</v>
      </c>
      <c r="E29">
        <f t="shared" si="1"/>
        <v>47</v>
      </c>
      <c r="F29">
        <v>1064670</v>
      </c>
      <c r="G29">
        <v>0.68700402975082397</v>
      </c>
      <c r="H29">
        <v>0.33430081605911199</v>
      </c>
      <c r="I29">
        <f t="shared" si="2"/>
        <v>12</v>
      </c>
      <c r="J29">
        <f t="shared" si="3"/>
        <v>0.36082474226804123</v>
      </c>
      <c r="K29">
        <f t="shared" si="4"/>
        <v>0.22680412371134021</v>
      </c>
      <c r="L29">
        <f t="shared" si="5"/>
        <v>0.13402061855670103</v>
      </c>
      <c r="N29">
        <v>2020</v>
      </c>
    </row>
    <row r="30" spans="1:14" x14ac:dyDescent="0.3">
      <c r="A30">
        <v>855410</v>
      </c>
      <c r="B30">
        <v>1.54047286510467</v>
      </c>
      <c r="C30">
        <v>0.625</v>
      </c>
      <c r="D30">
        <f t="shared" si="0"/>
        <v>46</v>
      </c>
      <c r="E30">
        <f t="shared" si="1"/>
        <v>13</v>
      </c>
      <c r="F30">
        <v>855410</v>
      </c>
      <c r="G30">
        <v>0.57714331150054898</v>
      </c>
      <c r="H30">
        <v>0.625</v>
      </c>
      <c r="I30">
        <f t="shared" si="2"/>
        <v>20</v>
      </c>
      <c r="J30">
        <f t="shared" si="3"/>
        <v>7.2164948453608241E-2</v>
      </c>
      <c r="K30">
        <f t="shared" si="4"/>
        <v>0.34020618556701032</v>
      </c>
      <c r="L30">
        <f t="shared" si="5"/>
        <v>-0.26804123711340211</v>
      </c>
      <c r="N30">
        <v>2019</v>
      </c>
    </row>
    <row r="31" spans="1:14" x14ac:dyDescent="0.3">
      <c r="A31">
        <v>911232</v>
      </c>
      <c r="B31">
        <v>1.57064640522003</v>
      </c>
      <c r="C31">
        <v>0.38557955622673001</v>
      </c>
      <c r="D31">
        <f t="shared" si="0"/>
        <v>40</v>
      </c>
      <c r="E31">
        <f t="shared" si="1"/>
        <v>43</v>
      </c>
      <c r="F31">
        <v>911232</v>
      </c>
      <c r="G31">
        <v>0.58278566598892201</v>
      </c>
      <c r="H31">
        <v>0.38557955622673001</v>
      </c>
      <c r="I31">
        <f t="shared" si="2"/>
        <v>18</v>
      </c>
      <c r="J31">
        <f t="shared" si="3"/>
        <v>0.25773195876288657</v>
      </c>
      <c r="K31">
        <f t="shared" si="4"/>
        <v>3.0927835051546393E-2</v>
      </c>
      <c r="L31">
        <f t="shared" si="5"/>
        <v>0.22680412371134018</v>
      </c>
      <c r="N31">
        <v>2020</v>
      </c>
    </row>
    <row r="32" spans="1:14" x14ac:dyDescent="0.3">
      <c r="A32">
        <v>67316</v>
      </c>
      <c r="B32">
        <v>1.5538620948791499</v>
      </c>
      <c r="C32">
        <v>0.24291953444480799</v>
      </c>
      <c r="D32">
        <f t="shared" si="0"/>
        <v>44</v>
      </c>
      <c r="E32">
        <f t="shared" si="1"/>
        <v>57</v>
      </c>
      <c r="F32">
        <v>67316</v>
      </c>
      <c r="G32">
        <v>0.55298191308975198</v>
      </c>
      <c r="H32">
        <v>0.24291953444480799</v>
      </c>
      <c r="I32">
        <f t="shared" si="2"/>
        <v>25</v>
      </c>
      <c r="J32">
        <f t="shared" si="3"/>
        <v>0.32989690721649484</v>
      </c>
      <c r="K32">
        <f t="shared" si="4"/>
        <v>0.13402061855670103</v>
      </c>
      <c r="L32">
        <f t="shared" si="5"/>
        <v>0.19587628865979381</v>
      </c>
      <c r="N32">
        <v>2020</v>
      </c>
    </row>
    <row r="33" spans="1:14" x14ac:dyDescent="0.3">
      <c r="A33">
        <v>1103812</v>
      </c>
      <c r="B33">
        <v>1.73290419578552</v>
      </c>
      <c r="C33">
        <v>0.72089570760726895</v>
      </c>
      <c r="D33">
        <f t="shared" si="0"/>
        <v>22</v>
      </c>
      <c r="E33">
        <f t="shared" si="1"/>
        <v>7</v>
      </c>
      <c r="F33">
        <v>1103812</v>
      </c>
      <c r="G33">
        <v>0.45800745487213101</v>
      </c>
      <c r="H33">
        <v>0.72089570760726895</v>
      </c>
      <c r="I33">
        <f t="shared" si="2"/>
        <v>36</v>
      </c>
      <c r="J33">
        <f t="shared" si="3"/>
        <v>0.29896907216494845</v>
      </c>
      <c r="K33">
        <f t="shared" si="4"/>
        <v>0.15463917525773196</v>
      </c>
      <c r="L33">
        <f t="shared" si="5"/>
        <v>0.14432989690721648</v>
      </c>
      <c r="N33">
        <v>2019</v>
      </c>
    </row>
    <row r="34" spans="1:14" x14ac:dyDescent="0.3">
      <c r="A34">
        <v>1105792</v>
      </c>
      <c r="B34">
        <v>1.63477063179016</v>
      </c>
      <c r="C34">
        <v>0.54166668653488104</v>
      </c>
      <c r="D34">
        <f t="shared" si="0"/>
        <v>34</v>
      </c>
      <c r="E34">
        <f t="shared" si="1"/>
        <v>20</v>
      </c>
      <c r="F34">
        <v>1105792</v>
      </c>
      <c r="G34">
        <v>1.24021780490875</v>
      </c>
      <c r="H34">
        <v>0.54166668653488104</v>
      </c>
      <c r="I34">
        <f t="shared" si="2"/>
        <v>1</v>
      </c>
      <c r="J34">
        <f t="shared" si="3"/>
        <v>0.19587628865979381</v>
      </c>
      <c r="K34">
        <f t="shared" si="4"/>
        <v>0.14432989690721648</v>
      </c>
      <c r="L34">
        <f t="shared" si="5"/>
        <v>5.1546391752577331E-2</v>
      </c>
      <c r="N34">
        <v>2020</v>
      </c>
    </row>
    <row r="35" spans="1:14" x14ac:dyDescent="0.3">
      <c r="A35">
        <v>1106979</v>
      </c>
      <c r="B35">
        <v>1.73074126243591</v>
      </c>
      <c r="C35">
        <v>0.48311662673950101</v>
      </c>
      <c r="D35">
        <f t="shared" si="0"/>
        <v>23</v>
      </c>
      <c r="E35">
        <f t="shared" si="1"/>
        <v>28</v>
      </c>
      <c r="F35">
        <v>1106979</v>
      </c>
      <c r="G35">
        <v>0.45731645822525002</v>
      </c>
      <c r="H35">
        <v>0.48311662673950101</v>
      </c>
      <c r="I35">
        <f t="shared" si="2"/>
        <v>37</v>
      </c>
      <c r="J35">
        <f t="shared" si="3"/>
        <v>9.2783505154639179E-2</v>
      </c>
      <c r="K35">
        <f t="shared" si="4"/>
        <v>5.1546391752577317E-2</v>
      </c>
      <c r="L35">
        <f t="shared" si="5"/>
        <v>4.1237113402061862E-2</v>
      </c>
      <c r="N35">
        <v>2020</v>
      </c>
    </row>
    <row r="36" spans="1:14" x14ac:dyDescent="0.3">
      <c r="A36">
        <v>135802</v>
      </c>
      <c r="B36">
        <v>1.83679151535034</v>
      </c>
      <c r="C36">
        <v>0.67298233509063698</v>
      </c>
      <c r="D36">
        <f t="shared" si="0"/>
        <v>12</v>
      </c>
      <c r="E36">
        <f t="shared" si="1"/>
        <v>10</v>
      </c>
      <c r="F36">
        <v>135802</v>
      </c>
      <c r="G36">
        <v>0.95790696144104004</v>
      </c>
      <c r="H36">
        <v>0.67298233509063698</v>
      </c>
      <c r="I36">
        <f t="shared" si="2"/>
        <v>6</v>
      </c>
      <c r="J36">
        <f t="shared" si="3"/>
        <v>4.1237113402061855E-2</v>
      </c>
      <c r="K36">
        <f t="shared" si="4"/>
        <v>2.0618556701030927E-2</v>
      </c>
      <c r="L36">
        <f t="shared" si="5"/>
        <v>2.0618556701030927E-2</v>
      </c>
      <c r="N36">
        <v>2020</v>
      </c>
    </row>
    <row r="37" spans="1:14" x14ac:dyDescent="0.3">
      <c r="A37">
        <v>19335</v>
      </c>
      <c r="B37">
        <v>1.3240398168563801</v>
      </c>
      <c r="C37">
        <v>5.7499997317790902E-2</v>
      </c>
      <c r="D37">
        <f t="shared" si="0"/>
        <v>71</v>
      </c>
      <c r="E37">
        <f t="shared" si="1"/>
        <v>89</v>
      </c>
      <c r="F37">
        <v>19335</v>
      </c>
      <c r="G37">
        <v>0.246037691831588</v>
      </c>
      <c r="H37">
        <v>5.7499997317790902E-2</v>
      </c>
      <c r="I37">
        <f t="shared" si="2"/>
        <v>83</v>
      </c>
      <c r="J37">
        <f t="shared" si="3"/>
        <v>6.1855670103092786E-2</v>
      </c>
      <c r="K37">
        <f t="shared" si="4"/>
        <v>0.18556701030927836</v>
      </c>
      <c r="L37">
        <f t="shared" si="5"/>
        <v>-0.12371134020618557</v>
      </c>
      <c r="N37">
        <v>2019</v>
      </c>
    </row>
    <row r="38" spans="1:14" x14ac:dyDescent="0.3">
      <c r="A38">
        <v>121171</v>
      </c>
      <c r="B38">
        <v>1.6458766460418699</v>
      </c>
      <c r="C38">
        <v>0.15473850071430201</v>
      </c>
      <c r="D38">
        <f t="shared" si="0"/>
        <v>30</v>
      </c>
      <c r="E38">
        <f t="shared" si="1"/>
        <v>72</v>
      </c>
      <c r="F38">
        <v>121171</v>
      </c>
      <c r="G38">
        <v>0.433284312486648</v>
      </c>
      <c r="H38">
        <v>0.15473850071430201</v>
      </c>
      <c r="I38">
        <f t="shared" si="2"/>
        <v>43</v>
      </c>
      <c r="J38">
        <f t="shared" si="3"/>
        <v>0.29896907216494845</v>
      </c>
      <c r="K38">
        <f t="shared" si="4"/>
        <v>0.4329896907216495</v>
      </c>
      <c r="L38">
        <f t="shared" si="5"/>
        <v>-0.13402061855670105</v>
      </c>
      <c r="N38">
        <v>2020</v>
      </c>
    </row>
    <row r="39" spans="1:14" x14ac:dyDescent="0.3">
      <c r="A39">
        <v>1133579</v>
      </c>
      <c r="B39">
        <v>1.26611948013305</v>
      </c>
      <c r="C39">
        <v>0.36962637305259699</v>
      </c>
      <c r="D39">
        <f t="shared" si="0"/>
        <v>79</v>
      </c>
      <c r="E39">
        <f t="shared" si="1"/>
        <v>44</v>
      </c>
      <c r="F39">
        <v>1133579</v>
      </c>
      <c r="G39">
        <v>0.28005591034889199</v>
      </c>
      <c r="H39">
        <v>0.36962637305259699</v>
      </c>
      <c r="I39">
        <f t="shared" si="2"/>
        <v>75</v>
      </c>
      <c r="J39">
        <f t="shared" si="3"/>
        <v>0.31958762886597936</v>
      </c>
      <c r="K39">
        <f t="shared" si="4"/>
        <v>0.36082474226804123</v>
      </c>
      <c r="L39">
        <f t="shared" si="5"/>
        <v>-4.1237113402061876E-2</v>
      </c>
      <c r="N39">
        <v>2020</v>
      </c>
    </row>
    <row r="40" spans="1:14" x14ac:dyDescent="0.3">
      <c r="A40">
        <v>146187</v>
      </c>
      <c r="B40">
        <v>1.83809506893157</v>
      </c>
      <c r="C40">
        <v>0.72618001699447599</v>
      </c>
      <c r="D40">
        <f t="shared" si="0"/>
        <v>11</v>
      </c>
      <c r="E40">
        <f t="shared" si="1"/>
        <v>6</v>
      </c>
      <c r="F40">
        <v>146187</v>
      </c>
      <c r="G40">
        <v>1.0400909185409499</v>
      </c>
      <c r="H40">
        <v>0.72618001699447599</v>
      </c>
      <c r="I40">
        <f t="shared" si="2"/>
        <v>4</v>
      </c>
      <c r="J40">
        <f t="shared" si="3"/>
        <v>2.0618556701030927E-2</v>
      </c>
      <c r="K40">
        <f t="shared" si="4"/>
        <v>5.1546391752577317E-2</v>
      </c>
      <c r="L40">
        <f t="shared" si="5"/>
        <v>-3.0927835051546389E-2</v>
      </c>
      <c r="N40">
        <v>2019</v>
      </c>
    </row>
    <row r="41" spans="1:14" x14ac:dyDescent="0.3">
      <c r="A41">
        <v>1127540</v>
      </c>
      <c r="B41">
        <v>2.0912196636199898</v>
      </c>
      <c r="C41">
        <v>0.75763887166976895</v>
      </c>
      <c r="D41">
        <f t="shared" si="0"/>
        <v>3</v>
      </c>
      <c r="E41">
        <f t="shared" si="1"/>
        <v>5</v>
      </c>
      <c r="F41">
        <v>1127540</v>
      </c>
      <c r="G41">
        <v>1.07281577587127</v>
      </c>
      <c r="H41">
        <v>0.75763887166976895</v>
      </c>
      <c r="I41">
        <f t="shared" si="2"/>
        <v>3</v>
      </c>
      <c r="J41">
        <f t="shared" si="3"/>
        <v>2.0618556701030927E-2</v>
      </c>
      <c r="K41">
        <f t="shared" si="4"/>
        <v>2.0618556701030927E-2</v>
      </c>
      <c r="L41">
        <f t="shared" si="5"/>
        <v>0</v>
      </c>
      <c r="N41">
        <v>2020</v>
      </c>
    </row>
    <row r="42" spans="1:14" x14ac:dyDescent="0.3">
      <c r="A42">
        <v>1124210</v>
      </c>
      <c r="B42">
        <v>1.3643885850906301</v>
      </c>
      <c r="C42">
        <v>0.16792806982993999</v>
      </c>
      <c r="D42">
        <f t="shared" si="0"/>
        <v>65</v>
      </c>
      <c r="E42">
        <f t="shared" si="1"/>
        <v>67</v>
      </c>
      <c r="F42">
        <v>1124210</v>
      </c>
      <c r="G42">
        <v>0.67623299360275202</v>
      </c>
      <c r="H42">
        <v>0.16792806982993999</v>
      </c>
      <c r="I42">
        <f t="shared" si="2"/>
        <v>13</v>
      </c>
      <c r="J42">
        <f t="shared" si="3"/>
        <v>0.55670103092783507</v>
      </c>
      <c r="K42">
        <f t="shared" si="4"/>
        <v>2.0618556701030927E-2</v>
      </c>
      <c r="L42">
        <f t="shared" si="5"/>
        <v>0.53608247422680411</v>
      </c>
      <c r="N42">
        <v>2019</v>
      </c>
    </row>
    <row r="43" spans="1:14" x14ac:dyDescent="0.3">
      <c r="A43">
        <v>877809</v>
      </c>
      <c r="B43">
        <v>1.7242180109023999</v>
      </c>
      <c r="C43">
        <v>0.34772667288780201</v>
      </c>
      <c r="D43">
        <f t="shared" si="0"/>
        <v>24</v>
      </c>
      <c r="E43">
        <f t="shared" si="1"/>
        <v>46</v>
      </c>
      <c r="F43">
        <v>877809</v>
      </c>
      <c r="G43">
        <v>0.29991272091865501</v>
      </c>
      <c r="H43">
        <v>0.34772667288780201</v>
      </c>
      <c r="I43">
        <f t="shared" si="2"/>
        <v>72</v>
      </c>
      <c r="J43">
        <f t="shared" si="3"/>
        <v>0.26804123711340205</v>
      </c>
      <c r="K43">
        <f t="shared" si="4"/>
        <v>0.22680412371134021</v>
      </c>
      <c r="L43">
        <f t="shared" si="5"/>
        <v>4.1237113402061848E-2</v>
      </c>
      <c r="N43">
        <v>2020</v>
      </c>
    </row>
    <row r="44" spans="1:14" x14ac:dyDescent="0.3">
      <c r="A44">
        <v>148538</v>
      </c>
      <c r="B44">
        <v>1.3853166103362999</v>
      </c>
      <c r="C44">
        <v>0.161193266510963</v>
      </c>
      <c r="D44">
        <f t="shared" si="0"/>
        <v>64</v>
      </c>
      <c r="E44">
        <f t="shared" si="1"/>
        <v>70</v>
      </c>
      <c r="F44">
        <v>148538</v>
      </c>
      <c r="G44">
        <v>0.43558928370475702</v>
      </c>
      <c r="H44">
        <v>0.161193266510963</v>
      </c>
      <c r="I44">
        <f t="shared" si="2"/>
        <v>42</v>
      </c>
      <c r="J44">
        <f t="shared" si="3"/>
        <v>0.28865979381443296</v>
      </c>
      <c r="K44">
        <f t="shared" si="4"/>
        <v>6.1855670103092786E-2</v>
      </c>
      <c r="L44">
        <f t="shared" si="5"/>
        <v>0.22680412371134018</v>
      </c>
      <c r="N44">
        <v>2019</v>
      </c>
    </row>
    <row r="45" spans="1:14" x14ac:dyDescent="0.3">
      <c r="A45">
        <v>1114646</v>
      </c>
      <c r="B45">
        <v>1.50348472595214</v>
      </c>
      <c r="C45">
        <v>0.161814525723457</v>
      </c>
      <c r="D45">
        <f t="shared" si="0"/>
        <v>51</v>
      </c>
      <c r="E45">
        <f t="shared" si="1"/>
        <v>69</v>
      </c>
      <c r="F45">
        <v>1114646</v>
      </c>
      <c r="G45">
        <v>0.76276284456252996</v>
      </c>
      <c r="H45">
        <v>0.161814525723457</v>
      </c>
      <c r="I45">
        <f t="shared" si="2"/>
        <v>9</v>
      </c>
      <c r="J45">
        <f t="shared" si="3"/>
        <v>0.61855670103092786</v>
      </c>
      <c r="K45">
        <f t="shared" si="4"/>
        <v>0.18556701030927836</v>
      </c>
      <c r="L45">
        <f t="shared" si="5"/>
        <v>0.4329896907216495</v>
      </c>
      <c r="N45">
        <v>2019</v>
      </c>
    </row>
    <row r="46" spans="1:14" x14ac:dyDescent="0.3">
      <c r="A46">
        <v>87452</v>
      </c>
      <c r="B46">
        <v>1.61300897598266</v>
      </c>
      <c r="C46">
        <v>0.16751912236213601</v>
      </c>
      <c r="D46">
        <f t="shared" si="0"/>
        <v>37</v>
      </c>
      <c r="E46">
        <f t="shared" si="1"/>
        <v>68</v>
      </c>
      <c r="F46">
        <v>87452</v>
      </c>
      <c r="G46">
        <v>0.39800179004669101</v>
      </c>
      <c r="H46">
        <v>0.16751912236213601</v>
      </c>
      <c r="I46">
        <f t="shared" si="2"/>
        <v>48</v>
      </c>
      <c r="J46">
        <f t="shared" si="3"/>
        <v>0.20618556701030927</v>
      </c>
      <c r="K46">
        <f t="shared" si="4"/>
        <v>0.31958762886597936</v>
      </c>
      <c r="L46">
        <f t="shared" si="5"/>
        <v>-0.11340206185567009</v>
      </c>
      <c r="N46">
        <v>2019</v>
      </c>
    </row>
    <row r="47" spans="1:14" x14ac:dyDescent="0.3">
      <c r="A47">
        <v>997622</v>
      </c>
      <c r="B47">
        <v>1.4653851985931301</v>
      </c>
      <c r="C47">
        <v>0.65961045026779097</v>
      </c>
      <c r="D47">
        <f t="shared" si="0"/>
        <v>56</v>
      </c>
      <c r="E47">
        <f t="shared" si="1"/>
        <v>11</v>
      </c>
      <c r="F47">
        <v>997622</v>
      </c>
      <c r="G47">
        <v>0.328279048204422</v>
      </c>
      <c r="H47">
        <v>0.65961045026779097</v>
      </c>
      <c r="I47">
        <f t="shared" si="2"/>
        <v>63</v>
      </c>
      <c r="J47">
        <f t="shared" si="3"/>
        <v>0.53608247422680411</v>
      </c>
      <c r="K47">
        <f t="shared" si="4"/>
        <v>0.46391752577319589</v>
      </c>
      <c r="L47">
        <f t="shared" si="5"/>
        <v>7.2164948453608213E-2</v>
      </c>
      <c r="N47">
        <v>2020</v>
      </c>
    </row>
    <row r="48" spans="1:14" x14ac:dyDescent="0.3">
      <c r="A48">
        <v>489204</v>
      </c>
      <c r="B48">
        <v>1.2487096786498999</v>
      </c>
      <c r="C48">
        <v>3.6678384989499997E-2</v>
      </c>
      <c r="D48">
        <f t="shared" si="0"/>
        <v>82</v>
      </c>
      <c r="E48">
        <f t="shared" si="1"/>
        <v>93</v>
      </c>
      <c r="F48">
        <v>489204</v>
      </c>
      <c r="G48">
        <v>0.38735601305961598</v>
      </c>
      <c r="H48">
        <v>3.6678384989499997E-2</v>
      </c>
      <c r="I48">
        <f t="shared" si="2"/>
        <v>51</v>
      </c>
      <c r="J48">
        <f t="shared" si="3"/>
        <v>0.4329896907216495</v>
      </c>
      <c r="K48">
        <f t="shared" si="4"/>
        <v>0.1134020618556701</v>
      </c>
      <c r="L48">
        <f t="shared" si="5"/>
        <v>0.31958762886597941</v>
      </c>
      <c r="N48">
        <v>2019</v>
      </c>
    </row>
    <row r="49" spans="1:14" x14ac:dyDescent="0.3">
      <c r="A49">
        <v>1043135</v>
      </c>
      <c r="B49">
        <v>1.25622594356536</v>
      </c>
      <c r="C49">
        <v>0.47538119554519598</v>
      </c>
      <c r="D49">
        <f t="shared" si="0"/>
        <v>81</v>
      </c>
      <c r="E49">
        <f t="shared" si="1"/>
        <v>33</v>
      </c>
      <c r="F49">
        <v>1043135</v>
      </c>
      <c r="G49">
        <v>0.24127794802188801</v>
      </c>
      <c r="H49">
        <v>0.47538119554519598</v>
      </c>
      <c r="I49">
        <f t="shared" si="2"/>
        <v>85</v>
      </c>
      <c r="J49">
        <f t="shared" si="3"/>
        <v>0.53608247422680411</v>
      </c>
      <c r="K49">
        <f t="shared" si="4"/>
        <v>0.49484536082474229</v>
      </c>
      <c r="L49">
        <f t="shared" si="5"/>
        <v>4.123711340206182E-2</v>
      </c>
      <c r="N49">
        <v>2020</v>
      </c>
    </row>
    <row r="50" spans="1:14" x14ac:dyDescent="0.3">
      <c r="A50">
        <v>1115210</v>
      </c>
      <c r="B50">
        <v>1.33848559856414</v>
      </c>
      <c r="C50">
        <v>0.35996326804161</v>
      </c>
      <c r="D50">
        <f t="shared" si="0"/>
        <v>68</v>
      </c>
      <c r="E50">
        <f t="shared" si="1"/>
        <v>45</v>
      </c>
      <c r="F50">
        <v>1115210</v>
      </c>
      <c r="G50">
        <v>0.37870687246322599</v>
      </c>
      <c r="H50">
        <v>0.35996326804161</v>
      </c>
      <c r="I50">
        <f t="shared" si="2"/>
        <v>53</v>
      </c>
      <c r="J50">
        <f t="shared" si="3"/>
        <v>8.247422680412371E-2</v>
      </c>
      <c r="K50">
        <f t="shared" si="4"/>
        <v>0.23711340206185566</v>
      </c>
      <c r="L50">
        <f t="shared" si="5"/>
        <v>-0.15463917525773196</v>
      </c>
      <c r="N50">
        <v>2020</v>
      </c>
    </row>
    <row r="51" spans="1:14" x14ac:dyDescent="0.3">
      <c r="A51">
        <v>405717</v>
      </c>
      <c r="B51">
        <v>1.22878313064575</v>
      </c>
      <c r="C51">
        <v>0.59726262092590299</v>
      </c>
      <c r="D51">
        <f t="shared" si="0"/>
        <v>85</v>
      </c>
      <c r="E51">
        <f t="shared" si="1"/>
        <v>16</v>
      </c>
      <c r="F51">
        <v>405717</v>
      </c>
      <c r="G51">
        <v>0.24722111225128099</v>
      </c>
      <c r="H51">
        <v>0.59726262092590299</v>
      </c>
      <c r="I51">
        <f t="shared" si="2"/>
        <v>82</v>
      </c>
      <c r="J51">
        <f t="shared" si="3"/>
        <v>0.68041237113402064</v>
      </c>
      <c r="K51">
        <f t="shared" si="4"/>
        <v>0.71134020618556704</v>
      </c>
      <c r="L51">
        <f t="shared" si="5"/>
        <v>-3.0927835051546393E-2</v>
      </c>
      <c r="N51">
        <v>2019</v>
      </c>
    </row>
    <row r="52" spans="1:14" x14ac:dyDescent="0.3">
      <c r="A52">
        <v>324585</v>
      </c>
      <c r="B52">
        <v>2.1414649486541699</v>
      </c>
      <c r="C52">
        <v>0.91180109977722101</v>
      </c>
      <c r="D52">
        <f t="shared" si="0"/>
        <v>1</v>
      </c>
      <c r="E52">
        <f t="shared" si="1"/>
        <v>3</v>
      </c>
      <c r="F52">
        <v>324585</v>
      </c>
      <c r="G52">
        <v>0.74357128143310502</v>
      </c>
      <c r="H52">
        <v>0.91180109977722101</v>
      </c>
      <c r="I52">
        <f t="shared" si="2"/>
        <v>11</v>
      </c>
      <c r="J52">
        <f t="shared" si="3"/>
        <v>8.247422680412371E-2</v>
      </c>
      <c r="K52">
        <f t="shared" si="4"/>
        <v>2.0618556701030927E-2</v>
      </c>
      <c r="L52">
        <f t="shared" si="5"/>
        <v>6.1855670103092786E-2</v>
      </c>
      <c r="N52">
        <v>2020</v>
      </c>
    </row>
    <row r="53" spans="1:14" x14ac:dyDescent="0.3">
      <c r="A53">
        <v>1131069</v>
      </c>
      <c r="B53">
        <v>1.48623287677764</v>
      </c>
      <c r="C53">
        <v>1</v>
      </c>
      <c r="D53">
        <f t="shared" si="0"/>
        <v>54</v>
      </c>
      <c r="E53">
        <f t="shared" si="1"/>
        <v>1</v>
      </c>
      <c r="F53">
        <v>1131069</v>
      </c>
      <c r="G53">
        <v>0.51732778549194303</v>
      </c>
      <c r="H53">
        <v>1</v>
      </c>
      <c r="I53">
        <f t="shared" si="2"/>
        <v>26</v>
      </c>
      <c r="J53">
        <f t="shared" si="3"/>
        <v>0.25773195876288657</v>
      </c>
      <c r="K53">
        <f t="shared" si="4"/>
        <v>0.54639175257731953</v>
      </c>
      <c r="L53">
        <f t="shared" si="5"/>
        <v>-0.28865979381443296</v>
      </c>
      <c r="N53">
        <v>2020</v>
      </c>
    </row>
    <row r="54" spans="1:14" x14ac:dyDescent="0.3">
      <c r="A54">
        <v>451602</v>
      </c>
      <c r="B54">
        <v>1.3960589170455899</v>
      </c>
      <c r="C54">
        <v>0.122007615864276</v>
      </c>
      <c r="D54">
        <f t="shared" si="0"/>
        <v>63</v>
      </c>
      <c r="E54">
        <f t="shared" si="1"/>
        <v>81</v>
      </c>
      <c r="F54">
        <v>451602</v>
      </c>
      <c r="G54">
        <v>0.21242630481719901</v>
      </c>
      <c r="H54">
        <v>0.122007615864276</v>
      </c>
      <c r="I54">
        <f t="shared" si="2"/>
        <v>92</v>
      </c>
      <c r="J54">
        <f t="shared" si="3"/>
        <v>0.1134020618556701</v>
      </c>
      <c r="K54">
        <f t="shared" si="4"/>
        <v>0.18556701030927836</v>
      </c>
      <c r="L54">
        <f t="shared" si="5"/>
        <v>-7.2164948453608255E-2</v>
      </c>
      <c r="N54">
        <v>2019</v>
      </c>
    </row>
    <row r="55" spans="1:14" x14ac:dyDescent="0.3">
      <c r="A55">
        <v>1121709</v>
      </c>
      <c r="B55">
        <v>1.49488544464111</v>
      </c>
      <c r="C55">
        <v>0.719321489334106</v>
      </c>
      <c r="D55">
        <f t="shared" si="0"/>
        <v>53</v>
      </c>
      <c r="E55">
        <f t="shared" si="1"/>
        <v>8</v>
      </c>
      <c r="F55">
        <v>1121709</v>
      </c>
      <c r="G55">
        <v>0.32512712478637601</v>
      </c>
      <c r="H55">
        <v>0.719321489334106</v>
      </c>
      <c r="I55">
        <f t="shared" si="2"/>
        <v>64</v>
      </c>
      <c r="J55">
        <f t="shared" si="3"/>
        <v>0.57731958762886593</v>
      </c>
      <c r="K55">
        <f t="shared" si="4"/>
        <v>0.46391752577319589</v>
      </c>
      <c r="L55">
        <f t="shared" si="5"/>
        <v>0.11340206185567003</v>
      </c>
      <c r="N55">
        <v>2019</v>
      </c>
    </row>
    <row r="56" spans="1:14" x14ac:dyDescent="0.3">
      <c r="A56">
        <v>1121402</v>
      </c>
      <c r="B56">
        <v>1.99593329429626</v>
      </c>
      <c r="C56">
        <v>0.47766962647437999</v>
      </c>
      <c r="D56">
        <f t="shared" si="0"/>
        <v>4</v>
      </c>
      <c r="E56">
        <f t="shared" si="1"/>
        <v>31</v>
      </c>
      <c r="F56">
        <v>1121402</v>
      </c>
      <c r="G56">
        <v>0.67423915863037098</v>
      </c>
      <c r="H56">
        <v>0.47766962647437999</v>
      </c>
      <c r="I56">
        <f t="shared" si="2"/>
        <v>14</v>
      </c>
      <c r="J56">
        <f t="shared" si="3"/>
        <v>0.17525773195876287</v>
      </c>
      <c r="K56">
        <f t="shared" si="4"/>
        <v>0.27835051546391754</v>
      </c>
      <c r="L56">
        <f t="shared" si="5"/>
        <v>-0.10309278350515466</v>
      </c>
      <c r="N56">
        <v>2019</v>
      </c>
    </row>
    <row r="57" spans="1:14" x14ac:dyDescent="0.3">
      <c r="A57">
        <v>555530</v>
      </c>
      <c r="B57">
        <v>1.4274038076400699</v>
      </c>
      <c r="C57">
        <v>0.109902113676071</v>
      </c>
      <c r="D57">
        <f t="shared" si="0"/>
        <v>60</v>
      </c>
      <c r="E57">
        <f t="shared" si="1"/>
        <v>83</v>
      </c>
      <c r="F57">
        <v>555530</v>
      </c>
      <c r="G57">
        <v>0.25061833858489901</v>
      </c>
      <c r="H57">
        <v>0.109902113676071</v>
      </c>
      <c r="I57">
        <f t="shared" si="2"/>
        <v>81</v>
      </c>
      <c r="J57">
        <f t="shared" si="3"/>
        <v>2.0618556701030927E-2</v>
      </c>
      <c r="K57">
        <f t="shared" si="4"/>
        <v>0.23711340206185566</v>
      </c>
      <c r="L57">
        <f t="shared" si="5"/>
        <v>-0.21649484536082472</v>
      </c>
      <c r="N57">
        <v>2020</v>
      </c>
    </row>
    <row r="58" spans="1:14" x14ac:dyDescent="0.3">
      <c r="A58">
        <v>141630</v>
      </c>
      <c r="B58">
        <v>1.2872791290283201</v>
      </c>
      <c r="C58">
        <v>0.27515327930450401</v>
      </c>
      <c r="D58">
        <f t="shared" si="0"/>
        <v>76</v>
      </c>
      <c r="E58">
        <f t="shared" si="1"/>
        <v>52</v>
      </c>
      <c r="F58">
        <v>141630</v>
      </c>
      <c r="G58">
        <v>0.23354868590831701</v>
      </c>
      <c r="H58">
        <v>0.27515327930450401</v>
      </c>
      <c r="I58">
        <f t="shared" si="2"/>
        <v>88</v>
      </c>
      <c r="J58">
        <f t="shared" si="3"/>
        <v>0.37113402061855671</v>
      </c>
      <c r="K58">
        <f t="shared" si="4"/>
        <v>0.24742268041237114</v>
      </c>
      <c r="L58">
        <f t="shared" si="5"/>
        <v>0.12371134020618557</v>
      </c>
      <c r="N58">
        <v>2020</v>
      </c>
    </row>
    <row r="59" spans="1:14" x14ac:dyDescent="0.3">
      <c r="A59">
        <v>1108651</v>
      </c>
      <c r="B59">
        <v>1.5653223991394001</v>
      </c>
      <c r="C59">
        <v>0.128526136279106</v>
      </c>
      <c r="D59">
        <f t="shared" si="0"/>
        <v>41</v>
      </c>
      <c r="E59">
        <f t="shared" si="1"/>
        <v>80</v>
      </c>
      <c r="F59">
        <v>1108651</v>
      </c>
      <c r="G59">
        <v>0.34170791506767201</v>
      </c>
      <c r="H59">
        <v>0.128526136279106</v>
      </c>
      <c r="I59">
        <f t="shared" si="2"/>
        <v>61</v>
      </c>
      <c r="J59">
        <f t="shared" si="3"/>
        <v>0.19587628865979381</v>
      </c>
      <c r="K59">
        <f t="shared" si="4"/>
        <v>0.40206185567010311</v>
      </c>
      <c r="L59">
        <f t="shared" si="5"/>
        <v>-0.2061855670103093</v>
      </c>
      <c r="N59">
        <v>2020</v>
      </c>
    </row>
    <row r="60" spans="1:14" x14ac:dyDescent="0.3">
      <c r="A60">
        <v>768208</v>
      </c>
      <c r="B60">
        <v>1.7068908214569001</v>
      </c>
      <c r="C60">
        <v>0.10485236346721601</v>
      </c>
      <c r="D60">
        <f t="shared" si="0"/>
        <v>27</v>
      </c>
      <c r="E60">
        <f t="shared" si="1"/>
        <v>84</v>
      </c>
      <c r="F60">
        <v>768208</v>
      </c>
      <c r="G60">
        <v>0.94251501560211104</v>
      </c>
      <c r="H60">
        <v>0.10485236346721601</v>
      </c>
      <c r="I60">
        <f t="shared" si="2"/>
        <v>7</v>
      </c>
      <c r="J60">
        <f t="shared" si="3"/>
        <v>0.79381443298969068</v>
      </c>
      <c r="K60">
        <f t="shared" si="4"/>
        <v>0.58762886597938147</v>
      </c>
      <c r="L60">
        <f t="shared" si="5"/>
        <v>0.20618556701030921</v>
      </c>
      <c r="N60">
        <v>2020</v>
      </c>
    </row>
    <row r="61" spans="1:14" x14ac:dyDescent="0.3">
      <c r="A61">
        <v>640502</v>
      </c>
      <c r="B61">
        <v>1.2979702949523899</v>
      </c>
      <c r="C61">
        <v>0.14267332851886699</v>
      </c>
      <c r="D61">
        <f t="shared" si="0"/>
        <v>75</v>
      </c>
      <c r="E61">
        <f t="shared" si="1"/>
        <v>75</v>
      </c>
      <c r="F61">
        <v>640502</v>
      </c>
      <c r="G61">
        <v>0.45328465104103</v>
      </c>
      <c r="H61">
        <v>0.14267332851886699</v>
      </c>
      <c r="I61">
        <f t="shared" si="2"/>
        <v>40</v>
      </c>
      <c r="J61">
        <f t="shared" si="3"/>
        <v>0.36082474226804123</v>
      </c>
      <c r="K61">
        <f t="shared" si="4"/>
        <v>0</v>
      </c>
      <c r="L61">
        <f t="shared" si="5"/>
        <v>0.36082474226804123</v>
      </c>
      <c r="N61">
        <v>2020</v>
      </c>
    </row>
    <row r="62" spans="1:14" x14ac:dyDescent="0.3">
      <c r="A62">
        <v>1109707</v>
      </c>
      <c r="B62">
        <v>1.1702178716659499</v>
      </c>
      <c r="C62">
        <v>0.15418559312820401</v>
      </c>
      <c r="D62">
        <f t="shared" si="0"/>
        <v>92</v>
      </c>
      <c r="E62">
        <f t="shared" si="1"/>
        <v>73</v>
      </c>
      <c r="F62">
        <v>1109707</v>
      </c>
      <c r="G62">
        <v>0.216328799724578</v>
      </c>
      <c r="H62">
        <v>0.15418559312820401</v>
      </c>
      <c r="I62">
        <f t="shared" si="2"/>
        <v>91</v>
      </c>
      <c r="J62">
        <f t="shared" si="3"/>
        <v>0.18556701030927836</v>
      </c>
      <c r="K62">
        <f t="shared" si="4"/>
        <v>0.19587628865979381</v>
      </c>
      <c r="L62">
        <f t="shared" si="5"/>
        <v>-1.0309278350515455E-2</v>
      </c>
      <c r="N62">
        <v>2020</v>
      </c>
    </row>
    <row r="63" spans="1:14" x14ac:dyDescent="0.3">
      <c r="A63">
        <v>104861</v>
      </c>
      <c r="B63">
        <v>1.3347885608673</v>
      </c>
      <c r="C63">
        <v>4.2196996510028797E-2</v>
      </c>
      <c r="D63">
        <f t="shared" si="0"/>
        <v>69</v>
      </c>
      <c r="E63">
        <f t="shared" si="1"/>
        <v>90</v>
      </c>
      <c r="F63">
        <v>104861</v>
      </c>
      <c r="G63">
        <v>0.19000892341136899</v>
      </c>
      <c r="H63">
        <v>4.2196996510028797E-2</v>
      </c>
      <c r="I63">
        <f t="shared" si="2"/>
        <v>95</v>
      </c>
      <c r="J63">
        <f t="shared" si="3"/>
        <v>5.1546391752577317E-2</v>
      </c>
      <c r="K63">
        <f t="shared" si="4"/>
        <v>0.21649484536082475</v>
      </c>
      <c r="L63">
        <f t="shared" si="5"/>
        <v>-0.16494845360824745</v>
      </c>
      <c r="N63">
        <v>2019</v>
      </c>
    </row>
    <row r="64" spans="1:14" x14ac:dyDescent="0.3">
      <c r="A64">
        <v>1117099</v>
      </c>
      <c r="B64">
        <v>2.1018817424774099</v>
      </c>
      <c r="C64">
        <v>0.145798325538635</v>
      </c>
      <c r="D64">
        <f t="shared" si="0"/>
        <v>2</v>
      </c>
      <c r="E64">
        <f t="shared" si="1"/>
        <v>74</v>
      </c>
      <c r="F64">
        <v>1117099</v>
      </c>
      <c r="G64">
        <v>0.42631864547729398</v>
      </c>
      <c r="H64">
        <v>0.145798325538635</v>
      </c>
      <c r="I64">
        <f t="shared" si="2"/>
        <v>44</v>
      </c>
      <c r="J64">
        <f t="shared" si="3"/>
        <v>0.30927835051546393</v>
      </c>
      <c r="K64">
        <f t="shared" si="4"/>
        <v>0.74226804123711343</v>
      </c>
      <c r="L64">
        <f t="shared" si="5"/>
        <v>-0.4329896907216495</v>
      </c>
      <c r="N64">
        <v>2019</v>
      </c>
    </row>
    <row r="65" spans="1:14" x14ac:dyDescent="0.3">
      <c r="A65">
        <v>1110678</v>
      </c>
      <c r="B65">
        <v>1.6883141994476301</v>
      </c>
      <c r="C65">
        <v>0.19906777143478299</v>
      </c>
      <c r="D65">
        <f t="shared" si="0"/>
        <v>28</v>
      </c>
      <c r="E65">
        <f t="shared" si="1"/>
        <v>62</v>
      </c>
      <c r="F65">
        <v>1110678</v>
      </c>
      <c r="G65">
        <v>0.56199896335601796</v>
      </c>
      <c r="H65">
        <v>0.19906777143478299</v>
      </c>
      <c r="I65">
        <f t="shared" si="2"/>
        <v>23</v>
      </c>
      <c r="J65">
        <f t="shared" si="3"/>
        <v>0.40206185567010311</v>
      </c>
      <c r="K65">
        <f t="shared" si="4"/>
        <v>0.35051546391752575</v>
      </c>
      <c r="L65">
        <f t="shared" si="5"/>
        <v>5.1546391752577359E-2</v>
      </c>
      <c r="N65">
        <v>2020</v>
      </c>
    </row>
    <row r="66" spans="1:14" x14ac:dyDescent="0.3">
      <c r="A66">
        <v>87181</v>
      </c>
      <c r="B66">
        <v>1.41104423999786</v>
      </c>
      <c r="C66">
        <v>0.33144935965538003</v>
      </c>
      <c r="D66">
        <f t="shared" si="0"/>
        <v>62</v>
      </c>
      <c r="E66">
        <f t="shared" si="1"/>
        <v>48</v>
      </c>
      <c r="F66">
        <v>87181</v>
      </c>
      <c r="G66">
        <v>0.31795910000800998</v>
      </c>
      <c r="H66">
        <v>0.33144935965538003</v>
      </c>
      <c r="I66">
        <f t="shared" si="2"/>
        <v>67</v>
      </c>
      <c r="J66">
        <f t="shared" si="3"/>
        <v>0.19587628865979381</v>
      </c>
      <c r="K66">
        <f t="shared" si="4"/>
        <v>0.14432989690721648</v>
      </c>
      <c r="L66">
        <f t="shared" si="5"/>
        <v>5.1546391752577331E-2</v>
      </c>
      <c r="N66">
        <v>2019</v>
      </c>
    </row>
    <row r="67" spans="1:14" x14ac:dyDescent="0.3">
      <c r="A67">
        <v>1133167</v>
      </c>
      <c r="B67">
        <v>1.1418159008026101</v>
      </c>
      <c r="C67">
        <v>0.175438597798347</v>
      </c>
      <c r="D67">
        <f t="shared" ref="D67:D98" si="6">RANK(B67,$B$2:$B$98)</f>
        <v>94</v>
      </c>
      <c r="E67">
        <f t="shared" ref="E67:E98" si="7">RANK(C67,$C$2:$C$98)</f>
        <v>65</v>
      </c>
      <c r="F67">
        <v>1133167</v>
      </c>
      <c r="G67">
        <v>0.206244692206382</v>
      </c>
      <c r="H67">
        <v>0.175438597798347</v>
      </c>
      <c r="I67">
        <f t="shared" ref="I67:I98" si="8">RANK(G67,$G$2:$G$98)</f>
        <v>94</v>
      </c>
      <c r="J67">
        <f t="shared" ref="J67:J98" si="9">ABS(I67-E67)/97</f>
        <v>0.29896907216494845</v>
      </c>
      <c r="K67">
        <f t="shared" ref="K67:K98" si="10">ABS(D67-E67)/97</f>
        <v>0.29896907216494845</v>
      </c>
      <c r="L67">
        <f t="shared" ref="L67:L98" si="11">J67-K67</f>
        <v>0</v>
      </c>
      <c r="N67">
        <v>2019</v>
      </c>
    </row>
    <row r="68" spans="1:14" x14ac:dyDescent="0.3">
      <c r="A68">
        <v>1112341</v>
      </c>
      <c r="B68">
        <v>1.4973474740982</v>
      </c>
      <c r="C68">
        <v>7.6867468655109406E-2</v>
      </c>
      <c r="D68">
        <f t="shared" si="6"/>
        <v>52</v>
      </c>
      <c r="E68">
        <f t="shared" si="7"/>
        <v>87</v>
      </c>
      <c r="F68">
        <v>1112341</v>
      </c>
      <c r="G68">
        <v>0.38844227790832497</v>
      </c>
      <c r="H68">
        <v>7.6867468655109406E-2</v>
      </c>
      <c r="I68">
        <f t="shared" si="8"/>
        <v>50</v>
      </c>
      <c r="J68">
        <f t="shared" si="9"/>
        <v>0.38144329896907214</v>
      </c>
      <c r="K68">
        <f t="shared" si="10"/>
        <v>0.36082474226804123</v>
      </c>
      <c r="L68">
        <f t="shared" si="11"/>
        <v>2.061855670103091E-2</v>
      </c>
      <c r="N68">
        <v>2019</v>
      </c>
    </row>
    <row r="69" spans="1:14" x14ac:dyDescent="0.3">
      <c r="A69">
        <v>701453</v>
      </c>
      <c r="B69">
        <v>1.5508852005004801</v>
      </c>
      <c r="C69">
        <v>0.422248125076293</v>
      </c>
      <c r="D69">
        <f t="shared" si="6"/>
        <v>45</v>
      </c>
      <c r="E69">
        <f t="shared" si="7"/>
        <v>39</v>
      </c>
      <c r="F69">
        <v>701453</v>
      </c>
      <c r="G69">
        <v>0.55471616983413696</v>
      </c>
      <c r="H69">
        <v>0.422248125076293</v>
      </c>
      <c r="I69">
        <f t="shared" si="8"/>
        <v>24</v>
      </c>
      <c r="J69">
        <f t="shared" si="9"/>
        <v>0.15463917525773196</v>
      </c>
      <c r="K69">
        <f t="shared" si="10"/>
        <v>6.1855670103092786E-2</v>
      </c>
      <c r="L69">
        <f t="shared" si="11"/>
        <v>9.2783505154639179E-2</v>
      </c>
      <c r="N69">
        <v>2020</v>
      </c>
    </row>
    <row r="70" spans="1:14" x14ac:dyDescent="0.3">
      <c r="A70">
        <v>118440</v>
      </c>
      <c r="B70">
        <v>1.8192652463912899</v>
      </c>
      <c r="C70">
        <v>8.6314091458916595E-3</v>
      </c>
      <c r="D70">
        <f t="shared" si="6"/>
        <v>13</v>
      </c>
      <c r="E70">
        <f t="shared" si="7"/>
        <v>96</v>
      </c>
      <c r="F70">
        <v>118440</v>
      </c>
      <c r="G70">
        <v>0.496465414762496</v>
      </c>
      <c r="H70">
        <v>8.6314091458916595E-3</v>
      </c>
      <c r="I70">
        <f t="shared" si="8"/>
        <v>29</v>
      </c>
      <c r="J70">
        <f t="shared" si="9"/>
        <v>0.69072164948453607</v>
      </c>
      <c r="K70">
        <f t="shared" si="10"/>
        <v>0.85567010309278346</v>
      </c>
      <c r="L70">
        <f t="shared" si="11"/>
        <v>-0.16494845360824739</v>
      </c>
      <c r="N70">
        <v>2020</v>
      </c>
    </row>
    <row r="71" spans="1:14" x14ac:dyDescent="0.3">
      <c r="A71">
        <v>169208</v>
      </c>
      <c r="B71">
        <v>1.6831748485565099</v>
      </c>
      <c r="C71">
        <v>0.45494404435157698</v>
      </c>
      <c r="D71">
        <f t="shared" si="6"/>
        <v>29</v>
      </c>
      <c r="E71">
        <f t="shared" si="7"/>
        <v>36</v>
      </c>
      <c r="F71">
        <v>169208</v>
      </c>
      <c r="G71">
        <v>0.22908271849155401</v>
      </c>
      <c r="H71">
        <v>0.45494404435157698</v>
      </c>
      <c r="I71">
        <f t="shared" si="8"/>
        <v>89</v>
      </c>
      <c r="J71">
        <f t="shared" si="9"/>
        <v>0.54639175257731953</v>
      </c>
      <c r="K71">
        <f t="shared" si="10"/>
        <v>7.2164948453608241E-2</v>
      </c>
      <c r="L71">
        <f t="shared" si="11"/>
        <v>0.47422680412371132</v>
      </c>
      <c r="N71">
        <v>2020</v>
      </c>
    </row>
    <row r="72" spans="1:14" x14ac:dyDescent="0.3">
      <c r="A72">
        <v>1113437</v>
      </c>
      <c r="B72">
        <v>1.3318886756896899</v>
      </c>
      <c r="C72">
        <v>0.115887321531772</v>
      </c>
      <c r="D72">
        <f t="shared" si="6"/>
        <v>70</v>
      </c>
      <c r="E72">
        <f t="shared" si="7"/>
        <v>82</v>
      </c>
      <c r="F72">
        <v>1113437</v>
      </c>
      <c r="G72">
        <v>0.236272037029266</v>
      </c>
      <c r="H72">
        <v>0.115887321531772</v>
      </c>
      <c r="I72">
        <f t="shared" si="8"/>
        <v>86</v>
      </c>
      <c r="J72">
        <f t="shared" si="9"/>
        <v>4.1237113402061855E-2</v>
      </c>
      <c r="K72">
        <f t="shared" si="10"/>
        <v>0.12371134020618557</v>
      </c>
      <c r="L72">
        <f t="shared" si="11"/>
        <v>-8.2474226804123724E-2</v>
      </c>
      <c r="N72">
        <v>2019</v>
      </c>
    </row>
    <row r="73" spans="1:14" x14ac:dyDescent="0.3">
      <c r="A73">
        <v>583468</v>
      </c>
      <c r="B73">
        <v>1.22989642620086</v>
      </c>
      <c r="C73">
        <v>0.41060927510261502</v>
      </c>
      <c r="D73">
        <f t="shared" si="6"/>
        <v>84</v>
      </c>
      <c r="E73">
        <f t="shared" si="7"/>
        <v>40</v>
      </c>
      <c r="F73">
        <v>583468</v>
      </c>
      <c r="G73">
        <v>0.22690911591053001</v>
      </c>
      <c r="H73">
        <v>0.41060927510261502</v>
      </c>
      <c r="I73">
        <f t="shared" si="8"/>
        <v>90</v>
      </c>
      <c r="J73">
        <f t="shared" si="9"/>
        <v>0.51546391752577314</v>
      </c>
      <c r="K73">
        <f t="shared" si="10"/>
        <v>0.45360824742268041</v>
      </c>
      <c r="L73">
        <f t="shared" si="11"/>
        <v>6.185567010309273E-2</v>
      </c>
      <c r="N73">
        <v>2020</v>
      </c>
    </row>
    <row r="74" spans="1:14" x14ac:dyDescent="0.3">
      <c r="A74">
        <v>1122767</v>
      </c>
      <c r="B74">
        <v>1.0187780857086099</v>
      </c>
      <c r="C74">
        <v>0.26725313067436202</v>
      </c>
      <c r="D74">
        <f t="shared" si="6"/>
        <v>96</v>
      </c>
      <c r="E74">
        <f t="shared" si="7"/>
        <v>54</v>
      </c>
      <c r="F74">
        <v>1122767</v>
      </c>
      <c r="G74">
        <v>0.29353451728820801</v>
      </c>
      <c r="H74">
        <v>0.26725313067436202</v>
      </c>
      <c r="I74">
        <f t="shared" si="8"/>
        <v>74</v>
      </c>
      <c r="J74">
        <f t="shared" si="9"/>
        <v>0.20618556701030927</v>
      </c>
      <c r="K74">
        <f t="shared" si="10"/>
        <v>0.4329896907216495</v>
      </c>
      <c r="L74">
        <f t="shared" si="11"/>
        <v>-0.22680412371134023</v>
      </c>
      <c r="N74">
        <v>2020</v>
      </c>
    </row>
    <row r="75" spans="1:14" x14ac:dyDescent="0.3">
      <c r="A75">
        <v>833860</v>
      </c>
      <c r="B75">
        <v>1.1964761018753001</v>
      </c>
      <c r="C75">
        <v>0.46900299191474898</v>
      </c>
      <c r="D75">
        <f t="shared" si="6"/>
        <v>89</v>
      </c>
      <c r="E75">
        <f t="shared" si="7"/>
        <v>34</v>
      </c>
      <c r="F75">
        <v>833860</v>
      </c>
      <c r="G75">
        <v>0.25798025727272</v>
      </c>
      <c r="H75">
        <v>0.46900299191474898</v>
      </c>
      <c r="I75">
        <f t="shared" si="8"/>
        <v>80</v>
      </c>
      <c r="J75">
        <f t="shared" si="9"/>
        <v>0.47422680412371132</v>
      </c>
      <c r="K75">
        <f t="shared" si="10"/>
        <v>0.5670103092783505</v>
      </c>
      <c r="L75">
        <f t="shared" si="11"/>
        <v>-9.2783505154639179E-2</v>
      </c>
      <c r="N75">
        <v>2019</v>
      </c>
    </row>
    <row r="76" spans="1:14" x14ac:dyDescent="0.3">
      <c r="A76">
        <v>527433</v>
      </c>
      <c r="B76">
        <v>1.4854055643081601</v>
      </c>
      <c r="C76">
        <v>0.186626836657524</v>
      </c>
      <c r="D76">
        <f t="shared" si="6"/>
        <v>55</v>
      </c>
      <c r="E76">
        <f t="shared" si="7"/>
        <v>64</v>
      </c>
      <c r="F76">
        <v>527433</v>
      </c>
      <c r="G76">
        <v>0.440992951393127</v>
      </c>
      <c r="H76">
        <v>0.186626836657524</v>
      </c>
      <c r="I76">
        <f t="shared" si="8"/>
        <v>41</v>
      </c>
      <c r="J76">
        <f t="shared" si="9"/>
        <v>0.23711340206185566</v>
      </c>
      <c r="K76">
        <f t="shared" si="10"/>
        <v>9.2783505154639179E-2</v>
      </c>
      <c r="L76">
        <f t="shared" si="11"/>
        <v>0.14432989690721648</v>
      </c>
      <c r="N76">
        <v>2019</v>
      </c>
    </row>
    <row r="77" spans="1:14" x14ac:dyDescent="0.3">
      <c r="A77">
        <v>1113256</v>
      </c>
      <c r="B77">
        <v>1.8979961872100799</v>
      </c>
      <c r="C77">
        <v>0.54548192024230902</v>
      </c>
      <c r="D77">
        <f t="shared" si="6"/>
        <v>7</v>
      </c>
      <c r="E77">
        <f t="shared" si="7"/>
        <v>19</v>
      </c>
      <c r="F77">
        <v>1113256</v>
      </c>
      <c r="G77">
        <v>1.1227598190307599</v>
      </c>
      <c r="H77">
        <v>0.54548192024230902</v>
      </c>
      <c r="I77">
        <f t="shared" si="8"/>
        <v>2</v>
      </c>
      <c r="J77">
        <f t="shared" si="9"/>
        <v>0.17525773195876287</v>
      </c>
      <c r="K77">
        <f t="shared" si="10"/>
        <v>0.12371134020618557</v>
      </c>
      <c r="L77">
        <f t="shared" si="11"/>
        <v>5.1546391752577303E-2</v>
      </c>
      <c r="N77">
        <v>2020</v>
      </c>
    </row>
    <row r="78" spans="1:14" x14ac:dyDescent="0.3">
      <c r="A78">
        <v>443396</v>
      </c>
      <c r="B78">
        <v>1.2184308767318699</v>
      </c>
      <c r="C78">
        <v>3.9032422006130198E-2</v>
      </c>
      <c r="D78">
        <f t="shared" si="6"/>
        <v>86</v>
      </c>
      <c r="E78">
        <f t="shared" si="7"/>
        <v>92</v>
      </c>
      <c r="F78">
        <v>443396</v>
      </c>
      <c r="G78">
        <v>0.27090132236480702</v>
      </c>
      <c r="H78">
        <v>3.9032422006130198E-2</v>
      </c>
      <c r="I78">
        <f t="shared" si="8"/>
        <v>78</v>
      </c>
      <c r="J78">
        <f t="shared" si="9"/>
        <v>0.14432989690721648</v>
      </c>
      <c r="K78">
        <f t="shared" si="10"/>
        <v>6.1855670103092786E-2</v>
      </c>
      <c r="L78">
        <f t="shared" si="11"/>
        <v>8.2474226804123696E-2</v>
      </c>
      <c r="N78">
        <v>2019</v>
      </c>
    </row>
    <row r="79" spans="1:14" x14ac:dyDescent="0.3">
      <c r="A79">
        <v>156493</v>
      </c>
      <c r="B79">
        <v>1.2422118186950599</v>
      </c>
      <c r="C79">
        <v>0.30232611298561002</v>
      </c>
      <c r="D79">
        <f t="shared" si="6"/>
        <v>83</v>
      </c>
      <c r="E79">
        <f t="shared" si="7"/>
        <v>50</v>
      </c>
      <c r="F79">
        <v>156493</v>
      </c>
      <c r="G79">
        <v>0.37037575244903498</v>
      </c>
      <c r="H79">
        <v>0.30232611298561002</v>
      </c>
      <c r="I79">
        <f t="shared" si="8"/>
        <v>56</v>
      </c>
      <c r="J79">
        <f t="shared" si="9"/>
        <v>6.1855670103092786E-2</v>
      </c>
      <c r="K79">
        <f t="shared" si="10"/>
        <v>0.34020618556701032</v>
      </c>
      <c r="L79">
        <f t="shared" si="11"/>
        <v>-0.27835051546391754</v>
      </c>
      <c r="N79">
        <v>2019</v>
      </c>
    </row>
    <row r="80" spans="1:14" x14ac:dyDescent="0.3">
      <c r="A80">
        <v>673670</v>
      </c>
      <c r="B80">
        <v>1.1808724403381301</v>
      </c>
      <c r="C80">
        <v>1.07387779280543E-2</v>
      </c>
      <c r="D80">
        <f t="shared" si="6"/>
        <v>90</v>
      </c>
      <c r="E80">
        <f t="shared" si="7"/>
        <v>94</v>
      </c>
      <c r="F80">
        <v>673670</v>
      </c>
      <c r="G80">
        <v>0.32080671191215498</v>
      </c>
      <c r="H80">
        <v>1.07387779280543E-2</v>
      </c>
      <c r="I80">
        <f t="shared" si="8"/>
        <v>65</v>
      </c>
      <c r="J80">
        <f t="shared" si="9"/>
        <v>0.29896907216494845</v>
      </c>
      <c r="K80">
        <f t="shared" si="10"/>
        <v>4.1237113402061855E-2</v>
      </c>
      <c r="L80">
        <f t="shared" si="11"/>
        <v>0.25773195876288657</v>
      </c>
      <c r="N80">
        <v>2020</v>
      </c>
    </row>
    <row r="81" spans="1:14" x14ac:dyDescent="0.3">
      <c r="A81">
        <v>390360</v>
      </c>
      <c r="B81">
        <v>1.71151447296142</v>
      </c>
      <c r="C81">
        <v>0.29264411330223</v>
      </c>
      <c r="D81">
        <f t="shared" si="6"/>
        <v>26</v>
      </c>
      <c r="E81">
        <f t="shared" si="7"/>
        <v>51</v>
      </c>
      <c r="F81">
        <v>390360</v>
      </c>
      <c r="G81">
        <v>0.46424835920333801</v>
      </c>
      <c r="H81">
        <v>0.29264411330223</v>
      </c>
      <c r="I81">
        <f t="shared" si="8"/>
        <v>34</v>
      </c>
      <c r="J81">
        <f t="shared" si="9"/>
        <v>0.17525773195876287</v>
      </c>
      <c r="K81">
        <f t="shared" si="10"/>
        <v>0.25773195876288657</v>
      </c>
      <c r="L81">
        <f t="shared" si="11"/>
        <v>-8.2474226804123696E-2</v>
      </c>
      <c r="N81">
        <v>2020</v>
      </c>
    </row>
    <row r="82" spans="1:14" x14ac:dyDescent="0.3">
      <c r="A82">
        <v>258062</v>
      </c>
      <c r="B82">
        <v>1.2994016408920199</v>
      </c>
      <c r="C82">
        <v>0.48947378993034302</v>
      </c>
      <c r="D82">
        <f t="shared" si="6"/>
        <v>74</v>
      </c>
      <c r="E82">
        <f t="shared" si="7"/>
        <v>27</v>
      </c>
      <c r="F82">
        <v>258062</v>
      </c>
      <c r="G82">
        <v>0.318693578243255</v>
      </c>
      <c r="H82">
        <v>0.48947378993034302</v>
      </c>
      <c r="I82">
        <f t="shared" si="8"/>
        <v>66</v>
      </c>
      <c r="J82">
        <f t="shared" si="9"/>
        <v>0.40206185567010311</v>
      </c>
      <c r="K82">
        <f t="shared" si="10"/>
        <v>0.4845360824742268</v>
      </c>
      <c r="L82">
        <f t="shared" si="11"/>
        <v>-8.2474226804123696E-2</v>
      </c>
      <c r="N82">
        <v>2020</v>
      </c>
    </row>
    <row r="83" spans="1:14" x14ac:dyDescent="0.3">
      <c r="A83">
        <v>264014</v>
      </c>
      <c r="B83">
        <v>1.17326784133911</v>
      </c>
      <c r="C83">
        <v>0.23141013085842099</v>
      </c>
      <c r="D83">
        <f t="shared" si="6"/>
        <v>91</v>
      </c>
      <c r="E83">
        <f t="shared" si="7"/>
        <v>58</v>
      </c>
      <c r="F83">
        <v>264014</v>
      </c>
      <c r="G83">
        <v>0.27477148175239502</v>
      </c>
      <c r="H83">
        <v>0.23141013085842099</v>
      </c>
      <c r="I83">
        <f t="shared" si="8"/>
        <v>77</v>
      </c>
      <c r="J83">
        <f t="shared" si="9"/>
        <v>0.19587628865979381</v>
      </c>
      <c r="K83">
        <f t="shared" si="10"/>
        <v>0.34020618556701032</v>
      </c>
      <c r="L83">
        <f t="shared" si="11"/>
        <v>-0.14432989690721651</v>
      </c>
      <c r="N83">
        <v>2019</v>
      </c>
    </row>
    <row r="84" spans="1:14" x14ac:dyDescent="0.3">
      <c r="A84">
        <v>47210</v>
      </c>
      <c r="B84">
        <v>1.84644055366516</v>
      </c>
      <c r="C84">
        <v>0.52395445108413696</v>
      </c>
      <c r="D84">
        <f t="shared" si="6"/>
        <v>10</v>
      </c>
      <c r="E84">
        <f t="shared" si="7"/>
        <v>24</v>
      </c>
      <c r="F84">
        <v>47210</v>
      </c>
      <c r="G84">
        <v>0.51069331169128396</v>
      </c>
      <c r="H84">
        <v>0.52395445108413696</v>
      </c>
      <c r="I84">
        <f t="shared" si="8"/>
        <v>27</v>
      </c>
      <c r="J84">
        <f t="shared" si="9"/>
        <v>3.0927835051546393E-2</v>
      </c>
      <c r="K84">
        <f t="shared" si="10"/>
        <v>0.14432989690721648</v>
      </c>
      <c r="L84">
        <f t="shared" si="11"/>
        <v>-0.11340206185567009</v>
      </c>
      <c r="N84">
        <v>2020</v>
      </c>
    </row>
    <row r="85" spans="1:14" x14ac:dyDescent="0.3">
      <c r="A85">
        <v>490595</v>
      </c>
      <c r="B85">
        <v>1.3102217912673899</v>
      </c>
      <c r="C85">
        <v>0.62325316667556696</v>
      </c>
      <c r="D85">
        <f t="shared" si="6"/>
        <v>72</v>
      </c>
      <c r="E85">
        <f t="shared" si="7"/>
        <v>14</v>
      </c>
      <c r="F85">
        <v>490595</v>
      </c>
      <c r="G85">
        <v>0.17177499830722801</v>
      </c>
      <c r="H85">
        <v>0.62325316667556696</v>
      </c>
      <c r="I85">
        <f t="shared" si="8"/>
        <v>96</v>
      </c>
      <c r="J85">
        <f t="shared" si="9"/>
        <v>0.84536082474226804</v>
      </c>
      <c r="K85">
        <f t="shared" si="10"/>
        <v>0.59793814432989689</v>
      </c>
      <c r="L85">
        <f t="shared" si="11"/>
        <v>0.24742268041237114</v>
      </c>
      <c r="N85">
        <v>2019</v>
      </c>
    </row>
    <row r="86" spans="1:14" x14ac:dyDescent="0.3">
      <c r="A86">
        <v>573724</v>
      </c>
      <c r="B86">
        <v>1.14108645915985</v>
      </c>
      <c r="C86">
        <v>0.52065718173980702</v>
      </c>
      <c r="D86">
        <f t="shared" si="6"/>
        <v>95</v>
      </c>
      <c r="E86">
        <f t="shared" si="7"/>
        <v>25</v>
      </c>
      <c r="F86">
        <v>573724</v>
      </c>
      <c r="G86">
        <v>4.5430742204189301E-2</v>
      </c>
      <c r="H86">
        <v>0.52065718173980702</v>
      </c>
      <c r="I86">
        <f t="shared" si="8"/>
        <v>97</v>
      </c>
      <c r="J86">
        <f t="shared" si="9"/>
        <v>0.74226804123711343</v>
      </c>
      <c r="K86">
        <f t="shared" si="10"/>
        <v>0.72164948453608246</v>
      </c>
      <c r="L86">
        <f t="shared" si="11"/>
        <v>2.0618556701030966E-2</v>
      </c>
      <c r="N86">
        <v>2019</v>
      </c>
    </row>
    <row r="87" spans="1:14" x14ac:dyDescent="0.3">
      <c r="A87">
        <v>207786</v>
      </c>
      <c r="B87">
        <v>1.8768510818481401</v>
      </c>
      <c r="C87">
        <v>0.58258056640625</v>
      </c>
      <c r="D87">
        <f t="shared" si="6"/>
        <v>9</v>
      </c>
      <c r="E87">
        <f t="shared" si="7"/>
        <v>18</v>
      </c>
      <c r="F87">
        <v>207786</v>
      </c>
      <c r="G87">
        <v>0.41976523399353</v>
      </c>
      <c r="H87">
        <v>0.58258056640625</v>
      </c>
      <c r="I87">
        <f t="shared" si="8"/>
        <v>45</v>
      </c>
      <c r="J87">
        <f t="shared" si="9"/>
        <v>0.27835051546391754</v>
      </c>
      <c r="K87">
        <f t="shared" si="10"/>
        <v>9.2783505154639179E-2</v>
      </c>
      <c r="L87">
        <f t="shared" si="11"/>
        <v>0.18556701030927836</v>
      </c>
      <c r="N87">
        <v>2019</v>
      </c>
    </row>
    <row r="88" spans="1:14" x14ac:dyDescent="0.3">
      <c r="A88">
        <v>915593</v>
      </c>
      <c r="B88">
        <v>1.4475971460342401</v>
      </c>
      <c r="C88">
        <v>0.133361235260963</v>
      </c>
      <c r="D88">
        <f t="shared" si="6"/>
        <v>58</v>
      </c>
      <c r="E88">
        <f t="shared" si="7"/>
        <v>79</v>
      </c>
      <c r="F88">
        <v>915593</v>
      </c>
      <c r="G88">
        <v>0.39170765876769997</v>
      </c>
      <c r="H88">
        <v>0.133361235260963</v>
      </c>
      <c r="I88">
        <f t="shared" si="8"/>
        <v>49</v>
      </c>
      <c r="J88">
        <f t="shared" si="9"/>
        <v>0.30927835051546393</v>
      </c>
      <c r="K88">
        <f t="shared" si="10"/>
        <v>0.21649484536082475</v>
      </c>
      <c r="L88">
        <f t="shared" si="11"/>
        <v>9.2783505154639179E-2</v>
      </c>
      <c r="N88">
        <v>2019</v>
      </c>
    </row>
    <row r="89" spans="1:14" x14ac:dyDescent="0.3">
      <c r="A89">
        <v>330975</v>
      </c>
      <c r="B89">
        <v>1.2051296234130799</v>
      </c>
      <c r="C89">
        <v>0.49045434594154302</v>
      </c>
      <c r="D89">
        <f t="shared" si="6"/>
        <v>87</v>
      </c>
      <c r="E89">
        <f t="shared" si="7"/>
        <v>26</v>
      </c>
      <c r="F89">
        <v>330975</v>
      </c>
      <c r="G89">
        <v>0.23420803248882199</v>
      </c>
      <c r="H89">
        <v>0.49045434594154302</v>
      </c>
      <c r="I89">
        <f t="shared" si="8"/>
        <v>87</v>
      </c>
      <c r="J89">
        <f t="shared" si="9"/>
        <v>0.62886597938144329</v>
      </c>
      <c r="K89">
        <f t="shared" si="10"/>
        <v>0.62886597938144329</v>
      </c>
      <c r="L89">
        <f t="shared" si="11"/>
        <v>0</v>
      </c>
      <c r="N89">
        <v>2020</v>
      </c>
    </row>
    <row r="90" spans="1:14" x14ac:dyDescent="0.3">
      <c r="A90">
        <v>156498</v>
      </c>
      <c r="B90">
        <v>1.74769139289855</v>
      </c>
      <c r="C90">
        <v>0.77660256624221802</v>
      </c>
      <c r="D90">
        <f t="shared" si="6"/>
        <v>19</v>
      </c>
      <c r="E90">
        <f t="shared" si="7"/>
        <v>4</v>
      </c>
      <c r="F90">
        <v>156498</v>
      </c>
      <c r="G90">
        <v>0.35034275054931602</v>
      </c>
      <c r="H90">
        <v>0.77660256624221802</v>
      </c>
      <c r="I90">
        <f t="shared" si="8"/>
        <v>60</v>
      </c>
      <c r="J90">
        <f t="shared" si="9"/>
        <v>0.57731958762886593</v>
      </c>
      <c r="K90">
        <f t="shared" si="10"/>
        <v>0.15463917525773196</v>
      </c>
      <c r="L90">
        <f t="shared" si="11"/>
        <v>0.42268041237113396</v>
      </c>
      <c r="N90">
        <v>2020</v>
      </c>
    </row>
    <row r="91" spans="1:14" x14ac:dyDescent="0.3">
      <c r="A91">
        <v>131843</v>
      </c>
      <c r="B91">
        <v>1.64291584491729</v>
      </c>
      <c r="C91">
        <v>8.0803573131561196E-2</v>
      </c>
      <c r="D91">
        <f t="shared" si="6"/>
        <v>32</v>
      </c>
      <c r="E91">
        <f t="shared" si="7"/>
        <v>86</v>
      </c>
      <c r="F91">
        <v>131843</v>
      </c>
      <c r="G91">
        <v>0.62774491310119596</v>
      </c>
      <c r="H91">
        <v>8.0803573131561196E-2</v>
      </c>
      <c r="I91">
        <f t="shared" si="8"/>
        <v>15</v>
      </c>
      <c r="J91">
        <f t="shared" si="9"/>
        <v>0.73195876288659789</v>
      </c>
      <c r="K91">
        <f t="shared" si="10"/>
        <v>0.55670103092783507</v>
      </c>
      <c r="L91">
        <f t="shared" si="11"/>
        <v>0.17525773195876282</v>
      </c>
      <c r="N91">
        <v>2019</v>
      </c>
    </row>
    <row r="92" spans="1:14" x14ac:dyDescent="0.3">
      <c r="A92">
        <v>1136047</v>
      </c>
      <c r="B92">
        <v>1.8127052783966</v>
      </c>
      <c r="C92">
        <v>0.21524329483509</v>
      </c>
      <c r="D92">
        <f t="shared" si="6"/>
        <v>14</v>
      </c>
      <c r="E92">
        <f t="shared" si="7"/>
        <v>60</v>
      </c>
      <c r="F92">
        <v>1136047</v>
      </c>
      <c r="G92">
        <v>0.31176963448524397</v>
      </c>
      <c r="H92">
        <v>0.21524329483509</v>
      </c>
      <c r="I92">
        <f t="shared" si="8"/>
        <v>68</v>
      </c>
      <c r="J92">
        <f t="shared" si="9"/>
        <v>8.247422680412371E-2</v>
      </c>
      <c r="K92">
        <f t="shared" si="10"/>
        <v>0.47422680412371132</v>
      </c>
      <c r="L92">
        <f t="shared" si="11"/>
        <v>-0.39175257731958762</v>
      </c>
      <c r="N92">
        <v>2020</v>
      </c>
    </row>
    <row r="93" spans="1:14" x14ac:dyDescent="0.3">
      <c r="A93">
        <v>938400</v>
      </c>
      <c r="B93">
        <v>1.2702505588531401</v>
      </c>
      <c r="C93">
        <v>0.30723372101783702</v>
      </c>
      <c r="D93">
        <f t="shared" si="6"/>
        <v>77</v>
      </c>
      <c r="E93">
        <f t="shared" si="7"/>
        <v>49</v>
      </c>
      <c r="F93">
        <v>938400</v>
      </c>
      <c r="G93">
        <v>0.363798767328262</v>
      </c>
      <c r="H93">
        <v>0.30723372101783702</v>
      </c>
      <c r="I93">
        <f t="shared" si="8"/>
        <v>57</v>
      </c>
      <c r="J93">
        <f t="shared" si="9"/>
        <v>8.247422680412371E-2</v>
      </c>
      <c r="K93">
        <f t="shared" si="10"/>
        <v>0.28865979381443296</v>
      </c>
      <c r="L93">
        <f t="shared" si="11"/>
        <v>-0.20618556701030927</v>
      </c>
      <c r="N93">
        <v>2020</v>
      </c>
    </row>
    <row r="94" spans="1:14" x14ac:dyDescent="0.3">
      <c r="A94">
        <v>1071750</v>
      </c>
      <c r="B94">
        <v>1.52084147930145</v>
      </c>
      <c r="C94">
        <v>0.65327435731887795</v>
      </c>
      <c r="D94">
        <f t="shared" si="6"/>
        <v>48</v>
      </c>
      <c r="E94">
        <f t="shared" si="7"/>
        <v>12</v>
      </c>
      <c r="F94">
        <v>1071750</v>
      </c>
      <c r="G94">
        <v>0.374252408742904</v>
      </c>
      <c r="H94">
        <v>0.65327435731887795</v>
      </c>
      <c r="I94">
        <f t="shared" si="8"/>
        <v>55</v>
      </c>
      <c r="J94">
        <f t="shared" si="9"/>
        <v>0.44329896907216493</v>
      </c>
      <c r="K94">
        <f t="shared" si="10"/>
        <v>0.37113402061855671</v>
      </c>
      <c r="L94">
        <f t="shared" si="11"/>
        <v>7.2164948453608213E-2</v>
      </c>
      <c r="N94">
        <v>2020</v>
      </c>
    </row>
    <row r="95" spans="1:14" x14ac:dyDescent="0.3">
      <c r="A95">
        <v>23849</v>
      </c>
      <c r="B95">
        <v>1.9652957916259699</v>
      </c>
      <c r="C95">
        <v>0.26702520251274098</v>
      </c>
      <c r="D95">
        <f t="shared" si="6"/>
        <v>5</v>
      </c>
      <c r="E95">
        <f t="shared" si="7"/>
        <v>55</v>
      </c>
      <c r="F95">
        <v>23849</v>
      </c>
      <c r="G95">
        <v>0.21221339702606201</v>
      </c>
      <c r="H95">
        <v>0.26702520251274098</v>
      </c>
      <c r="I95">
        <f t="shared" si="8"/>
        <v>93</v>
      </c>
      <c r="J95">
        <f t="shared" si="9"/>
        <v>0.39175257731958762</v>
      </c>
      <c r="K95">
        <f t="shared" si="10"/>
        <v>0.51546391752577314</v>
      </c>
      <c r="L95">
        <f t="shared" si="11"/>
        <v>-0.12371134020618552</v>
      </c>
      <c r="N95">
        <v>2020</v>
      </c>
    </row>
    <row r="96" spans="1:14" x14ac:dyDescent="0.3">
      <c r="A96">
        <v>359349</v>
      </c>
      <c r="B96">
        <v>1.9251680374145499</v>
      </c>
      <c r="C96">
        <v>0.53185719251632602</v>
      </c>
      <c r="D96">
        <f t="shared" si="6"/>
        <v>6</v>
      </c>
      <c r="E96">
        <f t="shared" si="7"/>
        <v>22</v>
      </c>
      <c r="F96">
        <v>359349</v>
      </c>
      <c r="G96">
        <v>0.79247438907623202</v>
      </c>
      <c r="H96">
        <v>0.53185719251632602</v>
      </c>
      <c r="I96">
        <f t="shared" si="8"/>
        <v>8</v>
      </c>
      <c r="J96">
        <f t="shared" si="9"/>
        <v>0.14432989690721648</v>
      </c>
      <c r="K96">
        <f t="shared" si="10"/>
        <v>0.16494845360824742</v>
      </c>
      <c r="L96">
        <f t="shared" si="11"/>
        <v>-2.0618556701030938E-2</v>
      </c>
      <c r="N96">
        <v>2019</v>
      </c>
    </row>
    <row r="97" spans="1:14" x14ac:dyDescent="0.3">
      <c r="A97">
        <v>940547</v>
      </c>
      <c r="B97">
        <v>1.27002537250518</v>
      </c>
      <c r="C97">
        <v>0.264194905757904</v>
      </c>
      <c r="D97">
        <f t="shared" si="6"/>
        <v>78</v>
      </c>
      <c r="E97">
        <f t="shared" si="7"/>
        <v>56</v>
      </c>
      <c r="F97">
        <v>940547</v>
      </c>
      <c r="G97">
        <v>0.25840926170349099</v>
      </c>
      <c r="H97">
        <v>0.264194905757904</v>
      </c>
      <c r="I97">
        <f t="shared" si="8"/>
        <v>79</v>
      </c>
      <c r="J97">
        <f t="shared" si="9"/>
        <v>0.23711340206185566</v>
      </c>
      <c r="K97">
        <f t="shared" si="10"/>
        <v>0.22680412371134021</v>
      </c>
      <c r="L97">
        <f t="shared" si="11"/>
        <v>1.0309278350515455E-2</v>
      </c>
      <c r="N97">
        <v>2020</v>
      </c>
    </row>
    <row r="98" spans="1:14" x14ac:dyDescent="0.3">
      <c r="A98">
        <v>1030303</v>
      </c>
      <c r="B98">
        <v>1.7692677974700901</v>
      </c>
      <c r="C98">
        <v>0.95833331346511796</v>
      </c>
      <c r="D98">
        <f t="shared" si="6"/>
        <v>17</v>
      </c>
      <c r="E98">
        <f t="shared" si="7"/>
        <v>2</v>
      </c>
      <c r="F98">
        <v>1030303</v>
      </c>
      <c r="G98">
        <v>0.57240498065948398</v>
      </c>
      <c r="H98">
        <v>0.95833331346511796</v>
      </c>
      <c r="I98">
        <f t="shared" si="8"/>
        <v>21</v>
      </c>
      <c r="J98">
        <f t="shared" si="9"/>
        <v>0.19587628865979381</v>
      </c>
      <c r="K98">
        <f t="shared" si="10"/>
        <v>0.15463917525773196</v>
      </c>
      <c r="L98">
        <f t="shared" si="11"/>
        <v>4.1237113402061848E-2</v>
      </c>
      <c r="N98">
        <v>2020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N1" sqref="N1:N1048576"/>
    </sheetView>
  </sheetViews>
  <sheetFormatPr defaultRowHeight="14.4" x14ac:dyDescent="0.3"/>
  <cols>
    <col min="12" max="12" width="19.109375" bestFit="1" customWidth="1"/>
  </cols>
  <sheetData>
    <row r="1" spans="1:17" x14ac:dyDescent="0.3">
      <c r="A1" t="s">
        <v>11</v>
      </c>
      <c r="B1" t="s">
        <v>1</v>
      </c>
      <c r="C1" t="s">
        <v>3</v>
      </c>
      <c r="D1" t="s">
        <v>12</v>
      </c>
      <c r="E1" t="s">
        <v>13</v>
      </c>
      <c r="F1" t="s">
        <v>11</v>
      </c>
      <c r="G1" t="s">
        <v>14</v>
      </c>
      <c r="H1" t="s">
        <v>3</v>
      </c>
      <c r="I1" t="s">
        <v>15</v>
      </c>
      <c r="J1" t="s">
        <v>16</v>
      </c>
      <c r="K1" t="s">
        <v>10</v>
      </c>
      <c r="L1" t="s">
        <v>18</v>
      </c>
      <c r="N1" t="s">
        <v>20</v>
      </c>
      <c r="Q1" t="s">
        <v>19</v>
      </c>
    </row>
    <row r="2" spans="1:17" x14ac:dyDescent="0.3">
      <c r="A2">
        <v>130510</v>
      </c>
      <c r="B2">
        <v>1.6724146604537899</v>
      </c>
      <c r="C2">
        <v>0.51317608356475797</v>
      </c>
      <c r="D2">
        <f>RANK(B2,$B$2:$B$98)</f>
        <v>37</v>
      </c>
      <c r="E2">
        <f>RANK(C2,$C$2:$C$98)</f>
        <v>24</v>
      </c>
      <c r="F2">
        <v>130510</v>
      </c>
      <c r="G2">
        <v>2.2164664268493599</v>
      </c>
      <c r="H2">
        <v>0.51317608356475797</v>
      </c>
      <c r="I2">
        <f>RANK(G2,$G$2:$G$98)</f>
        <v>14</v>
      </c>
      <c r="J2">
        <f>ABS(I2-E2)/97</f>
        <v>0.10309278350515463</v>
      </c>
      <c r="K2">
        <f>ABS(D2-E2)/97</f>
        <v>0.13402061855670103</v>
      </c>
      <c r="L2">
        <f>J2-K2</f>
        <v>-3.0927835051546393E-2</v>
      </c>
      <c r="N2">
        <v>2019</v>
      </c>
      <c r="O2">
        <v>19335</v>
      </c>
      <c r="P2">
        <v>2019</v>
      </c>
      <c r="Q2">
        <f>VLOOKUP(A2,$O$2:$P$44,2,FALSE)</f>
        <v>2019</v>
      </c>
    </row>
    <row r="3" spans="1:17" x14ac:dyDescent="0.3">
      <c r="A3">
        <v>1051399</v>
      </c>
      <c r="B3">
        <v>1.6502869129180899</v>
      </c>
      <c r="C3">
        <v>0.17959222197532601</v>
      </c>
      <c r="D3">
        <f t="shared" ref="D3:D66" si="0">RANK(B3,$B$2:$B$98)</f>
        <v>44</v>
      </c>
      <c r="E3">
        <f t="shared" ref="E3:E66" si="1">RANK(C3,$C$2:$C$98)</f>
        <v>71</v>
      </c>
      <c r="F3">
        <v>1051399</v>
      </c>
      <c r="G3">
        <v>1.5154614448547301</v>
      </c>
      <c r="H3">
        <v>0.17959222197532601</v>
      </c>
      <c r="I3">
        <f t="shared" ref="I3:I66" si="2">RANK(G3,$G$2:$G$98)</f>
        <v>36</v>
      </c>
      <c r="J3">
        <f t="shared" ref="J3:J66" si="3">ABS(I3-E3)/97</f>
        <v>0.36082474226804123</v>
      </c>
      <c r="K3">
        <f t="shared" ref="K3:K66" si="4">ABS(D3-E3)/97</f>
        <v>0.27835051546391754</v>
      </c>
      <c r="L3">
        <f t="shared" ref="L3:L66" si="5">J3-K3</f>
        <v>8.2474226804123696E-2</v>
      </c>
      <c r="N3">
        <v>2020</v>
      </c>
      <c r="O3">
        <v>47923</v>
      </c>
      <c r="P3">
        <v>2019</v>
      </c>
      <c r="Q3" t="e">
        <f>VLOOKUP(A3,$O$2:$P$44,2,FALSE)</f>
        <v>#N/A</v>
      </c>
    </row>
    <row r="4" spans="1:17" x14ac:dyDescent="0.3">
      <c r="A4">
        <v>1116380</v>
      </c>
      <c r="B4">
        <v>1.3384276628494201</v>
      </c>
      <c r="C4">
        <v>0.15342609584331501</v>
      </c>
      <c r="D4">
        <f t="shared" si="0"/>
        <v>80</v>
      </c>
      <c r="E4">
        <f t="shared" si="1"/>
        <v>76</v>
      </c>
      <c r="F4">
        <v>1116380</v>
      </c>
      <c r="G4">
        <v>2.2675852775573699</v>
      </c>
      <c r="H4">
        <v>0.15342609584331501</v>
      </c>
      <c r="I4">
        <f t="shared" si="2"/>
        <v>12</v>
      </c>
      <c r="J4">
        <f t="shared" si="3"/>
        <v>0.65979381443298968</v>
      </c>
      <c r="K4">
        <f t="shared" si="4"/>
        <v>4.1237113402061855E-2</v>
      </c>
      <c r="L4">
        <f t="shared" si="5"/>
        <v>0.61855670103092786</v>
      </c>
      <c r="N4">
        <v>2020</v>
      </c>
      <c r="O4">
        <v>87181</v>
      </c>
      <c r="P4">
        <v>2019</v>
      </c>
      <c r="Q4" t="e">
        <f>VLOOKUP(A4,$O$2:$P$44,2,FALSE)</f>
        <v>#N/A</v>
      </c>
    </row>
    <row r="5" spans="1:17" x14ac:dyDescent="0.3">
      <c r="A5">
        <v>42255</v>
      </c>
      <c r="B5">
        <v>1.8218362331390301</v>
      </c>
      <c r="C5">
        <v>0.84047615528106601</v>
      </c>
      <c r="D5">
        <f t="shared" si="0"/>
        <v>12</v>
      </c>
      <c r="E5">
        <f t="shared" si="1"/>
        <v>5</v>
      </c>
      <c r="F5">
        <v>42255</v>
      </c>
      <c r="G5">
        <v>1.5949684381484901</v>
      </c>
      <c r="H5">
        <v>0.84047615528106601</v>
      </c>
      <c r="I5">
        <f t="shared" si="2"/>
        <v>32</v>
      </c>
      <c r="J5">
        <f t="shared" si="3"/>
        <v>0.27835051546391754</v>
      </c>
      <c r="K5">
        <f t="shared" si="4"/>
        <v>7.2164948453608241E-2</v>
      </c>
      <c r="L5">
        <f t="shared" si="5"/>
        <v>0.2061855670103093</v>
      </c>
      <c r="N5">
        <v>2020</v>
      </c>
      <c r="O5">
        <v>87452</v>
      </c>
      <c r="P5">
        <v>2019</v>
      </c>
      <c r="Q5" t="e">
        <f>VLOOKUP(A5,$O$2:$P$44,2,FALSE)</f>
        <v>#N/A</v>
      </c>
    </row>
    <row r="6" spans="1:17" x14ac:dyDescent="0.3">
      <c r="A6">
        <v>1037798</v>
      </c>
      <c r="B6">
        <v>1.82300961017608</v>
      </c>
      <c r="C6">
        <v>0.10932211577892301</v>
      </c>
      <c r="D6">
        <f t="shared" si="0"/>
        <v>11</v>
      </c>
      <c r="E6">
        <f t="shared" si="1"/>
        <v>86</v>
      </c>
      <c r="F6">
        <v>1037798</v>
      </c>
      <c r="G6">
        <v>1.37451720237731</v>
      </c>
      <c r="H6">
        <v>0.10932211577892301</v>
      </c>
      <c r="I6">
        <f t="shared" si="2"/>
        <v>38</v>
      </c>
      <c r="J6">
        <f t="shared" si="3"/>
        <v>0.49484536082474229</v>
      </c>
      <c r="K6">
        <f t="shared" si="4"/>
        <v>0.77319587628865982</v>
      </c>
      <c r="L6">
        <f t="shared" si="5"/>
        <v>-0.27835051546391754</v>
      </c>
      <c r="N6">
        <v>2019</v>
      </c>
      <c r="O6">
        <v>104861</v>
      </c>
      <c r="P6">
        <v>2019</v>
      </c>
      <c r="Q6">
        <f>VLOOKUP(A6,$O$2:$P$44,2,FALSE)</f>
        <v>2019</v>
      </c>
    </row>
    <row r="7" spans="1:17" x14ac:dyDescent="0.3">
      <c r="A7">
        <v>1136043</v>
      </c>
      <c r="B7">
        <v>1.78177714347839</v>
      </c>
      <c r="C7">
        <v>0.34620699286460799</v>
      </c>
      <c r="D7">
        <f t="shared" si="0"/>
        <v>21</v>
      </c>
      <c r="E7">
        <f t="shared" si="1"/>
        <v>50</v>
      </c>
      <c r="F7">
        <v>1136043</v>
      </c>
      <c r="G7">
        <v>1.1057212352752599</v>
      </c>
      <c r="H7">
        <v>0.34620699286460799</v>
      </c>
      <c r="I7">
        <f t="shared" si="2"/>
        <v>42</v>
      </c>
      <c r="J7">
        <f t="shared" si="3"/>
        <v>8.247422680412371E-2</v>
      </c>
      <c r="K7">
        <f t="shared" si="4"/>
        <v>0.29896907216494845</v>
      </c>
      <c r="L7">
        <f t="shared" si="5"/>
        <v>-0.21649484536082475</v>
      </c>
      <c r="N7">
        <v>2020</v>
      </c>
      <c r="O7">
        <v>130510</v>
      </c>
      <c r="P7">
        <v>2019</v>
      </c>
      <c r="Q7" t="e">
        <f>VLOOKUP(A7,$O$2:$P$44,2,FALSE)</f>
        <v>#N/A</v>
      </c>
    </row>
    <row r="8" spans="1:17" x14ac:dyDescent="0.3">
      <c r="A8">
        <v>730539</v>
      </c>
      <c r="B8">
        <v>1.818403840065</v>
      </c>
      <c r="C8">
        <v>0.43881019949913003</v>
      </c>
      <c r="D8">
        <f t="shared" si="0"/>
        <v>15</v>
      </c>
      <c r="E8">
        <f t="shared" si="1"/>
        <v>35</v>
      </c>
      <c r="F8">
        <v>730539</v>
      </c>
      <c r="G8">
        <v>2.7420699596404998</v>
      </c>
      <c r="H8">
        <v>0.43881019949913003</v>
      </c>
      <c r="I8">
        <f t="shared" si="2"/>
        <v>6</v>
      </c>
      <c r="J8">
        <f t="shared" si="3"/>
        <v>0.29896907216494845</v>
      </c>
      <c r="K8">
        <f t="shared" si="4"/>
        <v>0.20618556701030927</v>
      </c>
      <c r="L8">
        <f t="shared" si="5"/>
        <v>9.2783505154639179E-2</v>
      </c>
      <c r="N8">
        <v>2020</v>
      </c>
      <c r="O8">
        <v>131843</v>
      </c>
      <c r="P8">
        <v>2019</v>
      </c>
      <c r="Q8" t="e">
        <f>VLOOKUP(A8,$O$2:$P$44,2,FALSE)</f>
        <v>#N/A</v>
      </c>
    </row>
    <row r="9" spans="1:17" x14ac:dyDescent="0.3">
      <c r="A9">
        <v>914916</v>
      </c>
      <c r="B9">
        <v>1.246515750885</v>
      </c>
      <c r="C9">
        <v>0.23353956639766599</v>
      </c>
      <c r="D9">
        <f t="shared" si="0"/>
        <v>92</v>
      </c>
      <c r="E9">
        <f t="shared" si="1"/>
        <v>60</v>
      </c>
      <c r="F9">
        <v>914916</v>
      </c>
      <c r="G9">
        <v>0.53715062141418402</v>
      </c>
      <c r="H9">
        <v>0.23353956639766599</v>
      </c>
      <c r="I9">
        <f t="shared" si="2"/>
        <v>76</v>
      </c>
      <c r="J9">
        <f t="shared" si="3"/>
        <v>0.16494845360824742</v>
      </c>
      <c r="K9">
        <f t="shared" si="4"/>
        <v>0.32989690721649484</v>
      </c>
      <c r="L9">
        <f t="shared" si="5"/>
        <v>-0.16494845360824742</v>
      </c>
      <c r="N9">
        <v>2020</v>
      </c>
      <c r="O9">
        <v>146187</v>
      </c>
      <c r="P9">
        <v>2019</v>
      </c>
      <c r="Q9" t="e">
        <f>VLOOKUP(A9,$O$2:$P$44,2,FALSE)</f>
        <v>#N/A</v>
      </c>
    </row>
    <row r="10" spans="1:17" x14ac:dyDescent="0.3">
      <c r="A10">
        <v>1121353</v>
      </c>
      <c r="B10">
        <v>1.5087429285049401</v>
      </c>
      <c r="C10">
        <v>0.110863097012043</v>
      </c>
      <c r="D10">
        <f t="shared" si="0"/>
        <v>59</v>
      </c>
      <c r="E10">
        <f t="shared" si="1"/>
        <v>85</v>
      </c>
      <c r="F10">
        <v>1121353</v>
      </c>
      <c r="G10">
        <v>1.0170327425003001</v>
      </c>
      <c r="H10">
        <v>0.110863097012043</v>
      </c>
      <c r="I10">
        <f t="shared" si="2"/>
        <v>45</v>
      </c>
      <c r="J10">
        <f t="shared" si="3"/>
        <v>0.41237113402061853</v>
      </c>
      <c r="K10">
        <f t="shared" si="4"/>
        <v>0.26804123711340205</v>
      </c>
      <c r="L10">
        <f t="shared" si="5"/>
        <v>0.14432989690721648</v>
      </c>
      <c r="N10">
        <v>2020</v>
      </c>
      <c r="O10">
        <v>148538</v>
      </c>
      <c r="P10">
        <v>2019</v>
      </c>
      <c r="Q10" t="e">
        <f>VLOOKUP(A10,$O$2:$P$44,2,FALSE)</f>
        <v>#N/A</v>
      </c>
    </row>
    <row r="11" spans="1:17" x14ac:dyDescent="0.3">
      <c r="A11">
        <v>168216</v>
      </c>
      <c r="B11">
        <v>1.1339923143386801</v>
      </c>
      <c r="C11">
        <v>0.173010379076004</v>
      </c>
      <c r="D11">
        <f t="shared" si="0"/>
        <v>97</v>
      </c>
      <c r="E11">
        <f t="shared" si="1"/>
        <v>75</v>
      </c>
      <c r="F11">
        <v>168216</v>
      </c>
      <c r="G11">
        <v>0.61706131696701005</v>
      </c>
      <c r="H11">
        <v>0.173010379076004</v>
      </c>
      <c r="I11">
        <f t="shared" si="2"/>
        <v>68</v>
      </c>
      <c r="J11">
        <f t="shared" si="3"/>
        <v>7.2164948453608241E-2</v>
      </c>
      <c r="K11">
        <f t="shared" si="4"/>
        <v>0.22680412371134021</v>
      </c>
      <c r="L11">
        <f t="shared" si="5"/>
        <v>-0.15463917525773196</v>
      </c>
      <c r="N11">
        <v>2019</v>
      </c>
      <c r="O11">
        <v>156493</v>
      </c>
      <c r="P11">
        <v>2019</v>
      </c>
      <c r="Q11">
        <f>VLOOKUP(A11,$O$2:$P$44,2,FALSE)</f>
        <v>2019</v>
      </c>
    </row>
    <row r="12" spans="1:17" x14ac:dyDescent="0.3">
      <c r="A12">
        <v>1037496</v>
      </c>
      <c r="B12">
        <v>1.8772051334381099</v>
      </c>
      <c r="C12">
        <v>0.52305340766906705</v>
      </c>
      <c r="D12">
        <f t="shared" si="0"/>
        <v>8</v>
      </c>
      <c r="E12">
        <f t="shared" si="1"/>
        <v>23</v>
      </c>
      <c r="F12">
        <v>1037496</v>
      </c>
      <c r="G12">
        <v>1.81776058673858</v>
      </c>
      <c r="H12">
        <v>0.52305340766906705</v>
      </c>
      <c r="I12">
        <f t="shared" si="2"/>
        <v>23</v>
      </c>
      <c r="J12">
        <f t="shared" si="3"/>
        <v>0</v>
      </c>
      <c r="K12">
        <f t="shared" si="4"/>
        <v>0.15463917525773196</v>
      </c>
      <c r="L12">
        <f t="shared" si="5"/>
        <v>-0.15463917525773196</v>
      </c>
      <c r="N12">
        <v>2020</v>
      </c>
      <c r="O12">
        <v>168216</v>
      </c>
      <c r="P12">
        <v>2019</v>
      </c>
      <c r="Q12" t="e">
        <f>VLOOKUP(A12,$O$2:$P$44,2,FALSE)</f>
        <v>#N/A</v>
      </c>
    </row>
    <row r="13" spans="1:17" x14ac:dyDescent="0.3">
      <c r="A13">
        <v>1136962</v>
      </c>
      <c r="B13">
        <v>1.49039101600646</v>
      </c>
      <c r="C13">
        <v>0.47537407279014499</v>
      </c>
      <c r="D13">
        <f t="shared" si="0"/>
        <v>62</v>
      </c>
      <c r="E13">
        <f t="shared" si="1"/>
        <v>32</v>
      </c>
      <c r="F13">
        <v>1136962</v>
      </c>
      <c r="G13">
        <v>0.95989418029785101</v>
      </c>
      <c r="H13">
        <v>0.47537407279014499</v>
      </c>
      <c r="I13">
        <f t="shared" si="2"/>
        <v>46</v>
      </c>
      <c r="J13">
        <f t="shared" si="3"/>
        <v>0.14432989690721648</v>
      </c>
      <c r="K13">
        <f t="shared" si="4"/>
        <v>0.30927835051546393</v>
      </c>
      <c r="L13">
        <f t="shared" si="5"/>
        <v>-0.16494845360824745</v>
      </c>
      <c r="N13">
        <v>2020</v>
      </c>
      <c r="O13">
        <v>182539</v>
      </c>
      <c r="P13">
        <v>2019</v>
      </c>
      <c r="Q13" t="e">
        <f>VLOOKUP(A13,$O$2:$P$44,2,FALSE)</f>
        <v>#N/A</v>
      </c>
    </row>
    <row r="14" spans="1:17" x14ac:dyDescent="0.3">
      <c r="A14">
        <v>1132532</v>
      </c>
      <c r="B14">
        <v>1.55688381195068</v>
      </c>
      <c r="C14">
        <v>0.22255103290080999</v>
      </c>
      <c r="D14">
        <f t="shared" si="0"/>
        <v>52</v>
      </c>
      <c r="E14">
        <f t="shared" si="1"/>
        <v>65</v>
      </c>
      <c r="F14">
        <v>1132532</v>
      </c>
      <c r="G14">
        <v>0.522508144378662</v>
      </c>
      <c r="H14">
        <v>0.22255103290080999</v>
      </c>
      <c r="I14">
        <f t="shared" si="2"/>
        <v>79</v>
      </c>
      <c r="J14">
        <f t="shared" si="3"/>
        <v>0.14432989690721648</v>
      </c>
      <c r="K14">
        <f t="shared" si="4"/>
        <v>0.13402061855670103</v>
      </c>
      <c r="L14">
        <f t="shared" si="5"/>
        <v>1.0309278350515455E-2</v>
      </c>
      <c r="N14">
        <v>2020</v>
      </c>
      <c r="O14">
        <v>183378</v>
      </c>
      <c r="P14">
        <v>2019</v>
      </c>
      <c r="Q14" t="e">
        <f>VLOOKUP(A14,$O$2:$P$44,2,FALSE)</f>
        <v>#N/A</v>
      </c>
    </row>
    <row r="15" spans="1:17" x14ac:dyDescent="0.3">
      <c r="A15">
        <v>1063750</v>
      </c>
      <c r="B15">
        <v>1.6921303272247299</v>
      </c>
      <c r="C15">
        <v>1.3285024091601301E-2</v>
      </c>
      <c r="D15">
        <f t="shared" si="0"/>
        <v>34</v>
      </c>
      <c r="E15">
        <f t="shared" si="1"/>
        <v>96</v>
      </c>
      <c r="F15">
        <v>1063750</v>
      </c>
      <c r="G15">
        <v>1.6289490461349401</v>
      </c>
      <c r="H15">
        <v>1.3285024091601301E-2</v>
      </c>
      <c r="I15">
        <f t="shared" si="2"/>
        <v>30</v>
      </c>
      <c r="J15">
        <f t="shared" si="3"/>
        <v>0.68041237113402064</v>
      </c>
      <c r="K15">
        <f t="shared" si="4"/>
        <v>0.63917525773195871</v>
      </c>
      <c r="L15">
        <f t="shared" si="5"/>
        <v>4.1237113402061931E-2</v>
      </c>
      <c r="N15">
        <v>2019</v>
      </c>
      <c r="O15">
        <v>207786</v>
      </c>
      <c r="P15">
        <v>2019</v>
      </c>
      <c r="Q15">
        <f>VLOOKUP(A15,$O$2:$P$44,2,FALSE)</f>
        <v>2019</v>
      </c>
    </row>
    <row r="16" spans="1:17" x14ac:dyDescent="0.3">
      <c r="A16">
        <v>182539</v>
      </c>
      <c r="B16">
        <v>1.8666179180145199</v>
      </c>
      <c r="C16">
        <v>0.74205249547958296</v>
      </c>
      <c r="D16">
        <f t="shared" si="0"/>
        <v>9</v>
      </c>
      <c r="E16">
        <f t="shared" si="1"/>
        <v>9</v>
      </c>
      <c r="F16">
        <v>182539</v>
      </c>
      <c r="G16">
        <v>2.4181203842163002</v>
      </c>
      <c r="H16">
        <v>0.74205249547958296</v>
      </c>
      <c r="I16">
        <f t="shared" si="2"/>
        <v>9</v>
      </c>
      <c r="J16">
        <f t="shared" si="3"/>
        <v>0</v>
      </c>
      <c r="K16">
        <f t="shared" si="4"/>
        <v>0</v>
      </c>
      <c r="L16">
        <f t="shared" si="5"/>
        <v>0</v>
      </c>
      <c r="N16">
        <v>2019</v>
      </c>
      <c r="O16">
        <v>264014</v>
      </c>
      <c r="P16">
        <v>2019</v>
      </c>
      <c r="Q16">
        <f>VLOOKUP(A16,$O$2:$P$44,2,FALSE)</f>
        <v>2019</v>
      </c>
    </row>
    <row r="17" spans="1:17" x14ac:dyDescent="0.3">
      <c r="A17">
        <v>962179</v>
      </c>
      <c r="B17">
        <v>1.71425473690032</v>
      </c>
      <c r="C17">
        <v>0.59119313955306996</v>
      </c>
      <c r="D17">
        <f t="shared" si="0"/>
        <v>31</v>
      </c>
      <c r="E17">
        <f t="shared" si="1"/>
        <v>13</v>
      </c>
      <c r="F17">
        <v>962179</v>
      </c>
      <c r="G17">
        <v>0.282451212406158</v>
      </c>
      <c r="H17">
        <v>0.59119313955306996</v>
      </c>
      <c r="I17">
        <f t="shared" si="2"/>
        <v>94</v>
      </c>
      <c r="J17">
        <f t="shared" si="3"/>
        <v>0.83505154639175261</v>
      </c>
      <c r="K17">
        <f t="shared" si="4"/>
        <v>0.18556701030927836</v>
      </c>
      <c r="L17">
        <f t="shared" si="5"/>
        <v>0.64948453608247425</v>
      </c>
      <c r="N17">
        <v>2019</v>
      </c>
      <c r="O17">
        <v>359349</v>
      </c>
      <c r="P17">
        <v>2019</v>
      </c>
      <c r="Q17">
        <f>VLOOKUP(A17,$O$2:$P$44,2,FALSE)</f>
        <v>2019</v>
      </c>
    </row>
    <row r="18" spans="1:17" x14ac:dyDescent="0.3">
      <c r="A18">
        <v>1110199</v>
      </c>
      <c r="B18">
        <v>1.5641447305679299</v>
      </c>
      <c r="C18">
        <v>0.228231310844421</v>
      </c>
      <c r="D18">
        <f t="shared" si="0"/>
        <v>51</v>
      </c>
      <c r="E18">
        <f t="shared" si="1"/>
        <v>63</v>
      </c>
      <c r="F18">
        <v>1110199</v>
      </c>
      <c r="G18">
        <v>0.95642966032028198</v>
      </c>
      <c r="H18">
        <v>0.228231310844421</v>
      </c>
      <c r="I18">
        <f t="shared" si="2"/>
        <v>47</v>
      </c>
      <c r="J18">
        <f t="shared" si="3"/>
        <v>0.16494845360824742</v>
      </c>
      <c r="K18">
        <f t="shared" si="4"/>
        <v>0.12371134020618557</v>
      </c>
      <c r="L18">
        <f t="shared" si="5"/>
        <v>4.1237113402061848E-2</v>
      </c>
      <c r="N18">
        <v>2019</v>
      </c>
      <c r="O18">
        <v>405717</v>
      </c>
      <c r="P18">
        <v>2019</v>
      </c>
      <c r="Q18">
        <f>VLOOKUP(A18,$O$2:$P$44,2,FALSE)</f>
        <v>2019</v>
      </c>
    </row>
    <row r="19" spans="1:17" x14ac:dyDescent="0.3">
      <c r="A19">
        <v>1106007</v>
      </c>
      <c r="B19">
        <v>1.80243968963623</v>
      </c>
      <c r="C19">
        <v>0.21215368807315799</v>
      </c>
      <c r="D19">
        <f t="shared" si="0"/>
        <v>16</v>
      </c>
      <c r="E19">
        <f t="shared" si="1"/>
        <v>66</v>
      </c>
      <c r="F19">
        <v>1106007</v>
      </c>
      <c r="G19">
        <v>0.77968549728393499</v>
      </c>
      <c r="H19">
        <v>0.21215368807315799</v>
      </c>
      <c r="I19">
        <f t="shared" si="2"/>
        <v>56</v>
      </c>
      <c r="J19">
        <f t="shared" si="3"/>
        <v>0.10309278350515463</v>
      </c>
      <c r="K19">
        <f t="shared" si="4"/>
        <v>0.51546391752577314</v>
      </c>
      <c r="L19">
        <f t="shared" si="5"/>
        <v>-0.41237113402061853</v>
      </c>
      <c r="N19">
        <v>2019</v>
      </c>
      <c r="O19">
        <v>443396</v>
      </c>
      <c r="P19">
        <v>2019</v>
      </c>
      <c r="Q19">
        <f>VLOOKUP(A19,$O$2:$P$44,2,FALSE)</f>
        <v>2019</v>
      </c>
    </row>
    <row r="20" spans="1:17" x14ac:dyDescent="0.3">
      <c r="A20">
        <v>405163</v>
      </c>
      <c r="B20">
        <v>1.4858158826828001</v>
      </c>
      <c r="C20">
        <v>3.5065233707427902E-2</v>
      </c>
      <c r="D20">
        <f t="shared" si="0"/>
        <v>63</v>
      </c>
      <c r="E20">
        <f t="shared" si="1"/>
        <v>93</v>
      </c>
      <c r="F20">
        <v>405163</v>
      </c>
      <c r="G20">
        <v>1.39632391929626</v>
      </c>
      <c r="H20">
        <v>3.5065233707427902E-2</v>
      </c>
      <c r="I20">
        <f t="shared" si="2"/>
        <v>37</v>
      </c>
      <c r="J20">
        <f t="shared" si="3"/>
        <v>0.57731958762886593</v>
      </c>
      <c r="K20">
        <f t="shared" si="4"/>
        <v>0.30927835051546393</v>
      </c>
      <c r="L20">
        <f t="shared" si="5"/>
        <v>0.268041237113402</v>
      </c>
      <c r="N20">
        <v>2020</v>
      </c>
      <c r="O20">
        <v>451602</v>
      </c>
      <c r="P20">
        <v>2019</v>
      </c>
      <c r="Q20" t="e">
        <f>VLOOKUP(A20,$O$2:$P$44,2,FALSE)</f>
        <v>#N/A</v>
      </c>
    </row>
    <row r="21" spans="1:17" x14ac:dyDescent="0.3">
      <c r="A21">
        <v>1115776</v>
      </c>
      <c r="B21">
        <v>1.5398420095443699</v>
      </c>
      <c r="C21">
        <v>0.43230828642845098</v>
      </c>
      <c r="D21">
        <f t="shared" si="0"/>
        <v>56</v>
      </c>
      <c r="E21">
        <f t="shared" si="1"/>
        <v>37</v>
      </c>
      <c r="F21">
        <v>1115776</v>
      </c>
      <c r="G21">
        <v>1.66178274154663</v>
      </c>
      <c r="H21">
        <v>0.43230828642845098</v>
      </c>
      <c r="I21">
        <f t="shared" si="2"/>
        <v>28</v>
      </c>
      <c r="J21">
        <f t="shared" si="3"/>
        <v>9.2783505154639179E-2</v>
      </c>
      <c r="K21">
        <f t="shared" si="4"/>
        <v>0.19587628865979381</v>
      </c>
      <c r="L21">
        <f t="shared" si="5"/>
        <v>-0.10309278350515463</v>
      </c>
      <c r="N21">
        <v>2019</v>
      </c>
      <c r="O21">
        <v>489204</v>
      </c>
      <c r="P21">
        <v>2019</v>
      </c>
      <c r="Q21">
        <f>VLOOKUP(A21,$O$2:$P$44,2,FALSE)</f>
        <v>2019</v>
      </c>
    </row>
    <row r="22" spans="1:17" x14ac:dyDescent="0.3">
      <c r="A22">
        <v>174463</v>
      </c>
      <c r="B22">
        <v>1.2009918689727701</v>
      </c>
      <c r="C22">
        <v>4.6645518392324399E-2</v>
      </c>
      <c r="D22">
        <f t="shared" si="0"/>
        <v>94</v>
      </c>
      <c r="E22">
        <f t="shared" si="1"/>
        <v>92</v>
      </c>
      <c r="F22">
        <v>174463</v>
      </c>
      <c r="G22">
        <v>0.40152278542518599</v>
      </c>
      <c r="H22">
        <v>4.6645518392324399E-2</v>
      </c>
      <c r="I22">
        <f t="shared" si="2"/>
        <v>89</v>
      </c>
      <c r="J22">
        <f t="shared" si="3"/>
        <v>3.0927835051546393E-2</v>
      </c>
      <c r="K22">
        <f t="shared" si="4"/>
        <v>2.0618556701030927E-2</v>
      </c>
      <c r="L22">
        <f t="shared" si="5"/>
        <v>1.0309278350515465E-2</v>
      </c>
      <c r="N22">
        <v>2020</v>
      </c>
      <c r="O22">
        <v>490595</v>
      </c>
      <c r="P22">
        <v>2019</v>
      </c>
      <c r="Q22" t="e">
        <f>VLOOKUP(A22,$O$2:$P$44,2,FALSE)</f>
        <v>#N/A</v>
      </c>
    </row>
    <row r="23" spans="1:17" x14ac:dyDescent="0.3">
      <c r="A23">
        <v>183378</v>
      </c>
      <c r="B23">
        <v>1.6558471918105999</v>
      </c>
      <c r="C23">
        <v>0.18821895122528001</v>
      </c>
      <c r="D23">
        <f t="shared" si="0"/>
        <v>42</v>
      </c>
      <c r="E23">
        <f t="shared" si="1"/>
        <v>68</v>
      </c>
      <c r="F23">
        <v>183378</v>
      </c>
      <c r="G23">
        <v>1.0646986961364699</v>
      </c>
      <c r="H23">
        <v>0.18821895122528001</v>
      </c>
      <c r="I23">
        <f t="shared" si="2"/>
        <v>43</v>
      </c>
      <c r="J23">
        <f t="shared" si="3"/>
        <v>0.25773195876288657</v>
      </c>
      <c r="K23">
        <f t="shared" si="4"/>
        <v>0.26804123711340205</v>
      </c>
      <c r="L23">
        <f t="shared" si="5"/>
        <v>-1.0309278350515483E-2</v>
      </c>
      <c r="N23">
        <v>2019</v>
      </c>
      <c r="O23">
        <v>527433</v>
      </c>
      <c r="P23">
        <v>2019</v>
      </c>
      <c r="Q23">
        <f>VLOOKUP(A23,$O$2:$P$44,2,FALSE)</f>
        <v>2019</v>
      </c>
    </row>
    <row r="24" spans="1:17" x14ac:dyDescent="0.3">
      <c r="A24">
        <v>336901</v>
      </c>
      <c r="B24">
        <v>1.5699437856674101</v>
      </c>
      <c r="C24">
        <v>0.483333349227905</v>
      </c>
      <c r="D24">
        <f t="shared" si="0"/>
        <v>50</v>
      </c>
      <c r="E24">
        <f t="shared" si="1"/>
        <v>30</v>
      </c>
      <c r="F24">
        <v>336901</v>
      </c>
      <c r="G24">
        <v>2.7034380435943599</v>
      </c>
      <c r="H24">
        <v>0.483333349227905</v>
      </c>
      <c r="I24">
        <f t="shared" si="2"/>
        <v>8</v>
      </c>
      <c r="J24">
        <f t="shared" si="3"/>
        <v>0.22680412371134021</v>
      </c>
      <c r="K24">
        <f t="shared" si="4"/>
        <v>0.20618556701030927</v>
      </c>
      <c r="L24">
        <f t="shared" si="5"/>
        <v>2.0618556701030938E-2</v>
      </c>
      <c r="N24">
        <v>2020</v>
      </c>
      <c r="O24">
        <v>573724</v>
      </c>
      <c r="P24">
        <v>2019</v>
      </c>
      <c r="Q24" t="e">
        <f>VLOOKUP(A24,$O$2:$P$44,2,FALSE)</f>
        <v>#N/A</v>
      </c>
    </row>
    <row r="25" spans="1:17" x14ac:dyDescent="0.3">
      <c r="A25">
        <v>1114819</v>
      </c>
      <c r="B25">
        <v>1.8191050291061399</v>
      </c>
      <c r="C25">
        <v>0.13638709485530801</v>
      </c>
      <c r="D25">
        <f t="shared" si="0"/>
        <v>13</v>
      </c>
      <c r="E25">
        <f t="shared" si="1"/>
        <v>81</v>
      </c>
      <c r="F25">
        <v>1114819</v>
      </c>
      <c r="G25">
        <v>0.65307122468948298</v>
      </c>
      <c r="H25">
        <v>0.13638709485530801</v>
      </c>
      <c r="I25">
        <f t="shared" si="2"/>
        <v>67</v>
      </c>
      <c r="J25">
        <f t="shared" si="3"/>
        <v>0.14432989690721648</v>
      </c>
      <c r="K25">
        <f t="shared" si="4"/>
        <v>0.7010309278350515</v>
      </c>
      <c r="L25">
        <f t="shared" si="5"/>
        <v>-0.55670103092783507</v>
      </c>
      <c r="N25">
        <v>2019</v>
      </c>
      <c r="O25">
        <v>833860</v>
      </c>
      <c r="P25">
        <v>2019</v>
      </c>
      <c r="Q25">
        <f>VLOOKUP(A25,$O$2:$P$44,2,FALSE)</f>
        <v>2019</v>
      </c>
    </row>
    <row r="26" spans="1:17" x14ac:dyDescent="0.3">
      <c r="A26">
        <v>1129237</v>
      </c>
      <c r="B26">
        <v>1.6709018945693901</v>
      </c>
      <c r="C26">
        <v>0.57646620273589999</v>
      </c>
      <c r="D26">
        <f t="shared" si="0"/>
        <v>38</v>
      </c>
      <c r="E26">
        <f t="shared" si="1"/>
        <v>14</v>
      </c>
      <c r="F26">
        <v>1129237</v>
      </c>
      <c r="G26">
        <v>0.42092519998550398</v>
      </c>
      <c r="H26">
        <v>0.57646620273589999</v>
      </c>
      <c r="I26">
        <f t="shared" si="2"/>
        <v>87</v>
      </c>
      <c r="J26">
        <f t="shared" si="3"/>
        <v>0.75257731958762886</v>
      </c>
      <c r="K26">
        <f t="shared" si="4"/>
        <v>0.24742268041237114</v>
      </c>
      <c r="L26">
        <f t="shared" si="5"/>
        <v>0.50515463917525771</v>
      </c>
      <c r="N26">
        <v>2019</v>
      </c>
      <c r="O26">
        <v>855410</v>
      </c>
      <c r="P26">
        <v>2019</v>
      </c>
      <c r="Q26">
        <f>VLOOKUP(A26,$O$2:$P$44,2,FALSE)</f>
        <v>2019</v>
      </c>
    </row>
    <row r="27" spans="1:17" x14ac:dyDescent="0.3">
      <c r="A27">
        <v>47923</v>
      </c>
      <c r="B27">
        <v>1.57048952579498</v>
      </c>
      <c r="C27">
        <v>0.286911100149154</v>
      </c>
      <c r="D27">
        <f t="shared" si="0"/>
        <v>49</v>
      </c>
      <c r="E27">
        <f t="shared" si="1"/>
        <v>54</v>
      </c>
      <c r="F27">
        <v>47923</v>
      </c>
      <c r="G27">
        <v>0.79299157857894897</v>
      </c>
      <c r="H27">
        <v>0.286911100149154</v>
      </c>
      <c r="I27">
        <f t="shared" si="2"/>
        <v>55</v>
      </c>
      <c r="J27">
        <f t="shared" si="3"/>
        <v>1.0309278350515464E-2</v>
      </c>
      <c r="K27">
        <f t="shared" si="4"/>
        <v>5.1546391752577317E-2</v>
      </c>
      <c r="L27">
        <f t="shared" si="5"/>
        <v>-4.1237113402061855E-2</v>
      </c>
      <c r="N27">
        <v>2019</v>
      </c>
      <c r="O27">
        <v>915593</v>
      </c>
      <c r="P27">
        <v>2019</v>
      </c>
      <c r="Q27">
        <f>VLOOKUP(A27,$O$2:$P$44,2,FALSE)</f>
        <v>2019</v>
      </c>
    </row>
    <row r="28" spans="1:17" x14ac:dyDescent="0.3">
      <c r="A28">
        <v>332593</v>
      </c>
      <c r="B28">
        <v>1.632164478302</v>
      </c>
      <c r="C28">
        <v>0.50987124443054199</v>
      </c>
      <c r="D28">
        <f t="shared" si="0"/>
        <v>45</v>
      </c>
      <c r="E28">
        <f t="shared" si="1"/>
        <v>25</v>
      </c>
      <c r="F28">
        <v>332593</v>
      </c>
      <c r="G28">
        <v>0.686695575714111</v>
      </c>
      <c r="H28">
        <v>0.50987124443054199</v>
      </c>
      <c r="I28">
        <f t="shared" si="2"/>
        <v>64</v>
      </c>
      <c r="J28">
        <f t="shared" si="3"/>
        <v>0.40206185567010311</v>
      </c>
      <c r="K28">
        <f t="shared" si="4"/>
        <v>0.20618556701030927</v>
      </c>
      <c r="L28">
        <f t="shared" si="5"/>
        <v>0.19587628865979384</v>
      </c>
      <c r="N28">
        <v>2020</v>
      </c>
      <c r="O28">
        <v>962179</v>
      </c>
      <c r="P28">
        <v>2019</v>
      </c>
      <c r="Q28" t="e">
        <f>VLOOKUP(A28,$O$2:$P$44,2,FALSE)</f>
        <v>#N/A</v>
      </c>
    </row>
    <row r="29" spans="1:17" x14ac:dyDescent="0.3">
      <c r="A29">
        <v>1064670</v>
      </c>
      <c r="B29">
        <v>1.75738096237182</v>
      </c>
      <c r="C29">
        <v>0.54060584306716897</v>
      </c>
      <c r="D29">
        <f t="shared" si="0"/>
        <v>24</v>
      </c>
      <c r="E29">
        <f t="shared" si="1"/>
        <v>17</v>
      </c>
      <c r="F29">
        <v>1064670</v>
      </c>
      <c r="G29">
        <v>2.0252060890197701</v>
      </c>
      <c r="H29">
        <v>0.54060584306716897</v>
      </c>
      <c r="I29">
        <f t="shared" si="2"/>
        <v>19</v>
      </c>
      <c r="J29">
        <f t="shared" si="3"/>
        <v>2.0618556701030927E-2</v>
      </c>
      <c r="K29">
        <f t="shared" si="4"/>
        <v>7.2164948453608241E-2</v>
      </c>
      <c r="L29">
        <f t="shared" si="5"/>
        <v>-5.1546391752577317E-2</v>
      </c>
      <c r="N29">
        <v>2020</v>
      </c>
      <c r="O29">
        <v>1037798</v>
      </c>
      <c r="P29">
        <v>2019</v>
      </c>
      <c r="Q29" t="e">
        <f>VLOOKUP(A29,$O$2:$P$44,2,FALSE)</f>
        <v>#N/A</v>
      </c>
    </row>
    <row r="30" spans="1:17" x14ac:dyDescent="0.3">
      <c r="A30">
        <v>855410</v>
      </c>
      <c r="B30">
        <v>2.0882589817047101</v>
      </c>
      <c r="C30">
        <v>1</v>
      </c>
      <c r="D30">
        <f t="shared" si="0"/>
        <v>2</v>
      </c>
      <c r="E30">
        <f t="shared" si="1"/>
        <v>1</v>
      </c>
      <c r="F30">
        <v>855410</v>
      </c>
      <c r="G30">
        <v>2.19110059738159</v>
      </c>
      <c r="H30">
        <v>1</v>
      </c>
      <c r="I30">
        <f t="shared" si="2"/>
        <v>15</v>
      </c>
      <c r="J30">
        <f t="shared" si="3"/>
        <v>0.14432989690721648</v>
      </c>
      <c r="K30">
        <f t="shared" si="4"/>
        <v>1.0309278350515464E-2</v>
      </c>
      <c r="L30">
        <f t="shared" si="5"/>
        <v>0.13402061855670103</v>
      </c>
      <c r="N30">
        <v>2019</v>
      </c>
      <c r="O30">
        <v>1063750</v>
      </c>
      <c r="P30">
        <v>2019</v>
      </c>
      <c r="Q30">
        <f>VLOOKUP(A30,$O$2:$P$44,2,FALSE)</f>
        <v>2019</v>
      </c>
    </row>
    <row r="31" spans="1:17" x14ac:dyDescent="0.3">
      <c r="A31">
        <v>911232</v>
      </c>
      <c r="B31">
        <v>1.7671148777007999</v>
      </c>
      <c r="C31">
        <v>0.35007342696189803</v>
      </c>
      <c r="D31">
        <f t="shared" si="0"/>
        <v>23</v>
      </c>
      <c r="E31">
        <f t="shared" si="1"/>
        <v>49</v>
      </c>
      <c r="F31">
        <v>911232</v>
      </c>
      <c r="G31">
        <v>1.6773887872695901</v>
      </c>
      <c r="H31">
        <v>0.35007342696189803</v>
      </c>
      <c r="I31">
        <f t="shared" si="2"/>
        <v>26</v>
      </c>
      <c r="J31">
        <f t="shared" si="3"/>
        <v>0.23711340206185566</v>
      </c>
      <c r="K31">
        <f t="shared" si="4"/>
        <v>0.26804123711340205</v>
      </c>
      <c r="L31">
        <f t="shared" si="5"/>
        <v>-3.0927835051546393E-2</v>
      </c>
      <c r="N31">
        <v>2020</v>
      </c>
      <c r="O31">
        <v>1103812</v>
      </c>
      <c r="P31">
        <v>2019</v>
      </c>
      <c r="Q31" t="e">
        <f>VLOOKUP(A31,$O$2:$P$44,2,FALSE)</f>
        <v>#N/A</v>
      </c>
    </row>
    <row r="32" spans="1:17" x14ac:dyDescent="0.3">
      <c r="A32">
        <v>67316</v>
      </c>
      <c r="B32">
        <v>1.41285359859466</v>
      </c>
      <c r="C32">
        <v>0.17741872370243</v>
      </c>
      <c r="D32">
        <f t="shared" si="0"/>
        <v>73</v>
      </c>
      <c r="E32">
        <f t="shared" si="1"/>
        <v>73</v>
      </c>
      <c r="F32">
        <v>67316</v>
      </c>
      <c r="G32">
        <v>1.66266369819641</v>
      </c>
      <c r="H32">
        <v>0.17741872370243</v>
      </c>
      <c r="I32">
        <f t="shared" si="2"/>
        <v>27</v>
      </c>
      <c r="J32">
        <f t="shared" si="3"/>
        <v>0.47422680412371132</v>
      </c>
      <c r="K32">
        <f t="shared" si="4"/>
        <v>0</v>
      </c>
      <c r="L32">
        <f t="shared" si="5"/>
        <v>0.47422680412371132</v>
      </c>
      <c r="N32">
        <v>2020</v>
      </c>
      <c r="O32">
        <v>1106007</v>
      </c>
      <c r="P32">
        <v>2019</v>
      </c>
      <c r="Q32" t="e">
        <f>VLOOKUP(A32,$O$2:$P$44,2,FALSE)</f>
        <v>#N/A</v>
      </c>
    </row>
    <row r="33" spans="1:17" x14ac:dyDescent="0.3">
      <c r="A33">
        <v>1103812</v>
      </c>
      <c r="B33">
        <v>1.65053045749664</v>
      </c>
      <c r="C33">
        <v>0.60024809837341297</v>
      </c>
      <c r="D33">
        <f t="shared" si="0"/>
        <v>43</v>
      </c>
      <c r="E33">
        <f t="shared" si="1"/>
        <v>12</v>
      </c>
      <c r="F33">
        <v>1103812</v>
      </c>
      <c r="G33">
        <v>1.2271473407745299</v>
      </c>
      <c r="H33">
        <v>0.60024809837341297</v>
      </c>
      <c r="I33">
        <f t="shared" si="2"/>
        <v>40</v>
      </c>
      <c r="J33">
        <f t="shared" si="3"/>
        <v>0.28865979381443296</v>
      </c>
      <c r="K33">
        <f t="shared" si="4"/>
        <v>0.31958762886597936</v>
      </c>
      <c r="L33">
        <f t="shared" si="5"/>
        <v>-3.0927835051546393E-2</v>
      </c>
      <c r="N33">
        <v>2019</v>
      </c>
      <c r="O33">
        <v>1110199</v>
      </c>
      <c r="P33">
        <v>2019</v>
      </c>
      <c r="Q33">
        <f>VLOOKUP(A33,$O$2:$P$44,2,FALSE)</f>
        <v>2019</v>
      </c>
    </row>
    <row r="34" spans="1:17" x14ac:dyDescent="0.3">
      <c r="A34">
        <v>1105792</v>
      </c>
      <c r="B34">
        <v>1.7736439704895</v>
      </c>
      <c r="C34">
        <v>0.86929947137832597</v>
      </c>
      <c r="D34">
        <f t="shared" si="0"/>
        <v>22</v>
      </c>
      <c r="E34">
        <f t="shared" si="1"/>
        <v>4</v>
      </c>
      <c r="F34">
        <v>1105792</v>
      </c>
      <c r="G34">
        <v>2.8080952167510902</v>
      </c>
      <c r="H34">
        <v>0.86929947137832597</v>
      </c>
      <c r="I34">
        <f t="shared" si="2"/>
        <v>4</v>
      </c>
      <c r="J34">
        <f t="shared" si="3"/>
        <v>0</v>
      </c>
      <c r="K34">
        <f t="shared" si="4"/>
        <v>0.18556701030927836</v>
      </c>
      <c r="L34">
        <f t="shared" si="5"/>
        <v>-0.18556701030927836</v>
      </c>
      <c r="N34">
        <v>2020</v>
      </c>
      <c r="O34">
        <v>1112341</v>
      </c>
      <c r="P34">
        <v>2019</v>
      </c>
      <c r="Q34" t="e">
        <f>VLOOKUP(A34,$O$2:$P$44,2,FALSE)</f>
        <v>#N/A</v>
      </c>
    </row>
    <row r="35" spans="1:17" x14ac:dyDescent="0.3">
      <c r="A35">
        <v>1106979</v>
      </c>
      <c r="B35">
        <v>1.81851947307586</v>
      </c>
      <c r="C35">
        <v>0.49428015947341902</v>
      </c>
      <c r="D35">
        <f t="shared" si="0"/>
        <v>14</v>
      </c>
      <c r="E35">
        <f t="shared" si="1"/>
        <v>27</v>
      </c>
      <c r="F35">
        <v>1106979</v>
      </c>
      <c r="G35">
        <v>2.4041650295257502</v>
      </c>
      <c r="H35">
        <v>0.49428015947341902</v>
      </c>
      <c r="I35">
        <f t="shared" si="2"/>
        <v>10</v>
      </c>
      <c r="J35">
        <f t="shared" si="3"/>
        <v>0.17525773195876287</v>
      </c>
      <c r="K35">
        <f t="shared" si="4"/>
        <v>0.13402061855670103</v>
      </c>
      <c r="L35">
        <f t="shared" si="5"/>
        <v>4.1237113402061848E-2</v>
      </c>
      <c r="N35">
        <v>2020</v>
      </c>
      <c r="O35">
        <v>1113437</v>
      </c>
      <c r="P35">
        <v>2019</v>
      </c>
      <c r="Q35" t="e">
        <f>VLOOKUP(A35,$O$2:$P$44,2,FALSE)</f>
        <v>#N/A</v>
      </c>
    </row>
    <row r="36" spans="1:17" x14ac:dyDescent="0.3">
      <c r="A36">
        <v>135802</v>
      </c>
      <c r="B36">
        <v>1.75691854953765</v>
      </c>
      <c r="C36">
        <v>0.75188165903091397</v>
      </c>
      <c r="D36">
        <f t="shared" si="0"/>
        <v>25</v>
      </c>
      <c r="E36">
        <f t="shared" si="1"/>
        <v>8</v>
      </c>
      <c r="F36">
        <v>135802</v>
      </c>
      <c r="G36">
        <v>2.85280990600585</v>
      </c>
      <c r="H36">
        <v>0.75188165903091397</v>
      </c>
      <c r="I36">
        <f t="shared" si="2"/>
        <v>3</v>
      </c>
      <c r="J36">
        <f t="shared" si="3"/>
        <v>5.1546391752577317E-2</v>
      </c>
      <c r="K36">
        <f t="shared" si="4"/>
        <v>0.17525773195876287</v>
      </c>
      <c r="L36">
        <f t="shared" si="5"/>
        <v>-0.12371134020618556</v>
      </c>
      <c r="N36">
        <v>2020</v>
      </c>
      <c r="O36">
        <v>1114646</v>
      </c>
      <c r="P36">
        <v>2019</v>
      </c>
      <c r="Q36" t="e">
        <f>VLOOKUP(A36,$O$2:$P$44,2,FALSE)</f>
        <v>#N/A</v>
      </c>
    </row>
    <row r="37" spans="1:17" x14ac:dyDescent="0.3">
      <c r="A37">
        <v>19335</v>
      </c>
      <c r="B37">
        <v>1.53015220165252</v>
      </c>
      <c r="C37">
        <v>0.48217129707336398</v>
      </c>
      <c r="D37">
        <f t="shared" si="0"/>
        <v>57</v>
      </c>
      <c r="E37">
        <f t="shared" si="1"/>
        <v>31</v>
      </c>
      <c r="F37">
        <v>19335</v>
      </c>
      <c r="G37">
        <v>0.39491927623748702</v>
      </c>
      <c r="H37">
        <v>0.48217129707336398</v>
      </c>
      <c r="I37">
        <f t="shared" si="2"/>
        <v>90</v>
      </c>
      <c r="J37">
        <f t="shared" si="3"/>
        <v>0.60824742268041232</v>
      </c>
      <c r="K37">
        <f t="shared" si="4"/>
        <v>0.26804123711340205</v>
      </c>
      <c r="L37">
        <f t="shared" si="5"/>
        <v>0.34020618556701027</v>
      </c>
      <c r="N37">
        <v>2019</v>
      </c>
      <c r="O37">
        <v>1114819</v>
      </c>
      <c r="P37">
        <v>2019</v>
      </c>
      <c r="Q37">
        <f>VLOOKUP(A37,$O$2:$P$44,2,FALSE)</f>
        <v>2019</v>
      </c>
    </row>
    <row r="38" spans="1:17" x14ac:dyDescent="0.3">
      <c r="A38">
        <v>121171</v>
      </c>
      <c r="B38">
        <v>1.78782570362091</v>
      </c>
      <c r="C38">
        <v>0.14518296718597401</v>
      </c>
      <c r="D38">
        <f t="shared" si="0"/>
        <v>18</v>
      </c>
      <c r="E38">
        <f t="shared" si="1"/>
        <v>77</v>
      </c>
      <c r="F38">
        <v>121171</v>
      </c>
      <c r="G38">
        <v>2.0665397644042902</v>
      </c>
      <c r="H38">
        <v>0.14518296718597401</v>
      </c>
      <c r="I38">
        <f t="shared" si="2"/>
        <v>18</v>
      </c>
      <c r="J38">
        <f t="shared" si="3"/>
        <v>0.60824742268041232</v>
      </c>
      <c r="K38">
        <f t="shared" si="4"/>
        <v>0.60824742268041232</v>
      </c>
      <c r="L38">
        <f t="shared" si="5"/>
        <v>0</v>
      </c>
      <c r="N38">
        <v>2020</v>
      </c>
      <c r="O38">
        <v>1115776</v>
      </c>
      <c r="P38">
        <v>2019</v>
      </c>
      <c r="Q38" t="e">
        <f>VLOOKUP(A38,$O$2:$P$44,2,FALSE)</f>
        <v>#N/A</v>
      </c>
    </row>
    <row r="39" spans="1:17" x14ac:dyDescent="0.3">
      <c r="A39">
        <v>1133579</v>
      </c>
      <c r="B39">
        <v>1.2856483459472601</v>
      </c>
      <c r="C39">
        <v>0.530942022800445</v>
      </c>
      <c r="D39">
        <f t="shared" si="0"/>
        <v>87</v>
      </c>
      <c r="E39">
        <f t="shared" si="1"/>
        <v>21</v>
      </c>
      <c r="F39">
        <v>1133579</v>
      </c>
      <c r="G39">
        <v>0.60362184047698897</v>
      </c>
      <c r="H39">
        <v>0.530942022800445</v>
      </c>
      <c r="I39">
        <f t="shared" si="2"/>
        <v>69</v>
      </c>
      <c r="J39">
        <f t="shared" si="3"/>
        <v>0.49484536082474229</v>
      </c>
      <c r="K39">
        <f t="shared" si="4"/>
        <v>0.68041237113402064</v>
      </c>
      <c r="L39">
        <f t="shared" si="5"/>
        <v>-0.18556701030927836</v>
      </c>
      <c r="N39">
        <v>2020</v>
      </c>
      <c r="O39">
        <v>1117099</v>
      </c>
      <c r="P39">
        <v>2019</v>
      </c>
      <c r="Q39" t="e">
        <f>VLOOKUP(A39,$O$2:$P$44,2,FALSE)</f>
        <v>#N/A</v>
      </c>
    </row>
    <row r="40" spans="1:17" x14ac:dyDescent="0.3">
      <c r="A40">
        <v>146187</v>
      </c>
      <c r="B40">
        <v>1.89293873310089</v>
      </c>
      <c r="C40">
        <v>0.55360931158065796</v>
      </c>
      <c r="D40">
        <f t="shared" si="0"/>
        <v>7</v>
      </c>
      <c r="E40">
        <f t="shared" si="1"/>
        <v>16</v>
      </c>
      <c r="F40">
        <v>146187</v>
      </c>
      <c r="G40">
        <v>2.91425156593322</v>
      </c>
      <c r="H40">
        <v>0.55360931158065796</v>
      </c>
      <c r="I40">
        <f t="shared" si="2"/>
        <v>2</v>
      </c>
      <c r="J40">
        <f t="shared" si="3"/>
        <v>0.14432989690721648</v>
      </c>
      <c r="K40">
        <f t="shared" si="4"/>
        <v>9.2783505154639179E-2</v>
      </c>
      <c r="L40">
        <f t="shared" si="5"/>
        <v>5.1546391752577303E-2</v>
      </c>
      <c r="N40">
        <v>2019</v>
      </c>
      <c r="O40">
        <v>1121402</v>
      </c>
      <c r="P40">
        <v>2019</v>
      </c>
      <c r="Q40">
        <f>VLOOKUP(A40,$O$2:$P$44,2,FALSE)</f>
        <v>2019</v>
      </c>
    </row>
    <row r="41" spans="1:17" x14ac:dyDescent="0.3">
      <c r="A41">
        <v>1127540</v>
      </c>
      <c r="B41">
        <v>2.0741474628448402</v>
      </c>
      <c r="C41">
        <v>0.88486009836196899</v>
      </c>
      <c r="D41">
        <f t="shared" si="0"/>
        <v>3</v>
      </c>
      <c r="E41">
        <f t="shared" si="1"/>
        <v>3</v>
      </c>
      <c r="F41">
        <v>1127540</v>
      </c>
      <c r="G41">
        <v>2.72603034973144</v>
      </c>
      <c r="H41">
        <v>0.88486009836196899</v>
      </c>
      <c r="I41">
        <f t="shared" si="2"/>
        <v>7</v>
      </c>
      <c r="J41">
        <f t="shared" si="3"/>
        <v>4.1237113402061855E-2</v>
      </c>
      <c r="K41">
        <f t="shared" si="4"/>
        <v>0</v>
      </c>
      <c r="L41">
        <f t="shared" si="5"/>
        <v>4.1237113402061855E-2</v>
      </c>
      <c r="N41">
        <v>2020</v>
      </c>
      <c r="O41">
        <v>1121709</v>
      </c>
      <c r="P41">
        <v>2019</v>
      </c>
      <c r="Q41" t="e">
        <f>VLOOKUP(A41,$O$2:$P$44,2,FALSE)</f>
        <v>#N/A</v>
      </c>
    </row>
    <row r="42" spans="1:17" x14ac:dyDescent="0.3">
      <c r="A42">
        <v>1124210</v>
      </c>
      <c r="B42">
        <v>1.5171495676040601</v>
      </c>
      <c r="C42">
        <v>0.35160806775093001</v>
      </c>
      <c r="D42">
        <f t="shared" si="0"/>
        <v>58</v>
      </c>
      <c r="E42">
        <f t="shared" si="1"/>
        <v>48</v>
      </c>
      <c r="F42">
        <v>1124210</v>
      </c>
      <c r="G42">
        <v>1.8839755058288501</v>
      </c>
      <c r="H42">
        <v>0.35160806775093001</v>
      </c>
      <c r="I42">
        <f t="shared" si="2"/>
        <v>21</v>
      </c>
      <c r="J42">
        <f t="shared" si="3"/>
        <v>0.27835051546391754</v>
      </c>
      <c r="K42">
        <f t="shared" si="4"/>
        <v>0.10309278350515463</v>
      </c>
      <c r="L42">
        <f t="shared" si="5"/>
        <v>0.1752577319587629</v>
      </c>
      <c r="N42">
        <v>2019</v>
      </c>
      <c r="O42">
        <v>1124210</v>
      </c>
      <c r="P42">
        <v>2019</v>
      </c>
      <c r="Q42">
        <f>VLOOKUP(A42,$O$2:$P$44,2,FALSE)</f>
        <v>2019</v>
      </c>
    </row>
    <row r="43" spans="1:17" x14ac:dyDescent="0.3">
      <c r="A43">
        <v>877809</v>
      </c>
      <c r="B43">
        <v>1.71639788150787</v>
      </c>
      <c r="C43">
        <v>0.406804800033569</v>
      </c>
      <c r="D43">
        <f t="shared" si="0"/>
        <v>30</v>
      </c>
      <c r="E43">
        <f t="shared" si="1"/>
        <v>40</v>
      </c>
      <c r="F43">
        <v>877809</v>
      </c>
      <c r="G43">
        <v>0.58818715810775701</v>
      </c>
      <c r="H43">
        <v>0.406804800033569</v>
      </c>
      <c r="I43">
        <f t="shared" si="2"/>
        <v>70</v>
      </c>
      <c r="J43">
        <f t="shared" si="3"/>
        <v>0.30927835051546393</v>
      </c>
      <c r="K43">
        <f t="shared" si="4"/>
        <v>0.10309278350515463</v>
      </c>
      <c r="L43">
        <f t="shared" si="5"/>
        <v>0.2061855670103093</v>
      </c>
      <c r="N43">
        <v>2020</v>
      </c>
      <c r="O43">
        <v>1129237</v>
      </c>
      <c r="P43">
        <v>2019</v>
      </c>
      <c r="Q43" t="e">
        <f>VLOOKUP(A43,$O$2:$P$44,2,FALSE)</f>
        <v>#N/A</v>
      </c>
    </row>
    <row r="44" spans="1:17" x14ac:dyDescent="0.3">
      <c r="A44">
        <v>148538</v>
      </c>
      <c r="B44">
        <v>1.5401965379714899</v>
      </c>
      <c r="C44">
        <v>0.22932961583137501</v>
      </c>
      <c r="D44">
        <f t="shared" si="0"/>
        <v>55</v>
      </c>
      <c r="E44">
        <f t="shared" si="1"/>
        <v>62</v>
      </c>
      <c r="F44">
        <v>148538</v>
      </c>
      <c r="G44">
        <v>0.70501887798309304</v>
      </c>
      <c r="H44">
        <v>0.22932961583137501</v>
      </c>
      <c r="I44">
        <f t="shared" si="2"/>
        <v>62</v>
      </c>
      <c r="J44">
        <f t="shared" si="3"/>
        <v>0</v>
      </c>
      <c r="K44">
        <f t="shared" si="4"/>
        <v>7.2164948453608241E-2</v>
      </c>
      <c r="L44">
        <f t="shared" si="5"/>
        <v>-7.2164948453608241E-2</v>
      </c>
      <c r="N44">
        <v>2019</v>
      </c>
      <c r="O44">
        <v>1133167</v>
      </c>
      <c r="P44">
        <v>2019</v>
      </c>
      <c r="Q44">
        <f>VLOOKUP(A44,$O$2:$P$44,2,FALSE)</f>
        <v>2019</v>
      </c>
    </row>
    <row r="45" spans="1:17" x14ac:dyDescent="0.3">
      <c r="A45">
        <v>1114646</v>
      </c>
      <c r="B45">
        <v>1.7174701690673799</v>
      </c>
      <c r="C45">
        <v>0.43022122979164101</v>
      </c>
      <c r="D45">
        <f t="shared" si="0"/>
        <v>29</v>
      </c>
      <c r="E45">
        <f t="shared" si="1"/>
        <v>38</v>
      </c>
      <c r="F45">
        <v>1114646</v>
      </c>
      <c r="G45">
        <v>1.56448674201965</v>
      </c>
      <c r="H45">
        <v>0.43022122979164101</v>
      </c>
      <c r="I45">
        <f t="shared" si="2"/>
        <v>34</v>
      </c>
      <c r="J45">
        <f t="shared" si="3"/>
        <v>4.1237113402061855E-2</v>
      </c>
      <c r="K45">
        <f t="shared" si="4"/>
        <v>9.2783505154639179E-2</v>
      </c>
      <c r="L45">
        <f t="shared" si="5"/>
        <v>-5.1546391752577324E-2</v>
      </c>
      <c r="N45">
        <v>2019</v>
      </c>
      <c r="Q45">
        <f>VLOOKUP(A45,$O$2:$P$44,2,FALSE)</f>
        <v>2019</v>
      </c>
    </row>
    <row r="46" spans="1:17" x14ac:dyDescent="0.3">
      <c r="A46">
        <v>87452</v>
      </c>
      <c r="B46">
        <v>1.4554370641708301</v>
      </c>
      <c r="C46">
        <v>0.299606263637542</v>
      </c>
      <c r="D46">
        <f t="shared" si="0"/>
        <v>66</v>
      </c>
      <c r="E46">
        <f t="shared" si="1"/>
        <v>53</v>
      </c>
      <c r="F46">
        <v>87452</v>
      </c>
      <c r="G46">
        <v>1.6056339740753101</v>
      </c>
      <c r="H46">
        <v>0.299606263637542</v>
      </c>
      <c r="I46">
        <f t="shared" si="2"/>
        <v>31</v>
      </c>
      <c r="J46">
        <f t="shared" si="3"/>
        <v>0.22680412371134021</v>
      </c>
      <c r="K46">
        <f t="shared" si="4"/>
        <v>0.13402061855670103</v>
      </c>
      <c r="L46">
        <f t="shared" si="5"/>
        <v>9.2783505154639179E-2</v>
      </c>
      <c r="N46">
        <v>2019</v>
      </c>
      <c r="Q46">
        <f>VLOOKUP(A46,$O$2:$P$44,2,FALSE)</f>
        <v>2019</v>
      </c>
    </row>
    <row r="47" spans="1:17" x14ac:dyDescent="0.3">
      <c r="A47">
        <v>997622</v>
      </c>
      <c r="B47">
        <v>1.7830884456634499</v>
      </c>
      <c r="C47">
        <v>0.53397351503372104</v>
      </c>
      <c r="D47">
        <f t="shared" si="0"/>
        <v>19</v>
      </c>
      <c r="E47">
        <f t="shared" si="1"/>
        <v>20</v>
      </c>
      <c r="F47">
        <v>997622</v>
      </c>
      <c r="G47">
        <v>1.02968597412109</v>
      </c>
      <c r="H47">
        <v>0.53397351503372104</v>
      </c>
      <c r="I47">
        <f t="shared" si="2"/>
        <v>44</v>
      </c>
      <c r="J47">
        <f t="shared" si="3"/>
        <v>0.24742268041237114</v>
      </c>
      <c r="K47">
        <f t="shared" si="4"/>
        <v>1.0309278350515464E-2</v>
      </c>
      <c r="L47">
        <f t="shared" si="5"/>
        <v>0.23711340206185569</v>
      </c>
      <c r="N47">
        <v>2020</v>
      </c>
      <c r="Q47" t="e">
        <f>VLOOKUP(A47,$O$2:$P$44,2,FALSE)</f>
        <v>#N/A</v>
      </c>
    </row>
    <row r="48" spans="1:17" x14ac:dyDescent="0.3">
      <c r="A48">
        <v>489204</v>
      </c>
      <c r="B48">
        <v>1.28831374645233</v>
      </c>
      <c r="C48">
        <v>7.6986029744148199E-2</v>
      </c>
      <c r="D48">
        <f t="shared" si="0"/>
        <v>86</v>
      </c>
      <c r="E48">
        <f t="shared" si="1"/>
        <v>89</v>
      </c>
      <c r="F48">
        <v>489204</v>
      </c>
      <c r="G48">
        <v>0.478456050157547</v>
      </c>
      <c r="H48">
        <v>7.6986029744148199E-2</v>
      </c>
      <c r="I48">
        <f t="shared" si="2"/>
        <v>84</v>
      </c>
      <c r="J48">
        <f t="shared" si="3"/>
        <v>5.1546391752577317E-2</v>
      </c>
      <c r="K48">
        <f t="shared" si="4"/>
        <v>3.0927835051546393E-2</v>
      </c>
      <c r="L48">
        <f t="shared" si="5"/>
        <v>2.0618556701030924E-2</v>
      </c>
      <c r="N48">
        <v>2019</v>
      </c>
      <c r="Q48">
        <f>VLOOKUP(A48,$O$2:$P$44,2,FALSE)</f>
        <v>2019</v>
      </c>
    </row>
    <row r="49" spans="1:17" x14ac:dyDescent="0.3">
      <c r="A49">
        <v>1043135</v>
      </c>
      <c r="B49">
        <v>1.49303591251373</v>
      </c>
      <c r="C49">
        <v>0.36355268955230702</v>
      </c>
      <c r="D49">
        <f t="shared" si="0"/>
        <v>61</v>
      </c>
      <c r="E49">
        <f t="shared" si="1"/>
        <v>46</v>
      </c>
      <c r="F49">
        <v>1043135</v>
      </c>
      <c r="G49">
        <v>0.58303147554397505</v>
      </c>
      <c r="H49">
        <v>0.36355268955230702</v>
      </c>
      <c r="I49">
        <f t="shared" si="2"/>
        <v>72</v>
      </c>
      <c r="J49">
        <f t="shared" si="3"/>
        <v>0.26804123711340205</v>
      </c>
      <c r="K49">
        <f t="shared" si="4"/>
        <v>0.15463917525773196</v>
      </c>
      <c r="L49">
        <f t="shared" si="5"/>
        <v>0.11340206185567009</v>
      </c>
      <c r="N49">
        <v>2020</v>
      </c>
      <c r="Q49" t="e">
        <f>VLOOKUP(A49,$O$2:$P$44,2,FALSE)</f>
        <v>#N/A</v>
      </c>
    </row>
    <row r="50" spans="1:17" x14ac:dyDescent="0.3">
      <c r="A50">
        <v>1115210</v>
      </c>
      <c r="B50">
        <v>1.4230332374572701</v>
      </c>
      <c r="C50">
        <v>0.41125538945197998</v>
      </c>
      <c r="D50">
        <f t="shared" si="0"/>
        <v>68</v>
      </c>
      <c r="E50">
        <f t="shared" si="1"/>
        <v>39</v>
      </c>
      <c r="F50">
        <v>1115210</v>
      </c>
      <c r="G50">
        <v>2.23344421386718</v>
      </c>
      <c r="H50">
        <v>0.41125538945197998</v>
      </c>
      <c r="I50">
        <f t="shared" si="2"/>
        <v>13</v>
      </c>
      <c r="J50">
        <f t="shared" si="3"/>
        <v>0.26804123711340205</v>
      </c>
      <c r="K50">
        <f t="shared" si="4"/>
        <v>0.29896907216494845</v>
      </c>
      <c r="L50">
        <f t="shared" si="5"/>
        <v>-3.0927835051546393E-2</v>
      </c>
      <c r="N50">
        <v>2020</v>
      </c>
      <c r="Q50" t="e">
        <f>VLOOKUP(A50,$O$2:$P$44,2,FALSE)</f>
        <v>#N/A</v>
      </c>
    </row>
    <row r="51" spans="1:17" x14ac:dyDescent="0.3">
      <c r="A51">
        <v>405717</v>
      </c>
      <c r="B51">
        <v>1.66076683998107</v>
      </c>
      <c r="C51">
        <v>0.442420244216918</v>
      </c>
      <c r="D51">
        <f t="shared" si="0"/>
        <v>40</v>
      </c>
      <c r="E51">
        <f t="shared" si="1"/>
        <v>33</v>
      </c>
      <c r="F51">
        <v>405717</v>
      </c>
      <c r="G51">
        <v>0.796017706394195</v>
      </c>
      <c r="H51">
        <v>0.442420244216918</v>
      </c>
      <c r="I51">
        <f t="shared" si="2"/>
        <v>54</v>
      </c>
      <c r="J51">
        <f t="shared" si="3"/>
        <v>0.21649484536082475</v>
      </c>
      <c r="K51">
        <f t="shared" si="4"/>
        <v>7.2164948453608241E-2</v>
      </c>
      <c r="L51">
        <f t="shared" si="5"/>
        <v>0.14432989690721651</v>
      </c>
      <c r="N51">
        <v>2019</v>
      </c>
      <c r="Q51">
        <f>VLOOKUP(A51,$O$2:$P$44,2,FALSE)</f>
        <v>2019</v>
      </c>
    </row>
    <row r="52" spans="1:17" x14ac:dyDescent="0.3">
      <c r="A52">
        <v>324585</v>
      </c>
      <c r="B52">
        <v>2.30163478851318</v>
      </c>
      <c r="C52">
        <v>0.92546576261520297</v>
      </c>
      <c r="D52">
        <f t="shared" si="0"/>
        <v>1</v>
      </c>
      <c r="E52">
        <f t="shared" si="1"/>
        <v>2</v>
      </c>
      <c r="F52">
        <v>324585</v>
      </c>
      <c r="G52">
        <v>1.5705486536026001</v>
      </c>
      <c r="H52">
        <v>0.92546576261520297</v>
      </c>
      <c r="I52">
        <f t="shared" si="2"/>
        <v>33</v>
      </c>
      <c r="J52">
        <f t="shared" si="3"/>
        <v>0.31958762886597936</v>
      </c>
      <c r="K52">
        <f t="shared" si="4"/>
        <v>1.0309278350515464E-2</v>
      </c>
      <c r="L52">
        <f t="shared" si="5"/>
        <v>0.30927835051546387</v>
      </c>
      <c r="N52">
        <v>2020</v>
      </c>
      <c r="Q52" t="e">
        <f>VLOOKUP(A52,$O$2:$P$44,2,FALSE)</f>
        <v>#N/A</v>
      </c>
    </row>
    <row r="53" spans="1:17" x14ac:dyDescent="0.3">
      <c r="A53">
        <v>1131069</v>
      </c>
      <c r="B53">
        <v>1.35470211505889</v>
      </c>
      <c r="C53">
        <v>0.80555558204650801</v>
      </c>
      <c r="D53">
        <f t="shared" si="0"/>
        <v>79</v>
      </c>
      <c r="E53">
        <f t="shared" si="1"/>
        <v>6</v>
      </c>
      <c r="F53">
        <v>1131069</v>
      </c>
      <c r="G53">
        <v>2.0904450416564901</v>
      </c>
      <c r="H53">
        <v>0.80555558204650801</v>
      </c>
      <c r="I53">
        <f t="shared" si="2"/>
        <v>16</v>
      </c>
      <c r="J53">
        <f t="shared" si="3"/>
        <v>0.10309278350515463</v>
      </c>
      <c r="K53">
        <f t="shared" si="4"/>
        <v>0.75257731958762886</v>
      </c>
      <c r="L53">
        <f t="shared" si="5"/>
        <v>-0.64948453608247425</v>
      </c>
      <c r="N53">
        <v>2020</v>
      </c>
      <c r="Q53" t="e">
        <f>VLOOKUP(A53,$O$2:$P$44,2,FALSE)</f>
        <v>#N/A</v>
      </c>
    </row>
    <row r="54" spans="1:17" x14ac:dyDescent="0.3">
      <c r="A54">
        <v>451602</v>
      </c>
      <c r="B54">
        <v>1.4009255170822099</v>
      </c>
      <c r="C54">
        <v>0.112953789532184</v>
      </c>
      <c r="D54">
        <f t="shared" si="0"/>
        <v>74</v>
      </c>
      <c r="E54">
        <f t="shared" si="1"/>
        <v>84</v>
      </c>
      <c r="F54">
        <v>451602</v>
      </c>
      <c r="G54">
        <v>1.25995957851409</v>
      </c>
      <c r="H54">
        <v>0.112953789532184</v>
      </c>
      <c r="I54">
        <f t="shared" si="2"/>
        <v>39</v>
      </c>
      <c r="J54">
        <f t="shared" si="3"/>
        <v>0.46391752577319589</v>
      </c>
      <c r="K54">
        <f t="shared" si="4"/>
        <v>0.10309278350515463</v>
      </c>
      <c r="L54">
        <f t="shared" si="5"/>
        <v>0.36082474226804129</v>
      </c>
      <c r="N54">
        <v>2019</v>
      </c>
      <c r="Q54">
        <f>VLOOKUP(A54,$O$2:$P$44,2,FALSE)</f>
        <v>2019</v>
      </c>
    </row>
    <row r="55" spans="1:17" x14ac:dyDescent="0.3">
      <c r="A55">
        <v>1121709</v>
      </c>
      <c r="B55">
        <v>1.41946053504943</v>
      </c>
      <c r="C55">
        <v>8.3333335816860199E-2</v>
      </c>
      <c r="D55">
        <f t="shared" si="0"/>
        <v>70</v>
      </c>
      <c r="E55">
        <f t="shared" si="1"/>
        <v>87</v>
      </c>
      <c r="F55">
        <v>1121709</v>
      </c>
      <c r="G55">
        <v>0.164648696780204</v>
      </c>
      <c r="H55">
        <v>8.3333335816860199E-2</v>
      </c>
      <c r="I55">
        <f t="shared" si="2"/>
        <v>96</v>
      </c>
      <c r="J55">
        <f t="shared" si="3"/>
        <v>9.2783505154639179E-2</v>
      </c>
      <c r="K55">
        <f t="shared" si="4"/>
        <v>0.17525773195876287</v>
      </c>
      <c r="L55">
        <f t="shared" si="5"/>
        <v>-8.2474226804123696E-2</v>
      </c>
      <c r="N55">
        <v>2019</v>
      </c>
      <c r="Q55">
        <f>VLOOKUP(A55,$O$2:$P$44,2,FALSE)</f>
        <v>2019</v>
      </c>
    </row>
    <row r="56" spans="1:17" x14ac:dyDescent="0.3">
      <c r="A56">
        <v>1121402</v>
      </c>
      <c r="B56">
        <v>1.6767765283584499</v>
      </c>
      <c r="C56">
        <v>0.48469352722167902</v>
      </c>
      <c r="D56">
        <f t="shared" si="0"/>
        <v>36</v>
      </c>
      <c r="E56">
        <f t="shared" si="1"/>
        <v>29</v>
      </c>
      <c r="F56">
        <v>1121402</v>
      </c>
      <c r="G56">
        <v>1.74308168888092</v>
      </c>
      <c r="H56">
        <v>0.48469352722167902</v>
      </c>
      <c r="I56">
        <f t="shared" si="2"/>
        <v>25</v>
      </c>
      <c r="J56">
        <f t="shared" si="3"/>
        <v>4.1237113402061855E-2</v>
      </c>
      <c r="K56">
        <f t="shared" si="4"/>
        <v>7.2164948453608241E-2</v>
      </c>
      <c r="L56">
        <f t="shared" si="5"/>
        <v>-3.0927835051546386E-2</v>
      </c>
      <c r="N56">
        <v>2019</v>
      </c>
      <c r="Q56">
        <f>VLOOKUP(A56,$O$2:$P$44,2,FALSE)</f>
        <v>2019</v>
      </c>
    </row>
    <row r="57" spans="1:17" x14ac:dyDescent="0.3">
      <c r="A57">
        <v>555530</v>
      </c>
      <c r="B57">
        <v>1.31702756881713</v>
      </c>
      <c r="C57">
        <v>5.2112035453319501E-2</v>
      </c>
      <c r="D57">
        <f t="shared" si="0"/>
        <v>83</v>
      </c>
      <c r="E57">
        <f t="shared" si="1"/>
        <v>91</v>
      </c>
      <c r="F57">
        <v>555530</v>
      </c>
      <c r="G57">
        <v>0.53871065378188998</v>
      </c>
      <c r="H57">
        <v>5.2112035453319501E-2</v>
      </c>
      <c r="I57">
        <f t="shared" si="2"/>
        <v>75</v>
      </c>
      <c r="J57">
        <f t="shared" si="3"/>
        <v>0.16494845360824742</v>
      </c>
      <c r="K57">
        <f t="shared" si="4"/>
        <v>8.247422680412371E-2</v>
      </c>
      <c r="L57">
        <f t="shared" si="5"/>
        <v>8.247422680412371E-2</v>
      </c>
      <c r="N57">
        <v>2020</v>
      </c>
      <c r="Q57" t="e">
        <f>VLOOKUP(A57,$O$2:$P$44,2,FALSE)</f>
        <v>#N/A</v>
      </c>
    </row>
    <row r="58" spans="1:17" x14ac:dyDescent="0.3">
      <c r="A58">
        <v>141630</v>
      </c>
      <c r="B58">
        <v>1.3594106435775699</v>
      </c>
      <c r="C58">
        <v>0.24851036071777299</v>
      </c>
      <c r="D58">
        <f t="shared" si="0"/>
        <v>78</v>
      </c>
      <c r="E58">
        <f t="shared" si="1"/>
        <v>59</v>
      </c>
      <c r="F58">
        <v>141630</v>
      </c>
      <c r="G58">
        <v>0.53487718105316095</v>
      </c>
      <c r="H58">
        <v>0.24851036071777299</v>
      </c>
      <c r="I58">
        <f t="shared" si="2"/>
        <v>77</v>
      </c>
      <c r="J58">
        <f t="shared" si="3"/>
        <v>0.18556701030927836</v>
      </c>
      <c r="K58">
        <f t="shared" si="4"/>
        <v>0.19587628865979381</v>
      </c>
      <c r="L58">
        <f t="shared" si="5"/>
        <v>-1.0309278350515455E-2</v>
      </c>
      <c r="N58">
        <v>2020</v>
      </c>
      <c r="Q58" t="e">
        <f>VLOOKUP(A58,$O$2:$P$44,2,FALSE)</f>
        <v>#N/A</v>
      </c>
    </row>
    <row r="59" spans="1:17" x14ac:dyDescent="0.3">
      <c r="A59">
        <v>1108651</v>
      </c>
      <c r="B59">
        <v>1.5484138727188099</v>
      </c>
      <c r="C59">
        <v>0.12682603299617701</v>
      </c>
      <c r="D59">
        <f t="shared" si="0"/>
        <v>54</v>
      </c>
      <c r="E59">
        <f t="shared" si="1"/>
        <v>83</v>
      </c>
      <c r="F59">
        <v>1108651</v>
      </c>
      <c r="G59">
        <v>0.45113554596900901</v>
      </c>
      <c r="H59">
        <v>0.12682603299617701</v>
      </c>
      <c r="I59">
        <f t="shared" si="2"/>
        <v>85</v>
      </c>
      <c r="J59">
        <f t="shared" si="3"/>
        <v>2.0618556701030927E-2</v>
      </c>
      <c r="K59">
        <f t="shared" si="4"/>
        <v>0.29896907216494845</v>
      </c>
      <c r="L59">
        <f t="shared" si="5"/>
        <v>-0.27835051546391754</v>
      </c>
      <c r="N59">
        <v>2020</v>
      </c>
      <c r="Q59" t="e">
        <f>VLOOKUP(A59,$O$2:$P$44,2,FALSE)</f>
        <v>#N/A</v>
      </c>
    </row>
    <row r="60" spans="1:17" x14ac:dyDescent="0.3">
      <c r="A60">
        <v>768208</v>
      </c>
      <c r="B60">
        <v>2.0624725818634002</v>
      </c>
      <c r="C60">
        <v>0.38214075565338101</v>
      </c>
      <c r="D60">
        <f t="shared" si="0"/>
        <v>4</v>
      </c>
      <c r="E60">
        <f t="shared" si="1"/>
        <v>42</v>
      </c>
      <c r="F60">
        <v>768208</v>
      </c>
      <c r="G60">
        <v>3.0745577812194802</v>
      </c>
      <c r="H60">
        <v>0.38214075565338101</v>
      </c>
      <c r="I60">
        <f t="shared" si="2"/>
        <v>1</v>
      </c>
      <c r="J60">
        <f t="shared" si="3"/>
        <v>0.42268041237113402</v>
      </c>
      <c r="K60">
        <f t="shared" si="4"/>
        <v>0.39175257731958762</v>
      </c>
      <c r="L60">
        <f t="shared" si="5"/>
        <v>3.0927835051546393E-2</v>
      </c>
      <c r="N60">
        <v>2020</v>
      </c>
      <c r="Q60" t="e">
        <f>VLOOKUP(A60,$O$2:$P$44,2,FALSE)</f>
        <v>#N/A</v>
      </c>
    </row>
    <row r="61" spans="1:17" x14ac:dyDescent="0.3">
      <c r="A61">
        <v>640502</v>
      </c>
      <c r="B61">
        <v>1.19419085979461</v>
      </c>
      <c r="C61">
        <v>6.1756968498229897E-2</v>
      </c>
      <c r="D61">
        <f t="shared" si="0"/>
        <v>95</v>
      </c>
      <c r="E61">
        <f t="shared" si="1"/>
        <v>90</v>
      </c>
      <c r="F61">
        <v>640502</v>
      </c>
      <c r="G61">
        <v>0.69464462995529097</v>
      </c>
      <c r="H61">
        <v>6.1756968498229897E-2</v>
      </c>
      <c r="I61">
        <f t="shared" si="2"/>
        <v>63</v>
      </c>
      <c r="J61">
        <f t="shared" si="3"/>
        <v>0.27835051546391754</v>
      </c>
      <c r="K61">
        <f t="shared" si="4"/>
        <v>5.1546391752577317E-2</v>
      </c>
      <c r="L61">
        <f t="shared" si="5"/>
        <v>0.22680412371134023</v>
      </c>
      <c r="N61">
        <v>2020</v>
      </c>
      <c r="Q61" t="e">
        <f>VLOOKUP(A61,$O$2:$P$44,2,FALSE)</f>
        <v>#N/A</v>
      </c>
    </row>
    <row r="62" spans="1:17" x14ac:dyDescent="0.3">
      <c r="A62">
        <v>1109707</v>
      </c>
      <c r="B62">
        <v>1.5867228507995601</v>
      </c>
      <c r="C62">
        <v>0.17806152999401001</v>
      </c>
      <c r="D62">
        <f t="shared" si="0"/>
        <v>48</v>
      </c>
      <c r="E62">
        <f t="shared" si="1"/>
        <v>72</v>
      </c>
      <c r="F62">
        <v>1109707</v>
      </c>
      <c r="G62">
        <v>0.437310010194778</v>
      </c>
      <c r="H62">
        <v>0.17806152999401001</v>
      </c>
      <c r="I62">
        <f t="shared" si="2"/>
        <v>86</v>
      </c>
      <c r="J62">
        <f t="shared" si="3"/>
        <v>0.14432989690721648</v>
      </c>
      <c r="K62">
        <f t="shared" si="4"/>
        <v>0.24742268041237114</v>
      </c>
      <c r="L62">
        <f t="shared" si="5"/>
        <v>-0.10309278350515466</v>
      </c>
      <c r="N62">
        <v>2020</v>
      </c>
      <c r="Q62" t="e">
        <f>VLOOKUP(A62,$O$2:$P$44,2,FALSE)</f>
        <v>#N/A</v>
      </c>
    </row>
    <row r="63" spans="1:17" x14ac:dyDescent="0.3">
      <c r="A63">
        <v>104861</v>
      </c>
      <c r="B63">
        <v>1.30027651786804</v>
      </c>
      <c r="C63">
        <v>0.31136763095855702</v>
      </c>
      <c r="D63">
        <f t="shared" si="0"/>
        <v>85</v>
      </c>
      <c r="E63">
        <f t="shared" si="1"/>
        <v>51</v>
      </c>
      <c r="F63">
        <v>104861</v>
      </c>
      <c r="G63">
        <v>0.35424321889877303</v>
      </c>
      <c r="H63">
        <v>0.31136763095855702</v>
      </c>
      <c r="I63">
        <f t="shared" si="2"/>
        <v>91</v>
      </c>
      <c r="J63">
        <f t="shared" si="3"/>
        <v>0.41237113402061853</v>
      </c>
      <c r="K63">
        <f t="shared" si="4"/>
        <v>0.35051546391752575</v>
      </c>
      <c r="L63">
        <f t="shared" si="5"/>
        <v>6.1855670103092786E-2</v>
      </c>
      <c r="N63">
        <v>2019</v>
      </c>
      <c r="Q63">
        <f>VLOOKUP(A63,$O$2:$P$44,2,FALSE)</f>
        <v>2019</v>
      </c>
    </row>
    <row r="64" spans="1:17" x14ac:dyDescent="0.3">
      <c r="A64">
        <v>1117099</v>
      </c>
      <c r="B64">
        <v>1.69955778121948</v>
      </c>
      <c r="C64">
        <v>0.24867415428161599</v>
      </c>
      <c r="D64">
        <f t="shared" si="0"/>
        <v>33</v>
      </c>
      <c r="E64">
        <f t="shared" si="1"/>
        <v>58</v>
      </c>
      <c r="F64">
        <v>1117099</v>
      </c>
      <c r="G64">
        <v>0.40603971481323198</v>
      </c>
      <c r="H64">
        <v>0.24867415428161599</v>
      </c>
      <c r="I64">
        <f t="shared" si="2"/>
        <v>88</v>
      </c>
      <c r="J64">
        <f t="shared" si="3"/>
        <v>0.30927835051546393</v>
      </c>
      <c r="K64">
        <f t="shared" si="4"/>
        <v>0.25773195876288657</v>
      </c>
      <c r="L64">
        <f t="shared" si="5"/>
        <v>5.1546391752577359E-2</v>
      </c>
      <c r="N64">
        <v>2019</v>
      </c>
      <c r="Q64">
        <f>VLOOKUP(A64,$O$2:$P$44,2,FALSE)</f>
        <v>2019</v>
      </c>
    </row>
    <row r="65" spans="1:17" x14ac:dyDescent="0.3">
      <c r="A65">
        <v>1110678</v>
      </c>
      <c r="B65">
        <v>1.6894946098327599</v>
      </c>
      <c r="C65">
        <v>0.30530098080634999</v>
      </c>
      <c r="D65">
        <f t="shared" si="0"/>
        <v>35</v>
      </c>
      <c r="E65">
        <f t="shared" si="1"/>
        <v>52</v>
      </c>
      <c r="F65">
        <v>1110678</v>
      </c>
      <c r="G65">
        <v>2.0690965652465798</v>
      </c>
      <c r="H65">
        <v>0.30530098080634999</v>
      </c>
      <c r="I65">
        <f t="shared" si="2"/>
        <v>17</v>
      </c>
      <c r="J65">
        <f t="shared" si="3"/>
        <v>0.36082474226804123</v>
      </c>
      <c r="K65">
        <f t="shared" si="4"/>
        <v>0.17525773195876287</v>
      </c>
      <c r="L65">
        <f t="shared" si="5"/>
        <v>0.18556701030927836</v>
      </c>
      <c r="N65">
        <v>2020</v>
      </c>
      <c r="Q65" t="e">
        <f>VLOOKUP(A65,$O$2:$P$44,2,FALSE)</f>
        <v>#N/A</v>
      </c>
    </row>
    <row r="66" spans="1:17" x14ac:dyDescent="0.3">
      <c r="A66">
        <v>87181</v>
      </c>
      <c r="B66">
        <v>1.3305076360702499</v>
      </c>
      <c r="C66">
        <v>0.20922748744487699</v>
      </c>
      <c r="D66">
        <f t="shared" si="0"/>
        <v>81</v>
      </c>
      <c r="E66">
        <f t="shared" si="1"/>
        <v>67</v>
      </c>
      <c r="F66">
        <v>87181</v>
      </c>
      <c r="G66">
        <v>0.85095506906509399</v>
      </c>
      <c r="H66">
        <v>0.20922748744487699</v>
      </c>
      <c r="I66">
        <f t="shared" si="2"/>
        <v>51</v>
      </c>
      <c r="J66">
        <f t="shared" si="3"/>
        <v>0.16494845360824742</v>
      </c>
      <c r="K66">
        <f t="shared" si="4"/>
        <v>0.14432989690721648</v>
      </c>
      <c r="L66">
        <f t="shared" si="5"/>
        <v>2.0618556701030938E-2</v>
      </c>
      <c r="N66">
        <v>2019</v>
      </c>
      <c r="Q66">
        <f>VLOOKUP(A66,$O$2:$P$44,2,FALSE)</f>
        <v>2019</v>
      </c>
    </row>
    <row r="67" spans="1:17" x14ac:dyDescent="0.3">
      <c r="A67">
        <v>1133167</v>
      </c>
      <c r="B67">
        <v>1.2409701347351001</v>
      </c>
      <c r="C67">
        <v>0.175438597798347</v>
      </c>
      <c r="D67">
        <f t="shared" ref="D67:D98" si="6">RANK(B67,$B$2:$B$98)</f>
        <v>93</v>
      </c>
      <c r="E67">
        <f t="shared" ref="E67:E98" si="7">RANK(C67,$C$2:$C$98)</f>
        <v>74</v>
      </c>
      <c r="F67">
        <v>1133167</v>
      </c>
      <c r="G67">
        <v>0.82100468873977595</v>
      </c>
      <c r="H67">
        <v>0.175438597798347</v>
      </c>
      <c r="I67">
        <f t="shared" ref="I67:I98" si="8">RANK(G67,$G$2:$G$98)</f>
        <v>53</v>
      </c>
      <c r="J67">
        <f t="shared" ref="J67:J98" si="9">ABS(I67-E67)/97</f>
        <v>0.21649484536082475</v>
      </c>
      <c r="K67">
        <f t="shared" ref="K67:K98" si="10">ABS(D67-E67)/97</f>
        <v>0.19587628865979381</v>
      </c>
      <c r="L67">
        <f t="shared" ref="L67:L98" si="11">J67-K67</f>
        <v>2.0618556701030938E-2</v>
      </c>
      <c r="N67">
        <v>2019</v>
      </c>
      <c r="Q67">
        <f>VLOOKUP(A67,$O$2:$P$44,2,FALSE)</f>
        <v>2019</v>
      </c>
    </row>
    <row r="68" spans="1:17" x14ac:dyDescent="0.3">
      <c r="A68">
        <v>1112341</v>
      </c>
      <c r="B68">
        <v>1.4723504781723</v>
      </c>
      <c r="C68">
        <v>0.13092419505119299</v>
      </c>
      <c r="D68">
        <f t="shared" si="6"/>
        <v>65</v>
      </c>
      <c r="E68">
        <f t="shared" si="7"/>
        <v>82</v>
      </c>
      <c r="F68">
        <v>1112341</v>
      </c>
      <c r="G68">
        <v>1.8528138399124101</v>
      </c>
      <c r="H68">
        <v>0.13092419505119299</v>
      </c>
      <c r="I68">
        <f t="shared" si="8"/>
        <v>22</v>
      </c>
      <c r="J68">
        <f t="shared" si="9"/>
        <v>0.61855670103092786</v>
      </c>
      <c r="K68">
        <f t="shared" si="10"/>
        <v>0.17525773195876287</v>
      </c>
      <c r="L68">
        <f t="shared" si="11"/>
        <v>0.44329896907216498</v>
      </c>
      <c r="N68">
        <v>2019</v>
      </c>
      <c r="Q68">
        <f>VLOOKUP(A68,$O$2:$P$44,2,FALSE)</f>
        <v>2019</v>
      </c>
    </row>
    <row r="69" spans="1:17" x14ac:dyDescent="0.3">
      <c r="A69">
        <v>701453</v>
      </c>
      <c r="B69">
        <v>1.71971583366394</v>
      </c>
      <c r="C69">
        <v>0.53671663999557495</v>
      </c>
      <c r="D69">
        <f t="shared" si="6"/>
        <v>28</v>
      </c>
      <c r="E69">
        <f t="shared" si="7"/>
        <v>18</v>
      </c>
      <c r="F69">
        <v>701453</v>
      </c>
      <c r="G69">
        <v>0.55595558881759599</v>
      </c>
      <c r="H69">
        <v>0.53671663999557495</v>
      </c>
      <c r="I69">
        <f t="shared" si="8"/>
        <v>73</v>
      </c>
      <c r="J69">
        <f t="shared" si="9"/>
        <v>0.5670103092783505</v>
      </c>
      <c r="K69">
        <f t="shared" si="10"/>
        <v>0.10309278350515463</v>
      </c>
      <c r="L69">
        <f t="shared" si="11"/>
        <v>0.46391752577319589</v>
      </c>
      <c r="N69">
        <v>2020</v>
      </c>
      <c r="Q69" t="e">
        <f>VLOOKUP(A69,$O$2:$P$44,2,FALSE)</f>
        <v>#N/A</v>
      </c>
    </row>
    <row r="70" spans="1:17" x14ac:dyDescent="0.3">
      <c r="A70">
        <v>118440</v>
      </c>
      <c r="B70">
        <v>1.6087727546691799</v>
      </c>
      <c r="C70">
        <v>1.1370577849447699E-2</v>
      </c>
      <c r="D70">
        <f t="shared" si="6"/>
        <v>46</v>
      </c>
      <c r="E70">
        <f t="shared" si="7"/>
        <v>97</v>
      </c>
      <c r="F70">
        <v>118440</v>
      </c>
      <c r="G70">
        <v>1.6390079259872401</v>
      </c>
      <c r="H70">
        <v>1.1370577849447699E-2</v>
      </c>
      <c r="I70">
        <f t="shared" si="8"/>
        <v>29</v>
      </c>
      <c r="J70">
        <f t="shared" si="9"/>
        <v>0.7010309278350515</v>
      </c>
      <c r="K70">
        <f t="shared" si="10"/>
        <v>0.52577319587628868</v>
      </c>
      <c r="L70">
        <f t="shared" si="11"/>
        <v>0.17525773195876282</v>
      </c>
      <c r="N70">
        <v>2020</v>
      </c>
      <c r="Q70" t="e">
        <f>VLOOKUP(A70,$O$2:$P$44,2,FALSE)</f>
        <v>#N/A</v>
      </c>
    </row>
    <row r="71" spans="1:17" x14ac:dyDescent="0.3">
      <c r="A71">
        <v>169208</v>
      </c>
      <c r="B71">
        <v>1.58899426460266</v>
      </c>
      <c r="C71">
        <v>0.56871193647384599</v>
      </c>
      <c r="D71">
        <f t="shared" si="6"/>
        <v>47</v>
      </c>
      <c r="E71">
        <f t="shared" si="7"/>
        <v>15</v>
      </c>
      <c r="F71">
        <v>169208</v>
      </c>
      <c r="G71">
        <v>0.496745705604553</v>
      </c>
      <c r="H71">
        <v>0.56871193647384599</v>
      </c>
      <c r="I71">
        <f t="shared" si="8"/>
        <v>81</v>
      </c>
      <c r="J71">
        <f t="shared" si="9"/>
        <v>0.68041237113402064</v>
      </c>
      <c r="K71">
        <f t="shared" si="10"/>
        <v>0.32989690721649484</v>
      </c>
      <c r="L71">
        <f t="shared" si="11"/>
        <v>0.3505154639175258</v>
      </c>
      <c r="N71">
        <v>2020</v>
      </c>
      <c r="Q71" t="e">
        <f>VLOOKUP(A71,$O$2:$P$44,2,FALSE)</f>
        <v>#N/A</v>
      </c>
    </row>
    <row r="72" spans="1:17" x14ac:dyDescent="0.3">
      <c r="A72">
        <v>1113437</v>
      </c>
      <c r="B72">
        <v>1.37397336959838</v>
      </c>
      <c r="C72">
        <v>0.139452964067459</v>
      </c>
      <c r="D72">
        <f t="shared" si="6"/>
        <v>77</v>
      </c>
      <c r="E72">
        <f t="shared" si="7"/>
        <v>80</v>
      </c>
      <c r="F72">
        <v>1113437</v>
      </c>
      <c r="G72">
        <v>0.75946629047393799</v>
      </c>
      <c r="H72">
        <v>0.139452964067459</v>
      </c>
      <c r="I72">
        <f t="shared" si="8"/>
        <v>59</v>
      </c>
      <c r="J72">
        <f t="shared" si="9"/>
        <v>0.21649484536082475</v>
      </c>
      <c r="K72">
        <f t="shared" si="10"/>
        <v>3.0927835051546393E-2</v>
      </c>
      <c r="L72">
        <f t="shared" si="11"/>
        <v>0.18556701030927836</v>
      </c>
      <c r="N72">
        <v>2019</v>
      </c>
      <c r="Q72">
        <f>VLOOKUP(A72,$O$2:$P$44,2,FALSE)</f>
        <v>2019</v>
      </c>
    </row>
    <row r="73" spans="1:17" x14ac:dyDescent="0.3">
      <c r="A73">
        <v>583468</v>
      </c>
      <c r="B73">
        <v>1.1742581129073999</v>
      </c>
      <c r="C73">
        <v>0.40087145566940302</v>
      </c>
      <c r="D73">
        <f t="shared" si="6"/>
        <v>96</v>
      </c>
      <c r="E73">
        <f t="shared" si="7"/>
        <v>41</v>
      </c>
      <c r="F73">
        <v>583468</v>
      </c>
      <c r="G73">
        <v>0.86498314142227095</v>
      </c>
      <c r="H73">
        <v>0.40087145566940302</v>
      </c>
      <c r="I73">
        <f t="shared" si="8"/>
        <v>50</v>
      </c>
      <c r="J73">
        <f t="shared" si="9"/>
        <v>9.2783505154639179E-2</v>
      </c>
      <c r="K73">
        <f t="shared" si="10"/>
        <v>0.5670103092783505</v>
      </c>
      <c r="L73">
        <f t="shared" si="11"/>
        <v>-0.47422680412371132</v>
      </c>
      <c r="N73">
        <v>2020</v>
      </c>
      <c r="Q73" t="e">
        <f>VLOOKUP(A73,$O$2:$P$44,2,FALSE)</f>
        <v>#N/A</v>
      </c>
    </row>
    <row r="74" spans="1:17" x14ac:dyDescent="0.3">
      <c r="A74">
        <v>1122767</v>
      </c>
      <c r="B74">
        <v>1.2524836063385001</v>
      </c>
      <c r="C74">
        <v>0.27253234386443997</v>
      </c>
      <c r="D74">
        <f t="shared" si="6"/>
        <v>91</v>
      </c>
      <c r="E74">
        <f t="shared" si="7"/>
        <v>55</v>
      </c>
      <c r="F74">
        <v>1122767</v>
      </c>
      <c r="G74">
        <v>0.76048463582992498</v>
      </c>
      <c r="H74">
        <v>0.27253234386443997</v>
      </c>
      <c r="I74">
        <f t="shared" si="8"/>
        <v>58</v>
      </c>
      <c r="J74">
        <f t="shared" si="9"/>
        <v>3.0927835051546393E-2</v>
      </c>
      <c r="K74">
        <f t="shared" si="10"/>
        <v>0.37113402061855671</v>
      </c>
      <c r="L74">
        <f t="shared" si="11"/>
        <v>-0.34020618556701032</v>
      </c>
      <c r="N74">
        <v>2020</v>
      </c>
      <c r="Q74" t="e">
        <f>VLOOKUP(A74,$O$2:$P$44,2,FALSE)</f>
        <v>#N/A</v>
      </c>
    </row>
    <row r="75" spans="1:17" x14ac:dyDescent="0.3">
      <c r="A75">
        <v>833860</v>
      </c>
      <c r="B75">
        <v>1.96725833415985</v>
      </c>
      <c r="C75">
        <v>0.37763133645057601</v>
      </c>
      <c r="D75">
        <f t="shared" si="6"/>
        <v>5</v>
      </c>
      <c r="E75">
        <f t="shared" si="7"/>
        <v>44</v>
      </c>
      <c r="F75">
        <v>833860</v>
      </c>
      <c r="G75">
        <v>1.7641749382019001</v>
      </c>
      <c r="H75">
        <v>0.37763133645057601</v>
      </c>
      <c r="I75">
        <f t="shared" si="8"/>
        <v>24</v>
      </c>
      <c r="J75">
        <f t="shared" si="9"/>
        <v>0.20618556701030927</v>
      </c>
      <c r="K75">
        <f t="shared" si="10"/>
        <v>0.40206185567010311</v>
      </c>
      <c r="L75">
        <f t="shared" si="11"/>
        <v>-0.19587628865979384</v>
      </c>
      <c r="N75">
        <v>2019</v>
      </c>
      <c r="Q75">
        <f>VLOOKUP(A75,$O$2:$P$44,2,FALSE)</f>
        <v>2019</v>
      </c>
    </row>
    <row r="76" spans="1:17" x14ac:dyDescent="0.3">
      <c r="A76">
        <v>527433</v>
      </c>
      <c r="B76">
        <v>1.5046819448471001</v>
      </c>
      <c r="C76">
        <v>0.14374718070030201</v>
      </c>
      <c r="D76">
        <f t="shared" si="6"/>
        <v>60</v>
      </c>
      <c r="E76">
        <f t="shared" si="7"/>
        <v>78</v>
      </c>
      <c r="F76">
        <v>527433</v>
      </c>
      <c r="G76">
        <v>2.3816139698028498</v>
      </c>
      <c r="H76">
        <v>0.14374718070030201</v>
      </c>
      <c r="I76">
        <f t="shared" si="8"/>
        <v>11</v>
      </c>
      <c r="J76">
        <f t="shared" si="9"/>
        <v>0.69072164948453607</v>
      </c>
      <c r="K76">
        <f t="shared" si="10"/>
        <v>0.18556701030927836</v>
      </c>
      <c r="L76">
        <f t="shared" si="11"/>
        <v>0.50515463917525771</v>
      </c>
      <c r="N76">
        <v>2019</v>
      </c>
      <c r="Q76">
        <f>VLOOKUP(A76,$O$2:$P$44,2,FALSE)</f>
        <v>2019</v>
      </c>
    </row>
    <row r="77" spans="1:17" x14ac:dyDescent="0.3">
      <c r="A77">
        <v>1113256</v>
      </c>
      <c r="B77">
        <v>1.73562800884246</v>
      </c>
      <c r="C77">
        <v>0.48955485224723799</v>
      </c>
      <c r="D77">
        <f t="shared" si="6"/>
        <v>26</v>
      </c>
      <c r="E77">
        <f t="shared" si="7"/>
        <v>28</v>
      </c>
      <c r="F77">
        <v>1113256</v>
      </c>
      <c r="G77">
        <v>1.9284508228302</v>
      </c>
      <c r="H77">
        <v>0.48955485224723799</v>
      </c>
      <c r="I77">
        <f t="shared" si="8"/>
        <v>20</v>
      </c>
      <c r="J77">
        <f t="shared" si="9"/>
        <v>8.247422680412371E-2</v>
      </c>
      <c r="K77">
        <f t="shared" si="10"/>
        <v>2.0618556701030927E-2</v>
      </c>
      <c r="L77">
        <f t="shared" si="11"/>
        <v>6.1855670103092786E-2</v>
      </c>
      <c r="N77">
        <v>2020</v>
      </c>
      <c r="Q77" t="e">
        <f>VLOOKUP(A77,$O$2:$P$44,2,FALSE)</f>
        <v>#N/A</v>
      </c>
    </row>
    <row r="78" spans="1:17" x14ac:dyDescent="0.3">
      <c r="A78">
        <v>443396</v>
      </c>
      <c r="B78">
        <v>1.38769507408142</v>
      </c>
      <c r="C78">
        <v>1.76847409456968E-2</v>
      </c>
      <c r="D78">
        <f t="shared" si="6"/>
        <v>76</v>
      </c>
      <c r="E78">
        <f t="shared" si="7"/>
        <v>95</v>
      </c>
      <c r="F78">
        <v>443396</v>
      </c>
      <c r="G78">
        <v>0.28271725773811301</v>
      </c>
      <c r="H78">
        <v>1.76847409456968E-2</v>
      </c>
      <c r="I78">
        <f t="shared" si="8"/>
        <v>93</v>
      </c>
      <c r="J78">
        <f t="shared" si="9"/>
        <v>2.0618556701030927E-2</v>
      </c>
      <c r="K78">
        <f t="shared" si="10"/>
        <v>0.19587628865979381</v>
      </c>
      <c r="L78">
        <f t="shared" si="11"/>
        <v>-0.17525773195876287</v>
      </c>
      <c r="N78">
        <v>2019</v>
      </c>
      <c r="Q78">
        <f>VLOOKUP(A78,$O$2:$P$44,2,FALSE)</f>
        <v>2019</v>
      </c>
    </row>
    <row r="79" spans="1:17" x14ac:dyDescent="0.3">
      <c r="A79">
        <v>156493</v>
      </c>
      <c r="B79">
        <v>1.3994939327239899</v>
      </c>
      <c r="C79">
        <v>0.36437925696372903</v>
      </c>
      <c r="D79">
        <f t="shared" si="6"/>
        <v>75</v>
      </c>
      <c r="E79">
        <f t="shared" si="7"/>
        <v>45</v>
      </c>
      <c r="F79">
        <v>156493</v>
      </c>
      <c r="G79">
        <v>0.66166925430297796</v>
      </c>
      <c r="H79">
        <v>0.36437925696372903</v>
      </c>
      <c r="I79">
        <f t="shared" si="8"/>
        <v>66</v>
      </c>
      <c r="J79">
        <f t="shared" si="9"/>
        <v>0.21649484536082475</v>
      </c>
      <c r="K79">
        <f t="shared" si="10"/>
        <v>0.30927835051546393</v>
      </c>
      <c r="L79">
        <f t="shared" si="11"/>
        <v>-9.2783505154639179E-2</v>
      </c>
      <c r="N79">
        <v>2019</v>
      </c>
      <c r="Q79">
        <f>VLOOKUP(A79,$O$2:$P$44,2,FALSE)</f>
        <v>2019</v>
      </c>
    </row>
    <row r="80" spans="1:17" x14ac:dyDescent="0.3">
      <c r="A80">
        <v>673670</v>
      </c>
      <c r="B80">
        <v>1.78305959701538</v>
      </c>
      <c r="C80">
        <v>3.2108176499605103E-2</v>
      </c>
      <c r="D80">
        <f t="shared" si="6"/>
        <v>20</v>
      </c>
      <c r="E80">
        <f t="shared" si="7"/>
        <v>94</v>
      </c>
      <c r="F80">
        <v>673670</v>
      </c>
      <c r="G80">
        <v>0.67877364158630304</v>
      </c>
      <c r="H80">
        <v>3.2108176499605103E-2</v>
      </c>
      <c r="I80">
        <f t="shared" si="8"/>
        <v>65</v>
      </c>
      <c r="J80">
        <f t="shared" si="9"/>
        <v>0.29896907216494845</v>
      </c>
      <c r="K80">
        <f t="shared" si="10"/>
        <v>0.76288659793814428</v>
      </c>
      <c r="L80">
        <f t="shared" si="11"/>
        <v>-0.46391752577319584</v>
      </c>
      <c r="N80">
        <v>2020</v>
      </c>
      <c r="Q80" t="e">
        <f>VLOOKUP(A80,$O$2:$P$44,2,FALSE)</f>
        <v>#N/A</v>
      </c>
    </row>
    <row r="81" spans="1:17" x14ac:dyDescent="0.3">
      <c r="A81">
        <v>390360</v>
      </c>
      <c r="B81">
        <v>1.2629337310791</v>
      </c>
      <c r="C81">
        <v>0.18660779297351801</v>
      </c>
      <c r="D81">
        <f t="shared" si="6"/>
        <v>90</v>
      </c>
      <c r="E81">
        <f t="shared" si="7"/>
        <v>69</v>
      </c>
      <c r="F81">
        <v>390360</v>
      </c>
      <c r="G81">
        <v>0.519017994403839</v>
      </c>
      <c r="H81">
        <v>0.18660779297351801</v>
      </c>
      <c r="I81">
        <f t="shared" si="8"/>
        <v>80</v>
      </c>
      <c r="J81">
        <f t="shared" si="9"/>
        <v>0.1134020618556701</v>
      </c>
      <c r="K81">
        <f t="shared" si="10"/>
        <v>0.21649484536082475</v>
      </c>
      <c r="L81">
        <f t="shared" si="11"/>
        <v>-0.10309278350515465</v>
      </c>
      <c r="N81">
        <v>2020</v>
      </c>
      <c r="Q81" t="e">
        <f>VLOOKUP(A81,$O$2:$P$44,2,FALSE)</f>
        <v>#N/A</v>
      </c>
    </row>
    <row r="82" spans="1:17" x14ac:dyDescent="0.3">
      <c r="A82">
        <v>258062</v>
      </c>
      <c r="B82">
        <v>1.4180216789245601</v>
      </c>
      <c r="C82">
        <v>0.14216281473636599</v>
      </c>
      <c r="D82">
        <f t="shared" si="6"/>
        <v>72</v>
      </c>
      <c r="E82">
        <f t="shared" si="7"/>
        <v>79</v>
      </c>
      <c r="F82">
        <v>258062</v>
      </c>
      <c r="G82">
        <v>0.53057795763015703</v>
      </c>
      <c r="H82">
        <v>0.14216281473636599</v>
      </c>
      <c r="I82">
        <f t="shared" si="8"/>
        <v>78</v>
      </c>
      <c r="J82">
        <f t="shared" si="9"/>
        <v>1.0309278350515464E-2</v>
      </c>
      <c r="K82">
        <f t="shared" si="10"/>
        <v>7.2164948453608241E-2</v>
      </c>
      <c r="L82">
        <f t="shared" si="11"/>
        <v>-6.1855670103092779E-2</v>
      </c>
      <c r="N82">
        <v>2020</v>
      </c>
      <c r="Q82" t="e">
        <f>VLOOKUP(A82,$O$2:$P$44,2,FALSE)</f>
        <v>#N/A</v>
      </c>
    </row>
    <row r="83" spans="1:17" x14ac:dyDescent="0.3">
      <c r="A83">
        <v>264014</v>
      </c>
      <c r="B83">
        <v>1.2646672725677399</v>
      </c>
      <c r="C83">
        <v>0.230941668152809</v>
      </c>
      <c r="D83">
        <f t="shared" si="6"/>
        <v>89</v>
      </c>
      <c r="E83">
        <f t="shared" si="7"/>
        <v>61</v>
      </c>
      <c r="F83">
        <v>264014</v>
      </c>
      <c r="G83">
        <v>0.72390806674957198</v>
      </c>
      <c r="H83">
        <v>0.230941668152809</v>
      </c>
      <c r="I83">
        <f t="shared" si="8"/>
        <v>61</v>
      </c>
      <c r="J83">
        <f t="shared" si="9"/>
        <v>0</v>
      </c>
      <c r="K83">
        <f t="shared" si="10"/>
        <v>0.28865979381443296</v>
      </c>
      <c r="L83">
        <f t="shared" si="11"/>
        <v>-0.28865979381443296</v>
      </c>
      <c r="N83">
        <v>2019</v>
      </c>
      <c r="Q83">
        <f>VLOOKUP(A83,$O$2:$P$44,2,FALSE)</f>
        <v>2019</v>
      </c>
    </row>
    <row r="84" spans="1:17" x14ac:dyDescent="0.3">
      <c r="A84">
        <v>47210</v>
      </c>
      <c r="B84">
        <v>1.6568173170089699</v>
      </c>
      <c r="C84">
        <v>0.43509122729301403</v>
      </c>
      <c r="D84">
        <f t="shared" si="6"/>
        <v>41</v>
      </c>
      <c r="E84">
        <f t="shared" si="7"/>
        <v>36</v>
      </c>
      <c r="F84">
        <v>47210</v>
      </c>
      <c r="G84">
        <v>0.58457583189010598</v>
      </c>
      <c r="H84">
        <v>0.43509122729301403</v>
      </c>
      <c r="I84">
        <f t="shared" si="8"/>
        <v>71</v>
      </c>
      <c r="J84">
        <f t="shared" si="9"/>
        <v>0.36082474226804123</v>
      </c>
      <c r="K84">
        <f t="shared" si="10"/>
        <v>5.1546391752577317E-2</v>
      </c>
      <c r="L84">
        <f t="shared" si="11"/>
        <v>0.30927835051546393</v>
      </c>
      <c r="N84">
        <v>2020</v>
      </c>
      <c r="Q84" t="e">
        <f>VLOOKUP(A84,$O$2:$P$44,2,FALSE)</f>
        <v>#N/A</v>
      </c>
    </row>
    <row r="85" spans="1:17" x14ac:dyDescent="0.3">
      <c r="A85">
        <v>490595</v>
      </c>
      <c r="B85">
        <v>1.6613585948944001</v>
      </c>
      <c r="C85">
        <v>0.52430433034896795</v>
      </c>
      <c r="D85">
        <f t="shared" si="6"/>
        <v>39</v>
      </c>
      <c r="E85">
        <f t="shared" si="7"/>
        <v>22</v>
      </c>
      <c r="F85">
        <v>490595</v>
      </c>
      <c r="G85">
        <v>0.84981429576873702</v>
      </c>
      <c r="H85">
        <v>0.52430433034896795</v>
      </c>
      <c r="I85">
        <f t="shared" si="8"/>
        <v>52</v>
      </c>
      <c r="J85">
        <f t="shared" si="9"/>
        <v>0.30927835051546393</v>
      </c>
      <c r="K85">
        <f t="shared" si="10"/>
        <v>0.17525773195876287</v>
      </c>
      <c r="L85">
        <f t="shared" si="11"/>
        <v>0.13402061855670105</v>
      </c>
      <c r="N85">
        <v>2019</v>
      </c>
      <c r="Q85">
        <f>VLOOKUP(A85,$O$2:$P$44,2,FALSE)</f>
        <v>2019</v>
      </c>
    </row>
    <row r="86" spans="1:17" x14ac:dyDescent="0.3">
      <c r="A86">
        <v>573724</v>
      </c>
      <c r="B86">
        <v>1.45217108726501</v>
      </c>
      <c r="C86">
        <v>0.50450694561004605</v>
      </c>
      <c r="D86">
        <f t="shared" si="6"/>
        <v>67</v>
      </c>
      <c r="E86">
        <f t="shared" si="7"/>
        <v>26</v>
      </c>
      <c r="F86">
        <v>573724</v>
      </c>
      <c r="G86">
        <v>0.33890655636787398</v>
      </c>
      <c r="H86">
        <v>0.50450694561004605</v>
      </c>
      <c r="I86">
        <f t="shared" si="8"/>
        <v>92</v>
      </c>
      <c r="J86">
        <f t="shared" si="9"/>
        <v>0.68041237113402064</v>
      </c>
      <c r="K86">
        <f t="shared" si="10"/>
        <v>0.42268041237113402</v>
      </c>
      <c r="L86">
        <f t="shared" si="11"/>
        <v>0.25773195876288663</v>
      </c>
      <c r="N86">
        <v>2019</v>
      </c>
      <c r="Q86">
        <f>VLOOKUP(A86,$O$2:$P$44,2,FALSE)</f>
        <v>2019</v>
      </c>
    </row>
    <row r="87" spans="1:17" x14ac:dyDescent="0.3">
      <c r="A87">
        <v>207786</v>
      </c>
      <c r="B87">
        <v>1.7008405923843299</v>
      </c>
      <c r="C87">
        <v>0.53416007757186801</v>
      </c>
      <c r="D87">
        <f t="shared" si="6"/>
        <v>32</v>
      </c>
      <c r="E87">
        <f t="shared" si="7"/>
        <v>19</v>
      </c>
      <c r="F87">
        <v>207786</v>
      </c>
      <c r="G87">
        <v>1.2009962797164899</v>
      </c>
      <c r="H87">
        <v>0.53416007757186801</v>
      </c>
      <c r="I87">
        <f t="shared" si="8"/>
        <v>41</v>
      </c>
      <c r="J87">
        <f t="shared" si="9"/>
        <v>0.22680412371134021</v>
      </c>
      <c r="K87">
        <f t="shared" si="10"/>
        <v>0.13402061855670103</v>
      </c>
      <c r="L87">
        <f t="shared" si="11"/>
        <v>9.2783505154639179E-2</v>
      </c>
      <c r="N87">
        <v>2019</v>
      </c>
      <c r="Q87">
        <f>VLOOKUP(A87,$O$2:$P$44,2,FALSE)</f>
        <v>2019</v>
      </c>
    </row>
    <row r="88" spans="1:17" x14ac:dyDescent="0.3">
      <c r="A88">
        <v>915593</v>
      </c>
      <c r="B88">
        <v>1.3230457305908201</v>
      </c>
      <c r="C88">
        <v>0.22422076761722501</v>
      </c>
      <c r="D88">
        <f t="shared" si="6"/>
        <v>82</v>
      </c>
      <c r="E88">
        <f t="shared" si="7"/>
        <v>64</v>
      </c>
      <c r="F88">
        <v>915593</v>
      </c>
      <c r="G88">
        <v>0.72748947143554599</v>
      </c>
      <c r="H88">
        <v>0.22422076761722501</v>
      </c>
      <c r="I88">
        <f t="shared" si="8"/>
        <v>60</v>
      </c>
      <c r="J88">
        <f t="shared" si="9"/>
        <v>4.1237113402061855E-2</v>
      </c>
      <c r="K88">
        <f t="shared" si="10"/>
        <v>0.18556701030927836</v>
      </c>
      <c r="L88">
        <f t="shared" si="11"/>
        <v>-0.14432989690721651</v>
      </c>
      <c r="N88">
        <v>2019</v>
      </c>
      <c r="Q88">
        <f>VLOOKUP(A88,$O$2:$P$44,2,FALSE)</f>
        <v>2019</v>
      </c>
    </row>
    <row r="89" spans="1:17" x14ac:dyDescent="0.3">
      <c r="A89">
        <v>330975</v>
      </c>
      <c r="B89">
        <v>1.30230784416198</v>
      </c>
      <c r="C89">
        <v>0.44191029667854298</v>
      </c>
      <c r="D89">
        <f t="shared" si="6"/>
        <v>84</v>
      </c>
      <c r="E89">
        <f t="shared" si="7"/>
        <v>34</v>
      </c>
      <c r="F89">
        <v>330975</v>
      </c>
      <c r="G89">
        <v>0.54321384429931596</v>
      </c>
      <c r="H89">
        <v>0.44191029667854298</v>
      </c>
      <c r="I89">
        <f t="shared" si="8"/>
        <v>74</v>
      </c>
      <c r="J89">
        <f t="shared" si="9"/>
        <v>0.41237113402061853</v>
      </c>
      <c r="K89">
        <f t="shared" si="10"/>
        <v>0.51546391752577314</v>
      </c>
      <c r="L89">
        <f t="shared" si="11"/>
        <v>-0.10309278350515461</v>
      </c>
      <c r="N89">
        <v>2020</v>
      </c>
      <c r="Q89" t="e">
        <f>VLOOKUP(A89,$O$2:$P$44,2,FALSE)</f>
        <v>#N/A</v>
      </c>
    </row>
    <row r="90" spans="1:17" x14ac:dyDescent="0.3">
      <c r="A90">
        <v>156498</v>
      </c>
      <c r="B90">
        <v>1.72253501415252</v>
      </c>
      <c r="C90">
        <v>0.65760868787765503</v>
      </c>
      <c r="D90">
        <f t="shared" si="6"/>
        <v>27</v>
      </c>
      <c r="E90">
        <f t="shared" si="7"/>
        <v>11</v>
      </c>
      <c r="F90">
        <v>156498</v>
      </c>
      <c r="G90">
        <v>0.27262064814567499</v>
      </c>
      <c r="H90">
        <v>0.65760868787765503</v>
      </c>
      <c r="I90">
        <f t="shared" si="8"/>
        <v>95</v>
      </c>
      <c r="J90">
        <f t="shared" si="9"/>
        <v>0.865979381443299</v>
      </c>
      <c r="K90">
        <f t="shared" si="10"/>
        <v>0.16494845360824742</v>
      </c>
      <c r="L90">
        <f t="shared" si="11"/>
        <v>0.70103092783505161</v>
      </c>
      <c r="N90">
        <v>2020</v>
      </c>
      <c r="Q90" t="e">
        <f>VLOOKUP(A90,$O$2:$P$44,2,FALSE)</f>
        <v>#N/A</v>
      </c>
    </row>
    <row r="91" spans="1:17" x14ac:dyDescent="0.3">
      <c r="A91">
        <v>131843</v>
      </c>
      <c r="B91">
        <v>1.9268276691436701</v>
      </c>
      <c r="C91">
        <v>0.272116839885711</v>
      </c>
      <c r="D91">
        <f t="shared" si="6"/>
        <v>6</v>
      </c>
      <c r="E91">
        <f t="shared" si="7"/>
        <v>56</v>
      </c>
      <c r="F91">
        <v>131843</v>
      </c>
      <c r="G91">
        <v>1.53110086917877</v>
      </c>
      <c r="H91">
        <v>0.272116839885711</v>
      </c>
      <c r="I91">
        <f t="shared" si="8"/>
        <v>35</v>
      </c>
      <c r="J91">
        <f t="shared" si="9"/>
        <v>0.21649484536082475</v>
      </c>
      <c r="K91">
        <f t="shared" si="10"/>
        <v>0.51546391752577314</v>
      </c>
      <c r="L91">
        <f t="shared" si="11"/>
        <v>-0.29896907216494839</v>
      </c>
      <c r="N91">
        <v>2019</v>
      </c>
      <c r="Q91">
        <f>VLOOKUP(A91,$O$2:$P$44,2,FALSE)</f>
        <v>2019</v>
      </c>
    </row>
    <row r="92" spans="1:17" x14ac:dyDescent="0.3">
      <c r="A92">
        <v>1136047</v>
      </c>
      <c r="B92">
        <v>1.42283618450164</v>
      </c>
      <c r="C92">
        <v>0.18060882389545399</v>
      </c>
      <c r="D92">
        <f t="shared" si="6"/>
        <v>69</v>
      </c>
      <c r="E92">
        <f t="shared" si="7"/>
        <v>70</v>
      </c>
      <c r="F92">
        <v>1136047</v>
      </c>
      <c r="G92">
        <v>0.47951278090476901</v>
      </c>
      <c r="H92">
        <v>0.18060882389545399</v>
      </c>
      <c r="I92">
        <f t="shared" si="8"/>
        <v>83</v>
      </c>
      <c r="J92">
        <f t="shared" si="9"/>
        <v>0.13402061855670103</v>
      </c>
      <c r="K92">
        <f t="shared" si="10"/>
        <v>1.0309278350515464E-2</v>
      </c>
      <c r="L92">
        <f t="shared" si="11"/>
        <v>0.12371134020618556</v>
      </c>
      <c r="N92">
        <v>2020</v>
      </c>
      <c r="Q92" t="e">
        <f>VLOOKUP(A92,$O$2:$P$44,2,FALSE)</f>
        <v>#N/A</v>
      </c>
    </row>
    <row r="93" spans="1:17" x14ac:dyDescent="0.3">
      <c r="A93">
        <v>938400</v>
      </c>
      <c r="B93">
        <v>1.2692277431487999</v>
      </c>
      <c r="C93">
        <v>0.380586236715316</v>
      </c>
      <c r="D93">
        <f t="shared" si="6"/>
        <v>88</v>
      </c>
      <c r="E93">
        <f t="shared" si="7"/>
        <v>43</v>
      </c>
      <c r="F93">
        <v>938400</v>
      </c>
      <c r="G93">
        <v>0.768410384654998</v>
      </c>
      <c r="H93">
        <v>0.380586236715316</v>
      </c>
      <c r="I93">
        <f t="shared" si="8"/>
        <v>57</v>
      </c>
      <c r="J93">
        <f t="shared" si="9"/>
        <v>0.14432989690721648</v>
      </c>
      <c r="K93">
        <f t="shared" si="10"/>
        <v>0.46391752577319589</v>
      </c>
      <c r="L93">
        <f t="shared" si="11"/>
        <v>-0.31958762886597941</v>
      </c>
      <c r="N93">
        <v>2020</v>
      </c>
      <c r="Q93" t="e">
        <f>VLOOKUP(A93,$O$2:$P$44,2,FALSE)</f>
        <v>#N/A</v>
      </c>
    </row>
    <row r="94" spans="1:17" x14ac:dyDescent="0.3">
      <c r="A94">
        <v>1071750</v>
      </c>
      <c r="B94">
        <v>1.79557013511657</v>
      </c>
      <c r="C94">
        <v>0.71171927452087402</v>
      </c>
      <c r="D94">
        <f t="shared" si="6"/>
        <v>17</v>
      </c>
      <c r="E94">
        <f t="shared" si="7"/>
        <v>10</v>
      </c>
      <c r="F94">
        <v>1071750</v>
      </c>
      <c r="G94">
        <v>0.16317628324031799</v>
      </c>
      <c r="H94">
        <v>0.71171927452087402</v>
      </c>
      <c r="I94">
        <f t="shared" si="8"/>
        <v>97</v>
      </c>
      <c r="J94">
        <f t="shared" si="9"/>
        <v>0.89690721649484539</v>
      </c>
      <c r="K94">
        <f t="shared" si="10"/>
        <v>7.2164948453608241E-2</v>
      </c>
      <c r="L94">
        <f t="shared" si="11"/>
        <v>0.82474226804123718</v>
      </c>
      <c r="N94">
        <v>2020</v>
      </c>
      <c r="Q94" t="e">
        <f>VLOOKUP(A94,$O$2:$P$44,2,FALSE)</f>
        <v>#N/A</v>
      </c>
    </row>
    <row r="95" spans="1:17" x14ac:dyDescent="0.3">
      <c r="A95">
        <v>23849</v>
      </c>
      <c r="B95">
        <v>1.4818046092987001</v>
      </c>
      <c r="C95">
        <v>8.0581657588481903E-2</v>
      </c>
      <c r="D95">
        <f t="shared" si="6"/>
        <v>64</v>
      </c>
      <c r="E95">
        <f t="shared" si="7"/>
        <v>88</v>
      </c>
      <c r="F95">
        <v>23849</v>
      </c>
      <c r="G95">
        <v>0.91339182853698697</v>
      </c>
      <c r="H95">
        <v>8.0581657588481903E-2</v>
      </c>
      <c r="I95">
        <f t="shared" si="8"/>
        <v>49</v>
      </c>
      <c r="J95">
        <f t="shared" si="9"/>
        <v>0.40206185567010311</v>
      </c>
      <c r="K95">
        <f t="shared" si="10"/>
        <v>0.24742268041237114</v>
      </c>
      <c r="L95">
        <f t="shared" si="11"/>
        <v>0.15463917525773196</v>
      </c>
      <c r="N95">
        <v>2020</v>
      </c>
      <c r="Q95" t="e">
        <f>VLOOKUP(A95,$O$2:$P$44,2,FALSE)</f>
        <v>#N/A</v>
      </c>
    </row>
    <row r="96" spans="1:17" x14ac:dyDescent="0.3">
      <c r="A96">
        <v>359349</v>
      </c>
      <c r="B96">
        <v>1.5502467155456501</v>
      </c>
      <c r="C96">
        <v>0.35519257187843301</v>
      </c>
      <c r="D96">
        <f t="shared" si="6"/>
        <v>53</v>
      </c>
      <c r="E96">
        <f t="shared" si="7"/>
        <v>47</v>
      </c>
      <c r="F96">
        <v>359349</v>
      </c>
      <c r="G96">
        <v>0.91435199975967396</v>
      </c>
      <c r="H96">
        <v>0.35519257187843301</v>
      </c>
      <c r="I96">
        <f t="shared" si="8"/>
        <v>48</v>
      </c>
      <c r="J96">
        <f t="shared" si="9"/>
        <v>1.0309278350515464E-2</v>
      </c>
      <c r="K96">
        <f t="shared" si="10"/>
        <v>6.1855670103092786E-2</v>
      </c>
      <c r="L96">
        <f t="shared" si="11"/>
        <v>-5.1546391752577324E-2</v>
      </c>
      <c r="N96">
        <v>2019</v>
      </c>
      <c r="Q96">
        <f>VLOOKUP(A96,$O$2:$P$44,2,FALSE)</f>
        <v>2019</v>
      </c>
    </row>
    <row r="97" spans="1:17" x14ac:dyDescent="0.3">
      <c r="A97">
        <v>940547</v>
      </c>
      <c r="B97">
        <v>1.4190096855163501</v>
      </c>
      <c r="C97">
        <v>0.26089847087860102</v>
      </c>
      <c r="D97">
        <f t="shared" si="6"/>
        <v>71</v>
      </c>
      <c r="E97">
        <f t="shared" si="7"/>
        <v>57</v>
      </c>
      <c r="F97">
        <v>940547</v>
      </c>
      <c r="G97">
        <v>0.481849074363708</v>
      </c>
      <c r="H97">
        <v>0.26089847087860102</v>
      </c>
      <c r="I97">
        <f t="shared" si="8"/>
        <v>82</v>
      </c>
      <c r="J97">
        <f t="shared" si="9"/>
        <v>0.25773195876288657</v>
      </c>
      <c r="K97">
        <f t="shared" si="10"/>
        <v>0.14432989690721648</v>
      </c>
      <c r="L97">
        <f t="shared" si="11"/>
        <v>0.11340206185567009</v>
      </c>
      <c r="N97">
        <v>2020</v>
      </c>
      <c r="Q97" t="e">
        <f>VLOOKUP(A97,$O$2:$P$44,2,FALSE)</f>
        <v>#N/A</v>
      </c>
    </row>
    <row r="98" spans="1:17" x14ac:dyDescent="0.3">
      <c r="A98">
        <v>1030303</v>
      </c>
      <c r="B98">
        <v>1.8471368551254199</v>
      </c>
      <c r="C98">
        <v>0.77970081567764205</v>
      </c>
      <c r="D98">
        <f t="shared" si="6"/>
        <v>10</v>
      </c>
      <c r="E98">
        <f t="shared" si="7"/>
        <v>7</v>
      </c>
      <c r="F98">
        <v>1030303</v>
      </c>
      <c r="G98">
        <v>2.7623972892761199</v>
      </c>
      <c r="H98">
        <v>0.77970081567764205</v>
      </c>
      <c r="I98">
        <f t="shared" si="8"/>
        <v>5</v>
      </c>
      <c r="J98">
        <f t="shared" si="9"/>
        <v>2.0618556701030927E-2</v>
      </c>
      <c r="K98">
        <f t="shared" si="10"/>
        <v>3.0927835051546393E-2</v>
      </c>
      <c r="L98">
        <f t="shared" si="11"/>
        <v>-1.0309278350515465E-2</v>
      </c>
      <c r="N98">
        <v>2020</v>
      </c>
      <c r="Q98" t="e">
        <f>VLOOKUP(A98,$O$2:$P$44,2,FALSE)</f>
        <v>#N/A</v>
      </c>
    </row>
  </sheetData>
  <autoFilter ref="Q1:Q9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L2" sqref="L2:L98"/>
    </sheetView>
  </sheetViews>
  <sheetFormatPr defaultRowHeight="14.4" x14ac:dyDescent="0.3"/>
  <cols>
    <col min="12" max="12" width="19.109375" bestFit="1" customWidth="1"/>
  </cols>
  <sheetData>
    <row r="1" spans="1:17" x14ac:dyDescent="0.3">
      <c r="A1" t="s">
        <v>11</v>
      </c>
      <c r="B1" t="s">
        <v>1</v>
      </c>
      <c r="C1" t="s">
        <v>3</v>
      </c>
      <c r="D1" t="s">
        <v>12</v>
      </c>
      <c r="E1" t="s">
        <v>13</v>
      </c>
      <c r="F1" t="s">
        <v>11</v>
      </c>
      <c r="G1" t="s">
        <v>14</v>
      </c>
      <c r="H1" t="s">
        <v>3</v>
      </c>
      <c r="I1" t="s">
        <v>15</v>
      </c>
      <c r="J1" t="s">
        <v>16</v>
      </c>
      <c r="K1" t="s">
        <v>10</v>
      </c>
      <c r="L1" t="s">
        <v>18</v>
      </c>
      <c r="N1" t="s">
        <v>20</v>
      </c>
      <c r="Q1" t="s">
        <v>19</v>
      </c>
    </row>
    <row r="2" spans="1:17" x14ac:dyDescent="0.3">
      <c r="A2">
        <v>130510</v>
      </c>
      <c r="B2">
        <v>2.0479810237884499</v>
      </c>
      <c r="C2">
        <v>0.51317608356475797</v>
      </c>
      <c r="D2">
        <f>RANK(B2,$B$2:$B$98)</f>
        <v>7</v>
      </c>
      <c r="E2">
        <f>RANK(C2,$C$2:$C$98)</f>
        <v>24</v>
      </c>
      <c r="F2">
        <v>130510</v>
      </c>
      <c r="G2" s="1">
        <v>4.8152729868888801E-4</v>
      </c>
      <c r="H2">
        <v>0.51317608356475797</v>
      </c>
      <c r="I2">
        <f>RANK(G2,$G$2:$G$98)</f>
        <v>85</v>
      </c>
      <c r="J2">
        <f>ABS(I2-E2)/97</f>
        <v>0.62886597938144329</v>
      </c>
      <c r="K2">
        <f>ABS(D2-E2)/97</f>
        <v>0.17525773195876287</v>
      </c>
      <c r="L2">
        <f>J2-K2</f>
        <v>0.45360824742268041</v>
      </c>
      <c r="N2">
        <v>2019</v>
      </c>
      <c r="O2">
        <v>19335</v>
      </c>
      <c r="P2">
        <v>2019</v>
      </c>
      <c r="Q2">
        <f>VLOOKUP(A2,$O$2:$P$44,2,FALSE)</f>
        <v>2019</v>
      </c>
    </row>
    <row r="3" spans="1:17" x14ac:dyDescent="0.3">
      <c r="A3">
        <v>1051399</v>
      </c>
      <c r="B3">
        <v>1.95210945606231</v>
      </c>
      <c r="C3">
        <v>0.17959222197532601</v>
      </c>
      <c r="D3">
        <f t="shared" ref="D3:D66" si="0">RANK(B3,$B$2:$B$98)</f>
        <v>10</v>
      </c>
      <c r="E3">
        <f t="shared" ref="E3:E66" si="1">RANK(C3,$C$2:$C$98)</f>
        <v>71</v>
      </c>
      <c r="F3">
        <v>1051399</v>
      </c>
      <c r="G3">
        <v>7.2078075408935502</v>
      </c>
      <c r="H3">
        <v>0.17959222197532601</v>
      </c>
      <c r="I3">
        <f t="shared" ref="I3:I66" si="2">RANK(G3,$G$2:$G$98)</f>
        <v>9</v>
      </c>
      <c r="J3">
        <f t="shared" ref="J3:J66" si="3">ABS(I3-E3)/97</f>
        <v>0.63917525773195871</v>
      </c>
      <c r="K3">
        <f t="shared" ref="K3:K66" si="4">ABS(D3-E3)/97</f>
        <v>0.62886597938144329</v>
      </c>
      <c r="L3">
        <f t="shared" ref="L3:L66" si="5">J3-K3</f>
        <v>1.0309278350515427E-2</v>
      </c>
      <c r="N3">
        <v>2020</v>
      </c>
      <c r="O3">
        <v>47923</v>
      </c>
      <c r="P3">
        <v>2019</v>
      </c>
      <c r="Q3" t="e">
        <f>VLOOKUP(A3,$O$2:$P$44,2,FALSE)</f>
        <v>#N/A</v>
      </c>
    </row>
    <row r="4" spans="1:17" x14ac:dyDescent="0.3">
      <c r="A4">
        <v>1116380</v>
      </c>
      <c r="B4">
        <v>1.62256455421447</v>
      </c>
      <c r="C4">
        <v>0.15342609584331501</v>
      </c>
      <c r="D4">
        <f t="shared" si="0"/>
        <v>33</v>
      </c>
      <c r="E4">
        <f t="shared" si="1"/>
        <v>76</v>
      </c>
      <c r="F4">
        <v>1116380</v>
      </c>
      <c r="G4">
        <v>3.7911033630371</v>
      </c>
      <c r="H4">
        <v>0.15342609584331501</v>
      </c>
      <c r="I4">
        <f t="shared" si="2"/>
        <v>18</v>
      </c>
      <c r="J4">
        <f t="shared" si="3"/>
        <v>0.59793814432989689</v>
      </c>
      <c r="K4">
        <f t="shared" si="4"/>
        <v>0.44329896907216493</v>
      </c>
      <c r="L4">
        <f t="shared" si="5"/>
        <v>0.15463917525773196</v>
      </c>
      <c r="N4">
        <v>2020</v>
      </c>
      <c r="O4">
        <v>87181</v>
      </c>
      <c r="P4">
        <v>2019</v>
      </c>
      <c r="Q4" t="e">
        <f>VLOOKUP(A4,$O$2:$P$44,2,FALSE)</f>
        <v>#N/A</v>
      </c>
    </row>
    <row r="5" spans="1:17" x14ac:dyDescent="0.3">
      <c r="A5">
        <v>42255</v>
      </c>
      <c r="B5">
        <v>1.85713326930999</v>
      </c>
      <c r="C5">
        <v>0.84047615528106601</v>
      </c>
      <c r="D5">
        <f t="shared" si="0"/>
        <v>16</v>
      </c>
      <c r="E5">
        <f t="shared" si="1"/>
        <v>5</v>
      </c>
      <c r="F5">
        <v>42255</v>
      </c>
      <c r="G5">
        <v>6.5363993644714302</v>
      </c>
      <c r="H5">
        <v>0.84047615528106601</v>
      </c>
      <c r="I5">
        <f t="shared" si="2"/>
        <v>12</v>
      </c>
      <c r="J5">
        <f t="shared" si="3"/>
        <v>7.2164948453608241E-2</v>
      </c>
      <c r="K5">
        <f t="shared" si="4"/>
        <v>0.1134020618556701</v>
      </c>
      <c r="L5">
        <f t="shared" si="5"/>
        <v>-4.1237113402061862E-2</v>
      </c>
      <c r="N5">
        <v>2020</v>
      </c>
      <c r="O5">
        <v>87452</v>
      </c>
      <c r="P5">
        <v>2019</v>
      </c>
      <c r="Q5" t="e">
        <f>VLOOKUP(A5,$O$2:$P$44,2,FALSE)</f>
        <v>#N/A</v>
      </c>
    </row>
    <row r="6" spans="1:17" x14ac:dyDescent="0.3">
      <c r="A6">
        <v>1037798</v>
      </c>
      <c r="B6">
        <v>2.0200545787811199</v>
      </c>
      <c r="C6">
        <v>0.10932211577892301</v>
      </c>
      <c r="D6">
        <f t="shared" si="0"/>
        <v>8</v>
      </c>
      <c r="E6">
        <f t="shared" si="1"/>
        <v>86</v>
      </c>
      <c r="F6">
        <v>1037798</v>
      </c>
      <c r="G6">
        <v>4.2054247856140101</v>
      </c>
      <c r="H6">
        <v>0.10932211577892301</v>
      </c>
      <c r="I6">
        <f t="shared" si="2"/>
        <v>17</v>
      </c>
      <c r="J6">
        <f t="shared" si="3"/>
        <v>0.71134020618556704</v>
      </c>
      <c r="K6">
        <f t="shared" si="4"/>
        <v>0.80412371134020622</v>
      </c>
      <c r="L6">
        <f t="shared" si="5"/>
        <v>-9.2783505154639179E-2</v>
      </c>
      <c r="N6">
        <v>2019</v>
      </c>
      <c r="O6">
        <v>104861</v>
      </c>
      <c r="P6">
        <v>2019</v>
      </c>
      <c r="Q6">
        <f>VLOOKUP(A6,$O$2:$P$44,2,FALSE)</f>
        <v>2019</v>
      </c>
    </row>
    <row r="7" spans="1:17" x14ac:dyDescent="0.3">
      <c r="A7">
        <v>1136043</v>
      </c>
      <c r="B7">
        <v>1.81201660633087</v>
      </c>
      <c r="C7">
        <v>0.34620699286460799</v>
      </c>
      <c r="D7">
        <f t="shared" si="0"/>
        <v>18</v>
      </c>
      <c r="E7">
        <f t="shared" si="1"/>
        <v>50</v>
      </c>
      <c r="F7">
        <v>1136043</v>
      </c>
      <c r="G7" s="1">
        <v>1.13639915070962E-4</v>
      </c>
      <c r="H7">
        <v>0.34620699286460799</v>
      </c>
      <c r="I7">
        <f t="shared" si="2"/>
        <v>96</v>
      </c>
      <c r="J7">
        <f t="shared" si="3"/>
        <v>0.47422680412371132</v>
      </c>
      <c r="K7">
        <f t="shared" si="4"/>
        <v>0.32989690721649484</v>
      </c>
      <c r="L7">
        <f t="shared" si="5"/>
        <v>0.14432989690721648</v>
      </c>
      <c r="N7">
        <v>2020</v>
      </c>
      <c r="O7">
        <v>130510</v>
      </c>
      <c r="P7">
        <v>2019</v>
      </c>
      <c r="Q7" t="e">
        <f>VLOOKUP(A7,$O$2:$P$44,2,FALSE)</f>
        <v>#N/A</v>
      </c>
    </row>
    <row r="8" spans="1:17" x14ac:dyDescent="0.3">
      <c r="A8">
        <v>730539</v>
      </c>
      <c r="B8">
        <v>1.46927142143249</v>
      </c>
      <c r="C8">
        <v>0.43881019949913003</v>
      </c>
      <c r="D8">
        <f t="shared" si="0"/>
        <v>51</v>
      </c>
      <c r="E8">
        <f t="shared" si="1"/>
        <v>35</v>
      </c>
      <c r="F8">
        <v>730539</v>
      </c>
      <c r="G8">
        <v>1.58876645565032</v>
      </c>
      <c r="H8">
        <v>0.43881019949913003</v>
      </c>
      <c r="I8">
        <f t="shared" si="2"/>
        <v>24</v>
      </c>
      <c r="J8">
        <f t="shared" si="3"/>
        <v>0.1134020618556701</v>
      </c>
      <c r="K8">
        <f t="shared" si="4"/>
        <v>0.16494845360824742</v>
      </c>
      <c r="L8">
        <f t="shared" si="5"/>
        <v>-5.1546391752577317E-2</v>
      </c>
      <c r="N8">
        <v>2020</v>
      </c>
      <c r="O8">
        <v>131843</v>
      </c>
      <c r="P8">
        <v>2019</v>
      </c>
      <c r="Q8" t="e">
        <f>VLOOKUP(A8,$O$2:$P$44,2,FALSE)</f>
        <v>#N/A</v>
      </c>
    </row>
    <row r="9" spans="1:17" x14ac:dyDescent="0.3">
      <c r="A9">
        <v>914916</v>
      </c>
      <c r="B9">
        <v>1.2602077722549401</v>
      </c>
      <c r="C9">
        <v>0.23353956639766599</v>
      </c>
      <c r="D9">
        <f t="shared" si="0"/>
        <v>83</v>
      </c>
      <c r="E9">
        <f t="shared" si="1"/>
        <v>60</v>
      </c>
      <c r="F9">
        <v>914916</v>
      </c>
      <c r="G9">
        <v>0.396969765424728</v>
      </c>
      <c r="H9">
        <v>0.23353956639766599</v>
      </c>
      <c r="I9">
        <f t="shared" si="2"/>
        <v>48</v>
      </c>
      <c r="J9">
        <f t="shared" si="3"/>
        <v>0.12371134020618557</v>
      </c>
      <c r="K9">
        <f t="shared" si="4"/>
        <v>0.23711340206185566</v>
      </c>
      <c r="L9">
        <f t="shared" si="5"/>
        <v>-0.11340206185567009</v>
      </c>
      <c r="N9">
        <v>2020</v>
      </c>
      <c r="O9">
        <v>146187</v>
      </c>
      <c r="P9">
        <v>2019</v>
      </c>
      <c r="Q9" t="e">
        <f>VLOOKUP(A9,$O$2:$P$44,2,FALSE)</f>
        <v>#N/A</v>
      </c>
    </row>
    <row r="10" spans="1:17" x14ac:dyDescent="0.3">
      <c r="A10">
        <v>1121353</v>
      </c>
      <c r="B10">
        <v>1.5173301696777299</v>
      </c>
      <c r="C10">
        <v>0.110863097012043</v>
      </c>
      <c r="D10">
        <f t="shared" si="0"/>
        <v>45</v>
      </c>
      <c r="E10">
        <f t="shared" si="1"/>
        <v>85</v>
      </c>
      <c r="F10">
        <v>1121353</v>
      </c>
      <c r="G10">
        <v>4.8871531486511204</v>
      </c>
      <c r="H10">
        <v>0.110863097012043</v>
      </c>
      <c r="I10">
        <f t="shared" si="2"/>
        <v>16</v>
      </c>
      <c r="J10">
        <f t="shared" si="3"/>
        <v>0.71134020618556704</v>
      </c>
      <c r="K10">
        <f t="shared" si="4"/>
        <v>0.41237113402061853</v>
      </c>
      <c r="L10">
        <f t="shared" si="5"/>
        <v>0.2989690721649485</v>
      </c>
      <c r="N10">
        <v>2020</v>
      </c>
      <c r="O10">
        <v>148538</v>
      </c>
      <c r="P10">
        <v>2019</v>
      </c>
      <c r="Q10" t="e">
        <f>VLOOKUP(A10,$O$2:$P$44,2,FALSE)</f>
        <v>#N/A</v>
      </c>
    </row>
    <row r="11" spans="1:17" x14ac:dyDescent="0.3">
      <c r="A11">
        <v>168216</v>
      </c>
      <c r="B11">
        <v>1.036266207695</v>
      </c>
      <c r="C11">
        <v>0.173010379076004</v>
      </c>
      <c r="D11">
        <f t="shared" si="0"/>
        <v>97</v>
      </c>
      <c r="E11">
        <f t="shared" si="1"/>
        <v>75</v>
      </c>
      <c r="F11">
        <v>168216</v>
      </c>
      <c r="G11">
        <v>0.56073713302612305</v>
      </c>
      <c r="H11">
        <v>0.173010379076004</v>
      </c>
      <c r="I11">
        <f t="shared" si="2"/>
        <v>38</v>
      </c>
      <c r="J11">
        <f t="shared" si="3"/>
        <v>0.38144329896907214</v>
      </c>
      <c r="K11">
        <f t="shared" si="4"/>
        <v>0.22680412371134021</v>
      </c>
      <c r="L11">
        <f t="shared" si="5"/>
        <v>0.15463917525773194</v>
      </c>
      <c r="N11">
        <v>2019</v>
      </c>
      <c r="O11">
        <v>156493</v>
      </c>
      <c r="P11">
        <v>2019</v>
      </c>
      <c r="Q11">
        <f>VLOOKUP(A11,$O$2:$P$44,2,FALSE)</f>
        <v>2019</v>
      </c>
    </row>
    <row r="12" spans="1:17" x14ac:dyDescent="0.3">
      <c r="A12">
        <v>1037496</v>
      </c>
      <c r="B12">
        <v>1.7659732103347701</v>
      </c>
      <c r="C12">
        <v>0.52305340766906705</v>
      </c>
      <c r="D12">
        <f t="shared" si="0"/>
        <v>22</v>
      </c>
      <c r="E12">
        <f t="shared" si="1"/>
        <v>23</v>
      </c>
      <c r="F12">
        <v>1037496</v>
      </c>
      <c r="G12" s="1">
        <v>1.7763042706064801E-4</v>
      </c>
      <c r="H12">
        <v>0.52305340766906705</v>
      </c>
      <c r="I12">
        <f t="shared" si="2"/>
        <v>91</v>
      </c>
      <c r="J12">
        <f t="shared" si="3"/>
        <v>0.7010309278350515</v>
      </c>
      <c r="K12">
        <f t="shared" si="4"/>
        <v>1.0309278350515464E-2</v>
      </c>
      <c r="L12">
        <f t="shared" si="5"/>
        <v>0.69072164948453607</v>
      </c>
      <c r="N12">
        <v>2020</v>
      </c>
      <c r="O12">
        <v>168216</v>
      </c>
      <c r="P12">
        <v>2019</v>
      </c>
      <c r="Q12" t="e">
        <f>VLOOKUP(A12,$O$2:$P$44,2,FALSE)</f>
        <v>#N/A</v>
      </c>
    </row>
    <row r="13" spans="1:17" x14ac:dyDescent="0.3">
      <c r="A13">
        <v>1136962</v>
      </c>
      <c r="B13">
        <v>1.21759665012359</v>
      </c>
      <c r="C13">
        <v>0.47537407279014499</v>
      </c>
      <c r="D13">
        <f t="shared" si="0"/>
        <v>86</v>
      </c>
      <c r="E13">
        <f t="shared" si="1"/>
        <v>32</v>
      </c>
      <c r="F13">
        <v>1136962</v>
      </c>
      <c r="G13">
        <v>0.18658679723739599</v>
      </c>
      <c r="H13">
        <v>0.47537407279014499</v>
      </c>
      <c r="I13">
        <f t="shared" si="2"/>
        <v>59</v>
      </c>
      <c r="J13">
        <f t="shared" si="3"/>
        <v>0.27835051546391754</v>
      </c>
      <c r="K13">
        <f t="shared" si="4"/>
        <v>0.55670103092783507</v>
      </c>
      <c r="L13">
        <f t="shared" si="5"/>
        <v>-0.27835051546391754</v>
      </c>
      <c r="N13">
        <v>2020</v>
      </c>
      <c r="O13">
        <v>182539</v>
      </c>
      <c r="P13">
        <v>2019</v>
      </c>
      <c r="Q13" t="e">
        <f>VLOOKUP(A13,$O$2:$P$44,2,FALSE)</f>
        <v>#N/A</v>
      </c>
    </row>
    <row r="14" spans="1:17" x14ac:dyDescent="0.3">
      <c r="A14">
        <v>1132532</v>
      </c>
      <c r="B14">
        <v>1.3305913209915099</v>
      </c>
      <c r="C14">
        <v>0.22255103290080999</v>
      </c>
      <c r="D14">
        <f t="shared" si="0"/>
        <v>76</v>
      </c>
      <c r="E14">
        <f t="shared" si="1"/>
        <v>65</v>
      </c>
      <c r="F14">
        <v>1132532</v>
      </c>
      <c r="G14">
        <v>0.25866341590881298</v>
      </c>
      <c r="H14">
        <v>0.22255103290080999</v>
      </c>
      <c r="I14">
        <f t="shared" si="2"/>
        <v>55</v>
      </c>
      <c r="J14">
        <f t="shared" si="3"/>
        <v>0.10309278350515463</v>
      </c>
      <c r="K14">
        <f t="shared" si="4"/>
        <v>0.1134020618556701</v>
      </c>
      <c r="L14">
        <f t="shared" si="5"/>
        <v>-1.0309278350515469E-2</v>
      </c>
      <c r="N14">
        <v>2020</v>
      </c>
      <c r="O14">
        <v>183378</v>
      </c>
      <c r="P14">
        <v>2019</v>
      </c>
      <c r="Q14" t="e">
        <f>VLOOKUP(A14,$O$2:$P$44,2,FALSE)</f>
        <v>#N/A</v>
      </c>
    </row>
    <row r="15" spans="1:17" x14ac:dyDescent="0.3">
      <c r="A15">
        <v>1063750</v>
      </c>
      <c r="B15">
        <v>1.47353792190551</v>
      </c>
      <c r="C15">
        <v>1.3285024091601301E-2</v>
      </c>
      <c r="D15">
        <f t="shared" si="0"/>
        <v>50</v>
      </c>
      <c r="E15">
        <f t="shared" si="1"/>
        <v>96</v>
      </c>
      <c r="F15">
        <v>1063750</v>
      </c>
      <c r="G15">
        <v>1.15895152091979</v>
      </c>
      <c r="H15">
        <v>1.3285024091601301E-2</v>
      </c>
      <c r="I15">
        <f t="shared" si="2"/>
        <v>26</v>
      </c>
      <c r="J15">
        <f t="shared" si="3"/>
        <v>0.72164948453608246</v>
      </c>
      <c r="K15">
        <f t="shared" si="4"/>
        <v>0.47422680412371132</v>
      </c>
      <c r="L15">
        <f t="shared" si="5"/>
        <v>0.24742268041237114</v>
      </c>
      <c r="N15">
        <v>2019</v>
      </c>
      <c r="O15">
        <v>207786</v>
      </c>
      <c r="P15">
        <v>2019</v>
      </c>
      <c r="Q15">
        <f>VLOOKUP(A15,$O$2:$P$44,2,FALSE)</f>
        <v>2019</v>
      </c>
    </row>
    <row r="16" spans="1:17" x14ac:dyDescent="0.3">
      <c r="A16">
        <v>182539</v>
      </c>
      <c r="B16">
        <v>1.64938652515411</v>
      </c>
      <c r="C16">
        <v>0.74205249547958296</v>
      </c>
      <c r="D16">
        <f t="shared" si="0"/>
        <v>30</v>
      </c>
      <c r="E16">
        <f t="shared" si="1"/>
        <v>9</v>
      </c>
      <c r="F16">
        <v>182539</v>
      </c>
      <c r="G16">
        <v>1.0327399941161199E-3</v>
      </c>
      <c r="H16">
        <v>0.74205249547958296</v>
      </c>
      <c r="I16">
        <f t="shared" si="2"/>
        <v>77</v>
      </c>
      <c r="J16">
        <f t="shared" si="3"/>
        <v>0.7010309278350515</v>
      </c>
      <c r="K16">
        <f t="shared" si="4"/>
        <v>0.21649484536082475</v>
      </c>
      <c r="L16">
        <f t="shared" si="5"/>
        <v>0.48453608247422675</v>
      </c>
      <c r="N16">
        <v>2019</v>
      </c>
      <c r="O16">
        <v>264014</v>
      </c>
      <c r="P16">
        <v>2019</v>
      </c>
      <c r="Q16">
        <f>VLOOKUP(A16,$O$2:$P$44,2,FALSE)</f>
        <v>2019</v>
      </c>
    </row>
    <row r="17" spans="1:17" x14ac:dyDescent="0.3">
      <c r="A17">
        <v>962179</v>
      </c>
      <c r="B17">
        <v>1.4256052970886199</v>
      </c>
      <c r="C17">
        <v>0.59119313955306996</v>
      </c>
      <c r="D17">
        <f t="shared" si="0"/>
        <v>59</v>
      </c>
      <c r="E17">
        <f t="shared" si="1"/>
        <v>13</v>
      </c>
      <c r="F17">
        <v>962179</v>
      </c>
      <c r="G17">
        <v>5.0038429908454401E-3</v>
      </c>
      <c r="H17">
        <v>0.59119313955306996</v>
      </c>
      <c r="I17">
        <f t="shared" si="2"/>
        <v>75</v>
      </c>
      <c r="J17">
        <f t="shared" si="3"/>
        <v>0.63917525773195871</v>
      </c>
      <c r="K17">
        <f t="shared" si="4"/>
        <v>0.47422680412371132</v>
      </c>
      <c r="L17">
        <f t="shared" si="5"/>
        <v>0.16494845360824739</v>
      </c>
      <c r="N17">
        <v>2019</v>
      </c>
      <c r="O17">
        <v>359349</v>
      </c>
      <c r="P17">
        <v>2019</v>
      </c>
      <c r="Q17">
        <f>VLOOKUP(A17,$O$2:$P$44,2,FALSE)</f>
        <v>2019</v>
      </c>
    </row>
    <row r="18" spans="1:17" x14ac:dyDescent="0.3">
      <c r="A18">
        <v>1110199</v>
      </c>
      <c r="B18">
        <v>1.4949820041656401</v>
      </c>
      <c r="C18">
        <v>0.228231310844421</v>
      </c>
      <c r="D18">
        <f t="shared" si="0"/>
        <v>47</v>
      </c>
      <c r="E18">
        <f t="shared" si="1"/>
        <v>63</v>
      </c>
      <c r="F18">
        <v>1110199</v>
      </c>
      <c r="G18" s="1">
        <v>7.34105648007243E-4</v>
      </c>
      <c r="H18">
        <v>0.228231310844421</v>
      </c>
      <c r="I18">
        <f t="shared" si="2"/>
        <v>81</v>
      </c>
      <c r="J18">
        <f t="shared" si="3"/>
        <v>0.18556701030927836</v>
      </c>
      <c r="K18">
        <f t="shared" si="4"/>
        <v>0.16494845360824742</v>
      </c>
      <c r="L18">
        <f t="shared" si="5"/>
        <v>2.0618556701030938E-2</v>
      </c>
      <c r="N18">
        <v>2019</v>
      </c>
      <c r="O18">
        <v>405717</v>
      </c>
      <c r="P18">
        <v>2019</v>
      </c>
      <c r="Q18">
        <f>VLOOKUP(A18,$O$2:$P$44,2,FALSE)</f>
        <v>2019</v>
      </c>
    </row>
    <row r="19" spans="1:17" x14ac:dyDescent="0.3">
      <c r="A19">
        <v>1106007</v>
      </c>
      <c r="B19">
        <v>1.4580841064453101</v>
      </c>
      <c r="C19">
        <v>0.21215368807315799</v>
      </c>
      <c r="D19">
        <f t="shared" si="0"/>
        <v>52</v>
      </c>
      <c r="E19">
        <f t="shared" si="1"/>
        <v>66</v>
      </c>
      <c r="F19">
        <v>1106007</v>
      </c>
      <c r="G19">
        <v>0.22376148402690799</v>
      </c>
      <c r="H19">
        <v>0.21215368807315799</v>
      </c>
      <c r="I19">
        <f t="shared" si="2"/>
        <v>57</v>
      </c>
      <c r="J19">
        <f t="shared" si="3"/>
        <v>9.2783505154639179E-2</v>
      </c>
      <c r="K19">
        <f t="shared" si="4"/>
        <v>0.14432989690721648</v>
      </c>
      <c r="L19">
        <f t="shared" si="5"/>
        <v>-5.1546391752577303E-2</v>
      </c>
      <c r="N19">
        <v>2019</v>
      </c>
      <c r="O19">
        <v>443396</v>
      </c>
      <c r="P19">
        <v>2019</v>
      </c>
      <c r="Q19">
        <f>VLOOKUP(A19,$O$2:$P$44,2,FALSE)</f>
        <v>2019</v>
      </c>
    </row>
    <row r="20" spans="1:17" x14ac:dyDescent="0.3">
      <c r="A20">
        <v>405163</v>
      </c>
      <c r="B20">
        <v>1.33762395381927</v>
      </c>
      <c r="C20">
        <v>3.5065233707427902E-2</v>
      </c>
      <c r="D20">
        <f t="shared" si="0"/>
        <v>74</v>
      </c>
      <c r="E20">
        <f t="shared" si="1"/>
        <v>93</v>
      </c>
      <c r="F20">
        <v>405163</v>
      </c>
      <c r="G20">
        <v>6.23150634765625</v>
      </c>
      <c r="H20">
        <v>3.5065233707427902E-2</v>
      </c>
      <c r="I20">
        <f t="shared" si="2"/>
        <v>13</v>
      </c>
      <c r="J20">
        <f t="shared" si="3"/>
        <v>0.82474226804123707</v>
      </c>
      <c r="K20">
        <f t="shared" si="4"/>
        <v>0.19587628865979381</v>
      </c>
      <c r="L20">
        <f t="shared" si="5"/>
        <v>0.62886597938144329</v>
      </c>
      <c r="N20">
        <v>2020</v>
      </c>
      <c r="O20">
        <v>451602</v>
      </c>
      <c r="P20">
        <v>2019</v>
      </c>
      <c r="Q20" t="e">
        <f>VLOOKUP(A20,$O$2:$P$44,2,FALSE)</f>
        <v>#N/A</v>
      </c>
    </row>
    <row r="21" spans="1:17" x14ac:dyDescent="0.3">
      <c r="A21">
        <v>1115776</v>
      </c>
      <c r="B21">
        <v>1.72990190982818</v>
      </c>
      <c r="C21">
        <v>0.43230828642845098</v>
      </c>
      <c r="D21">
        <f t="shared" si="0"/>
        <v>25</v>
      </c>
      <c r="E21">
        <f t="shared" si="1"/>
        <v>37</v>
      </c>
      <c r="F21">
        <v>1115776</v>
      </c>
      <c r="G21">
        <v>6.7718758583068803</v>
      </c>
      <c r="H21">
        <v>0.43230828642845098</v>
      </c>
      <c r="I21">
        <f t="shared" si="2"/>
        <v>11</v>
      </c>
      <c r="J21">
        <f t="shared" si="3"/>
        <v>0.26804123711340205</v>
      </c>
      <c r="K21">
        <f t="shared" si="4"/>
        <v>0.12371134020618557</v>
      </c>
      <c r="L21">
        <f t="shared" si="5"/>
        <v>0.14432989690721648</v>
      </c>
      <c r="N21">
        <v>2019</v>
      </c>
      <c r="O21">
        <v>489204</v>
      </c>
      <c r="P21">
        <v>2019</v>
      </c>
      <c r="Q21">
        <f>VLOOKUP(A21,$O$2:$P$44,2,FALSE)</f>
        <v>2019</v>
      </c>
    </row>
    <row r="22" spans="1:17" x14ac:dyDescent="0.3">
      <c r="A22">
        <v>174463</v>
      </c>
      <c r="B22">
        <v>1.4079051017761199</v>
      </c>
      <c r="C22">
        <v>4.6645518392324399E-2</v>
      </c>
      <c r="D22">
        <f t="shared" si="0"/>
        <v>62</v>
      </c>
      <c r="E22">
        <f t="shared" si="1"/>
        <v>92</v>
      </c>
      <c r="F22">
        <v>174463</v>
      </c>
      <c r="G22" s="1">
        <v>1.14704525913111E-4</v>
      </c>
      <c r="H22">
        <v>4.6645518392324399E-2</v>
      </c>
      <c r="I22">
        <f t="shared" si="2"/>
        <v>95</v>
      </c>
      <c r="J22">
        <f t="shared" si="3"/>
        <v>3.0927835051546393E-2</v>
      </c>
      <c r="K22">
        <f t="shared" si="4"/>
        <v>0.30927835051546393</v>
      </c>
      <c r="L22">
        <f t="shared" si="5"/>
        <v>-0.27835051546391754</v>
      </c>
      <c r="N22">
        <v>2020</v>
      </c>
      <c r="O22">
        <v>490595</v>
      </c>
      <c r="P22">
        <v>2019</v>
      </c>
      <c r="Q22" t="e">
        <f>VLOOKUP(A22,$O$2:$P$44,2,FALSE)</f>
        <v>#N/A</v>
      </c>
    </row>
    <row r="23" spans="1:17" x14ac:dyDescent="0.3">
      <c r="A23">
        <v>183378</v>
      </c>
      <c r="B23">
        <v>1.67947196960449</v>
      </c>
      <c r="C23">
        <v>0.18821895122528001</v>
      </c>
      <c r="D23">
        <f t="shared" si="0"/>
        <v>29</v>
      </c>
      <c r="E23">
        <f t="shared" si="1"/>
        <v>68</v>
      </c>
      <c r="F23">
        <v>183378</v>
      </c>
      <c r="G23">
        <v>0.86073350906372004</v>
      </c>
      <c r="H23">
        <v>0.18821895122528001</v>
      </c>
      <c r="I23">
        <f t="shared" si="2"/>
        <v>28</v>
      </c>
      <c r="J23">
        <f t="shared" si="3"/>
        <v>0.41237113402061853</v>
      </c>
      <c r="K23">
        <f t="shared" si="4"/>
        <v>0.40206185567010311</v>
      </c>
      <c r="L23">
        <f t="shared" si="5"/>
        <v>1.0309278350515427E-2</v>
      </c>
      <c r="N23">
        <v>2019</v>
      </c>
      <c r="O23">
        <v>527433</v>
      </c>
      <c r="P23">
        <v>2019</v>
      </c>
      <c r="Q23">
        <f>VLOOKUP(A23,$O$2:$P$44,2,FALSE)</f>
        <v>2019</v>
      </c>
    </row>
    <row r="24" spans="1:17" x14ac:dyDescent="0.3">
      <c r="A24">
        <v>336901</v>
      </c>
      <c r="B24">
        <v>1.8429704904556199</v>
      </c>
      <c r="C24">
        <v>0.483333349227905</v>
      </c>
      <c r="D24">
        <f t="shared" si="0"/>
        <v>17</v>
      </c>
      <c r="E24">
        <f t="shared" si="1"/>
        <v>30</v>
      </c>
      <c r="F24">
        <v>336901</v>
      </c>
      <c r="G24">
        <v>4.9020481109619096</v>
      </c>
      <c r="H24">
        <v>0.483333349227905</v>
      </c>
      <c r="I24">
        <f t="shared" si="2"/>
        <v>15</v>
      </c>
      <c r="J24">
        <f t="shared" si="3"/>
        <v>0.15463917525773196</v>
      </c>
      <c r="K24">
        <f t="shared" si="4"/>
        <v>0.13402061855670103</v>
      </c>
      <c r="L24">
        <f t="shared" si="5"/>
        <v>2.0618556701030938E-2</v>
      </c>
      <c r="N24">
        <v>2020</v>
      </c>
      <c r="O24">
        <v>573724</v>
      </c>
      <c r="P24">
        <v>2019</v>
      </c>
      <c r="Q24" t="e">
        <f>VLOOKUP(A24,$O$2:$P$44,2,FALSE)</f>
        <v>#N/A</v>
      </c>
    </row>
    <row r="25" spans="1:17" x14ac:dyDescent="0.3">
      <c r="A25">
        <v>1114819</v>
      </c>
      <c r="B25">
        <v>1.53595983982086</v>
      </c>
      <c r="C25">
        <v>0.13638709485530801</v>
      </c>
      <c r="D25">
        <f t="shared" si="0"/>
        <v>43</v>
      </c>
      <c r="E25">
        <f t="shared" si="1"/>
        <v>81</v>
      </c>
      <c r="F25">
        <v>1114819</v>
      </c>
      <c r="G25">
        <v>0.16453143954277</v>
      </c>
      <c r="H25">
        <v>0.13638709485530801</v>
      </c>
      <c r="I25">
        <f t="shared" si="2"/>
        <v>63</v>
      </c>
      <c r="J25">
        <f t="shared" si="3"/>
        <v>0.18556701030927836</v>
      </c>
      <c r="K25">
        <f t="shared" si="4"/>
        <v>0.39175257731958762</v>
      </c>
      <c r="L25">
        <f t="shared" si="5"/>
        <v>-0.20618556701030927</v>
      </c>
      <c r="N25">
        <v>2019</v>
      </c>
      <c r="O25">
        <v>833860</v>
      </c>
      <c r="P25">
        <v>2019</v>
      </c>
      <c r="Q25">
        <f>VLOOKUP(A25,$O$2:$P$44,2,FALSE)</f>
        <v>2019</v>
      </c>
    </row>
    <row r="26" spans="1:17" x14ac:dyDescent="0.3">
      <c r="A26">
        <v>1129237</v>
      </c>
      <c r="B26">
        <v>1.5371755361557</v>
      </c>
      <c r="C26">
        <v>0.57646620273589999</v>
      </c>
      <c r="D26">
        <f t="shared" si="0"/>
        <v>42</v>
      </c>
      <c r="E26">
        <f t="shared" si="1"/>
        <v>14</v>
      </c>
      <c r="F26">
        <v>1129237</v>
      </c>
      <c r="G26">
        <v>0.20337800681591001</v>
      </c>
      <c r="H26">
        <v>0.57646620273589999</v>
      </c>
      <c r="I26">
        <f t="shared" si="2"/>
        <v>58</v>
      </c>
      <c r="J26">
        <f t="shared" si="3"/>
        <v>0.45360824742268041</v>
      </c>
      <c r="K26">
        <f t="shared" si="4"/>
        <v>0.28865979381443296</v>
      </c>
      <c r="L26">
        <f t="shared" si="5"/>
        <v>0.16494845360824745</v>
      </c>
      <c r="N26">
        <v>2019</v>
      </c>
      <c r="O26">
        <v>855410</v>
      </c>
      <c r="P26">
        <v>2019</v>
      </c>
      <c r="Q26">
        <f>VLOOKUP(A26,$O$2:$P$44,2,FALSE)</f>
        <v>2019</v>
      </c>
    </row>
    <row r="27" spans="1:17" x14ac:dyDescent="0.3">
      <c r="A27">
        <v>47923</v>
      </c>
      <c r="B27">
        <v>1.1590142250061</v>
      </c>
      <c r="C27">
        <v>0.286911100149154</v>
      </c>
      <c r="D27">
        <f t="shared" si="0"/>
        <v>90</v>
      </c>
      <c r="E27">
        <f t="shared" si="1"/>
        <v>54</v>
      </c>
      <c r="F27">
        <v>47923</v>
      </c>
      <c r="G27">
        <v>0.115230955183506</v>
      </c>
      <c r="H27">
        <v>0.286911100149154</v>
      </c>
      <c r="I27">
        <f t="shared" si="2"/>
        <v>66</v>
      </c>
      <c r="J27">
        <f t="shared" si="3"/>
        <v>0.12371134020618557</v>
      </c>
      <c r="K27">
        <f t="shared" si="4"/>
        <v>0.37113402061855671</v>
      </c>
      <c r="L27">
        <f t="shared" si="5"/>
        <v>-0.24742268041237114</v>
      </c>
      <c r="N27">
        <v>2019</v>
      </c>
      <c r="O27">
        <v>915593</v>
      </c>
      <c r="P27">
        <v>2019</v>
      </c>
      <c r="Q27">
        <f>VLOOKUP(A27,$O$2:$P$44,2,FALSE)</f>
        <v>2019</v>
      </c>
    </row>
    <row r="28" spans="1:17" x14ac:dyDescent="0.3">
      <c r="A28">
        <v>332593</v>
      </c>
      <c r="B28">
        <v>1.64581334590911</v>
      </c>
      <c r="C28">
        <v>0.50987124443054199</v>
      </c>
      <c r="D28">
        <f t="shared" si="0"/>
        <v>31</v>
      </c>
      <c r="E28">
        <f t="shared" si="1"/>
        <v>25</v>
      </c>
      <c r="F28">
        <v>332593</v>
      </c>
      <c r="G28">
        <v>0.49824711680412198</v>
      </c>
      <c r="H28">
        <v>0.50987124443054199</v>
      </c>
      <c r="I28">
        <f t="shared" si="2"/>
        <v>42</v>
      </c>
      <c r="J28">
        <f t="shared" si="3"/>
        <v>0.17525773195876287</v>
      </c>
      <c r="K28">
        <f t="shared" si="4"/>
        <v>6.1855670103092786E-2</v>
      </c>
      <c r="L28">
        <f t="shared" si="5"/>
        <v>0.11340206185567009</v>
      </c>
      <c r="N28">
        <v>2020</v>
      </c>
      <c r="O28">
        <v>962179</v>
      </c>
      <c r="P28">
        <v>2019</v>
      </c>
      <c r="Q28" t="e">
        <f>VLOOKUP(A28,$O$2:$P$44,2,FALSE)</f>
        <v>#N/A</v>
      </c>
    </row>
    <row r="29" spans="1:17" x14ac:dyDescent="0.3">
      <c r="A29">
        <v>1064670</v>
      </c>
      <c r="B29">
        <v>1.7897047996520901</v>
      </c>
      <c r="C29">
        <v>0.54060584306716897</v>
      </c>
      <c r="D29">
        <f t="shared" si="0"/>
        <v>20</v>
      </c>
      <c r="E29">
        <f t="shared" si="1"/>
        <v>17</v>
      </c>
      <c r="F29">
        <v>1064670</v>
      </c>
      <c r="G29" s="1">
        <v>7.2585267480462703E-4</v>
      </c>
      <c r="H29">
        <v>0.54060584306716897</v>
      </c>
      <c r="I29">
        <f t="shared" si="2"/>
        <v>82</v>
      </c>
      <c r="J29">
        <f t="shared" si="3"/>
        <v>0.67010309278350511</v>
      </c>
      <c r="K29">
        <f t="shared" si="4"/>
        <v>3.0927835051546393E-2</v>
      </c>
      <c r="L29">
        <f t="shared" si="5"/>
        <v>0.63917525773195871</v>
      </c>
      <c r="N29">
        <v>2020</v>
      </c>
      <c r="O29">
        <v>1037798</v>
      </c>
      <c r="P29">
        <v>2019</v>
      </c>
      <c r="Q29" t="e">
        <f>VLOOKUP(A29,$O$2:$P$44,2,FALSE)</f>
        <v>#N/A</v>
      </c>
    </row>
    <row r="30" spans="1:17" x14ac:dyDescent="0.3">
      <c r="A30">
        <v>855410</v>
      </c>
      <c r="B30">
        <v>2.0882589817047101</v>
      </c>
      <c r="C30">
        <v>1</v>
      </c>
      <c r="D30">
        <f t="shared" si="0"/>
        <v>5</v>
      </c>
      <c r="E30">
        <f t="shared" si="1"/>
        <v>1</v>
      </c>
      <c r="F30">
        <v>855410</v>
      </c>
      <c r="G30">
        <v>17.322170257568299</v>
      </c>
      <c r="H30">
        <v>1</v>
      </c>
      <c r="I30">
        <f t="shared" si="2"/>
        <v>1</v>
      </c>
      <c r="J30">
        <f t="shared" si="3"/>
        <v>0</v>
      </c>
      <c r="K30">
        <f t="shared" si="4"/>
        <v>4.1237113402061855E-2</v>
      </c>
      <c r="L30">
        <f t="shared" si="5"/>
        <v>-4.1237113402061855E-2</v>
      </c>
      <c r="N30">
        <v>2019</v>
      </c>
      <c r="O30">
        <v>1063750</v>
      </c>
      <c r="P30">
        <v>2019</v>
      </c>
      <c r="Q30">
        <f>VLOOKUP(A30,$O$2:$P$44,2,FALSE)</f>
        <v>2019</v>
      </c>
    </row>
    <row r="31" spans="1:17" x14ac:dyDescent="0.3">
      <c r="A31">
        <v>911232</v>
      </c>
      <c r="B31">
        <v>1.69165694713592</v>
      </c>
      <c r="C31">
        <v>0.35007342696189803</v>
      </c>
      <c r="D31">
        <f t="shared" si="0"/>
        <v>28</v>
      </c>
      <c r="E31">
        <f t="shared" si="1"/>
        <v>49</v>
      </c>
      <c r="F31">
        <v>911232</v>
      </c>
      <c r="G31" s="1">
        <v>1.7613245290704001E-4</v>
      </c>
      <c r="H31">
        <v>0.35007342696189803</v>
      </c>
      <c r="I31">
        <f t="shared" si="2"/>
        <v>92</v>
      </c>
      <c r="J31">
        <f t="shared" si="3"/>
        <v>0.44329896907216493</v>
      </c>
      <c r="K31">
        <f t="shared" si="4"/>
        <v>0.21649484536082475</v>
      </c>
      <c r="L31">
        <f t="shared" si="5"/>
        <v>0.22680412371134018</v>
      </c>
      <c r="N31">
        <v>2020</v>
      </c>
      <c r="O31">
        <v>1103812</v>
      </c>
      <c r="P31">
        <v>2019</v>
      </c>
      <c r="Q31" t="e">
        <f>VLOOKUP(A31,$O$2:$P$44,2,FALSE)</f>
        <v>#N/A</v>
      </c>
    </row>
    <row r="32" spans="1:17" x14ac:dyDescent="0.3">
      <c r="A32">
        <v>67316</v>
      </c>
      <c r="B32">
        <v>1.4055807590484599</v>
      </c>
      <c r="C32">
        <v>0.17741872370243</v>
      </c>
      <c r="D32">
        <f t="shared" si="0"/>
        <v>63</v>
      </c>
      <c r="E32">
        <f t="shared" si="1"/>
        <v>73</v>
      </c>
      <c r="F32">
        <v>67316</v>
      </c>
      <c r="G32">
        <v>3.78508400917053</v>
      </c>
      <c r="H32">
        <v>0.17741872370243</v>
      </c>
      <c r="I32">
        <f t="shared" si="2"/>
        <v>19</v>
      </c>
      <c r="J32">
        <f t="shared" si="3"/>
        <v>0.55670103092783507</v>
      </c>
      <c r="K32">
        <f t="shared" si="4"/>
        <v>0.10309278350515463</v>
      </c>
      <c r="L32">
        <f t="shared" si="5"/>
        <v>0.45360824742268047</v>
      </c>
      <c r="N32">
        <v>2020</v>
      </c>
      <c r="O32">
        <v>1106007</v>
      </c>
      <c r="P32">
        <v>2019</v>
      </c>
      <c r="Q32" t="e">
        <f>VLOOKUP(A32,$O$2:$P$44,2,FALSE)</f>
        <v>#N/A</v>
      </c>
    </row>
    <row r="33" spans="1:17" x14ac:dyDescent="0.3">
      <c r="A33">
        <v>1103812</v>
      </c>
      <c r="B33">
        <v>1.7043864727020199</v>
      </c>
      <c r="C33">
        <v>0.60024809837341297</v>
      </c>
      <c r="D33">
        <f t="shared" si="0"/>
        <v>27</v>
      </c>
      <c r="E33">
        <f t="shared" si="1"/>
        <v>12</v>
      </c>
      <c r="F33">
        <v>1103812</v>
      </c>
      <c r="G33" s="1">
        <v>8.74180055689066E-4</v>
      </c>
      <c r="H33">
        <v>0.60024809837341297</v>
      </c>
      <c r="I33">
        <f t="shared" si="2"/>
        <v>79</v>
      </c>
      <c r="J33">
        <f t="shared" si="3"/>
        <v>0.69072164948453607</v>
      </c>
      <c r="K33">
        <f t="shared" si="4"/>
        <v>0.15463917525773196</v>
      </c>
      <c r="L33">
        <f t="shared" si="5"/>
        <v>0.53608247422680411</v>
      </c>
      <c r="N33">
        <v>2019</v>
      </c>
      <c r="O33">
        <v>1110199</v>
      </c>
      <c r="P33">
        <v>2019</v>
      </c>
      <c r="Q33">
        <f>VLOOKUP(A33,$O$2:$P$44,2,FALSE)</f>
        <v>2019</v>
      </c>
    </row>
    <row r="34" spans="1:17" x14ac:dyDescent="0.3">
      <c r="A34">
        <v>1105792</v>
      </c>
      <c r="B34">
        <v>2.5171639919281001</v>
      </c>
      <c r="C34">
        <v>0.86929947137832597</v>
      </c>
      <c r="D34">
        <f t="shared" si="0"/>
        <v>1</v>
      </c>
      <c r="E34">
        <f t="shared" si="1"/>
        <v>4</v>
      </c>
      <c r="F34">
        <v>1105792</v>
      </c>
      <c r="G34">
        <v>9.1740665435790998</v>
      </c>
      <c r="H34">
        <v>0.86929947137832597</v>
      </c>
      <c r="I34">
        <f t="shared" si="2"/>
        <v>5</v>
      </c>
      <c r="J34">
        <f t="shared" si="3"/>
        <v>1.0309278350515464E-2</v>
      </c>
      <c r="K34">
        <f t="shared" si="4"/>
        <v>3.0927835051546393E-2</v>
      </c>
      <c r="L34">
        <f t="shared" si="5"/>
        <v>-2.0618556701030931E-2</v>
      </c>
      <c r="N34">
        <v>2020</v>
      </c>
      <c r="O34">
        <v>1112341</v>
      </c>
      <c r="P34">
        <v>2019</v>
      </c>
      <c r="Q34" t="e">
        <f>VLOOKUP(A34,$O$2:$P$44,2,FALSE)</f>
        <v>#N/A</v>
      </c>
    </row>
    <row r="35" spans="1:17" x14ac:dyDescent="0.3">
      <c r="A35">
        <v>1106979</v>
      </c>
      <c r="B35">
        <v>1.88392269611358</v>
      </c>
      <c r="C35">
        <v>0.49428015947341902</v>
      </c>
      <c r="D35">
        <f t="shared" si="0"/>
        <v>12</v>
      </c>
      <c r="E35">
        <f t="shared" si="1"/>
        <v>27</v>
      </c>
      <c r="F35">
        <v>1106979</v>
      </c>
      <c r="G35" s="1">
        <v>3.9385657873935997E-4</v>
      </c>
      <c r="H35">
        <v>0.49428015947341902</v>
      </c>
      <c r="I35">
        <f t="shared" si="2"/>
        <v>86</v>
      </c>
      <c r="J35">
        <f t="shared" si="3"/>
        <v>0.60824742268041232</v>
      </c>
      <c r="K35">
        <f t="shared" si="4"/>
        <v>0.15463917525773196</v>
      </c>
      <c r="L35">
        <f t="shared" si="5"/>
        <v>0.45360824742268036</v>
      </c>
      <c r="N35">
        <v>2020</v>
      </c>
      <c r="O35">
        <v>1113437</v>
      </c>
      <c r="P35">
        <v>2019</v>
      </c>
      <c r="Q35" t="e">
        <f>VLOOKUP(A35,$O$2:$P$44,2,FALSE)</f>
        <v>#N/A</v>
      </c>
    </row>
    <row r="36" spans="1:17" x14ac:dyDescent="0.3">
      <c r="A36">
        <v>135802</v>
      </c>
      <c r="B36">
        <v>1.89443087577819</v>
      </c>
      <c r="C36">
        <v>0.75188165903091397</v>
      </c>
      <c r="D36">
        <f t="shared" si="0"/>
        <v>11</v>
      </c>
      <c r="E36">
        <f t="shared" si="1"/>
        <v>8</v>
      </c>
      <c r="F36">
        <v>135802</v>
      </c>
      <c r="G36">
        <v>2.6704316139221098</v>
      </c>
      <c r="H36">
        <v>0.75188165903091397</v>
      </c>
      <c r="I36">
        <f t="shared" si="2"/>
        <v>21</v>
      </c>
      <c r="J36">
        <f t="shared" si="3"/>
        <v>0.13402061855670103</v>
      </c>
      <c r="K36">
        <f t="shared" si="4"/>
        <v>3.0927835051546393E-2</v>
      </c>
      <c r="L36">
        <f t="shared" si="5"/>
        <v>0.10309278350515463</v>
      </c>
      <c r="N36">
        <v>2020</v>
      </c>
      <c r="O36">
        <v>1114646</v>
      </c>
      <c r="P36">
        <v>2019</v>
      </c>
      <c r="Q36" t="e">
        <f>VLOOKUP(A36,$O$2:$P$44,2,FALSE)</f>
        <v>#N/A</v>
      </c>
    </row>
    <row r="37" spans="1:17" x14ac:dyDescent="0.3">
      <c r="A37">
        <v>19335</v>
      </c>
      <c r="B37">
        <v>1.4219497442245399</v>
      </c>
      <c r="C37">
        <v>0.48217129707336398</v>
      </c>
      <c r="D37">
        <f t="shared" si="0"/>
        <v>60</v>
      </c>
      <c r="E37">
        <f t="shared" si="1"/>
        <v>31</v>
      </c>
      <c r="F37">
        <v>19335</v>
      </c>
      <c r="G37">
        <v>5.5571808479726297E-3</v>
      </c>
      <c r="H37">
        <v>0.48217129707336398</v>
      </c>
      <c r="I37">
        <f t="shared" si="2"/>
        <v>74</v>
      </c>
      <c r="J37">
        <f t="shared" si="3"/>
        <v>0.44329896907216493</v>
      </c>
      <c r="K37">
        <f t="shared" si="4"/>
        <v>0.29896907216494845</v>
      </c>
      <c r="L37">
        <f t="shared" si="5"/>
        <v>0.14432989690721648</v>
      </c>
      <c r="N37">
        <v>2019</v>
      </c>
      <c r="O37">
        <v>1114819</v>
      </c>
      <c r="P37">
        <v>2019</v>
      </c>
      <c r="Q37">
        <f>VLOOKUP(A37,$O$2:$P$44,2,FALSE)</f>
        <v>2019</v>
      </c>
    </row>
    <row r="38" spans="1:17" x14ac:dyDescent="0.3">
      <c r="A38">
        <v>121171</v>
      </c>
      <c r="B38">
        <v>1.4899606704711901</v>
      </c>
      <c r="C38">
        <v>0.14518296718597401</v>
      </c>
      <c r="D38">
        <f t="shared" si="0"/>
        <v>49</v>
      </c>
      <c r="E38">
        <f t="shared" si="1"/>
        <v>77</v>
      </c>
      <c r="F38">
        <v>121171</v>
      </c>
      <c r="G38" s="1">
        <v>3.8155127549543901E-4</v>
      </c>
      <c r="H38">
        <v>0.14518296718597401</v>
      </c>
      <c r="I38">
        <f t="shared" si="2"/>
        <v>87</v>
      </c>
      <c r="J38">
        <f t="shared" si="3"/>
        <v>0.10309278350515463</v>
      </c>
      <c r="K38">
        <f t="shared" si="4"/>
        <v>0.28865979381443296</v>
      </c>
      <c r="L38">
        <f t="shared" si="5"/>
        <v>-0.18556701030927833</v>
      </c>
      <c r="N38">
        <v>2020</v>
      </c>
      <c r="O38">
        <v>1115776</v>
      </c>
      <c r="P38">
        <v>2019</v>
      </c>
      <c r="Q38" t="e">
        <f>VLOOKUP(A38,$O$2:$P$44,2,FALSE)</f>
        <v>#N/A</v>
      </c>
    </row>
    <row r="39" spans="1:17" x14ac:dyDescent="0.3">
      <c r="A39">
        <v>1133579</v>
      </c>
      <c r="B39">
        <v>1.1191871166229199</v>
      </c>
      <c r="C39">
        <v>0.530942022800445</v>
      </c>
      <c r="D39">
        <f t="shared" si="0"/>
        <v>94</v>
      </c>
      <c r="E39">
        <f t="shared" si="1"/>
        <v>21</v>
      </c>
      <c r="F39">
        <v>1133579</v>
      </c>
      <c r="G39">
        <v>0.59957963228225697</v>
      </c>
      <c r="H39">
        <v>0.530942022800445</v>
      </c>
      <c r="I39">
        <f t="shared" si="2"/>
        <v>36</v>
      </c>
      <c r="J39">
        <f t="shared" si="3"/>
        <v>0.15463917525773196</v>
      </c>
      <c r="K39">
        <f t="shared" si="4"/>
        <v>0.75257731958762886</v>
      </c>
      <c r="L39">
        <f t="shared" si="5"/>
        <v>-0.59793814432989689</v>
      </c>
      <c r="N39">
        <v>2020</v>
      </c>
      <c r="O39">
        <v>1117099</v>
      </c>
      <c r="P39">
        <v>2019</v>
      </c>
      <c r="Q39" t="e">
        <f>VLOOKUP(A39,$O$2:$P$44,2,FALSE)</f>
        <v>#N/A</v>
      </c>
    </row>
    <row r="40" spans="1:17" x14ac:dyDescent="0.3">
      <c r="A40">
        <v>146187</v>
      </c>
      <c r="B40">
        <v>1.9964854717254601</v>
      </c>
      <c r="C40">
        <v>0.55360931158065796</v>
      </c>
      <c r="D40">
        <f t="shared" si="0"/>
        <v>9</v>
      </c>
      <c r="E40">
        <f t="shared" si="1"/>
        <v>16</v>
      </c>
      <c r="F40">
        <v>146187</v>
      </c>
      <c r="G40">
        <v>6.9600477218627903</v>
      </c>
      <c r="H40">
        <v>0.55360931158065796</v>
      </c>
      <c r="I40">
        <f t="shared" si="2"/>
        <v>10</v>
      </c>
      <c r="J40">
        <f t="shared" si="3"/>
        <v>6.1855670103092786E-2</v>
      </c>
      <c r="K40">
        <f t="shared" si="4"/>
        <v>7.2164948453608241E-2</v>
      </c>
      <c r="L40">
        <f t="shared" si="5"/>
        <v>-1.0309278350515455E-2</v>
      </c>
      <c r="N40">
        <v>2019</v>
      </c>
      <c r="O40">
        <v>1121402</v>
      </c>
      <c r="P40">
        <v>2019</v>
      </c>
      <c r="Q40">
        <f>VLOOKUP(A40,$O$2:$P$44,2,FALSE)</f>
        <v>2019</v>
      </c>
    </row>
    <row r="41" spans="1:17" x14ac:dyDescent="0.3">
      <c r="A41">
        <v>1127540</v>
      </c>
      <c r="B41">
        <v>2.3955328464507999</v>
      </c>
      <c r="C41">
        <v>0.88486009836196899</v>
      </c>
      <c r="D41">
        <f t="shared" si="0"/>
        <v>2</v>
      </c>
      <c r="E41">
        <f t="shared" si="1"/>
        <v>3</v>
      </c>
      <c r="F41">
        <v>1127540</v>
      </c>
      <c r="G41">
        <v>8.1756620407104492</v>
      </c>
      <c r="H41">
        <v>0.88486009836196899</v>
      </c>
      <c r="I41">
        <f t="shared" si="2"/>
        <v>7</v>
      </c>
      <c r="J41">
        <f t="shared" si="3"/>
        <v>4.1237113402061855E-2</v>
      </c>
      <c r="K41">
        <f t="shared" si="4"/>
        <v>1.0309278350515464E-2</v>
      </c>
      <c r="L41">
        <f t="shared" si="5"/>
        <v>3.0927835051546393E-2</v>
      </c>
      <c r="N41">
        <v>2020</v>
      </c>
      <c r="O41">
        <v>1121709</v>
      </c>
      <c r="P41">
        <v>2019</v>
      </c>
      <c r="Q41" t="e">
        <f>VLOOKUP(A41,$O$2:$P$44,2,FALSE)</f>
        <v>#N/A</v>
      </c>
    </row>
    <row r="42" spans="1:17" x14ac:dyDescent="0.3">
      <c r="A42">
        <v>1124210</v>
      </c>
      <c r="B42">
        <v>1.5035855770111</v>
      </c>
      <c r="C42">
        <v>0.35160806775093001</v>
      </c>
      <c r="D42">
        <f t="shared" si="0"/>
        <v>46</v>
      </c>
      <c r="E42">
        <f t="shared" si="1"/>
        <v>48</v>
      </c>
      <c r="F42">
        <v>1124210</v>
      </c>
      <c r="G42">
        <v>9.3762578964233398</v>
      </c>
      <c r="H42">
        <v>0.35160806775093001</v>
      </c>
      <c r="I42">
        <f t="shared" si="2"/>
        <v>3</v>
      </c>
      <c r="J42">
        <f t="shared" si="3"/>
        <v>0.46391752577319589</v>
      </c>
      <c r="K42">
        <f t="shared" si="4"/>
        <v>2.0618556701030927E-2</v>
      </c>
      <c r="L42">
        <f t="shared" si="5"/>
        <v>0.44329896907216498</v>
      </c>
      <c r="N42">
        <v>2019</v>
      </c>
      <c r="O42">
        <v>1124210</v>
      </c>
      <c r="P42">
        <v>2019</v>
      </c>
      <c r="Q42">
        <f>VLOOKUP(A42,$O$2:$P$44,2,FALSE)</f>
        <v>2019</v>
      </c>
    </row>
    <row r="43" spans="1:17" x14ac:dyDescent="0.3">
      <c r="A43">
        <v>877809</v>
      </c>
      <c r="B43">
        <v>1.44610524177551</v>
      </c>
      <c r="C43">
        <v>0.406804800033569</v>
      </c>
      <c r="D43">
        <f t="shared" si="0"/>
        <v>53</v>
      </c>
      <c r="E43">
        <f t="shared" si="1"/>
        <v>40</v>
      </c>
      <c r="F43">
        <v>877809</v>
      </c>
      <c r="G43">
        <v>0.10810182243585501</v>
      </c>
      <c r="H43">
        <v>0.406804800033569</v>
      </c>
      <c r="I43">
        <f t="shared" si="2"/>
        <v>67</v>
      </c>
      <c r="J43">
        <f t="shared" si="3"/>
        <v>0.27835051546391754</v>
      </c>
      <c r="K43">
        <f t="shared" si="4"/>
        <v>0.13402061855670103</v>
      </c>
      <c r="L43">
        <f t="shared" si="5"/>
        <v>0.14432989690721651</v>
      </c>
      <c r="N43">
        <v>2020</v>
      </c>
      <c r="O43">
        <v>1129237</v>
      </c>
      <c r="P43">
        <v>2019</v>
      </c>
      <c r="Q43" t="e">
        <f>VLOOKUP(A43,$O$2:$P$44,2,FALSE)</f>
        <v>#N/A</v>
      </c>
    </row>
    <row r="44" spans="1:17" x14ac:dyDescent="0.3">
      <c r="A44">
        <v>148538</v>
      </c>
      <c r="B44">
        <v>1.3527985811233501</v>
      </c>
      <c r="C44">
        <v>0.22932961583137501</v>
      </c>
      <c r="D44">
        <f t="shared" si="0"/>
        <v>72</v>
      </c>
      <c r="E44">
        <f t="shared" si="1"/>
        <v>62</v>
      </c>
      <c r="F44">
        <v>148538</v>
      </c>
      <c r="G44">
        <v>0.54782819747924805</v>
      </c>
      <c r="H44">
        <v>0.22932961583137501</v>
      </c>
      <c r="I44">
        <f t="shared" si="2"/>
        <v>39</v>
      </c>
      <c r="J44">
        <f t="shared" si="3"/>
        <v>0.23711340206185566</v>
      </c>
      <c r="K44">
        <f t="shared" si="4"/>
        <v>0.10309278350515463</v>
      </c>
      <c r="L44">
        <f t="shared" si="5"/>
        <v>0.13402061855670103</v>
      </c>
      <c r="N44">
        <v>2019</v>
      </c>
      <c r="O44">
        <v>1133167</v>
      </c>
      <c r="P44">
        <v>2019</v>
      </c>
      <c r="Q44">
        <f>VLOOKUP(A44,$O$2:$P$44,2,FALSE)</f>
        <v>2019</v>
      </c>
    </row>
    <row r="45" spans="1:17" x14ac:dyDescent="0.3">
      <c r="A45">
        <v>1114646</v>
      </c>
      <c r="B45">
        <v>1.8820892572402901</v>
      </c>
      <c r="C45">
        <v>0.43022122979164101</v>
      </c>
      <c r="D45">
        <f t="shared" si="0"/>
        <v>14</v>
      </c>
      <c r="E45">
        <f t="shared" si="1"/>
        <v>38</v>
      </c>
      <c r="F45">
        <v>1114646</v>
      </c>
      <c r="G45">
        <v>8.6055955886840803</v>
      </c>
      <c r="H45">
        <v>0.43022122979164101</v>
      </c>
      <c r="I45">
        <f t="shared" si="2"/>
        <v>6</v>
      </c>
      <c r="J45">
        <f t="shared" si="3"/>
        <v>0.32989690721649484</v>
      </c>
      <c r="K45">
        <f t="shared" si="4"/>
        <v>0.24742268041237114</v>
      </c>
      <c r="L45">
        <f t="shared" si="5"/>
        <v>8.2474226804123696E-2</v>
      </c>
      <c r="N45">
        <v>2019</v>
      </c>
      <c r="Q45">
        <f>VLOOKUP(A45,$O$2:$P$44,2,FALSE)</f>
        <v>2019</v>
      </c>
    </row>
    <row r="46" spans="1:17" x14ac:dyDescent="0.3">
      <c r="A46">
        <v>87452</v>
      </c>
      <c r="B46">
        <v>1.4321916103362999</v>
      </c>
      <c r="C46">
        <v>0.299606263637542</v>
      </c>
      <c r="D46">
        <f t="shared" si="0"/>
        <v>56</v>
      </c>
      <c r="E46">
        <f t="shared" si="1"/>
        <v>53</v>
      </c>
      <c r="F46">
        <v>87452</v>
      </c>
      <c r="G46">
        <v>1.92151319980621</v>
      </c>
      <c r="H46">
        <v>0.299606263637542</v>
      </c>
      <c r="I46">
        <f t="shared" si="2"/>
        <v>22</v>
      </c>
      <c r="J46">
        <f t="shared" si="3"/>
        <v>0.31958762886597936</v>
      </c>
      <c r="K46">
        <f t="shared" si="4"/>
        <v>3.0927835051546393E-2</v>
      </c>
      <c r="L46">
        <f t="shared" si="5"/>
        <v>0.28865979381443296</v>
      </c>
      <c r="N46">
        <v>2019</v>
      </c>
      <c r="Q46">
        <f>VLOOKUP(A46,$O$2:$P$44,2,FALSE)</f>
        <v>2019</v>
      </c>
    </row>
    <row r="47" spans="1:17" x14ac:dyDescent="0.3">
      <c r="A47">
        <v>997622</v>
      </c>
      <c r="B47">
        <v>1.62935483455657</v>
      </c>
      <c r="C47">
        <v>0.53397351503372104</v>
      </c>
      <c r="D47">
        <f t="shared" si="0"/>
        <v>32</v>
      </c>
      <c r="E47">
        <f t="shared" si="1"/>
        <v>20</v>
      </c>
      <c r="F47">
        <v>997622</v>
      </c>
      <c r="G47">
        <v>7.6339572668075506E-2</v>
      </c>
      <c r="H47">
        <v>0.53397351503372104</v>
      </c>
      <c r="I47">
        <f t="shared" si="2"/>
        <v>68</v>
      </c>
      <c r="J47">
        <f t="shared" si="3"/>
        <v>0.49484536082474229</v>
      </c>
      <c r="K47">
        <f t="shared" si="4"/>
        <v>0.12371134020618557</v>
      </c>
      <c r="L47">
        <f t="shared" si="5"/>
        <v>0.37113402061855671</v>
      </c>
      <c r="N47">
        <v>2020</v>
      </c>
      <c r="Q47" t="e">
        <f>VLOOKUP(A47,$O$2:$P$44,2,FALSE)</f>
        <v>#N/A</v>
      </c>
    </row>
    <row r="48" spans="1:17" x14ac:dyDescent="0.3">
      <c r="A48">
        <v>489204</v>
      </c>
      <c r="B48">
        <v>1.5584120750427199</v>
      </c>
      <c r="C48">
        <v>7.6986029744148199E-2</v>
      </c>
      <c r="D48">
        <f t="shared" si="0"/>
        <v>39</v>
      </c>
      <c r="E48">
        <f t="shared" si="1"/>
        <v>89</v>
      </c>
      <c r="F48">
        <v>489204</v>
      </c>
      <c r="G48">
        <v>0.32201811671257002</v>
      </c>
      <c r="H48">
        <v>7.6986029744148199E-2</v>
      </c>
      <c r="I48">
        <f t="shared" si="2"/>
        <v>52</v>
      </c>
      <c r="J48">
        <f t="shared" si="3"/>
        <v>0.38144329896907214</v>
      </c>
      <c r="K48">
        <f t="shared" si="4"/>
        <v>0.51546391752577314</v>
      </c>
      <c r="L48">
        <f t="shared" si="5"/>
        <v>-0.134020618556701</v>
      </c>
      <c r="N48">
        <v>2019</v>
      </c>
      <c r="Q48">
        <f>VLOOKUP(A48,$O$2:$P$44,2,FALSE)</f>
        <v>2019</v>
      </c>
    </row>
    <row r="49" spans="1:17" x14ac:dyDescent="0.3">
      <c r="A49">
        <v>1043135</v>
      </c>
      <c r="B49">
        <v>1.15169024467468</v>
      </c>
      <c r="C49">
        <v>0.36355268955230702</v>
      </c>
      <c r="D49">
        <f t="shared" si="0"/>
        <v>92</v>
      </c>
      <c r="E49">
        <f t="shared" si="1"/>
        <v>46</v>
      </c>
      <c r="F49">
        <v>1043135</v>
      </c>
      <c r="G49">
        <v>0.157442271709442</v>
      </c>
      <c r="H49">
        <v>0.36355268955230702</v>
      </c>
      <c r="I49">
        <f t="shared" si="2"/>
        <v>64</v>
      </c>
      <c r="J49">
        <f t="shared" si="3"/>
        <v>0.18556701030927836</v>
      </c>
      <c r="K49">
        <f t="shared" si="4"/>
        <v>0.47422680412371132</v>
      </c>
      <c r="L49">
        <f t="shared" si="5"/>
        <v>-0.28865979381443296</v>
      </c>
      <c r="N49">
        <v>2020</v>
      </c>
      <c r="Q49" t="e">
        <f>VLOOKUP(A49,$O$2:$P$44,2,FALSE)</f>
        <v>#N/A</v>
      </c>
    </row>
    <row r="50" spans="1:17" x14ac:dyDescent="0.3">
      <c r="A50">
        <v>1115210</v>
      </c>
      <c r="B50">
        <v>1.40284252166748</v>
      </c>
      <c r="C50">
        <v>0.41125538945197998</v>
      </c>
      <c r="D50">
        <f t="shared" si="0"/>
        <v>65</v>
      </c>
      <c r="E50">
        <f t="shared" si="1"/>
        <v>39</v>
      </c>
      <c r="F50">
        <v>1115210</v>
      </c>
      <c r="G50">
        <v>1.14561198279261E-3</v>
      </c>
      <c r="H50">
        <v>0.41125538945197998</v>
      </c>
      <c r="I50">
        <f t="shared" si="2"/>
        <v>76</v>
      </c>
      <c r="J50">
        <f t="shared" si="3"/>
        <v>0.38144329896907214</v>
      </c>
      <c r="K50">
        <f t="shared" si="4"/>
        <v>0.26804123711340205</v>
      </c>
      <c r="L50">
        <f t="shared" si="5"/>
        <v>0.11340206185567009</v>
      </c>
      <c r="N50">
        <v>2020</v>
      </c>
      <c r="Q50" t="e">
        <f>VLOOKUP(A50,$O$2:$P$44,2,FALSE)</f>
        <v>#N/A</v>
      </c>
    </row>
    <row r="51" spans="1:17" x14ac:dyDescent="0.3">
      <c r="A51">
        <v>405717</v>
      </c>
      <c r="B51">
        <v>1.38632559776306</v>
      </c>
      <c r="C51">
        <v>0.442420244216918</v>
      </c>
      <c r="D51">
        <f t="shared" si="0"/>
        <v>68</v>
      </c>
      <c r="E51">
        <f t="shared" si="1"/>
        <v>33</v>
      </c>
      <c r="F51">
        <v>405717</v>
      </c>
      <c r="G51">
        <v>0.18058140575885701</v>
      </c>
      <c r="H51">
        <v>0.442420244216918</v>
      </c>
      <c r="I51">
        <f t="shared" si="2"/>
        <v>61</v>
      </c>
      <c r="J51">
        <f t="shared" si="3"/>
        <v>0.28865979381443296</v>
      </c>
      <c r="K51">
        <f t="shared" si="4"/>
        <v>0.36082474226804123</v>
      </c>
      <c r="L51">
        <f t="shared" si="5"/>
        <v>-7.2164948453608269E-2</v>
      </c>
      <c r="N51">
        <v>2019</v>
      </c>
      <c r="Q51">
        <f>VLOOKUP(A51,$O$2:$P$44,2,FALSE)</f>
        <v>2019</v>
      </c>
    </row>
    <row r="52" spans="1:17" x14ac:dyDescent="0.3">
      <c r="A52">
        <v>324585</v>
      </c>
      <c r="B52">
        <v>2.0480210781097399</v>
      </c>
      <c r="C52">
        <v>0.92546576261520297</v>
      </c>
      <c r="D52">
        <f t="shared" si="0"/>
        <v>6</v>
      </c>
      <c r="E52">
        <f t="shared" si="1"/>
        <v>2</v>
      </c>
      <c r="F52">
        <v>324585</v>
      </c>
      <c r="G52">
        <v>6.1052534729242299E-3</v>
      </c>
      <c r="H52">
        <v>0.92546576261520297</v>
      </c>
      <c r="I52">
        <f t="shared" si="2"/>
        <v>73</v>
      </c>
      <c r="J52">
        <f t="shared" si="3"/>
        <v>0.73195876288659789</v>
      </c>
      <c r="K52">
        <f t="shared" si="4"/>
        <v>4.1237113402061855E-2</v>
      </c>
      <c r="L52">
        <f t="shared" si="5"/>
        <v>0.69072164948453607</v>
      </c>
      <c r="N52">
        <v>2020</v>
      </c>
      <c r="Q52" t="e">
        <f>VLOOKUP(A52,$O$2:$P$44,2,FALSE)</f>
        <v>#N/A</v>
      </c>
    </row>
    <row r="53" spans="1:17" x14ac:dyDescent="0.3">
      <c r="A53">
        <v>1131069</v>
      </c>
      <c r="B53">
        <v>1.36148834228515</v>
      </c>
      <c r="C53">
        <v>0.80555558204650801</v>
      </c>
      <c r="D53">
        <f t="shared" si="0"/>
        <v>70</v>
      </c>
      <c r="E53">
        <f t="shared" si="1"/>
        <v>6</v>
      </c>
      <c r="F53">
        <v>1131069</v>
      </c>
      <c r="G53">
        <v>3.4582309722900302</v>
      </c>
      <c r="H53">
        <v>0.80555558204650801</v>
      </c>
      <c r="I53">
        <f t="shared" si="2"/>
        <v>20</v>
      </c>
      <c r="J53">
        <f t="shared" si="3"/>
        <v>0.14432989690721648</v>
      </c>
      <c r="K53">
        <f t="shared" si="4"/>
        <v>0.65979381443298968</v>
      </c>
      <c r="L53">
        <f t="shared" si="5"/>
        <v>-0.51546391752577314</v>
      </c>
      <c r="N53">
        <v>2020</v>
      </c>
      <c r="Q53" t="e">
        <f>VLOOKUP(A53,$O$2:$P$44,2,FALSE)</f>
        <v>#N/A</v>
      </c>
    </row>
    <row r="54" spans="1:17" x14ac:dyDescent="0.3">
      <c r="A54">
        <v>451602</v>
      </c>
      <c r="B54">
        <v>1.2364642620086601</v>
      </c>
      <c r="C54">
        <v>0.112953789532184</v>
      </c>
      <c r="D54">
        <f t="shared" si="0"/>
        <v>84</v>
      </c>
      <c r="E54">
        <f t="shared" si="1"/>
        <v>84</v>
      </c>
      <c r="F54">
        <v>451602</v>
      </c>
      <c r="G54" s="1">
        <v>6.2884832732379404E-4</v>
      </c>
      <c r="H54">
        <v>0.112953789532184</v>
      </c>
      <c r="I54">
        <f t="shared" si="2"/>
        <v>83</v>
      </c>
      <c r="J54">
        <f t="shared" si="3"/>
        <v>1.0309278350515464E-2</v>
      </c>
      <c r="K54">
        <f t="shared" si="4"/>
        <v>0</v>
      </c>
      <c r="L54">
        <f t="shared" si="5"/>
        <v>1.0309278350515464E-2</v>
      </c>
      <c r="N54">
        <v>2019</v>
      </c>
      <c r="Q54">
        <f>VLOOKUP(A54,$O$2:$P$44,2,FALSE)</f>
        <v>2019</v>
      </c>
    </row>
    <row r="55" spans="1:17" x14ac:dyDescent="0.3">
      <c r="A55">
        <v>1121709</v>
      </c>
      <c r="B55">
        <v>1.4308902025222701</v>
      </c>
      <c r="C55">
        <v>8.3333335816860199E-2</v>
      </c>
      <c r="D55">
        <f t="shared" si="0"/>
        <v>57</v>
      </c>
      <c r="E55">
        <f t="shared" si="1"/>
        <v>87</v>
      </c>
      <c r="F55">
        <v>1121709</v>
      </c>
      <c r="G55">
        <v>1.0878926515579199</v>
      </c>
      <c r="H55">
        <v>8.3333335816860199E-2</v>
      </c>
      <c r="I55">
        <f t="shared" si="2"/>
        <v>27</v>
      </c>
      <c r="J55">
        <f t="shared" si="3"/>
        <v>0.61855670103092786</v>
      </c>
      <c r="K55">
        <f t="shared" si="4"/>
        <v>0.30927835051546393</v>
      </c>
      <c r="L55">
        <f t="shared" si="5"/>
        <v>0.30927835051546393</v>
      </c>
      <c r="N55">
        <v>2019</v>
      </c>
      <c r="Q55">
        <f>VLOOKUP(A55,$O$2:$P$44,2,FALSE)</f>
        <v>2019</v>
      </c>
    </row>
    <row r="56" spans="1:17" x14ac:dyDescent="0.3">
      <c r="A56">
        <v>1121402</v>
      </c>
      <c r="B56">
        <v>1.7987093925476001</v>
      </c>
      <c r="C56">
        <v>0.48469352722167902</v>
      </c>
      <c r="D56">
        <f t="shared" si="0"/>
        <v>19</v>
      </c>
      <c r="E56">
        <f t="shared" si="1"/>
        <v>29</v>
      </c>
      <c r="F56">
        <v>1121402</v>
      </c>
      <c r="G56" s="1">
        <v>8.1978371599689104E-4</v>
      </c>
      <c r="H56">
        <v>0.48469352722167902</v>
      </c>
      <c r="I56">
        <f t="shared" si="2"/>
        <v>80</v>
      </c>
      <c r="J56">
        <f t="shared" si="3"/>
        <v>0.52577319587628868</v>
      </c>
      <c r="K56">
        <f t="shared" si="4"/>
        <v>0.10309278350515463</v>
      </c>
      <c r="L56">
        <f t="shared" si="5"/>
        <v>0.42268041237113407</v>
      </c>
      <c r="N56">
        <v>2019</v>
      </c>
      <c r="Q56">
        <f>VLOOKUP(A56,$O$2:$P$44,2,FALSE)</f>
        <v>2019</v>
      </c>
    </row>
    <row r="57" spans="1:17" x14ac:dyDescent="0.3">
      <c r="A57">
        <v>555530</v>
      </c>
      <c r="B57">
        <v>1.4147542715072601</v>
      </c>
      <c r="C57">
        <v>5.2112035453319501E-2</v>
      </c>
      <c r="D57">
        <f t="shared" si="0"/>
        <v>61</v>
      </c>
      <c r="E57">
        <f t="shared" si="1"/>
        <v>91</v>
      </c>
      <c r="F57">
        <v>555530</v>
      </c>
      <c r="G57">
        <v>0.26782572269439697</v>
      </c>
      <c r="H57">
        <v>5.2112035453319501E-2</v>
      </c>
      <c r="I57">
        <f t="shared" si="2"/>
        <v>53</v>
      </c>
      <c r="J57">
        <f t="shared" si="3"/>
        <v>0.39175257731958762</v>
      </c>
      <c r="K57">
        <f t="shared" si="4"/>
        <v>0.30927835051546393</v>
      </c>
      <c r="L57">
        <f t="shared" si="5"/>
        <v>8.2474226804123696E-2</v>
      </c>
      <c r="N57">
        <v>2020</v>
      </c>
      <c r="Q57" t="e">
        <f>VLOOKUP(A57,$O$2:$P$44,2,FALSE)</f>
        <v>#N/A</v>
      </c>
    </row>
    <row r="58" spans="1:17" x14ac:dyDescent="0.3">
      <c r="A58">
        <v>141630</v>
      </c>
      <c r="B58">
        <v>1.23579120635986</v>
      </c>
      <c r="C58">
        <v>0.24851036071777299</v>
      </c>
      <c r="D58">
        <f t="shared" si="0"/>
        <v>85</v>
      </c>
      <c r="E58">
        <f t="shared" si="1"/>
        <v>59</v>
      </c>
      <c r="F58">
        <v>141630</v>
      </c>
      <c r="G58">
        <v>0.39828875660896301</v>
      </c>
      <c r="H58">
        <v>0.24851036071777299</v>
      </c>
      <c r="I58">
        <f t="shared" si="2"/>
        <v>47</v>
      </c>
      <c r="J58">
        <f t="shared" si="3"/>
        <v>0.12371134020618557</v>
      </c>
      <c r="K58">
        <f t="shared" si="4"/>
        <v>0.26804123711340205</v>
      </c>
      <c r="L58">
        <f t="shared" si="5"/>
        <v>-0.14432989690721648</v>
      </c>
      <c r="N58">
        <v>2020</v>
      </c>
      <c r="Q58" t="e">
        <f>VLOOKUP(A58,$O$2:$P$44,2,FALSE)</f>
        <v>#N/A</v>
      </c>
    </row>
    <row r="59" spans="1:17" x14ac:dyDescent="0.3">
      <c r="A59">
        <v>1108651</v>
      </c>
      <c r="B59">
        <v>1.52529692649841</v>
      </c>
      <c r="C59">
        <v>0.12682603299617701</v>
      </c>
      <c r="D59">
        <f t="shared" si="0"/>
        <v>44</v>
      </c>
      <c r="E59">
        <f t="shared" si="1"/>
        <v>83</v>
      </c>
      <c r="F59">
        <v>1108651</v>
      </c>
      <c r="G59">
        <v>0.40792226791381803</v>
      </c>
      <c r="H59">
        <v>0.12682603299617701</v>
      </c>
      <c r="I59">
        <f t="shared" si="2"/>
        <v>46</v>
      </c>
      <c r="J59">
        <f t="shared" si="3"/>
        <v>0.38144329896907214</v>
      </c>
      <c r="K59">
        <f t="shared" si="4"/>
        <v>0.40206185567010311</v>
      </c>
      <c r="L59">
        <f t="shared" si="5"/>
        <v>-2.0618556701030966E-2</v>
      </c>
      <c r="N59">
        <v>2020</v>
      </c>
      <c r="Q59" t="e">
        <f>VLOOKUP(A59,$O$2:$P$44,2,FALSE)</f>
        <v>#N/A</v>
      </c>
    </row>
    <row r="60" spans="1:17" x14ac:dyDescent="0.3">
      <c r="A60">
        <v>768208</v>
      </c>
      <c r="B60">
        <v>2.20764803886413</v>
      </c>
      <c r="C60">
        <v>0.38214075565338101</v>
      </c>
      <c r="D60">
        <f t="shared" si="0"/>
        <v>3</v>
      </c>
      <c r="E60">
        <f t="shared" si="1"/>
        <v>42</v>
      </c>
      <c r="F60">
        <v>768208</v>
      </c>
      <c r="G60">
        <v>10.207944869995099</v>
      </c>
      <c r="H60">
        <v>0.38214075565338101</v>
      </c>
      <c r="I60">
        <f t="shared" si="2"/>
        <v>2</v>
      </c>
      <c r="J60">
        <f t="shared" si="3"/>
        <v>0.41237113402061853</v>
      </c>
      <c r="K60">
        <f t="shared" si="4"/>
        <v>0.40206185567010311</v>
      </c>
      <c r="L60">
        <f t="shared" si="5"/>
        <v>1.0309278350515427E-2</v>
      </c>
      <c r="N60">
        <v>2020</v>
      </c>
      <c r="Q60" t="e">
        <f>VLOOKUP(A60,$O$2:$P$44,2,FALSE)</f>
        <v>#N/A</v>
      </c>
    </row>
    <row r="61" spans="1:17" x14ac:dyDescent="0.3">
      <c r="A61">
        <v>640502</v>
      </c>
      <c r="B61">
        <v>1.07719874382019</v>
      </c>
      <c r="C61">
        <v>6.1756968498229897E-2</v>
      </c>
      <c r="D61">
        <f t="shared" si="0"/>
        <v>96</v>
      </c>
      <c r="E61">
        <f t="shared" si="1"/>
        <v>90</v>
      </c>
      <c r="F61">
        <v>640502</v>
      </c>
      <c r="G61">
        <v>0.44996842741966198</v>
      </c>
      <c r="H61">
        <v>6.1756968498229897E-2</v>
      </c>
      <c r="I61">
        <f t="shared" si="2"/>
        <v>44</v>
      </c>
      <c r="J61">
        <f t="shared" si="3"/>
        <v>0.47422680412371132</v>
      </c>
      <c r="K61">
        <f t="shared" si="4"/>
        <v>6.1855670103092786E-2</v>
      </c>
      <c r="L61">
        <f t="shared" si="5"/>
        <v>0.41237113402061853</v>
      </c>
      <c r="N61">
        <v>2020</v>
      </c>
      <c r="Q61" t="e">
        <f>VLOOKUP(A61,$O$2:$P$44,2,FALSE)</f>
        <v>#N/A</v>
      </c>
    </row>
    <row r="62" spans="1:17" x14ac:dyDescent="0.3">
      <c r="A62">
        <v>1109707</v>
      </c>
      <c r="B62">
        <v>1.4053369760513299</v>
      </c>
      <c r="C62">
        <v>0.17806152999401001</v>
      </c>
      <c r="D62">
        <f t="shared" si="0"/>
        <v>64</v>
      </c>
      <c r="E62">
        <f t="shared" si="1"/>
        <v>72</v>
      </c>
      <c r="F62">
        <v>1109707</v>
      </c>
      <c r="G62">
        <v>0.42693212628364502</v>
      </c>
      <c r="H62">
        <v>0.17806152999401001</v>
      </c>
      <c r="I62">
        <f t="shared" si="2"/>
        <v>45</v>
      </c>
      <c r="J62">
        <f t="shared" si="3"/>
        <v>0.27835051546391754</v>
      </c>
      <c r="K62">
        <f t="shared" si="4"/>
        <v>8.247422680412371E-2</v>
      </c>
      <c r="L62">
        <f t="shared" si="5"/>
        <v>0.19587628865979384</v>
      </c>
      <c r="N62">
        <v>2020</v>
      </c>
      <c r="Q62" t="e">
        <f>VLOOKUP(A62,$O$2:$P$44,2,FALSE)</f>
        <v>#N/A</v>
      </c>
    </row>
    <row r="63" spans="1:17" x14ac:dyDescent="0.3">
      <c r="A63">
        <v>104861</v>
      </c>
      <c r="B63">
        <v>1.1571518182754501</v>
      </c>
      <c r="C63">
        <v>0.31136763095855702</v>
      </c>
      <c r="D63">
        <f t="shared" si="0"/>
        <v>91</v>
      </c>
      <c r="E63">
        <f t="shared" si="1"/>
        <v>51</v>
      </c>
      <c r="F63">
        <v>104861</v>
      </c>
      <c r="G63">
        <v>0.237469136714935</v>
      </c>
      <c r="H63">
        <v>0.31136763095855702</v>
      </c>
      <c r="I63">
        <f t="shared" si="2"/>
        <v>56</v>
      </c>
      <c r="J63">
        <f t="shared" si="3"/>
        <v>5.1546391752577317E-2</v>
      </c>
      <c r="K63">
        <f t="shared" si="4"/>
        <v>0.41237113402061853</v>
      </c>
      <c r="L63">
        <f t="shared" si="5"/>
        <v>-0.36082474226804123</v>
      </c>
      <c r="N63">
        <v>2019</v>
      </c>
      <c r="Q63">
        <f>VLOOKUP(A63,$O$2:$P$44,2,FALSE)</f>
        <v>2019</v>
      </c>
    </row>
    <row r="64" spans="1:17" x14ac:dyDescent="0.3">
      <c r="A64">
        <v>1117099</v>
      </c>
      <c r="B64">
        <v>1.42813956737518</v>
      </c>
      <c r="C64">
        <v>0.24867415428161599</v>
      </c>
      <c r="D64">
        <f t="shared" si="0"/>
        <v>58</v>
      </c>
      <c r="E64">
        <f t="shared" si="1"/>
        <v>58</v>
      </c>
      <c r="F64">
        <v>1117099</v>
      </c>
      <c r="G64">
        <v>0.117660254240036</v>
      </c>
      <c r="H64">
        <v>0.24867415428161599</v>
      </c>
      <c r="I64">
        <f t="shared" si="2"/>
        <v>65</v>
      </c>
      <c r="J64">
        <f t="shared" si="3"/>
        <v>7.2164948453608241E-2</v>
      </c>
      <c r="K64">
        <f t="shared" si="4"/>
        <v>0</v>
      </c>
      <c r="L64">
        <f t="shared" si="5"/>
        <v>7.2164948453608241E-2</v>
      </c>
      <c r="N64">
        <v>2019</v>
      </c>
      <c r="Q64">
        <f>VLOOKUP(A64,$O$2:$P$44,2,FALSE)</f>
        <v>2019</v>
      </c>
    </row>
    <row r="65" spans="1:17" x14ac:dyDescent="0.3">
      <c r="A65">
        <v>1110678</v>
      </c>
      <c r="B65">
        <v>1.44025325775146</v>
      </c>
      <c r="C65">
        <v>0.30530098080634999</v>
      </c>
      <c r="D65">
        <f t="shared" si="0"/>
        <v>55</v>
      </c>
      <c r="E65">
        <f t="shared" si="1"/>
        <v>52</v>
      </c>
      <c r="F65">
        <v>1110678</v>
      </c>
      <c r="G65" s="1">
        <v>9.5024600159376795E-4</v>
      </c>
      <c r="H65">
        <v>0.30530098080634999</v>
      </c>
      <c r="I65">
        <f t="shared" si="2"/>
        <v>78</v>
      </c>
      <c r="J65">
        <f t="shared" si="3"/>
        <v>0.26804123711340205</v>
      </c>
      <c r="K65">
        <f t="shared" si="4"/>
        <v>3.0927835051546393E-2</v>
      </c>
      <c r="L65">
        <f t="shared" si="5"/>
        <v>0.23711340206185566</v>
      </c>
      <c r="N65">
        <v>2020</v>
      </c>
      <c r="Q65" t="e">
        <f>VLOOKUP(A65,$O$2:$P$44,2,FALSE)</f>
        <v>#N/A</v>
      </c>
    </row>
    <row r="66" spans="1:17" x14ac:dyDescent="0.3">
      <c r="A66">
        <v>87181</v>
      </c>
      <c r="B66">
        <v>1.1483856439590401</v>
      </c>
      <c r="C66">
        <v>0.20922748744487699</v>
      </c>
      <c r="D66">
        <f t="shared" si="0"/>
        <v>93</v>
      </c>
      <c r="E66">
        <f t="shared" si="1"/>
        <v>67</v>
      </c>
      <c r="F66">
        <v>87181</v>
      </c>
      <c r="G66">
        <v>0.34634873270988398</v>
      </c>
      <c r="H66">
        <v>0.20922748744487699</v>
      </c>
      <c r="I66">
        <f t="shared" si="2"/>
        <v>50</v>
      </c>
      <c r="J66">
        <f t="shared" si="3"/>
        <v>0.17525773195876287</v>
      </c>
      <c r="K66">
        <f t="shared" si="4"/>
        <v>0.26804123711340205</v>
      </c>
      <c r="L66">
        <f t="shared" si="5"/>
        <v>-9.2783505154639179E-2</v>
      </c>
      <c r="N66">
        <v>2019</v>
      </c>
      <c r="Q66">
        <f>VLOOKUP(A66,$O$2:$P$44,2,FALSE)</f>
        <v>2019</v>
      </c>
    </row>
    <row r="67" spans="1:17" x14ac:dyDescent="0.3">
      <c r="A67">
        <v>1133167</v>
      </c>
      <c r="B67">
        <v>1.28593361377716</v>
      </c>
      <c r="C67">
        <v>0.175438597798347</v>
      </c>
      <c r="D67">
        <f t="shared" ref="D67:D98" si="6">RANK(B67,$B$2:$B$98)</f>
        <v>80</v>
      </c>
      <c r="E67">
        <f t="shared" ref="E67:E98" si="7">RANK(C67,$C$2:$C$98)</f>
        <v>74</v>
      </c>
      <c r="F67">
        <v>1133167</v>
      </c>
      <c r="G67">
        <v>0.67180484533309903</v>
      </c>
      <c r="H67">
        <v>0.175438597798347</v>
      </c>
      <c r="I67">
        <f t="shared" ref="I67:I98" si="8">RANK(G67,$G$2:$G$98)</f>
        <v>34</v>
      </c>
      <c r="J67">
        <f t="shared" ref="J67:J98" si="9">ABS(I67-E67)/97</f>
        <v>0.41237113402061853</v>
      </c>
      <c r="K67">
        <f t="shared" ref="K67:K98" si="10">ABS(D67-E67)/97</f>
        <v>6.1855670103092786E-2</v>
      </c>
      <c r="L67">
        <f t="shared" ref="L67:L98" si="11">J67-K67</f>
        <v>0.35051546391752575</v>
      </c>
      <c r="N67">
        <v>2019</v>
      </c>
      <c r="Q67">
        <f>VLOOKUP(A67,$O$2:$P$44,2,FALSE)</f>
        <v>2019</v>
      </c>
    </row>
    <row r="68" spans="1:17" x14ac:dyDescent="0.3">
      <c r="A68">
        <v>1112341</v>
      </c>
      <c r="B68">
        <v>1.6144335269927901</v>
      </c>
      <c r="C68">
        <v>0.13092419505119299</v>
      </c>
      <c r="D68">
        <f t="shared" si="6"/>
        <v>35</v>
      </c>
      <c r="E68">
        <f t="shared" si="7"/>
        <v>82</v>
      </c>
      <c r="F68">
        <v>1112341</v>
      </c>
      <c r="G68">
        <v>0.73461043834686202</v>
      </c>
      <c r="H68">
        <v>0.13092419505119299</v>
      </c>
      <c r="I68">
        <f t="shared" si="8"/>
        <v>33</v>
      </c>
      <c r="J68">
        <f t="shared" si="9"/>
        <v>0.50515463917525771</v>
      </c>
      <c r="K68">
        <f t="shared" si="10"/>
        <v>0.4845360824742268</v>
      </c>
      <c r="L68">
        <f t="shared" si="11"/>
        <v>2.061855670103091E-2</v>
      </c>
      <c r="N68">
        <v>2019</v>
      </c>
      <c r="Q68">
        <f>VLOOKUP(A68,$O$2:$P$44,2,FALSE)</f>
        <v>2019</v>
      </c>
    </row>
    <row r="69" spans="1:17" x14ac:dyDescent="0.3">
      <c r="A69">
        <v>701453</v>
      </c>
      <c r="B69">
        <v>1.61498427391052</v>
      </c>
      <c r="C69">
        <v>0.53671663999557495</v>
      </c>
      <c r="D69">
        <f t="shared" si="6"/>
        <v>34</v>
      </c>
      <c r="E69">
        <f t="shared" si="7"/>
        <v>18</v>
      </c>
      <c r="F69">
        <v>701453</v>
      </c>
      <c r="G69" s="1">
        <v>2.20120389712974E-4</v>
      </c>
      <c r="H69">
        <v>0.53671663999557495</v>
      </c>
      <c r="I69">
        <f t="shared" si="8"/>
        <v>88</v>
      </c>
      <c r="J69">
        <f t="shared" si="9"/>
        <v>0.72164948453608246</v>
      </c>
      <c r="K69">
        <f t="shared" si="10"/>
        <v>0.16494845360824742</v>
      </c>
      <c r="L69">
        <f t="shared" si="11"/>
        <v>0.55670103092783507</v>
      </c>
      <c r="N69">
        <v>2020</v>
      </c>
      <c r="Q69" t="e">
        <f>VLOOKUP(A69,$O$2:$P$44,2,FALSE)</f>
        <v>#N/A</v>
      </c>
    </row>
    <row r="70" spans="1:17" x14ac:dyDescent="0.3">
      <c r="A70">
        <v>118440</v>
      </c>
      <c r="B70">
        <v>1.5536473989486601</v>
      </c>
      <c r="C70">
        <v>1.1370577849447699E-2</v>
      </c>
      <c r="D70">
        <f t="shared" si="6"/>
        <v>41</v>
      </c>
      <c r="E70">
        <f t="shared" si="7"/>
        <v>97</v>
      </c>
      <c r="F70">
        <v>118440</v>
      </c>
      <c r="G70" s="1">
        <v>2.19249399378895E-4</v>
      </c>
      <c r="H70">
        <v>1.1370577849447699E-2</v>
      </c>
      <c r="I70">
        <f t="shared" si="8"/>
        <v>89</v>
      </c>
      <c r="J70">
        <f t="shared" si="9"/>
        <v>8.247422680412371E-2</v>
      </c>
      <c r="K70">
        <f t="shared" si="10"/>
        <v>0.57731958762886593</v>
      </c>
      <c r="L70">
        <f t="shared" si="11"/>
        <v>-0.49484536082474223</v>
      </c>
      <c r="N70">
        <v>2020</v>
      </c>
      <c r="Q70" t="e">
        <f>VLOOKUP(A70,$O$2:$P$44,2,FALSE)</f>
        <v>#N/A</v>
      </c>
    </row>
    <row r="71" spans="1:17" x14ac:dyDescent="0.3">
      <c r="A71">
        <v>169208</v>
      </c>
      <c r="B71">
        <v>1.5556992292404099</v>
      </c>
      <c r="C71">
        <v>0.56871193647384599</v>
      </c>
      <c r="D71">
        <f t="shared" si="6"/>
        <v>40</v>
      </c>
      <c r="E71">
        <f t="shared" si="7"/>
        <v>15</v>
      </c>
      <c r="F71">
        <v>169208</v>
      </c>
      <c r="G71">
        <v>6.4976200461387607E-2</v>
      </c>
      <c r="H71">
        <v>0.56871193647384599</v>
      </c>
      <c r="I71">
        <f t="shared" si="8"/>
        <v>70</v>
      </c>
      <c r="J71">
        <f t="shared" si="9"/>
        <v>0.5670103092783505</v>
      </c>
      <c r="K71">
        <f t="shared" si="10"/>
        <v>0.25773195876288657</v>
      </c>
      <c r="L71">
        <f t="shared" si="11"/>
        <v>0.30927835051546393</v>
      </c>
      <c r="N71">
        <v>2020</v>
      </c>
      <c r="Q71" t="e">
        <f>VLOOKUP(A71,$O$2:$P$44,2,FALSE)</f>
        <v>#N/A</v>
      </c>
    </row>
    <row r="72" spans="1:17" x14ac:dyDescent="0.3">
      <c r="A72">
        <v>1113437</v>
      </c>
      <c r="B72">
        <v>1.32193410396575</v>
      </c>
      <c r="C72">
        <v>0.139452964067459</v>
      </c>
      <c r="D72">
        <f t="shared" si="6"/>
        <v>77</v>
      </c>
      <c r="E72">
        <f t="shared" si="7"/>
        <v>80</v>
      </c>
      <c r="F72">
        <v>1113437</v>
      </c>
      <c r="G72" s="1">
        <v>2.07534540095366E-4</v>
      </c>
      <c r="H72">
        <v>0.139452964067459</v>
      </c>
      <c r="I72">
        <f t="shared" si="8"/>
        <v>90</v>
      </c>
      <c r="J72">
        <f t="shared" si="9"/>
        <v>0.10309278350515463</v>
      </c>
      <c r="K72">
        <f t="shared" si="10"/>
        <v>3.0927835051546393E-2</v>
      </c>
      <c r="L72">
        <f t="shared" si="11"/>
        <v>7.2164948453608241E-2</v>
      </c>
      <c r="N72">
        <v>2019</v>
      </c>
      <c r="Q72">
        <f>VLOOKUP(A72,$O$2:$P$44,2,FALSE)</f>
        <v>2019</v>
      </c>
    </row>
    <row r="73" spans="1:17" x14ac:dyDescent="0.3">
      <c r="A73">
        <v>583468</v>
      </c>
      <c r="B73">
        <v>1.16301941871643</v>
      </c>
      <c r="C73">
        <v>0.40087145566940302</v>
      </c>
      <c r="D73">
        <f t="shared" si="6"/>
        <v>89</v>
      </c>
      <c r="E73">
        <f t="shared" si="7"/>
        <v>41</v>
      </c>
      <c r="F73">
        <v>583468</v>
      </c>
      <c r="G73">
        <v>0.85105735063552801</v>
      </c>
      <c r="H73">
        <v>0.40087145566940302</v>
      </c>
      <c r="I73">
        <f t="shared" si="8"/>
        <v>30</v>
      </c>
      <c r="J73">
        <f t="shared" si="9"/>
        <v>0.1134020618556701</v>
      </c>
      <c r="K73">
        <f t="shared" si="10"/>
        <v>0.49484536082474229</v>
      </c>
      <c r="L73">
        <f t="shared" si="11"/>
        <v>-0.3814432989690722</v>
      </c>
      <c r="N73">
        <v>2020</v>
      </c>
      <c r="Q73" t="e">
        <f>VLOOKUP(A73,$O$2:$P$44,2,FALSE)</f>
        <v>#N/A</v>
      </c>
    </row>
    <row r="74" spans="1:17" x14ac:dyDescent="0.3">
      <c r="A74">
        <v>1122767</v>
      </c>
      <c r="B74">
        <v>1.20070683956146</v>
      </c>
      <c r="C74">
        <v>0.27253234386443997</v>
      </c>
      <c r="D74">
        <f t="shared" si="6"/>
        <v>88</v>
      </c>
      <c r="E74">
        <f t="shared" si="7"/>
        <v>55</v>
      </c>
      <c r="F74">
        <v>1122767</v>
      </c>
      <c r="G74">
        <v>0.76496839523315396</v>
      </c>
      <c r="H74">
        <v>0.27253234386443997</v>
      </c>
      <c r="I74">
        <f t="shared" si="8"/>
        <v>32</v>
      </c>
      <c r="J74">
        <f t="shared" si="9"/>
        <v>0.23711340206185566</v>
      </c>
      <c r="K74">
        <f t="shared" si="10"/>
        <v>0.34020618556701032</v>
      </c>
      <c r="L74">
        <f t="shared" si="11"/>
        <v>-0.10309278350515466</v>
      </c>
      <c r="N74">
        <v>2020</v>
      </c>
      <c r="Q74" t="e">
        <f>VLOOKUP(A74,$O$2:$P$44,2,FALSE)</f>
        <v>#N/A</v>
      </c>
    </row>
    <row r="75" spans="1:17" x14ac:dyDescent="0.3">
      <c r="A75">
        <v>833860</v>
      </c>
      <c r="B75">
        <v>1.7768870592117301</v>
      </c>
      <c r="C75">
        <v>0.37763133645057601</v>
      </c>
      <c r="D75">
        <f t="shared" si="6"/>
        <v>21</v>
      </c>
      <c r="E75">
        <f t="shared" si="7"/>
        <v>44</v>
      </c>
      <c r="F75">
        <v>833860</v>
      </c>
      <c r="G75" s="1">
        <v>1.4238769654184501E-4</v>
      </c>
      <c r="H75">
        <v>0.37763133645057601</v>
      </c>
      <c r="I75">
        <f t="shared" si="8"/>
        <v>94</v>
      </c>
      <c r="J75">
        <f t="shared" si="9"/>
        <v>0.51546391752577314</v>
      </c>
      <c r="K75">
        <f t="shared" si="10"/>
        <v>0.23711340206185566</v>
      </c>
      <c r="L75">
        <f t="shared" si="11"/>
        <v>0.27835051546391748</v>
      </c>
      <c r="N75">
        <v>2019</v>
      </c>
      <c r="Q75">
        <f>VLOOKUP(A75,$O$2:$P$44,2,FALSE)</f>
        <v>2019</v>
      </c>
    </row>
    <row r="76" spans="1:17" x14ac:dyDescent="0.3">
      <c r="A76">
        <v>527433</v>
      </c>
      <c r="B76">
        <v>1.3646969795227</v>
      </c>
      <c r="C76">
        <v>0.14374718070030201</v>
      </c>
      <c r="D76">
        <f t="shared" si="6"/>
        <v>69</v>
      </c>
      <c r="E76">
        <f t="shared" si="7"/>
        <v>78</v>
      </c>
      <c r="F76">
        <v>527433</v>
      </c>
      <c r="G76">
        <v>7.5166476890444704E-3</v>
      </c>
      <c r="H76">
        <v>0.14374718070030201</v>
      </c>
      <c r="I76">
        <f t="shared" si="8"/>
        <v>72</v>
      </c>
      <c r="J76">
        <f t="shared" si="9"/>
        <v>6.1855670103092786E-2</v>
      </c>
      <c r="K76">
        <f t="shared" si="10"/>
        <v>9.2783505154639179E-2</v>
      </c>
      <c r="L76">
        <f t="shared" si="11"/>
        <v>-3.0927835051546393E-2</v>
      </c>
      <c r="N76">
        <v>2019</v>
      </c>
      <c r="Q76">
        <f>VLOOKUP(A76,$O$2:$P$44,2,FALSE)</f>
        <v>2019</v>
      </c>
    </row>
    <row r="77" spans="1:17" x14ac:dyDescent="0.3">
      <c r="A77">
        <v>1113256</v>
      </c>
      <c r="B77">
        <v>1.8830190896987899</v>
      </c>
      <c r="C77">
        <v>0.48955485224723799</v>
      </c>
      <c r="D77">
        <f t="shared" si="6"/>
        <v>13</v>
      </c>
      <c r="E77">
        <f t="shared" si="7"/>
        <v>28</v>
      </c>
      <c r="F77">
        <v>1113256</v>
      </c>
      <c r="G77">
        <v>9.28901863098144</v>
      </c>
      <c r="H77">
        <v>0.48955485224723799</v>
      </c>
      <c r="I77">
        <f t="shared" si="8"/>
        <v>4</v>
      </c>
      <c r="J77">
        <f t="shared" si="9"/>
        <v>0.24742268041237114</v>
      </c>
      <c r="K77">
        <f t="shared" si="10"/>
        <v>0.15463917525773196</v>
      </c>
      <c r="L77">
        <f t="shared" si="11"/>
        <v>9.2783505154639179E-2</v>
      </c>
      <c r="N77">
        <v>2020</v>
      </c>
      <c r="Q77" t="e">
        <f>VLOOKUP(A77,$O$2:$P$44,2,FALSE)</f>
        <v>#N/A</v>
      </c>
    </row>
    <row r="78" spans="1:17" x14ac:dyDescent="0.3">
      <c r="A78">
        <v>443396</v>
      </c>
      <c r="B78">
        <v>1.3172184228896999</v>
      </c>
      <c r="C78">
        <v>1.76847409456968E-2</v>
      </c>
      <c r="D78">
        <f t="shared" si="6"/>
        <v>78</v>
      </c>
      <c r="E78">
        <f t="shared" si="7"/>
        <v>95</v>
      </c>
      <c r="F78">
        <v>443396</v>
      </c>
      <c r="G78">
        <v>2.0443929359316802E-2</v>
      </c>
      <c r="H78">
        <v>1.76847409456968E-2</v>
      </c>
      <c r="I78">
        <f t="shared" si="8"/>
        <v>71</v>
      </c>
      <c r="J78">
        <f t="shared" si="9"/>
        <v>0.24742268041237114</v>
      </c>
      <c r="K78">
        <f t="shared" si="10"/>
        <v>0.17525773195876287</v>
      </c>
      <c r="L78">
        <f t="shared" si="11"/>
        <v>7.2164948453608269E-2</v>
      </c>
      <c r="N78">
        <v>2019</v>
      </c>
      <c r="Q78">
        <f>VLOOKUP(A78,$O$2:$P$44,2,FALSE)</f>
        <v>2019</v>
      </c>
    </row>
    <row r="79" spans="1:17" x14ac:dyDescent="0.3">
      <c r="A79">
        <v>156493</v>
      </c>
      <c r="B79">
        <v>1.2752947807312001</v>
      </c>
      <c r="C79">
        <v>0.36437925696372903</v>
      </c>
      <c r="D79">
        <f t="shared" si="6"/>
        <v>82</v>
      </c>
      <c r="E79">
        <f t="shared" si="7"/>
        <v>45</v>
      </c>
      <c r="F79">
        <v>156493</v>
      </c>
      <c r="G79">
        <v>0.50821000337600697</v>
      </c>
      <c r="H79">
        <v>0.36437925696372903</v>
      </c>
      <c r="I79">
        <f t="shared" si="8"/>
        <v>40</v>
      </c>
      <c r="J79">
        <f t="shared" si="9"/>
        <v>5.1546391752577317E-2</v>
      </c>
      <c r="K79">
        <f t="shared" si="10"/>
        <v>0.38144329896907214</v>
      </c>
      <c r="L79">
        <f t="shared" si="11"/>
        <v>-0.32989690721649484</v>
      </c>
      <c r="N79">
        <v>2019</v>
      </c>
      <c r="Q79">
        <f>VLOOKUP(A79,$O$2:$P$44,2,FALSE)</f>
        <v>2019</v>
      </c>
    </row>
    <row r="80" spans="1:17" x14ac:dyDescent="0.3">
      <c r="A80">
        <v>673670</v>
      </c>
      <c r="B80">
        <v>1.35881578922271</v>
      </c>
      <c r="C80">
        <v>3.2108176499605103E-2</v>
      </c>
      <c r="D80">
        <f t="shared" si="6"/>
        <v>71</v>
      </c>
      <c r="E80">
        <f t="shared" si="7"/>
        <v>94</v>
      </c>
      <c r="F80">
        <v>673670</v>
      </c>
      <c r="G80">
        <v>6.6253751516342094E-2</v>
      </c>
      <c r="H80">
        <v>3.2108176499605103E-2</v>
      </c>
      <c r="I80">
        <f t="shared" si="8"/>
        <v>69</v>
      </c>
      <c r="J80">
        <f t="shared" si="9"/>
        <v>0.25773195876288657</v>
      </c>
      <c r="K80">
        <f t="shared" si="10"/>
        <v>0.23711340206185566</v>
      </c>
      <c r="L80">
        <f t="shared" si="11"/>
        <v>2.061855670103091E-2</v>
      </c>
      <c r="N80">
        <v>2020</v>
      </c>
      <c r="Q80" t="e">
        <f>VLOOKUP(A80,$O$2:$P$44,2,FALSE)</f>
        <v>#N/A</v>
      </c>
    </row>
    <row r="81" spans="1:17" x14ac:dyDescent="0.3">
      <c r="A81">
        <v>390360</v>
      </c>
      <c r="B81">
        <v>1.71991515159606</v>
      </c>
      <c r="C81">
        <v>0.18660779297351801</v>
      </c>
      <c r="D81">
        <f t="shared" si="6"/>
        <v>26</v>
      </c>
      <c r="E81">
        <f t="shared" si="7"/>
        <v>69</v>
      </c>
      <c r="F81">
        <v>390360</v>
      </c>
      <c r="G81">
        <v>0.85528707504272405</v>
      </c>
      <c r="H81">
        <v>0.18660779297351801</v>
      </c>
      <c r="I81">
        <f t="shared" si="8"/>
        <v>29</v>
      </c>
      <c r="J81">
        <f t="shared" si="9"/>
        <v>0.41237113402061853</v>
      </c>
      <c r="K81">
        <f t="shared" si="10"/>
        <v>0.44329896907216493</v>
      </c>
      <c r="L81">
        <f t="shared" si="11"/>
        <v>-3.0927835051546393E-2</v>
      </c>
      <c r="N81">
        <v>2020</v>
      </c>
      <c r="Q81" t="e">
        <f>VLOOKUP(A81,$O$2:$P$44,2,FALSE)</f>
        <v>#N/A</v>
      </c>
    </row>
    <row r="82" spans="1:17" x14ac:dyDescent="0.3">
      <c r="A82">
        <v>258062</v>
      </c>
      <c r="B82">
        <v>1.2043988704681301</v>
      </c>
      <c r="C82">
        <v>0.14216281473636599</v>
      </c>
      <c r="D82">
        <f t="shared" si="6"/>
        <v>87</v>
      </c>
      <c r="E82">
        <f t="shared" si="7"/>
        <v>79</v>
      </c>
      <c r="F82">
        <v>258062</v>
      </c>
      <c r="G82">
        <v>0.17389927804470001</v>
      </c>
      <c r="H82">
        <v>0.14216281473636599</v>
      </c>
      <c r="I82">
        <f t="shared" si="8"/>
        <v>62</v>
      </c>
      <c r="J82">
        <f t="shared" si="9"/>
        <v>0.17525773195876287</v>
      </c>
      <c r="K82">
        <f t="shared" si="10"/>
        <v>8.247422680412371E-2</v>
      </c>
      <c r="L82">
        <f t="shared" si="11"/>
        <v>9.2783505154639165E-2</v>
      </c>
      <c r="N82">
        <v>2020</v>
      </c>
      <c r="Q82" t="e">
        <f>VLOOKUP(A82,$O$2:$P$44,2,FALSE)</f>
        <v>#N/A</v>
      </c>
    </row>
    <row r="83" spans="1:17" x14ac:dyDescent="0.3">
      <c r="A83">
        <v>264014</v>
      </c>
      <c r="B83">
        <v>1.3390924930572501</v>
      </c>
      <c r="C83">
        <v>0.230941668152809</v>
      </c>
      <c r="D83">
        <f t="shared" si="6"/>
        <v>73</v>
      </c>
      <c r="E83">
        <f t="shared" si="7"/>
        <v>61</v>
      </c>
      <c r="F83">
        <v>264014</v>
      </c>
      <c r="G83">
        <v>0.26640579104423501</v>
      </c>
      <c r="H83">
        <v>0.230941668152809</v>
      </c>
      <c r="I83">
        <f t="shared" si="8"/>
        <v>54</v>
      </c>
      <c r="J83">
        <f t="shared" si="9"/>
        <v>7.2164948453608241E-2</v>
      </c>
      <c r="K83">
        <f t="shared" si="10"/>
        <v>0.12371134020618557</v>
      </c>
      <c r="L83">
        <f t="shared" si="11"/>
        <v>-5.1546391752577331E-2</v>
      </c>
      <c r="N83">
        <v>2019</v>
      </c>
      <c r="Q83">
        <f>VLOOKUP(A83,$O$2:$P$44,2,FALSE)</f>
        <v>2019</v>
      </c>
    </row>
    <row r="84" spans="1:17" x14ac:dyDescent="0.3">
      <c r="A84">
        <v>47210</v>
      </c>
      <c r="B84">
        <v>1.7551563978195099</v>
      </c>
      <c r="C84">
        <v>0.43509122729301403</v>
      </c>
      <c r="D84">
        <f t="shared" si="6"/>
        <v>23</v>
      </c>
      <c r="E84">
        <f t="shared" si="7"/>
        <v>36</v>
      </c>
      <c r="F84">
        <v>47210</v>
      </c>
      <c r="G84">
        <v>0.48828294873237599</v>
      </c>
      <c r="H84">
        <v>0.43509122729301403</v>
      </c>
      <c r="I84">
        <f t="shared" si="8"/>
        <v>43</v>
      </c>
      <c r="J84">
        <f t="shared" si="9"/>
        <v>7.2164948453608241E-2</v>
      </c>
      <c r="K84">
        <f t="shared" si="10"/>
        <v>0.13402061855670103</v>
      </c>
      <c r="L84">
        <f t="shared" si="11"/>
        <v>-6.1855670103092786E-2</v>
      </c>
      <c r="N84">
        <v>2020</v>
      </c>
      <c r="Q84" t="e">
        <f>VLOOKUP(A84,$O$2:$P$44,2,FALSE)</f>
        <v>#N/A</v>
      </c>
    </row>
    <row r="85" spans="1:17" x14ac:dyDescent="0.3">
      <c r="A85">
        <v>490595</v>
      </c>
      <c r="B85">
        <v>1.4446053504943801</v>
      </c>
      <c r="C85">
        <v>0.52430433034896795</v>
      </c>
      <c r="D85">
        <f t="shared" si="6"/>
        <v>54</v>
      </c>
      <c r="E85">
        <f t="shared" si="7"/>
        <v>22</v>
      </c>
      <c r="F85">
        <v>490595</v>
      </c>
      <c r="G85">
        <v>0.33416423201560902</v>
      </c>
      <c r="H85">
        <v>0.52430433034896795</v>
      </c>
      <c r="I85">
        <f t="shared" si="8"/>
        <v>51</v>
      </c>
      <c r="J85">
        <f t="shared" si="9"/>
        <v>0.29896907216494845</v>
      </c>
      <c r="K85">
        <f t="shared" si="10"/>
        <v>0.32989690721649484</v>
      </c>
      <c r="L85">
        <f t="shared" si="11"/>
        <v>-3.0927835051546393E-2</v>
      </c>
      <c r="N85">
        <v>2019</v>
      </c>
      <c r="Q85">
        <f>VLOOKUP(A85,$O$2:$P$44,2,FALSE)</f>
        <v>2019</v>
      </c>
    </row>
    <row r="86" spans="1:17" x14ac:dyDescent="0.3">
      <c r="A86">
        <v>573724</v>
      </c>
      <c r="B86">
        <v>1.3089355230331401</v>
      </c>
      <c r="C86">
        <v>0.50450694561004605</v>
      </c>
      <c r="D86">
        <f t="shared" si="6"/>
        <v>79</v>
      </c>
      <c r="E86">
        <f t="shared" si="7"/>
        <v>26</v>
      </c>
      <c r="F86">
        <v>573724</v>
      </c>
      <c r="G86">
        <v>0.184403106570243</v>
      </c>
      <c r="H86">
        <v>0.50450694561004605</v>
      </c>
      <c r="I86">
        <f t="shared" si="8"/>
        <v>60</v>
      </c>
      <c r="J86">
        <f t="shared" si="9"/>
        <v>0.35051546391752575</v>
      </c>
      <c r="K86">
        <f t="shared" si="10"/>
        <v>0.54639175257731953</v>
      </c>
      <c r="L86">
        <f t="shared" si="11"/>
        <v>-0.19587628865979378</v>
      </c>
      <c r="N86">
        <v>2019</v>
      </c>
      <c r="Q86">
        <f>VLOOKUP(A86,$O$2:$P$44,2,FALSE)</f>
        <v>2019</v>
      </c>
    </row>
    <row r="87" spans="1:17" x14ac:dyDescent="0.3">
      <c r="A87">
        <v>207786</v>
      </c>
      <c r="B87">
        <v>1.59777212142944</v>
      </c>
      <c r="C87">
        <v>0.53416007757186801</v>
      </c>
      <c r="D87">
        <f t="shared" si="6"/>
        <v>37</v>
      </c>
      <c r="E87">
        <f t="shared" si="7"/>
        <v>19</v>
      </c>
      <c r="F87">
        <v>207786</v>
      </c>
      <c r="G87" s="1">
        <v>1.74828586750663E-4</v>
      </c>
      <c r="H87">
        <v>0.53416007757186801</v>
      </c>
      <c r="I87">
        <f t="shared" si="8"/>
        <v>93</v>
      </c>
      <c r="J87">
        <f t="shared" si="9"/>
        <v>0.76288659793814428</v>
      </c>
      <c r="K87">
        <f t="shared" si="10"/>
        <v>0.18556701030927836</v>
      </c>
      <c r="L87">
        <f t="shared" si="11"/>
        <v>0.57731958762886593</v>
      </c>
      <c r="N87">
        <v>2019</v>
      </c>
      <c r="Q87">
        <f>VLOOKUP(A87,$O$2:$P$44,2,FALSE)</f>
        <v>2019</v>
      </c>
    </row>
    <row r="88" spans="1:17" x14ac:dyDescent="0.3">
      <c r="A88">
        <v>915593</v>
      </c>
      <c r="B88">
        <v>1.4932729005813501</v>
      </c>
      <c r="C88">
        <v>0.22422076761722501</v>
      </c>
      <c r="D88">
        <f t="shared" si="6"/>
        <v>48</v>
      </c>
      <c r="E88">
        <f t="shared" si="7"/>
        <v>64</v>
      </c>
      <c r="F88">
        <v>915593</v>
      </c>
      <c r="G88">
        <v>0.76847404241561801</v>
      </c>
      <c r="H88">
        <v>0.22422076761722501</v>
      </c>
      <c r="I88">
        <f t="shared" si="8"/>
        <v>31</v>
      </c>
      <c r="J88">
        <f t="shared" si="9"/>
        <v>0.34020618556701032</v>
      </c>
      <c r="K88">
        <f t="shared" si="10"/>
        <v>0.16494845360824742</v>
      </c>
      <c r="L88">
        <f t="shared" si="11"/>
        <v>0.1752577319587629</v>
      </c>
      <c r="N88">
        <v>2019</v>
      </c>
      <c r="Q88">
        <f>VLOOKUP(A88,$O$2:$P$44,2,FALSE)</f>
        <v>2019</v>
      </c>
    </row>
    <row r="89" spans="1:17" x14ac:dyDescent="0.3">
      <c r="A89">
        <v>330975</v>
      </c>
      <c r="B89">
        <v>1.1152890920639</v>
      </c>
      <c r="C89">
        <v>0.44191029667854298</v>
      </c>
      <c r="D89">
        <f t="shared" si="6"/>
        <v>95</v>
      </c>
      <c r="E89">
        <f t="shared" si="7"/>
        <v>34</v>
      </c>
      <c r="F89">
        <v>330975</v>
      </c>
      <c r="G89">
        <v>0.49856486916541998</v>
      </c>
      <c r="H89">
        <v>0.44191029667854298</v>
      </c>
      <c r="I89">
        <f t="shared" si="8"/>
        <v>41</v>
      </c>
      <c r="J89">
        <f t="shared" si="9"/>
        <v>7.2164948453608241E-2</v>
      </c>
      <c r="K89">
        <f t="shared" si="10"/>
        <v>0.62886597938144329</v>
      </c>
      <c r="L89">
        <f t="shared" si="11"/>
        <v>-0.55670103092783507</v>
      </c>
      <c r="N89">
        <v>2020</v>
      </c>
      <c r="Q89" t="e">
        <f>VLOOKUP(A89,$O$2:$P$44,2,FALSE)</f>
        <v>#N/A</v>
      </c>
    </row>
    <row r="90" spans="1:17" x14ac:dyDescent="0.3">
      <c r="A90">
        <v>156498</v>
      </c>
      <c r="B90">
        <v>1.3868924379348699</v>
      </c>
      <c r="C90">
        <v>0.65760868787765503</v>
      </c>
      <c r="D90">
        <f t="shared" si="6"/>
        <v>67</v>
      </c>
      <c r="E90">
        <f t="shared" si="7"/>
        <v>11</v>
      </c>
      <c r="F90">
        <v>156498</v>
      </c>
      <c r="G90" s="1">
        <v>5.1402609096840002E-4</v>
      </c>
      <c r="H90">
        <v>0.65760868787765503</v>
      </c>
      <c r="I90">
        <f t="shared" si="8"/>
        <v>84</v>
      </c>
      <c r="J90">
        <f t="shared" si="9"/>
        <v>0.75257731958762886</v>
      </c>
      <c r="K90">
        <f t="shared" si="10"/>
        <v>0.57731958762886593</v>
      </c>
      <c r="L90">
        <f t="shared" si="11"/>
        <v>0.17525773195876293</v>
      </c>
      <c r="N90">
        <v>2020</v>
      </c>
      <c r="Q90" t="e">
        <f>VLOOKUP(A90,$O$2:$P$44,2,FALSE)</f>
        <v>#N/A</v>
      </c>
    </row>
    <row r="91" spans="1:17" x14ac:dyDescent="0.3">
      <c r="A91">
        <v>131843</v>
      </c>
      <c r="B91">
        <v>2.0918183326721098</v>
      </c>
      <c r="C91">
        <v>0.272116839885711</v>
      </c>
      <c r="D91">
        <f t="shared" si="6"/>
        <v>4</v>
      </c>
      <c r="E91">
        <f t="shared" si="7"/>
        <v>56</v>
      </c>
      <c r="F91">
        <v>131843</v>
      </c>
      <c r="G91">
        <v>7.9304046630859304</v>
      </c>
      <c r="H91">
        <v>0.272116839885711</v>
      </c>
      <c r="I91">
        <f t="shared" si="8"/>
        <v>8</v>
      </c>
      <c r="J91">
        <f t="shared" si="9"/>
        <v>0.49484536082474229</v>
      </c>
      <c r="K91">
        <f t="shared" si="10"/>
        <v>0.53608247422680411</v>
      </c>
      <c r="L91">
        <f t="shared" si="11"/>
        <v>-4.123711340206182E-2</v>
      </c>
      <c r="N91">
        <v>2019</v>
      </c>
      <c r="Q91">
        <f>VLOOKUP(A91,$O$2:$P$44,2,FALSE)</f>
        <v>2019</v>
      </c>
    </row>
    <row r="92" spans="1:17" x14ac:dyDescent="0.3">
      <c r="A92">
        <v>1136047</v>
      </c>
      <c r="B92">
        <v>1.39834833145141</v>
      </c>
      <c r="C92">
        <v>0.18060882389545399</v>
      </c>
      <c r="D92">
        <f t="shared" si="6"/>
        <v>66</v>
      </c>
      <c r="E92">
        <f t="shared" si="7"/>
        <v>70</v>
      </c>
      <c r="F92">
        <v>1136047</v>
      </c>
      <c r="G92">
        <v>0.364567130804061</v>
      </c>
      <c r="H92">
        <v>0.18060882389545399</v>
      </c>
      <c r="I92">
        <f t="shared" si="8"/>
        <v>49</v>
      </c>
      <c r="J92">
        <f t="shared" si="9"/>
        <v>0.21649484536082475</v>
      </c>
      <c r="K92">
        <f t="shared" si="10"/>
        <v>4.1237113402061855E-2</v>
      </c>
      <c r="L92">
        <f t="shared" si="11"/>
        <v>0.1752577319587629</v>
      </c>
      <c r="N92">
        <v>2020</v>
      </c>
      <c r="Q92" t="e">
        <f>VLOOKUP(A92,$O$2:$P$44,2,FALSE)</f>
        <v>#N/A</v>
      </c>
    </row>
    <row r="93" spans="1:17" x14ac:dyDescent="0.3">
      <c r="A93">
        <v>938400</v>
      </c>
      <c r="B93">
        <v>1.3338255882263099</v>
      </c>
      <c r="C93">
        <v>0.380586236715316</v>
      </c>
      <c r="D93">
        <f t="shared" si="6"/>
        <v>75</v>
      </c>
      <c r="E93">
        <f t="shared" si="7"/>
        <v>43</v>
      </c>
      <c r="F93">
        <v>938400</v>
      </c>
      <c r="G93">
        <v>0.61193788051605202</v>
      </c>
      <c r="H93">
        <v>0.380586236715316</v>
      </c>
      <c r="I93">
        <f t="shared" si="8"/>
        <v>35</v>
      </c>
      <c r="J93">
        <f t="shared" si="9"/>
        <v>8.247422680412371E-2</v>
      </c>
      <c r="K93">
        <f t="shared" si="10"/>
        <v>0.32989690721649484</v>
      </c>
      <c r="L93">
        <f t="shared" si="11"/>
        <v>-0.24742268041237114</v>
      </c>
      <c r="N93">
        <v>2020</v>
      </c>
      <c r="Q93" t="e">
        <f>VLOOKUP(A93,$O$2:$P$44,2,FALSE)</f>
        <v>#N/A</v>
      </c>
    </row>
    <row r="94" spans="1:17" x14ac:dyDescent="0.3">
      <c r="A94">
        <v>1071750</v>
      </c>
      <c r="B94">
        <v>1.5756820440292301</v>
      </c>
      <c r="C94">
        <v>0.71171927452087402</v>
      </c>
      <c r="D94">
        <f t="shared" si="6"/>
        <v>38</v>
      </c>
      <c r="E94">
        <f t="shared" si="7"/>
        <v>10</v>
      </c>
      <c r="F94">
        <v>1071750</v>
      </c>
      <c r="G94" s="1">
        <v>2.5990875656134402E-5</v>
      </c>
      <c r="H94">
        <v>0.71171927452087402</v>
      </c>
      <c r="I94">
        <f t="shared" si="8"/>
        <v>97</v>
      </c>
      <c r="J94">
        <f t="shared" si="9"/>
        <v>0.89690721649484539</v>
      </c>
      <c r="K94">
        <f t="shared" si="10"/>
        <v>0.28865979381443296</v>
      </c>
      <c r="L94">
        <f t="shared" si="11"/>
        <v>0.60824742268041243</v>
      </c>
      <c r="N94">
        <v>2020</v>
      </c>
      <c r="Q94" t="e">
        <f>VLOOKUP(A94,$O$2:$P$44,2,FALSE)</f>
        <v>#N/A</v>
      </c>
    </row>
    <row r="95" spans="1:17" x14ac:dyDescent="0.3">
      <c r="A95">
        <v>23849</v>
      </c>
      <c r="B95">
        <v>1.8581737279891899</v>
      </c>
      <c r="C95">
        <v>8.0581657588481903E-2</v>
      </c>
      <c r="D95">
        <f t="shared" si="6"/>
        <v>15</v>
      </c>
      <c r="E95">
        <f t="shared" si="7"/>
        <v>88</v>
      </c>
      <c r="F95">
        <v>23849</v>
      </c>
      <c r="G95">
        <v>1.8190611600875799</v>
      </c>
      <c r="H95">
        <v>8.0581657588481903E-2</v>
      </c>
      <c r="I95">
        <f t="shared" si="8"/>
        <v>23</v>
      </c>
      <c r="J95">
        <f t="shared" si="9"/>
        <v>0.67010309278350511</v>
      </c>
      <c r="K95">
        <f t="shared" si="10"/>
        <v>0.75257731958762886</v>
      </c>
      <c r="L95">
        <f t="shared" si="11"/>
        <v>-8.2474226804123751E-2</v>
      </c>
      <c r="N95">
        <v>2020</v>
      </c>
      <c r="Q95" t="e">
        <f>VLOOKUP(A95,$O$2:$P$44,2,FALSE)</f>
        <v>#N/A</v>
      </c>
    </row>
    <row r="96" spans="1:17" x14ac:dyDescent="0.3">
      <c r="A96">
        <v>359349</v>
      </c>
      <c r="B96">
        <v>1.60615563392639</v>
      </c>
      <c r="C96">
        <v>0.35519257187843301</v>
      </c>
      <c r="D96">
        <f t="shared" si="6"/>
        <v>36</v>
      </c>
      <c r="E96">
        <f t="shared" si="7"/>
        <v>47</v>
      </c>
      <c r="F96">
        <v>359349</v>
      </c>
      <c r="G96">
        <v>1.1592725515365601</v>
      </c>
      <c r="H96">
        <v>0.35519257187843301</v>
      </c>
      <c r="I96">
        <f t="shared" si="8"/>
        <v>25</v>
      </c>
      <c r="J96">
        <f t="shared" si="9"/>
        <v>0.22680412371134021</v>
      </c>
      <c r="K96">
        <f t="shared" si="10"/>
        <v>0.1134020618556701</v>
      </c>
      <c r="L96">
        <f t="shared" si="11"/>
        <v>0.1134020618556701</v>
      </c>
      <c r="N96">
        <v>2019</v>
      </c>
      <c r="Q96">
        <f>VLOOKUP(A96,$O$2:$P$44,2,FALSE)</f>
        <v>2019</v>
      </c>
    </row>
    <row r="97" spans="1:17" x14ac:dyDescent="0.3">
      <c r="A97">
        <v>940547</v>
      </c>
      <c r="B97">
        <v>1.28563272953033</v>
      </c>
      <c r="C97">
        <v>0.26089847087860102</v>
      </c>
      <c r="D97">
        <f t="shared" si="6"/>
        <v>81</v>
      </c>
      <c r="E97">
        <f t="shared" si="7"/>
        <v>57</v>
      </c>
      <c r="F97">
        <v>940547</v>
      </c>
      <c r="G97">
        <v>0.564944207668304</v>
      </c>
      <c r="H97">
        <v>0.26089847087860102</v>
      </c>
      <c r="I97">
        <f t="shared" si="8"/>
        <v>37</v>
      </c>
      <c r="J97">
        <f t="shared" si="9"/>
        <v>0.20618556701030927</v>
      </c>
      <c r="K97">
        <f t="shared" si="10"/>
        <v>0.24742268041237114</v>
      </c>
      <c r="L97">
        <f t="shared" si="11"/>
        <v>-4.1237113402061876E-2</v>
      </c>
      <c r="N97">
        <v>2020</v>
      </c>
      <c r="Q97" t="e">
        <f>VLOOKUP(A97,$O$2:$P$44,2,FALSE)</f>
        <v>#N/A</v>
      </c>
    </row>
    <row r="98" spans="1:17" x14ac:dyDescent="0.3">
      <c r="A98">
        <v>1030303</v>
      </c>
      <c r="B98">
        <v>1.7406204938888501</v>
      </c>
      <c r="C98">
        <v>0.77970081567764205</v>
      </c>
      <c r="D98">
        <f t="shared" si="6"/>
        <v>24</v>
      </c>
      <c r="E98">
        <f t="shared" si="7"/>
        <v>7</v>
      </c>
      <c r="F98">
        <v>1030303</v>
      </c>
      <c r="G98">
        <v>5.4771628379821697</v>
      </c>
      <c r="H98">
        <v>0.77970081567764205</v>
      </c>
      <c r="I98">
        <f t="shared" si="8"/>
        <v>14</v>
      </c>
      <c r="J98">
        <f t="shared" si="9"/>
        <v>7.2164948453608241E-2</v>
      </c>
      <c r="K98">
        <f t="shared" si="10"/>
        <v>0.17525773195876287</v>
      </c>
      <c r="L98">
        <f t="shared" si="11"/>
        <v>-0.10309278350515463</v>
      </c>
      <c r="N98">
        <v>2020</v>
      </c>
      <c r="Q98" t="e">
        <f>VLOOKUP(A98,$O$2:$P$44,2,FALSE)</f>
        <v>#N/A</v>
      </c>
    </row>
  </sheetData>
  <autoFilter ref="N2:Q9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monot5</vt:lpstr>
      <vt:lpstr>colberte2e</vt:lpstr>
      <vt:lpstr>bm25</vt:lpstr>
      <vt:lpstr>monot5_25</vt:lpstr>
      <vt:lpstr>colberte2e_25</vt:lpstr>
      <vt:lpstr>bm25+bert</vt:lpstr>
      <vt:lpstr>bm25_bert_25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SINGH</dc:creator>
  <cp:lastModifiedBy>ASHUTOSH SINGH</cp:lastModifiedBy>
  <dcterms:created xsi:type="dcterms:W3CDTF">2015-06-05T18:17:20Z</dcterms:created>
  <dcterms:modified xsi:type="dcterms:W3CDTF">2022-09-15T11:51:21Z</dcterms:modified>
</cp:coreProperties>
</file>