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230" activeTab="1"/>
  </bookViews>
  <sheets>
    <sheet name="yardage" sheetId="1" r:id="rId1"/>
    <sheet name="lengths" sheetId="3" r:id="rId2"/>
    <sheet name="st counts" sheetId="2" r:id="rId3"/>
  </sheets>
  <calcPr calcId="145621" refMode="R1C1"/>
</workbook>
</file>

<file path=xl/calcChain.xml><?xml version="1.0" encoding="utf-8"?>
<calcChain xmlns="http://schemas.openxmlformats.org/spreadsheetml/2006/main">
  <c r="I6" i="3" l="1"/>
  <c r="I5" i="3"/>
  <c r="I4" i="3"/>
  <c r="I3" i="3"/>
  <c r="I2" i="3"/>
  <c r="H6" i="3"/>
  <c r="H5" i="3"/>
  <c r="H4" i="3"/>
  <c r="H3" i="3"/>
  <c r="H2" i="3"/>
  <c r="G6" i="3"/>
  <c r="G5" i="3"/>
  <c r="G4" i="3"/>
  <c r="G3" i="3"/>
  <c r="G2" i="3"/>
  <c r="F3" i="3"/>
  <c r="F4" i="3"/>
  <c r="F5" i="3"/>
  <c r="F6" i="3"/>
  <c r="F2" i="3"/>
  <c r="B5" i="3" l="1"/>
  <c r="F3" i="2" l="1"/>
  <c r="F4" i="2"/>
  <c r="F5" i="2"/>
  <c r="F2" i="2"/>
  <c r="M3" i="2"/>
  <c r="M4" i="2"/>
  <c r="M5" i="2"/>
  <c r="M2" i="2"/>
  <c r="C6" i="3" l="1"/>
  <c r="E5" i="3"/>
  <c r="E6" i="3" s="1"/>
  <c r="D5" i="3"/>
  <c r="D6" i="3" s="1"/>
  <c r="C5" i="3"/>
  <c r="B6" i="3"/>
  <c r="E3" i="3"/>
  <c r="D3" i="3"/>
  <c r="C3" i="1"/>
  <c r="C4" i="1"/>
  <c r="G6" i="1"/>
  <c r="F6" i="1"/>
  <c r="E6" i="1"/>
  <c r="E4" i="1"/>
  <c r="I2" i="2" l="1"/>
  <c r="I3" i="2"/>
  <c r="I4" i="2"/>
  <c r="I5" i="2"/>
  <c r="D4" i="1" l="1"/>
  <c r="D6" i="1"/>
  <c r="G2" i="2"/>
  <c r="G3" i="2"/>
  <c r="G4" i="2"/>
  <c r="G5" i="2"/>
</calcChain>
</file>

<file path=xl/sharedStrings.xml><?xml version="1.0" encoding="utf-8"?>
<sst xmlns="http://schemas.openxmlformats.org/spreadsheetml/2006/main" count="37" uniqueCount="32">
  <si>
    <t>WIDTH</t>
  </si>
  <si>
    <t>FOOT LENGTH</t>
  </si>
  <si>
    <t>9" (US W 4-7)</t>
  </si>
  <si>
    <t>3" (narrow)</t>
  </si>
  <si>
    <t>5" (wide)</t>
  </si>
  <si>
    <t>4" (regular)</t>
  </si>
  <si>
    <t>yds</t>
  </si>
  <si>
    <t>Segment</t>
  </si>
  <si>
    <t>Section 1 (front and instep)</t>
  </si>
  <si>
    <t>Section 2 (toe)</t>
  </si>
  <si>
    <t>Section 3 (sole)</t>
  </si>
  <si>
    <t>Section 4 (heel)</t>
  </si>
  <si>
    <t>CO sts</t>
  </si>
  <si>
    <t>Toe Part B repeats</t>
  </si>
  <si>
    <t>Toe Part A rem sts</t>
  </si>
  <si>
    <t>Toe Part A repeats</t>
  </si>
  <si>
    <t>back to orig st count</t>
  </si>
  <si>
    <t>gusset increase repeats</t>
  </si>
  <si>
    <t>gusset final sts</t>
  </si>
  <si>
    <t>5"</t>
  </si>
  <si>
    <t>7"</t>
  </si>
  <si>
    <t>10" (US W 8-11, M 6-9)</t>
  </si>
  <si>
    <t>11" (US M 10-12)</t>
  </si>
  <si>
    <t>12" (US M 13-14)</t>
  </si>
  <si>
    <t>2" (baby/child)</t>
  </si>
  <si>
    <t>FOOT LENGTH (in)</t>
  </si>
  <si>
    <t>3" (youth/narrow)</t>
  </si>
  <si>
    <t>Heel Part A repeats</t>
  </si>
  <si>
    <t>Heel Part A rem sts</t>
  </si>
  <si>
    <t>Heel Part B repeats</t>
  </si>
  <si>
    <t>Heel num rows</t>
  </si>
  <si>
    <t>FOOT 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</si>
</sst>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3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2" borderId="0" xfId="1" applyNumberFormat="1" applyFont="1" applyFill="1"/>
    <xf numFmtId="0" fontId="1" fillId="6" borderId="0" xfId="0" applyFont="1" applyFill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RowHeight="15" x14ac:dyDescent="0.25"/>
  <cols>
    <col min="1" max="1" width="17.140625" style="10" customWidth="1"/>
    <col min="2" max="4" width="13.28515625" style="16" customWidth="1"/>
    <col min="5" max="5" width="22" style="16" customWidth="1"/>
    <col min="6" max="6" width="15.42578125" style="16" customWidth="1"/>
    <col min="7" max="7" width="16.7109375" style="16" customWidth="1"/>
    <col min="8" max="16384" width="9.140625" style="16"/>
  </cols>
  <sheetData>
    <row r="1" spans="1:7" s="12" customFormat="1" ht="18" customHeight="1" x14ac:dyDescent="0.25">
      <c r="A1" s="10" t="s">
        <v>6</v>
      </c>
      <c r="B1" s="11" t="s">
        <v>1</v>
      </c>
      <c r="C1" s="11"/>
      <c r="D1" s="11"/>
    </row>
    <row r="2" spans="1:7" s="12" customFormat="1" x14ac:dyDescent="0.25">
      <c r="A2" s="13" t="s">
        <v>0</v>
      </c>
      <c r="B2" s="12" t="s">
        <v>19</v>
      </c>
      <c r="C2" s="12" t="s">
        <v>20</v>
      </c>
      <c r="D2" s="12" t="s">
        <v>2</v>
      </c>
      <c r="E2" s="12" t="s">
        <v>21</v>
      </c>
      <c r="F2" s="12" t="s">
        <v>22</v>
      </c>
      <c r="G2" s="12" t="s">
        <v>23</v>
      </c>
    </row>
    <row r="3" spans="1:7" s="15" customFormat="1" x14ac:dyDescent="0.25">
      <c r="A3" s="14" t="s">
        <v>24</v>
      </c>
      <c r="B3" s="15">
        <v>40</v>
      </c>
      <c r="C3" s="15">
        <f>2/3*C4</f>
        <v>55</v>
      </c>
      <c r="D3" s="18"/>
      <c r="E3" s="18"/>
      <c r="F3" s="18"/>
      <c r="G3" s="18"/>
    </row>
    <row r="4" spans="1:7" x14ac:dyDescent="0.25">
      <c r="A4" s="10" t="s">
        <v>26</v>
      </c>
      <c r="B4" s="16">
        <v>60</v>
      </c>
      <c r="C4" s="16">
        <f>0.75*C5</f>
        <v>82.5</v>
      </c>
      <c r="D4" s="16">
        <f>0.75*D5</f>
        <v>105</v>
      </c>
      <c r="E4" s="16">
        <f>0.75*E5</f>
        <v>116.25</v>
      </c>
      <c r="F4" s="18"/>
      <c r="G4" s="18"/>
    </row>
    <row r="5" spans="1:7" x14ac:dyDescent="0.25">
      <c r="A5" s="10" t="s">
        <v>5</v>
      </c>
      <c r="B5" s="18"/>
      <c r="C5" s="16">
        <v>110</v>
      </c>
      <c r="D5" s="17">
        <v>140</v>
      </c>
      <c r="E5" s="16">
        <v>155</v>
      </c>
      <c r="F5" s="16">
        <v>170</v>
      </c>
      <c r="G5" s="16">
        <v>185</v>
      </c>
    </row>
    <row r="6" spans="1:7" x14ac:dyDescent="0.25">
      <c r="A6" s="10" t="s">
        <v>4</v>
      </c>
      <c r="B6" s="18"/>
      <c r="C6" s="18"/>
      <c r="D6" s="16">
        <f>1.25*D5</f>
        <v>175</v>
      </c>
      <c r="E6" s="16">
        <f>1.25*E5</f>
        <v>193.75</v>
      </c>
      <c r="F6" s="16">
        <f>1.25*F5</f>
        <v>212.5</v>
      </c>
      <c r="G6" s="16">
        <f>1.25*G5</f>
        <v>231.25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C1" workbookViewId="0">
      <selection activeCell="I5" sqref="I5"/>
    </sheetView>
  </sheetViews>
  <sheetFormatPr defaultRowHeight="15" x14ac:dyDescent="0.25"/>
  <cols>
    <col min="1" max="1" width="26" customWidth="1"/>
    <col min="2" max="2" width="14.42578125" customWidth="1"/>
    <col min="3" max="3" width="16.42578125" customWidth="1"/>
    <col min="4" max="4" width="16" customWidth="1"/>
  </cols>
  <sheetData>
    <row r="1" spans="1:9" x14ac:dyDescent="0.25">
      <c r="B1" s="2" t="s">
        <v>25</v>
      </c>
      <c r="C1" s="2"/>
      <c r="D1" s="2"/>
      <c r="E1" s="1"/>
      <c r="F1" s="20" t="s">
        <v>31</v>
      </c>
      <c r="G1" s="21"/>
      <c r="H1" s="21"/>
      <c r="I1" s="21"/>
    </row>
    <row r="2" spans="1:9" x14ac:dyDescent="0.25">
      <c r="A2" s="3" t="s">
        <v>7</v>
      </c>
      <c r="B2" s="19">
        <v>5</v>
      </c>
      <c r="C2" s="19">
        <v>7</v>
      </c>
      <c r="D2" s="19">
        <v>9</v>
      </c>
      <c r="E2" s="19">
        <v>11</v>
      </c>
      <c r="F2" s="21">
        <f>B2*2.5</f>
        <v>12.5</v>
      </c>
      <c r="G2" s="21">
        <f>C2*2.5</f>
        <v>17.5</v>
      </c>
      <c r="H2" s="21">
        <f>D2*2.5</f>
        <v>22.5</v>
      </c>
      <c r="I2" s="21">
        <f>E2*2.5</f>
        <v>27.5</v>
      </c>
    </row>
    <row r="3" spans="1:9" x14ac:dyDescent="0.25">
      <c r="A3" t="s">
        <v>8</v>
      </c>
      <c r="B3">
        <v>6</v>
      </c>
      <c r="C3">
        <v>9</v>
      </c>
      <c r="D3">
        <f>D2+3</f>
        <v>12</v>
      </c>
      <c r="E3">
        <f>E2+3</f>
        <v>14</v>
      </c>
      <c r="F3">
        <f t="shared" ref="F3:J6" si="0">B3*2.5</f>
        <v>15</v>
      </c>
      <c r="G3">
        <f t="shared" si="0"/>
        <v>22.5</v>
      </c>
      <c r="H3">
        <f t="shared" si="0"/>
        <v>30</v>
      </c>
      <c r="I3">
        <f t="shared" si="0"/>
        <v>35</v>
      </c>
    </row>
    <row r="4" spans="1:9" x14ac:dyDescent="0.25">
      <c r="A4" t="s">
        <v>9</v>
      </c>
      <c r="B4">
        <v>1</v>
      </c>
      <c r="C4">
        <v>1.5</v>
      </c>
      <c r="D4">
        <v>1.5</v>
      </c>
      <c r="E4">
        <v>1.5</v>
      </c>
      <c r="F4">
        <f t="shared" si="0"/>
        <v>2.5</v>
      </c>
      <c r="G4">
        <f t="shared" si="0"/>
        <v>3.75</v>
      </c>
      <c r="H4">
        <f t="shared" si="0"/>
        <v>3.75</v>
      </c>
      <c r="I4">
        <f t="shared" si="0"/>
        <v>3.75</v>
      </c>
    </row>
    <row r="5" spans="1:9" x14ac:dyDescent="0.25">
      <c r="A5" t="s">
        <v>10</v>
      </c>
      <c r="B5">
        <f>B2-2</f>
        <v>3</v>
      </c>
      <c r="C5">
        <f t="shared" ref="C5:E5" si="1">C2-3</f>
        <v>4</v>
      </c>
      <c r="D5">
        <f t="shared" si="1"/>
        <v>6</v>
      </c>
      <c r="E5">
        <f t="shared" si="1"/>
        <v>8</v>
      </c>
      <c r="F5">
        <f t="shared" si="0"/>
        <v>7.5</v>
      </c>
      <c r="G5">
        <f t="shared" si="0"/>
        <v>10</v>
      </c>
      <c r="H5">
        <f t="shared" si="0"/>
        <v>15</v>
      </c>
      <c r="I5">
        <f t="shared" si="0"/>
        <v>20</v>
      </c>
    </row>
    <row r="6" spans="1:9" x14ac:dyDescent="0.25">
      <c r="A6" t="s">
        <v>11</v>
      </c>
      <c r="B6">
        <f t="shared" ref="B6:E6" si="2">B2-B4-B5</f>
        <v>1</v>
      </c>
      <c r="C6">
        <f t="shared" si="2"/>
        <v>1.5</v>
      </c>
      <c r="D6">
        <f t="shared" si="2"/>
        <v>1.5</v>
      </c>
      <c r="E6">
        <f t="shared" si="2"/>
        <v>1.5</v>
      </c>
      <c r="F6">
        <f t="shared" si="0"/>
        <v>2.5</v>
      </c>
      <c r="G6">
        <f t="shared" si="0"/>
        <v>3.75</v>
      </c>
      <c r="H6">
        <f t="shared" si="0"/>
        <v>3.75</v>
      </c>
      <c r="I6">
        <f t="shared" si="0"/>
        <v>3.75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G1" workbookViewId="0">
      <selection activeCell="K3" sqref="K3"/>
    </sheetView>
  </sheetViews>
  <sheetFormatPr defaultRowHeight="15" x14ac:dyDescent="0.25"/>
  <cols>
    <col min="1" max="1" width="15.85546875" style="8" customWidth="1"/>
    <col min="2" max="2" width="13.28515625" style="9" customWidth="1"/>
    <col min="3" max="3" width="15.140625" style="9" customWidth="1"/>
    <col min="4" max="4" width="14.28515625" style="9" customWidth="1"/>
    <col min="5" max="6" width="15" style="9" customWidth="1"/>
    <col min="7" max="7" width="12" style="9" customWidth="1"/>
    <col min="8" max="8" width="16.85546875" style="9" customWidth="1"/>
    <col min="9" max="9" width="9.140625" style="9"/>
    <col min="10" max="10" width="15.42578125" style="9" customWidth="1"/>
    <col min="11" max="11" width="12.7109375" style="9" customWidth="1"/>
    <col min="12" max="12" width="12" style="9" customWidth="1"/>
    <col min="13" max="13" width="14.140625" style="9" customWidth="1"/>
    <col min="14" max="16384" width="9.140625" style="9"/>
  </cols>
  <sheetData>
    <row r="1" spans="1:13" s="5" customFormat="1" ht="30" x14ac:dyDescent="0.25">
      <c r="A1" s="4" t="s">
        <v>0</v>
      </c>
      <c r="B1" s="5" t="s">
        <v>12</v>
      </c>
      <c r="C1" s="5" t="s">
        <v>15</v>
      </c>
      <c r="D1" s="5" t="s">
        <v>14</v>
      </c>
      <c r="E1" s="5" t="s">
        <v>13</v>
      </c>
      <c r="F1" s="5" t="s">
        <v>30</v>
      </c>
      <c r="G1" s="5" t="s">
        <v>16</v>
      </c>
      <c r="H1" s="5" t="s">
        <v>17</v>
      </c>
      <c r="I1" s="5" t="s">
        <v>18</v>
      </c>
      <c r="J1" s="5" t="s">
        <v>27</v>
      </c>
      <c r="K1" s="5" t="s">
        <v>28</v>
      </c>
      <c r="L1" s="5" t="s">
        <v>29</v>
      </c>
      <c r="M1" s="5" t="s">
        <v>16</v>
      </c>
    </row>
    <row r="2" spans="1:13" s="7" customFormat="1" ht="18" customHeight="1" x14ac:dyDescent="0.25">
      <c r="A2" s="6" t="s">
        <v>24</v>
      </c>
      <c r="B2" s="7">
        <v>10</v>
      </c>
      <c r="C2" s="7">
        <v>6</v>
      </c>
      <c r="D2" s="7">
        <v>4</v>
      </c>
      <c r="E2" s="7">
        <v>2</v>
      </c>
      <c r="F2" s="7">
        <f>C2+2+2*E2</f>
        <v>12</v>
      </c>
      <c r="G2" s="7">
        <f t="shared" ref="G2:G5" si="0">B2</f>
        <v>10</v>
      </c>
      <c r="H2" s="7">
        <v>2</v>
      </c>
      <c r="I2" s="7">
        <f t="shared" ref="I2:I5" si="1">B2+2*H2</f>
        <v>14</v>
      </c>
      <c r="J2" s="7">
        <v>8</v>
      </c>
      <c r="K2" s="7">
        <v>6</v>
      </c>
      <c r="L2" s="7">
        <v>1</v>
      </c>
      <c r="M2" s="7">
        <f>G2</f>
        <v>10</v>
      </c>
    </row>
    <row r="3" spans="1:13" x14ac:dyDescent="0.25">
      <c r="A3" s="8" t="s">
        <v>3</v>
      </c>
      <c r="B3" s="9">
        <v>15</v>
      </c>
      <c r="C3" s="9">
        <v>10</v>
      </c>
      <c r="D3" s="9">
        <v>5</v>
      </c>
      <c r="E3" s="9">
        <v>4</v>
      </c>
      <c r="F3" s="7">
        <f t="shared" ref="F3:F5" si="2">C3+2+2*E3</f>
        <v>20</v>
      </c>
      <c r="G3" s="7">
        <f t="shared" si="0"/>
        <v>15</v>
      </c>
      <c r="H3" s="9">
        <v>3</v>
      </c>
      <c r="I3" s="7">
        <f t="shared" si="1"/>
        <v>21</v>
      </c>
      <c r="J3" s="9">
        <v>14</v>
      </c>
      <c r="K3" s="9">
        <v>7</v>
      </c>
      <c r="L3" s="9">
        <v>3</v>
      </c>
      <c r="M3" s="7">
        <f t="shared" ref="M3:M5" si="3">G3</f>
        <v>15</v>
      </c>
    </row>
    <row r="4" spans="1:13" x14ac:dyDescent="0.25">
      <c r="A4" s="8" t="s">
        <v>5</v>
      </c>
      <c r="B4" s="9">
        <v>20</v>
      </c>
      <c r="C4" s="9">
        <v>14</v>
      </c>
      <c r="D4" s="9">
        <v>6</v>
      </c>
      <c r="E4" s="9">
        <v>6</v>
      </c>
      <c r="F4" s="7">
        <f t="shared" si="2"/>
        <v>28</v>
      </c>
      <c r="G4" s="7">
        <f t="shared" si="0"/>
        <v>20</v>
      </c>
      <c r="H4" s="9">
        <v>4</v>
      </c>
      <c r="I4" s="7">
        <f t="shared" si="1"/>
        <v>28</v>
      </c>
      <c r="J4" s="9">
        <v>18</v>
      </c>
      <c r="K4" s="9">
        <v>10</v>
      </c>
      <c r="L4" s="9">
        <v>4</v>
      </c>
      <c r="M4" s="7">
        <f t="shared" si="3"/>
        <v>20</v>
      </c>
    </row>
    <row r="5" spans="1:13" x14ac:dyDescent="0.25">
      <c r="A5" s="8" t="s">
        <v>4</v>
      </c>
      <c r="B5" s="9">
        <v>25</v>
      </c>
      <c r="C5" s="9">
        <v>18</v>
      </c>
      <c r="D5" s="9">
        <v>7</v>
      </c>
      <c r="E5" s="9">
        <v>8</v>
      </c>
      <c r="F5" s="7">
        <f t="shared" si="2"/>
        <v>36</v>
      </c>
      <c r="G5" s="7">
        <f t="shared" si="0"/>
        <v>25</v>
      </c>
      <c r="H5" s="9">
        <v>5</v>
      </c>
      <c r="I5" s="7">
        <f t="shared" si="1"/>
        <v>35</v>
      </c>
      <c r="J5" s="9">
        <v>22</v>
      </c>
      <c r="K5" s="9">
        <v>13</v>
      </c>
      <c r="L5" s="9">
        <v>5</v>
      </c>
      <c r="M5" s="7">
        <f t="shared" si="3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yardage</vt:lpstr>
      <vt:lpstr>lengths</vt:lpstr>
      <vt:lpstr>st 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2018-06-24T00:56:16Z</dcterms:created>
  <dcterms:modified xsi:type="dcterms:W3CDTF">2018-08-17T18:31:17Z</dcterms:modified>
</cp:coreProperties>
</file>