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neauron assignment\Excel\"/>
    </mc:Choice>
  </mc:AlternateContent>
  <xr:revisionPtr revIDLastSave="0" documentId="13_ncr:1_{1EDDADD1-6490-4265-A1B7-5951AA26B8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11" i="3"/>
  <c r="F10" i="3"/>
  <c r="E11" i="3"/>
  <c r="E10" i="3"/>
  <c r="E9" i="3"/>
  <c r="D10" i="3"/>
  <c r="D11" i="3"/>
  <c r="D9" i="3"/>
  <c r="C10" i="3"/>
  <c r="C11" i="3"/>
  <c r="C9" i="3"/>
  <c r="B10" i="3"/>
  <c r="B11" i="3"/>
  <c r="B9" i="3"/>
  <c r="F2" i="3"/>
  <c r="F4" i="3"/>
  <c r="F5" i="3"/>
  <c r="F3" i="3"/>
  <c r="E3" i="3"/>
  <c r="E4" i="3"/>
  <c r="E5" i="3"/>
  <c r="E2" i="3"/>
  <c r="D3" i="3"/>
  <c r="D4" i="3"/>
  <c r="D5" i="3"/>
  <c r="D2" i="3"/>
  <c r="C3" i="3"/>
  <c r="C4" i="3"/>
  <c r="C5" i="3"/>
  <c r="C2" i="3"/>
  <c r="B4" i="3"/>
  <c r="B5" i="3"/>
  <c r="B3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<sst xmlns="http://schemas.openxmlformats.org/spreadsheetml/2006/main" count="1531" uniqueCount="76">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</sst>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F42" sqref="F42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COUNTIF(D2:D25,D24)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COUNTIF(C2:C25,C23)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SUMIF(D2:D25,D21,E2:E25)</f>
        <v>105</v>
      </c>
    </row>
    <row r="37" spans="5:6" x14ac:dyDescent="0.3">
      <c r="E37" s="4" t="s">
        <v>28</v>
      </c>
      <c r="F37">
        <f>SUMIF(D3:D26,D23,E3:E26)</f>
        <v>164</v>
      </c>
    </row>
    <row r="38" spans="5:6" x14ac:dyDescent="0.3">
      <c r="E38" s="4" t="s">
        <v>34</v>
      </c>
      <c r="F38">
        <f>SUMIF(F2:F25,F24,E2:E25)</f>
        <v>156</v>
      </c>
    </row>
    <row r="39" spans="5:6" x14ac:dyDescent="0.3">
      <c r="E39" s="4" t="s">
        <v>44</v>
      </c>
      <c r="F39">
        <f>SUMIF(F2:F25,"truck*",E2:E25)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COUNTIFS(D2:D25,D12,G2:G25,G2)</f>
        <v>2</v>
      </c>
    </row>
    <row r="43" spans="5:6" x14ac:dyDescent="0.3">
      <c r="E43" s="4" t="s">
        <v>40</v>
      </c>
      <c r="F43">
        <f>COUNTIFS(C2:C25,C5,F2:F25,F7)</f>
        <v>2</v>
      </c>
    </row>
    <row r="44" spans="5:6" x14ac:dyDescent="0.3">
      <c r="E44" s="4" t="s">
        <v>41</v>
      </c>
      <c r="F44">
        <f>COUNTIFS(G2:G25,G2,B2:B25,"&gt;03-02-2013")</f>
        <v>2</v>
      </c>
    </row>
    <row r="45" spans="5:6" x14ac:dyDescent="0.3">
      <c r="E45" s="4" t="s">
        <v>42</v>
      </c>
      <c r="F45">
        <f>COUNTIFS(B2:B25,"&gt;03-02-2013",B2:B25,"&lt;06-02-2013")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SUMIFS(E2:E25,D2:D25,D12,G2:G25,G5)</f>
        <v>25</v>
      </c>
    </row>
    <row r="48" spans="5:6" x14ac:dyDescent="0.3">
      <c r="E48" s="4" t="s">
        <v>33</v>
      </c>
      <c r="F48">
        <f>SUMIFS(E2:E25,G2:G25,G10,F2:F25,F7)</f>
        <v>75</v>
      </c>
    </row>
    <row r="49" spans="5:6" x14ac:dyDescent="0.3">
      <c r="E49" s="4" t="s">
        <v>43</v>
      </c>
      <c r="F49">
        <f>SUMIFS(E2:E25,B2:B25,"&gt;03-02-2013",B2:B25,"&lt;06-02-2013")</f>
        <v>194</v>
      </c>
    </row>
    <row r="52" spans="5:6" x14ac:dyDescent="0.3">
      <c r="E52" s="4" t="s">
        <v>32</v>
      </c>
      <c r="F52">
        <f>SUMIF(G2:G25,G3,E2:E25) + SUMIF(G2:G25,G4,E2:E25) +SUMIF(G2:G25,G14,E2:E25)</f>
        <v>386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8" sqref="G8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COUNTIF(B16:B241,B16)</f>
        <v>71</v>
      </c>
      <c r="C2" s="2">
        <f>SUMIF($B$16:$B$241,A2,$E$16:$E$241)</f>
        <v>717</v>
      </c>
      <c r="D2" s="2">
        <f>COUNTIFS($B$16:$B$241,A2,$D$16:$D$241,D16)</f>
        <v>42</v>
      </c>
      <c r="E2" s="2">
        <f>COUNTIFS($B$16:$B$241,A2,$D$16:$D$241,D17)</f>
        <v>29</v>
      </c>
      <c r="F2" s="2">
        <f>SUMIFS($E$16:$E$241,$D$16:$D$241,D16,$B$16:$B$241,A2)</f>
        <v>414</v>
      </c>
    </row>
    <row r="3" spans="1:6" x14ac:dyDescent="0.3">
      <c r="A3" s="9" t="s">
        <v>47</v>
      </c>
      <c r="B3" s="2">
        <f>COUNTIF($B$16:$B$241,A3)</f>
        <v>46</v>
      </c>
      <c r="C3" s="2">
        <f t="shared" ref="C3:C5" si="0">SUMIF($B$16:$B$241,A3,$E$16:$E$241)</f>
        <v>1934</v>
      </c>
      <c r="D3" s="2">
        <f t="shared" ref="D3:D5" si="1">COUNTIFS($B$16:$B$241,A3,$D$16:$D$241,D17)</f>
        <v>15</v>
      </c>
      <c r="E3" s="2">
        <f t="shared" ref="E3:E5" si="2">COUNTIFS($B$16:$B$241,A3,$D$16:$D$241,D18)</f>
        <v>31</v>
      </c>
      <c r="F3" s="2">
        <f>SUMIFS($E$16:$E$241,$D$16:$D$241,D16,$B$16:$B$241,A3)</f>
        <v>1350</v>
      </c>
    </row>
    <row r="4" spans="1:6" x14ac:dyDescent="0.3">
      <c r="A4" s="10" t="s">
        <v>48</v>
      </c>
      <c r="B4" s="2">
        <f t="shared" ref="B4:B5" si="3">COUNTIF($B$16:$B$241,A4)</f>
        <v>50</v>
      </c>
      <c r="C4" s="2">
        <f t="shared" si="0"/>
        <v>1650</v>
      </c>
      <c r="D4" s="2">
        <f t="shared" si="1"/>
        <v>35</v>
      </c>
      <c r="E4" s="2">
        <f t="shared" si="2"/>
        <v>35</v>
      </c>
      <c r="F4" s="2">
        <f t="shared" ref="F4:F5" si="4">SUMIFS($E$16:$E$241,$D$16:$D$241,D17,$B$16:$B$241,A4)</f>
        <v>495</v>
      </c>
    </row>
    <row r="5" spans="1:6" x14ac:dyDescent="0.3">
      <c r="A5" s="2" t="s">
        <v>52</v>
      </c>
      <c r="B5" s="2">
        <f t="shared" si="3"/>
        <v>32</v>
      </c>
      <c r="C5" s="2">
        <f t="shared" si="0"/>
        <v>1119</v>
      </c>
      <c r="D5" s="2">
        <f t="shared" si="1"/>
        <v>21</v>
      </c>
      <c r="E5" s="2">
        <f t="shared" si="2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COUNTIFS($C$16:$C$241,A9,$B$16:$B$241,B16)</f>
        <v>7</v>
      </c>
      <c r="E9" s="2">
        <f>COUNTIFS($C$16:$C$241,A9,$B$16:$B$241,B38)</f>
        <v>1</v>
      </c>
      <c r="F9" s="2">
        <f>SUMIFS(E16:$E$241,$C$16:$C$241,A9,$B$16:$B$241,B16,$A$16:$A$241,"&gt;=10-05-2013",$A$16:$A$241,"&lt;=20-5-2013")</f>
        <v>31</v>
      </c>
    </row>
    <row r="10" spans="1:6" x14ac:dyDescent="0.3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COUNTIFS($C$16:$C$241,A10,$B$16:$B$241,B17)</f>
        <v>8</v>
      </c>
      <c r="E10" s="2">
        <f t="shared" ref="E10:E11" si="8">COUNTIFS($C$16:$C$241,A10,$B$16:$B$241,B39)</f>
        <v>1</v>
      </c>
      <c r="F10" s="2">
        <f>SUMIFS($E$16:$E$241,$C$16:$C$241,A10,$B$16:$B$241,B16,$A$16:$A$241,"&gt;=10-05-2013",$A$16:$A$241,"&lt;=20-05-2013")</f>
        <v>24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>COUNTIFS($C$16:$C$241,A11,$B$16:$B$241,B39)</f>
        <v>1</v>
      </c>
      <c r="F11" s="2">
        <f>SUMIFS($E$16:$E$241,$C$16:$C$241,A11,$B$16:$B$241,B17,$A$16:$A$241,"&gt;=10-05-2013",$A$16:$A$241,"&lt;=20-05-2013")</f>
        <v>38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2022-01-07T07:49:13Z</dcterms:modified>
</cp:coreProperties>
</file>