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ny.tsou\Desktop\AmTRAN\Projects\15_4051\Dev_Code\2132_DTS\Projects\S3851C\GainTable\S3851C\"/>
    </mc:Choice>
  </mc:AlternateContent>
  <bookViews>
    <workbookView xWindow="600" yWindow="108" windowWidth="19392" windowHeight="783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61" i="1" l="1"/>
  <c r="K54" i="1"/>
  <c r="K52" i="1"/>
  <c r="E58" i="1"/>
  <c r="P26" i="1"/>
  <c r="P22" i="1" s="1"/>
  <c r="K31" i="1"/>
  <c r="K22" i="1"/>
  <c r="V26" i="1"/>
  <c r="V29" i="1" s="1"/>
  <c r="E26" i="1"/>
  <c r="E30" i="1" s="1"/>
  <c r="K58" i="1"/>
  <c r="K64" i="1" s="1"/>
  <c r="V58" i="1"/>
  <c r="V64" i="1" s="1"/>
  <c r="P58" i="1"/>
  <c r="P61" i="1" s="1"/>
  <c r="P42" i="1"/>
  <c r="P45" i="1" s="1"/>
  <c r="K26" i="1"/>
  <c r="K30" i="1" s="1"/>
  <c r="P10" i="1"/>
  <c r="P14" i="1" s="1"/>
  <c r="V61" i="1" l="1"/>
  <c r="W61" i="1" s="1"/>
  <c r="V56" i="1"/>
  <c r="V25" i="1"/>
  <c r="W25" i="1" s="1"/>
  <c r="V21" i="1"/>
  <c r="W21" i="1" s="1"/>
  <c r="V30" i="1"/>
  <c r="W30" i="1" s="1"/>
  <c r="P8" i="1"/>
  <c r="Q8" i="1" s="1"/>
  <c r="P15" i="1"/>
  <c r="Q15" i="1" s="1"/>
  <c r="V52" i="1"/>
  <c r="W52" i="1" s="1"/>
  <c r="K27" i="1"/>
  <c r="P11" i="1"/>
  <c r="E27" i="1"/>
  <c r="E31" i="1"/>
  <c r="E23" i="1"/>
  <c r="E28" i="1"/>
  <c r="E32" i="1"/>
  <c r="K23" i="1"/>
  <c r="L23" i="1" s="1"/>
  <c r="K28" i="1"/>
  <c r="L28" i="1" s="1"/>
  <c r="K32" i="1"/>
  <c r="P7" i="1"/>
  <c r="Q7" i="1" s="1"/>
  <c r="P12" i="1"/>
  <c r="P16" i="1"/>
  <c r="Q16" i="1" s="1"/>
  <c r="V24" i="1"/>
  <c r="W24" i="1" s="1"/>
  <c r="V27" i="1"/>
  <c r="W27" i="1" s="1"/>
  <c r="V31" i="1"/>
  <c r="W31" i="1" s="1"/>
  <c r="K57" i="1"/>
  <c r="L57" i="1" s="1"/>
  <c r="K53" i="1"/>
  <c r="K62" i="1"/>
  <c r="V53" i="1"/>
  <c r="W53" i="1" s="1"/>
  <c r="V57" i="1"/>
  <c r="W57" i="1" s="1"/>
  <c r="V62" i="1"/>
  <c r="W62" i="1" s="1"/>
  <c r="E20" i="1"/>
  <c r="E22" i="1"/>
  <c r="E29" i="1"/>
  <c r="F29" i="1" s="1"/>
  <c r="K20" i="1"/>
  <c r="K24" i="1"/>
  <c r="K29" i="1"/>
  <c r="L29" i="1" s="1"/>
  <c r="P4" i="1"/>
  <c r="Q4" i="1" s="1"/>
  <c r="P6" i="1"/>
  <c r="P13" i="1"/>
  <c r="Q13" i="1" s="1"/>
  <c r="V23" i="1"/>
  <c r="W23" i="1" s="1"/>
  <c r="V28" i="1"/>
  <c r="W28" i="1" s="1"/>
  <c r="V32" i="1"/>
  <c r="W32" i="1" s="1"/>
  <c r="K56" i="1"/>
  <c r="K59" i="1"/>
  <c r="K63" i="1"/>
  <c r="L63" i="1" s="1"/>
  <c r="V54" i="1"/>
  <c r="V59" i="1"/>
  <c r="W59" i="1" s="1"/>
  <c r="V63" i="1"/>
  <c r="W63" i="1" s="1"/>
  <c r="E24" i="1"/>
  <c r="F24" i="1" s="1"/>
  <c r="E25" i="1"/>
  <c r="E21" i="1"/>
  <c r="K21" i="1"/>
  <c r="K25" i="1"/>
  <c r="L25" i="1" s="1"/>
  <c r="P9" i="1"/>
  <c r="P5" i="1"/>
  <c r="Q5" i="1" s="1"/>
  <c r="V20" i="1"/>
  <c r="W20" i="1" s="1"/>
  <c r="V22" i="1"/>
  <c r="W22" i="1" s="1"/>
  <c r="K55" i="1"/>
  <c r="K60" i="1"/>
  <c r="V55" i="1"/>
  <c r="W55" i="1" s="1"/>
  <c r="V60" i="1"/>
  <c r="W60" i="1" s="1"/>
  <c r="P57" i="1"/>
  <c r="P53" i="1"/>
  <c r="Q53" i="1" s="1"/>
  <c r="P62" i="1"/>
  <c r="P55" i="1"/>
  <c r="Q55" i="1" s="1"/>
  <c r="P60" i="1"/>
  <c r="Q60" i="1" s="1"/>
  <c r="P64" i="1"/>
  <c r="Q64" i="1" s="1"/>
  <c r="P56" i="1"/>
  <c r="P59" i="1"/>
  <c r="Q59" i="1" s="1"/>
  <c r="P63" i="1"/>
  <c r="Q63" i="1" s="1"/>
  <c r="P52" i="1"/>
  <c r="Q52" i="1" s="1"/>
  <c r="P54" i="1"/>
  <c r="P39" i="1"/>
  <c r="Q39" i="1" s="1"/>
  <c r="P44" i="1"/>
  <c r="Q44" i="1" s="1"/>
  <c r="P48" i="1"/>
  <c r="Q48" i="1" s="1"/>
  <c r="P40" i="1"/>
  <c r="P43" i="1"/>
  <c r="Q43" i="1" s="1"/>
  <c r="P47" i="1"/>
  <c r="Q47" i="1" s="1"/>
  <c r="P41" i="1"/>
  <c r="P37" i="1"/>
  <c r="P46" i="1"/>
  <c r="Q46" i="1" s="1"/>
  <c r="P36" i="1"/>
  <c r="Q36" i="1" s="1"/>
  <c r="P38" i="1"/>
  <c r="Q38" i="1" s="1"/>
  <c r="P30" i="1"/>
  <c r="P29" i="1"/>
  <c r="P25" i="1"/>
  <c r="P21" i="1"/>
  <c r="P31" i="1"/>
  <c r="P27" i="1"/>
  <c r="P23" i="1"/>
  <c r="P32" i="1"/>
  <c r="P28" i="1"/>
  <c r="P24" i="1"/>
  <c r="W54" i="1"/>
  <c r="W56" i="1"/>
  <c r="W64" i="1"/>
  <c r="W29" i="1"/>
  <c r="Q54" i="1"/>
  <c r="Q56" i="1"/>
  <c r="Q57" i="1"/>
  <c r="Q61" i="1"/>
  <c r="Q62" i="1"/>
  <c r="L53" i="1"/>
  <c r="L54" i="1"/>
  <c r="L55" i="1"/>
  <c r="L56" i="1"/>
  <c r="L59" i="1"/>
  <c r="L60" i="1"/>
  <c r="L61" i="1"/>
  <c r="L62" i="1"/>
  <c r="L64" i="1"/>
  <c r="L52" i="1"/>
  <c r="Q37" i="1"/>
  <c r="Q40" i="1"/>
  <c r="Q41" i="1"/>
  <c r="Q45" i="1"/>
  <c r="Q6" i="1"/>
  <c r="Q9" i="1"/>
  <c r="Q11" i="1"/>
  <c r="Q12" i="1"/>
  <c r="Q14" i="1"/>
  <c r="L21" i="1"/>
  <c r="L22" i="1"/>
  <c r="L24" i="1"/>
  <c r="L27" i="1"/>
  <c r="L30" i="1"/>
  <c r="L31" i="1"/>
  <c r="L32" i="1"/>
  <c r="L20" i="1"/>
  <c r="F21" i="1"/>
  <c r="F22" i="1"/>
  <c r="F23" i="1"/>
  <c r="F25" i="1"/>
  <c r="F27" i="1"/>
  <c r="F28" i="1"/>
  <c r="F30" i="1"/>
  <c r="F31" i="1"/>
  <c r="F32" i="1"/>
  <c r="F20" i="1"/>
  <c r="E10" i="1"/>
  <c r="E14" i="1" l="1"/>
  <c r="E5" i="1"/>
  <c r="E9" i="1"/>
  <c r="E8" i="1"/>
  <c r="F8" i="1" s="1"/>
  <c r="E13" i="1"/>
  <c r="E6" i="1"/>
  <c r="E4" i="1"/>
  <c r="E11" i="1"/>
  <c r="F11" i="1" s="1"/>
  <c r="E16" i="1"/>
  <c r="E12" i="1"/>
  <c r="E7" i="1"/>
  <c r="E15" i="1"/>
  <c r="F16" i="1"/>
  <c r="F12" i="1"/>
  <c r="F7" i="1"/>
  <c r="F15" i="1"/>
  <c r="F14" i="1"/>
  <c r="F5" i="1"/>
  <c r="F9" i="1"/>
  <c r="F13" i="1"/>
  <c r="F6" i="1"/>
  <c r="F4" i="1"/>
  <c r="Q32" i="1"/>
  <c r="P20" i="1"/>
  <c r="Q20" i="1" s="1"/>
  <c r="Q29" i="1"/>
  <c r="Q25" i="1"/>
  <c r="Q22" i="1"/>
  <c r="Q31" i="1"/>
  <c r="Q28" i="1"/>
  <c r="Q24" i="1"/>
  <c r="Q21" i="1"/>
  <c r="Q30" i="1"/>
  <c r="Q27" i="1"/>
  <c r="Q23" i="1"/>
  <c r="E60" i="1"/>
  <c r="F60" i="1" s="1"/>
  <c r="E56" i="1"/>
  <c r="F56" i="1" s="1"/>
  <c r="E52" i="1"/>
  <c r="F52" i="1"/>
  <c r="E57" i="1"/>
  <c r="F57" i="1" s="1"/>
  <c r="E54" i="1"/>
  <c r="F54" i="1" s="1"/>
  <c r="E63" i="1"/>
  <c r="F63" i="1" s="1"/>
  <c r="E55" i="1"/>
  <c r="F55" i="1" s="1"/>
  <c r="E64" i="1"/>
  <c r="F64" i="1" s="1"/>
  <c r="E61" i="1"/>
  <c r="F61" i="1"/>
  <c r="E53" i="1"/>
  <c r="F53" i="1" s="1"/>
  <c r="E62" i="1"/>
  <c r="F62" i="1" s="1"/>
  <c r="E59" i="1"/>
  <c r="F59" i="1" s="1"/>
</calcChain>
</file>

<file path=xl/sharedStrings.xml><?xml version="1.0" encoding="utf-8"?>
<sst xmlns="http://schemas.openxmlformats.org/spreadsheetml/2006/main" count="196" uniqueCount="113">
  <si>
    <t>level</t>
    <phoneticPr fontId="2" type="noConversion"/>
  </si>
  <si>
    <t>Step</t>
    <phoneticPr fontId="2" type="noConversion"/>
  </si>
  <si>
    <t>Value(dB)</t>
    <phoneticPr fontId="2" type="noConversion"/>
  </si>
  <si>
    <t>Hex</t>
    <phoneticPr fontId="2" type="noConversion"/>
  </si>
  <si>
    <t>default</t>
    <phoneticPr fontId="2" type="noConversion"/>
  </si>
  <si>
    <t>0dB</t>
    <phoneticPr fontId="2" type="noConversion"/>
  </si>
  <si>
    <t>pcm5.1</t>
    <phoneticPr fontId="2" type="noConversion"/>
  </si>
  <si>
    <t xml:space="preserve"> Center2  Gain</t>
    <phoneticPr fontId="2" type="noConversion"/>
  </si>
  <si>
    <t>RS</t>
    <phoneticPr fontId="2" type="noConversion"/>
  </si>
  <si>
    <t>LS</t>
    <phoneticPr fontId="2" type="noConversion"/>
  </si>
  <si>
    <t>Dolby/DTS2.1</t>
    <phoneticPr fontId="2" type="noConversion"/>
  </si>
  <si>
    <t>Dolby/DTS5.1</t>
    <phoneticPr fontId="2" type="noConversion"/>
  </si>
  <si>
    <t>Value</t>
    <phoneticPr fontId="2" type="noConversion"/>
  </si>
  <si>
    <t>Bass</t>
    <phoneticPr fontId="2" type="noConversion"/>
  </si>
  <si>
    <t>Treble</t>
    <phoneticPr fontId="2" type="noConversion"/>
  </si>
  <si>
    <t>HEX</t>
    <phoneticPr fontId="2" type="noConversion"/>
  </si>
  <si>
    <t>Default</t>
    <phoneticPr fontId="2" type="noConversion"/>
  </si>
  <si>
    <t xml:space="preserve">Channel  Default Gain setting </t>
    <phoneticPr fontId="2" type="noConversion"/>
  </si>
  <si>
    <t>FL</t>
    <phoneticPr fontId="2" type="noConversion"/>
  </si>
  <si>
    <t>FR</t>
    <phoneticPr fontId="2" type="noConversion"/>
  </si>
  <si>
    <t>CEN1</t>
    <phoneticPr fontId="2" type="noConversion"/>
  </si>
  <si>
    <t>CEN2</t>
    <phoneticPr fontId="2" type="noConversion"/>
  </si>
  <si>
    <t>LS/RS1</t>
    <phoneticPr fontId="2" type="noConversion"/>
  </si>
  <si>
    <t>LS2/RS2</t>
    <phoneticPr fontId="2" type="noConversion"/>
  </si>
  <si>
    <t>SUB1</t>
    <phoneticPr fontId="2" type="noConversion"/>
  </si>
  <si>
    <t>SUB2</t>
    <phoneticPr fontId="2" type="noConversion"/>
  </si>
  <si>
    <t>12dB</t>
    <phoneticPr fontId="2" type="noConversion"/>
  </si>
  <si>
    <t>x</t>
    <phoneticPr fontId="2" type="noConversion"/>
  </si>
  <si>
    <t>24dB</t>
    <phoneticPr fontId="2" type="noConversion"/>
  </si>
  <si>
    <t>PCM5.1</t>
    <phoneticPr fontId="2" type="noConversion"/>
  </si>
  <si>
    <t>13dB</t>
    <phoneticPr fontId="2" type="noConversion"/>
  </si>
  <si>
    <t>16dB</t>
    <phoneticPr fontId="2" type="noConversion"/>
  </si>
  <si>
    <t>AC3_5.1</t>
    <phoneticPr fontId="2" type="noConversion"/>
  </si>
  <si>
    <t>DTS_5.1</t>
    <phoneticPr fontId="2" type="noConversion"/>
  </si>
  <si>
    <t>12dB</t>
    <phoneticPr fontId="2" type="noConversion"/>
  </si>
  <si>
    <t>18Step</t>
    <phoneticPr fontId="2" type="noConversion"/>
  </si>
  <si>
    <t xml:space="preserve">12Step </t>
    <phoneticPr fontId="2" type="noConversion"/>
  </si>
  <si>
    <t>1W</t>
    <phoneticPr fontId="2" type="noConversion"/>
  </si>
  <si>
    <t>AV delay</t>
    <phoneticPr fontId="2" type="noConversion"/>
  </si>
  <si>
    <t>0ms</t>
    <phoneticPr fontId="2" type="noConversion"/>
  </si>
  <si>
    <t>PCM3.1</t>
    <phoneticPr fontId="2" type="noConversion"/>
  </si>
  <si>
    <t>17dB</t>
    <phoneticPr fontId="2" type="noConversion"/>
  </si>
  <si>
    <t>17dB</t>
    <phoneticPr fontId="2" type="noConversion"/>
  </si>
  <si>
    <t>11dB</t>
    <phoneticPr fontId="2" type="noConversion"/>
  </si>
  <si>
    <t>AC3_3.1</t>
    <phoneticPr fontId="2" type="noConversion"/>
  </si>
  <si>
    <t>18dB</t>
    <phoneticPr fontId="2" type="noConversion"/>
  </si>
  <si>
    <t>10dB</t>
    <phoneticPr fontId="2" type="noConversion"/>
  </si>
  <si>
    <t>10dB</t>
    <phoneticPr fontId="2" type="noConversion"/>
  </si>
  <si>
    <t>8dB</t>
    <phoneticPr fontId="2" type="noConversion"/>
  </si>
  <si>
    <t>17dB</t>
    <phoneticPr fontId="2" type="noConversion"/>
  </si>
  <si>
    <t>18dB</t>
    <phoneticPr fontId="2" type="noConversion"/>
  </si>
  <si>
    <t>DTS_3.1</t>
    <phoneticPr fontId="2" type="noConversion"/>
  </si>
  <si>
    <t>10dB</t>
    <phoneticPr fontId="2" type="noConversion"/>
  </si>
  <si>
    <t>pcm3.1</t>
    <phoneticPr fontId="2" type="noConversion"/>
  </si>
  <si>
    <t>Dolby/DTS3.1</t>
    <phoneticPr fontId="2" type="noConversion"/>
  </si>
  <si>
    <t>pcm3.1</t>
    <phoneticPr fontId="2" type="noConversion"/>
  </si>
  <si>
    <t>10</t>
    <phoneticPr fontId="2" type="noConversion"/>
  </si>
  <si>
    <t>20</t>
    <phoneticPr fontId="2" type="noConversion"/>
  </si>
  <si>
    <t>30</t>
    <phoneticPr fontId="2" type="noConversion"/>
  </si>
  <si>
    <t>4 0</t>
    <phoneticPr fontId="2" type="noConversion"/>
  </si>
  <si>
    <t>50</t>
    <phoneticPr fontId="2" type="noConversion"/>
  </si>
  <si>
    <t>60</t>
    <phoneticPr fontId="2" type="noConversion"/>
  </si>
  <si>
    <t>70</t>
    <phoneticPr fontId="2" type="noConversion"/>
  </si>
  <si>
    <t>80</t>
    <phoneticPr fontId="2" type="noConversion"/>
  </si>
  <si>
    <t>90</t>
    <phoneticPr fontId="2" type="noConversion"/>
  </si>
  <si>
    <t>100</t>
    <phoneticPr fontId="2" type="noConversion"/>
  </si>
  <si>
    <t>110</t>
    <phoneticPr fontId="2" type="noConversion"/>
  </si>
  <si>
    <t>120</t>
    <phoneticPr fontId="2" type="noConversion"/>
  </si>
  <si>
    <t>130</t>
    <phoneticPr fontId="2" type="noConversion"/>
  </si>
  <si>
    <t>140</t>
    <phoneticPr fontId="2" type="noConversion"/>
  </si>
  <si>
    <t>150</t>
    <phoneticPr fontId="2" type="noConversion"/>
  </si>
  <si>
    <t>160</t>
    <phoneticPr fontId="2" type="noConversion"/>
  </si>
  <si>
    <t>170</t>
    <phoneticPr fontId="2" type="noConversion"/>
  </si>
  <si>
    <t>180</t>
    <phoneticPr fontId="2" type="noConversion"/>
  </si>
  <si>
    <t>190</t>
    <phoneticPr fontId="2" type="noConversion"/>
  </si>
  <si>
    <t>200</t>
    <phoneticPr fontId="2" type="noConversion"/>
  </si>
  <si>
    <t>210</t>
    <phoneticPr fontId="2" type="noConversion"/>
  </si>
  <si>
    <t>220</t>
    <phoneticPr fontId="2" type="noConversion"/>
  </si>
  <si>
    <t>230</t>
    <phoneticPr fontId="2" type="noConversion"/>
  </si>
  <si>
    <t>240</t>
    <phoneticPr fontId="2" type="noConversion"/>
  </si>
  <si>
    <t>1/2 Power Output</t>
    <phoneticPr fontId="2" type="noConversion"/>
  </si>
  <si>
    <t>S3851w-D4 Audio DSP Gain Setting</t>
    <phoneticPr fontId="2" type="noConversion"/>
  </si>
  <si>
    <t>Hex</t>
  </si>
  <si>
    <t>Value(dB)</t>
  </si>
  <si>
    <t>ffffffff</t>
    <phoneticPr fontId="2" type="noConversion"/>
  </si>
  <si>
    <t>fffffffe</t>
    <phoneticPr fontId="2" type="noConversion"/>
  </si>
  <si>
    <t>fffffffd</t>
  </si>
  <si>
    <t>fffffffc</t>
    <phoneticPr fontId="2" type="noConversion"/>
  </si>
  <si>
    <t>fffffffb</t>
  </si>
  <si>
    <t>fffffffa</t>
  </si>
  <si>
    <t>fffffff9</t>
    <phoneticPr fontId="2" type="noConversion"/>
  </si>
  <si>
    <t>fffffff8</t>
    <phoneticPr fontId="2" type="noConversion"/>
  </si>
  <si>
    <t>fffffff7</t>
    <phoneticPr fontId="2" type="noConversion"/>
  </si>
  <si>
    <t>fffffff6</t>
    <phoneticPr fontId="2" type="noConversion"/>
  </si>
  <si>
    <t>fffffff5</t>
    <phoneticPr fontId="2" type="noConversion"/>
  </si>
  <si>
    <t>fffffff4</t>
    <phoneticPr fontId="2" type="noConversion"/>
  </si>
  <si>
    <t>fffffff3</t>
    <phoneticPr fontId="2" type="noConversion"/>
  </si>
  <si>
    <t>fffffff2</t>
    <phoneticPr fontId="2" type="noConversion"/>
  </si>
  <si>
    <t>fffffff1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</si>
  <si>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</si>
  <si>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</si>
  <si>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</si>
  <si>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</si>
  <si>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</si>
  <si>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</si>
  <si>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`</t>
    <phoneticPr fontId="2" type="noConversion"/>
  </si>
  <si>
    <t xml:space="preserve">  LS/RS Balance Gain1</t>
    <phoneticPr fontId="2" type="noConversion"/>
  </si>
  <si>
    <t xml:space="preserve">  LS/RS  Gain2</t>
    <phoneticPr fontId="2" type="noConversion"/>
  </si>
  <si>
    <t xml:space="preserve">  LS/RS Gain2</t>
    <phoneticPr fontId="2" type="noConversion"/>
  </si>
  <si>
    <t>SUB Gain2</t>
    <phoneticPr fontId="2" type="noConversion"/>
  </si>
  <si>
    <t>SUB  Gain2</t>
    <phoneticPr fontId="2" type="noConversion"/>
  </si>
  <si>
    <t>59c2f05a</t>
    <phoneticPr fontId="2" type="noConversion"/>
  </si>
  <si>
    <t>11e8e68e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</si>
</sst>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Arial"/>
      <family val="2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sz val="18"/>
      <color rgb="FF468ADD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14" fontId="3" fillId="0" borderId="0" xfId="1" applyNumberFormat="1" applyBorder="1" applyAlignment="1" applyProtection="1">
      <alignment vertical="center"/>
    </xf>
    <xf numFmtId="0" fontId="1" fillId="0" borderId="2" xfId="0" applyFont="1" applyBorder="1">
      <alignment vertical="center"/>
    </xf>
    <xf numFmtId="0" fontId="1" fillId="0" borderId="0" xfId="0" applyFo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7" fillId="0" borderId="10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 vertical="center"/>
    </xf>
    <xf numFmtId="0" fontId="7" fillId="5" borderId="10" xfId="0" applyFont="1" applyFill="1" applyBorder="1" applyAlignment="1">
      <alignment horizontal="center" vertical="center"/>
    </xf>
    <xf numFmtId="49" fontId="7" fillId="5" borderId="11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7" fillId="0" borderId="13" xfId="0" applyFont="1" applyBorder="1" applyAlignment="1">
      <alignment horizontal="center" vertical="center"/>
    </xf>
    <xf numFmtId="0" fontId="1" fillId="0" borderId="0" xfId="0" quotePrefix="1" applyFont="1" applyBorder="1">
      <alignment vertical="center"/>
    </xf>
    <xf numFmtId="0" fontId="4" fillId="3" borderId="0" xfId="0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49" fontId="9" fillId="3" borderId="0" xfId="0" applyNumberFormat="1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>
      <alignment horizontal="center" vertical="center"/>
    </xf>
    <xf numFmtId="0" fontId="1" fillId="3" borderId="0" xfId="0" applyFont="1" applyFill="1" applyBorder="1">
      <alignment vertical="center"/>
    </xf>
    <xf numFmtId="49" fontId="1" fillId="0" borderId="1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4" fillId="3" borderId="0" xfId="0" applyFont="1" applyFill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49" fontId="1" fillId="0" borderId="26" xfId="0" applyNumberFormat="1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0" borderId="30" xfId="0" applyFont="1" applyBorder="1" applyAlignment="1">
      <alignment horizontal="center" vertical="center"/>
    </xf>
    <xf numFmtId="14" fontId="1" fillId="0" borderId="0" xfId="0" applyNumberFormat="1" applyFont="1" applyBorder="1">
      <alignment vertical="center"/>
    </xf>
    <xf numFmtId="49" fontId="7" fillId="0" borderId="14" xfId="0" applyNumberFormat="1" applyFont="1" applyFill="1" applyBorder="1" applyAlignment="1">
      <alignment horizontal="center" vertical="center"/>
    </xf>
    <xf numFmtId="0" fontId="7" fillId="0" borderId="21" xfId="0" applyNumberFormat="1" applyFont="1" applyBorder="1" applyAlignment="1">
      <alignment horizontal="center" vertical="center"/>
    </xf>
    <xf numFmtId="0" fontId="7" fillId="0" borderId="18" xfId="0" applyNumberFormat="1" applyFont="1" applyBorder="1" applyAlignment="1">
      <alignment horizontal="center" vertical="center"/>
    </xf>
    <xf numFmtId="0" fontId="7" fillId="5" borderId="18" xfId="0" applyNumberFormat="1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6" fillId="5" borderId="18" xfId="0" applyNumberFormat="1" applyFont="1" applyFill="1" applyBorder="1" applyAlignment="1">
      <alignment horizontal="right" vertical="center"/>
    </xf>
    <xf numFmtId="0" fontId="11" fillId="0" borderId="11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7" fillId="0" borderId="27" xfId="0" applyNumberFormat="1" applyFont="1" applyFill="1" applyBorder="1" applyAlignment="1">
      <alignment horizontal="center" vertical="center"/>
    </xf>
    <xf numFmtId="0" fontId="7" fillId="5" borderId="27" xfId="0" applyNumberFormat="1" applyFont="1" applyFill="1" applyBorder="1" applyAlignment="1">
      <alignment horizontal="center" vertical="center"/>
    </xf>
    <xf numFmtId="0" fontId="7" fillId="3" borderId="27" xfId="0" applyNumberFormat="1" applyFont="1" applyFill="1" applyBorder="1" applyAlignment="1">
      <alignment horizontal="center" vertical="center"/>
    </xf>
    <xf numFmtId="0" fontId="7" fillId="3" borderId="28" xfId="0" applyNumberFormat="1" applyFont="1" applyFill="1" applyBorder="1" applyAlignment="1">
      <alignment horizontal="center" vertical="center"/>
    </xf>
    <xf numFmtId="0" fontId="7" fillId="0" borderId="18" xfId="0" applyNumberFormat="1" applyFont="1" applyFill="1" applyBorder="1" applyAlignment="1">
      <alignment horizontal="center" vertical="center"/>
    </xf>
    <xf numFmtId="0" fontId="7" fillId="3" borderId="18" xfId="0" applyNumberFormat="1" applyFont="1" applyFill="1" applyBorder="1" applyAlignment="1">
      <alignment horizontal="center" vertical="center"/>
    </xf>
    <xf numFmtId="0" fontId="7" fillId="3" borderId="21" xfId="0" applyNumberFormat="1" applyFont="1" applyFill="1" applyBorder="1" applyAlignment="1">
      <alignment horizontal="center" vertical="center"/>
    </xf>
    <xf numFmtId="0" fontId="11" fillId="0" borderId="11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" fillId="0" borderId="29" xfId="0" applyFont="1" applyBorder="1">
      <alignment vertical="center"/>
    </xf>
    <xf numFmtId="176" fontId="7" fillId="5" borderId="18" xfId="0" applyNumberFormat="1" applyFont="1" applyFill="1" applyBorder="1" applyAlignment="1">
      <alignment horizontal="center" vertical="center"/>
    </xf>
    <xf numFmtId="49" fontId="6" fillId="5" borderId="18" xfId="0" applyNumberFormat="1" applyFont="1" applyFill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6" borderId="11" xfId="0" applyNumberFormat="1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49" fontId="5" fillId="0" borderId="3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7" xfId="0" applyNumberFormat="1" applyFont="1" applyBorder="1" applyAlignment="1">
      <alignment horizontal="center" vertical="center"/>
    </xf>
    <xf numFmtId="0" fontId="11" fillId="0" borderId="9" xfId="0" applyNumberFormat="1" applyFont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49" fontId="5" fillId="0" borderId="37" xfId="0" applyNumberFormat="1" applyFont="1" applyBorder="1" applyAlignment="1">
      <alignment horizontal="center" vertical="center"/>
    </xf>
    <xf numFmtId="49" fontId="5" fillId="0" borderId="3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1" fillId="0" borderId="31" xfId="0" applyNumberFormat="1" applyFont="1" applyBorder="1" applyAlignment="1">
      <alignment horizontal="center" vertical="center"/>
    </xf>
    <xf numFmtId="0" fontId="1" fillId="0" borderId="31" xfId="0" applyFont="1" applyBorder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49" fontId="1" fillId="0" borderId="37" xfId="0" applyNumberFormat="1" applyFont="1" applyBorder="1" applyAlignment="1">
      <alignment horizontal="center" vertical="center"/>
    </xf>
    <xf numFmtId="49" fontId="1" fillId="0" borderId="38" xfId="0" applyNumberFormat="1" applyFont="1" applyBorder="1" applyAlignment="1">
      <alignment horizontal="center" vertical="center"/>
    </xf>
    <xf numFmtId="49" fontId="1" fillId="0" borderId="36" xfId="0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49" fontId="1" fillId="0" borderId="40" xfId="0" applyNumberFormat="1" applyFont="1" applyBorder="1" applyAlignment="1">
      <alignment horizontal="center" vertical="center"/>
    </xf>
    <xf numFmtId="49" fontId="1" fillId="0" borderId="41" xfId="0" applyNumberFormat="1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abSelected="1" topLeftCell="O1" zoomScale="55" zoomScaleNormal="55" workbookViewId="0">
      <selection activeCell="V11" sqref="V11"/>
    </sheetView>
  </sheetViews>
  <sheetFormatPr defaultColWidth="9" defaultRowHeight="15" x14ac:dyDescent="0.3"/>
  <cols>
    <col min="1" max="1" width="16.6640625" style="8" customWidth="1"/>
    <col min="2" max="2" width="9" style="6"/>
    <col min="3" max="3" width="12.109375" style="6" customWidth="1"/>
    <col min="4" max="4" width="10" style="6" customWidth="1"/>
    <col min="5" max="5" width="14" style="6" customWidth="1"/>
    <col min="6" max="6" width="10.44140625" style="6" customWidth="1"/>
    <col min="7" max="7" width="10.6640625" style="6" customWidth="1"/>
    <col min="8" max="8" width="9.77734375" style="6" customWidth="1"/>
    <col min="9" max="9" width="9.33203125" style="6" customWidth="1"/>
    <col min="10" max="10" width="13" style="6" customWidth="1"/>
    <col min="11" max="12" width="11.88671875" style="6" customWidth="1"/>
    <col min="13" max="13" width="13.21875" style="6" customWidth="1"/>
    <col min="14" max="14" width="12.21875" style="6" customWidth="1"/>
    <col min="15" max="15" width="11.109375" style="6" customWidth="1"/>
    <col min="16" max="16" width="12.6640625" style="8" customWidth="1"/>
    <col min="17" max="18" width="12.109375" style="6" customWidth="1"/>
    <col min="19" max="19" width="9.21875" style="6" customWidth="1"/>
    <col min="20" max="20" width="11.6640625" style="6" customWidth="1"/>
    <col min="21" max="21" width="8.44140625" style="6" customWidth="1"/>
    <col min="22" max="22" width="10.44140625" style="6" customWidth="1"/>
    <col min="23" max="23" width="10.6640625" style="6" customWidth="1"/>
    <col min="24" max="24" width="9.6640625" style="6" customWidth="1"/>
    <col min="25" max="25" width="13.109375" style="6" customWidth="1"/>
    <col min="26" max="28" width="4.21875" style="6" customWidth="1"/>
    <col min="29" max="29" width="6" style="6" customWidth="1"/>
    <col min="30" max="30" width="9" style="6"/>
    <col min="31" max="31" width="16.21875" style="6" customWidth="1"/>
    <col min="32" max="32" width="12.88671875" style="6" customWidth="1"/>
    <col min="33" max="35" width="9" style="6"/>
    <col min="36" max="37" width="13.88671875" style="6" customWidth="1"/>
    <col min="38" max="16384" width="9" style="6"/>
  </cols>
  <sheetData>
    <row r="1" spans="1:33" ht="47.25" customHeight="1" thickBot="1" x14ac:dyDescent="0.35">
      <c r="A1" s="128" t="s">
        <v>81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63">
        <v>41759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4"/>
      <c r="AG1" s="5"/>
    </row>
    <row r="2" spans="1:33" ht="18" thickBot="1" x14ac:dyDescent="0.35">
      <c r="A2" s="127" t="s">
        <v>53</v>
      </c>
      <c r="B2" s="7"/>
      <c r="C2" s="119" t="s">
        <v>7</v>
      </c>
      <c r="D2" s="120"/>
      <c r="E2" s="120"/>
      <c r="F2" s="121"/>
      <c r="G2" s="2"/>
      <c r="H2" s="2"/>
      <c r="N2" s="119" t="s">
        <v>110</v>
      </c>
      <c r="O2" s="120"/>
      <c r="P2" s="120"/>
      <c r="Q2" s="121"/>
    </row>
    <row r="3" spans="1:33" ht="16.2" thickBot="1" x14ac:dyDescent="0.35">
      <c r="A3" s="125"/>
      <c r="B3" s="9"/>
      <c r="C3" s="100" t="s">
        <v>0</v>
      </c>
      <c r="D3" s="101" t="s">
        <v>1</v>
      </c>
      <c r="E3" s="102" t="s">
        <v>2</v>
      </c>
      <c r="F3" s="94" t="s">
        <v>3</v>
      </c>
      <c r="G3" s="2"/>
      <c r="H3" s="2"/>
      <c r="N3" s="93" t="s">
        <v>0</v>
      </c>
      <c r="O3" s="94" t="s">
        <v>1</v>
      </c>
      <c r="P3" s="94" t="s">
        <v>2</v>
      </c>
      <c r="Q3" s="94" t="s">
        <v>3</v>
      </c>
    </row>
    <row r="4" spans="1:33" ht="15.6" x14ac:dyDescent="0.3">
      <c r="A4" s="125"/>
      <c r="B4" s="10"/>
      <c r="C4" s="103">
        <v>0</v>
      </c>
      <c r="D4" s="96">
        <v>-12</v>
      </c>
      <c r="E4" s="96">
        <f>ROUND($E$10,0)+D4</f>
        <v>-12</v>
      </c>
      <c r="F4" s="97" t="str">
        <f>DEC2HEX(((2^27)*(10^(E4/20))),8)</f>
        <v>02026F30</v>
      </c>
      <c r="G4" s="2"/>
      <c r="H4" s="91"/>
      <c r="N4" s="95">
        <v>0</v>
      </c>
      <c r="O4" s="96">
        <v>-12</v>
      </c>
      <c r="P4" s="96">
        <f>ROUND($P$10,0)+O4</f>
        <v>-12</v>
      </c>
      <c r="Q4" s="97" t="str">
        <f>DEC2HEX(((2^27)*(10^(P4/20))),8)</f>
        <v>02026F30</v>
      </c>
    </row>
    <row r="5" spans="1:33" ht="15.6" x14ac:dyDescent="0.3">
      <c r="A5" s="125"/>
      <c r="B5" s="10"/>
      <c r="C5" s="23">
        <v>1</v>
      </c>
      <c r="D5" s="66">
        <v>-10</v>
      </c>
      <c r="E5" s="66">
        <f t="shared" ref="E5:E9" si="0">ROUND($E$10,0)+D5</f>
        <v>-10</v>
      </c>
      <c r="F5" s="70" t="str">
        <f t="shared" ref="F5:F16" si="1">DEC2HEX(((2^27)*(10^(E5/20))),8)</f>
        <v>0287A26C</v>
      </c>
      <c r="G5" s="2"/>
      <c r="H5" s="91"/>
      <c r="N5" s="11">
        <v>1</v>
      </c>
      <c r="O5" s="66">
        <v>-10</v>
      </c>
      <c r="P5" s="66">
        <f t="shared" ref="P5:P9" si="2">ROUND($P$10,0)+O5</f>
        <v>-10</v>
      </c>
      <c r="Q5" s="70" t="str">
        <f t="shared" ref="Q5:Q16" si="3">DEC2HEX(((2^27)*(10^(P5/20))),8)</f>
        <v>0287A26C</v>
      </c>
    </row>
    <row r="6" spans="1:33" ht="15.6" x14ac:dyDescent="0.3">
      <c r="A6" s="125"/>
      <c r="B6" s="10"/>
      <c r="C6" s="23">
        <v>2</v>
      </c>
      <c r="D6" s="66">
        <v>-8</v>
      </c>
      <c r="E6" s="66">
        <f t="shared" si="0"/>
        <v>-8</v>
      </c>
      <c r="F6" s="70" t="str">
        <f t="shared" si="1"/>
        <v>032F52CF</v>
      </c>
      <c r="G6" s="2"/>
      <c r="H6" s="91"/>
      <c r="N6" s="11">
        <v>2</v>
      </c>
      <c r="O6" s="66">
        <v>-8</v>
      </c>
      <c r="P6" s="66">
        <f t="shared" si="2"/>
        <v>-8</v>
      </c>
      <c r="Q6" s="70" t="str">
        <f t="shared" si="3"/>
        <v>032F52CF</v>
      </c>
    </row>
    <row r="7" spans="1:33" ht="15.6" x14ac:dyDescent="0.3">
      <c r="A7" s="125"/>
      <c r="B7" s="10"/>
      <c r="C7" s="23">
        <v>3</v>
      </c>
      <c r="D7" s="66">
        <v>-6</v>
      </c>
      <c r="E7" s="66">
        <f t="shared" si="0"/>
        <v>-6</v>
      </c>
      <c r="F7" s="70" t="str">
        <f t="shared" si="1"/>
        <v>04026E73</v>
      </c>
      <c r="G7" s="2"/>
      <c r="H7" s="91"/>
      <c r="N7" s="11">
        <v>3</v>
      </c>
      <c r="O7" s="66">
        <v>-6</v>
      </c>
      <c r="P7" s="66">
        <f t="shared" si="2"/>
        <v>-6</v>
      </c>
      <c r="Q7" s="70" t="str">
        <f t="shared" si="3"/>
        <v>04026E73</v>
      </c>
    </row>
    <row r="8" spans="1:33" ht="15.6" x14ac:dyDescent="0.3">
      <c r="A8" s="125"/>
      <c r="B8" s="10"/>
      <c r="C8" s="23">
        <v>4</v>
      </c>
      <c r="D8" s="66">
        <v>-4</v>
      </c>
      <c r="E8" s="66">
        <f t="shared" si="0"/>
        <v>-4</v>
      </c>
      <c r="F8" s="70" t="str">
        <f t="shared" si="1"/>
        <v>050C335D</v>
      </c>
      <c r="G8" s="2"/>
      <c r="H8" s="91"/>
      <c r="N8" s="11">
        <v>4</v>
      </c>
      <c r="O8" s="66">
        <v>-4</v>
      </c>
      <c r="P8" s="66">
        <f t="shared" si="2"/>
        <v>-4</v>
      </c>
      <c r="Q8" s="70" t="str">
        <f t="shared" si="3"/>
        <v>050C335D</v>
      </c>
    </row>
    <row r="9" spans="1:33" ht="15.6" x14ac:dyDescent="0.3">
      <c r="A9" s="125"/>
      <c r="B9" s="10"/>
      <c r="C9" s="23">
        <v>5</v>
      </c>
      <c r="D9" s="66">
        <v>-2</v>
      </c>
      <c r="E9" s="66">
        <f t="shared" si="0"/>
        <v>-2</v>
      </c>
      <c r="F9" s="70" t="str">
        <f t="shared" si="1"/>
        <v>065AC8C2</v>
      </c>
      <c r="G9" s="2"/>
      <c r="H9" s="91"/>
      <c r="N9" s="11">
        <v>5</v>
      </c>
      <c r="O9" s="66">
        <v>-2</v>
      </c>
      <c r="P9" s="66">
        <f t="shared" si="2"/>
        <v>-2</v>
      </c>
      <c r="Q9" s="70" t="str">
        <f t="shared" si="3"/>
        <v>065AC8C2</v>
      </c>
    </row>
    <row r="10" spans="1:33" ht="17.399999999999999" x14ac:dyDescent="0.3">
      <c r="A10" s="12" t="s">
        <v>4</v>
      </c>
      <c r="B10" s="13"/>
      <c r="C10" s="26">
        <v>6</v>
      </c>
      <c r="D10" s="67">
        <v>0</v>
      </c>
      <c r="E10" s="67">
        <f>20*LOG((HEX2DEC(F10))/(2^27),10)</f>
        <v>0</v>
      </c>
      <c r="F10" s="92">
        <v>8000000</v>
      </c>
      <c r="G10" s="2"/>
      <c r="H10" s="91"/>
      <c r="N10" s="14">
        <v>6</v>
      </c>
      <c r="O10" s="67" t="s">
        <v>5</v>
      </c>
      <c r="P10" s="88">
        <f>20*LOG((HEX2DEC(Q10))/(2^27),10)</f>
        <v>0</v>
      </c>
      <c r="Q10" s="92">
        <v>8000000</v>
      </c>
    </row>
    <row r="11" spans="1:33" ht="15.6" x14ac:dyDescent="0.3">
      <c r="A11" s="125" t="s">
        <v>55</v>
      </c>
      <c r="B11" s="10"/>
      <c r="C11" s="23">
        <v>7</v>
      </c>
      <c r="D11" s="66">
        <v>2</v>
      </c>
      <c r="E11" s="66">
        <f>ROUND($E$10,0)+D11</f>
        <v>2</v>
      </c>
      <c r="F11" s="70" t="str">
        <f t="shared" si="1"/>
        <v>0A12477C</v>
      </c>
      <c r="G11" s="2"/>
      <c r="H11" s="91"/>
      <c r="N11" s="11">
        <v>7</v>
      </c>
      <c r="O11" s="66">
        <v>3</v>
      </c>
      <c r="P11" s="66">
        <f>ROUND($P$10,0)+O11</f>
        <v>3</v>
      </c>
      <c r="Q11" s="70" t="str">
        <f t="shared" si="3"/>
        <v>0B4CE07B</v>
      </c>
    </row>
    <row r="12" spans="1:33" ht="15.6" x14ac:dyDescent="0.3">
      <c r="A12" s="125"/>
      <c r="B12" s="10"/>
      <c r="C12" s="23">
        <v>8</v>
      </c>
      <c r="D12" s="66">
        <v>4</v>
      </c>
      <c r="E12" s="66">
        <f t="shared" ref="E12:E16" si="4">ROUND($E$10,0)+D12</f>
        <v>4</v>
      </c>
      <c r="F12" s="70" t="str">
        <f t="shared" si="1"/>
        <v>0CADDC7B</v>
      </c>
      <c r="G12" s="2"/>
      <c r="H12" s="91"/>
      <c r="N12" s="11">
        <v>8</v>
      </c>
      <c r="O12" s="66">
        <v>6</v>
      </c>
      <c r="P12" s="66">
        <f t="shared" ref="P12:P16" si="5">ROUND($P$10,0)+O12</f>
        <v>6</v>
      </c>
      <c r="Q12" s="70" t="str">
        <f t="shared" si="3"/>
        <v>0FF64C16</v>
      </c>
    </row>
    <row r="13" spans="1:33" ht="15.6" x14ac:dyDescent="0.3">
      <c r="A13" s="125"/>
      <c r="B13" s="10"/>
      <c r="C13" s="23">
        <v>9</v>
      </c>
      <c r="D13" s="66">
        <v>6</v>
      </c>
      <c r="E13" s="66">
        <f t="shared" si="4"/>
        <v>6</v>
      </c>
      <c r="F13" s="70" t="str">
        <f t="shared" si="1"/>
        <v>0FF64C16</v>
      </c>
      <c r="G13" s="2"/>
      <c r="H13" s="91"/>
      <c r="N13" s="11">
        <v>9</v>
      </c>
      <c r="O13" s="66">
        <v>9</v>
      </c>
      <c r="P13" s="66">
        <f t="shared" si="5"/>
        <v>9</v>
      </c>
      <c r="Q13" s="70" t="str">
        <f t="shared" si="3"/>
        <v>168C0C59</v>
      </c>
    </row>
    <row r="14" spans="1:33" ht="15.6" x14ac:dyDescent="0.3">
      <c r="A14" s="125"/>
      <c r="B14" s="10"/>
      <c r="C14" s="23">
        <v>10</v>
      </c>
      <c r="D14" s="66">
        <v>8</v>
      </c>
      <c r="E14" s="66">
        <f t="shared" si="4"/>
        <v>8</v>
      </c>
      <c r="F14" s="70" t="str">
        <f t="shared" si="1"/>
        <v>141857E9</v>
      </c>
      <c r="G14" s="2"/>
      <c r="H14" s="91"/>
      <c r="N14" s="11">
        <v>10</v>
      </c>
      <c r="O14" s="66">
        <v>12</v>
      </c>
      <c r="P14" s="66">
        <f t="shared" si="5"/>
        <v>12</v>
      </c>
      <c r="Q14" s="70" t="str">
        <f t="shared" si="3"/>
        <v>1FD93C1F</v>
      </c>
    </row>
    <row r="15" spans="1:33" ht="15.6" x14ac:dyDescent="0.3">
      <c r="A15" s="125"/>
      <c r="B15" s="10"/>
      <c r="C15" s="23">
        <v>11</v>
      </c>
      <c r="D15" s="66">
        <v>10</v>
      </c>
      <c r="E15" s="66">
        <f t="shared" si="4"/>
        <v>10</v>
      </c>
      <c r="F15" s="70" t="str">
        <f t="shared" si="1"/>
        <v>194C583A</v>
      </c>
      <c r="G15" s="2"/>
      <c r="H15" s="91"/>
      <c r="N15" s="11">
        <v>11</v>
      </c>
      <c r="O15" s="66">
        <v>15</v>
      </c>
      <c r="P15" s="66">
        <f t="shared" si="5"/>
        <v>15</v>
      </c>
      <c r="Q15" s="70" t="str">
        <f t="shared" si="3"/>
        <v>2CFCC016</v>
      </c>
    </row>
    <row r="16" spans="1:33" ht="18" thickBot="1" x14ac:dyDescent="0.35">
      <c r="A16" s="126"/>
      <c r="B16" s="16"/>
      <c r="C16" s="27">
        <v>12</v>
      </c>
      <c r="D16" s="65">
        <v>12</v>
      </c>
      <c r="E16" s="65">
        <f t="shared" si="4"/>
        <v>12</v>
      </c>
      <c r="F16" s="72" t="str">
        <f t="shared" si="1"/>
        <v>1FD93C1F</v>
      </c>
      <c r="G16" s="2"/>
      <c r="H16" s="91"/>
      <c r="N16" s="17">
        <v>12</v>
      </c>
      <c r="O16" s="65">
        <v>18</v>
      </c>
      <c r="P16" s="65">
        <f t="shared" si="5"/>
        <v>18</v>
      </c>
      <c r="Q16" s="72" t="str">
        <f t="shared" si="3"/>
        <v>3F8BD79D</v>
      </c>
    </row>
    <row r="17" spans="1:33" ht="15.6" thickBot="1" x14ac:dyDescent="0.35">
      <c r="A17" s="1"/>
      <c r="J17" s="3"/>
      <c r="K17" s="18"/>
      <c r="L17" s="18"/>
      <c r="M17" s="2"/>
      <c r="N17" s="2"/>
      <c r="O17" s="2"/>
      <c r="P17" s="3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G17" s="5"/>
    </row>
    <row r="18" spans="1:33" ht="18" thickBot="1" x14ac:dyDescent="0.35">
      <c r="A18" s="127" t="s">
        <v>6</v>
      </c>
      <c r="B18" s="19"/>
      <c r="C18" s="119" t="s">
        <v>7</v>
      </c>
      <c r="D18" s="120"/>
      <c r="E18" s="120"/>
      <c r="F18" s="121"/>
      <c r="G18" s="2"/>
      <c r="H18" s="2"/>
      <c r="I18" s="122" t="s">
        <v>107</v>
      </c>
      <c r="J18" s="123"/>
      <c r="K18" s="123"/>
      <c r="L18" s="124"/>
      <c r="M18" s="19"/>
      <c r="N18" s="116" t="s">
        <v>109</v>
      </c>
      <c r="O18" s="117"/>
      <c r="P18" s="117"/>
      <c r="Q18" s="118"/>
      <c r="S18" s="122" t="s">
        <v>106</v>
      </c>
      <c r="T18" s="123"/>
      <c r="U18" s="123"/>
      <c r="V18" s="123"/>
      <c r="W18" s="124"/>
      <c r="X18" s="2"/>
      <c r="Y18" s="2"/>
      <c r="Z18" s="2"/>
      <c r="AA18" s="2"/>
    </row>
    <row r="19" spans="1:33" ht="16.2" thickBot="1" x14ac:dyDescent="0.35">
      <c r="A19" s="125"/>
      <c r="B19" s="9"/>
      <c r="C19" s="100" t="s">
        <v>0</v>
      </c>
      <c r="D19" s="101" t="s">
        <v>1</v>
      </c>
      <c r="E19" s="102" t="s">
        <v>2</v>
      </c>
      <c r="F19" s="94" t="s">
        <v>3</v>
      </c>
      <c r="G19" s="2"/>
      <c r="H19" s="2"/>
      <c r="I19" s="100" t="s">
        <v>0</v>
      </c>
      <c r="J19" s="101" t="s">
        <v>1</v>
      </c>
      <c r="K19" s="101" t="s">
        <v>2</v>
      </c>
      <c r="L19" s="94" t="s">
        <v>3</v>
      </c>
      <c r="M19" s="20"/>
      <c r="N19" s="62" t="s">
        <v>0</v>
      </c>
      <c r="O19" s="104" t="s">
        <v>1</v>
      </c>
      <c r="P19" s="104" t="s">
        <v>2</v>
      </c>
      <c r="Q19" s="106" t="s">
        <v>3</v>
      </c>
      <c r="S19" s="62" t="s">
        <v>0</v>
      </c>
      <c r="T19" s="104" t="s">
        <v>1</v>
      </c>
      <c r="U19" s="104"/>
      <c r="V19" s="105" t="s">
        <v>83</v>
      </c>
      <c r="W19" s="106" t="s">
        <v>82</v>
      </c>
      <c r="X19" s="2"/>
      <c r="Y19" s="2"/>
      <c r="Z19" s="2"/>
      <c r="AA19" s="2"/>
    </row>
    <row r="20" spans="1:33" ht="15.6" x14ac:dyDescent="0.3">
      <c r="A20" s="125"/>
      <c r="B20" s="10"/>
      <c r="C20" s="103">
        <v>0</v>
      </c>
      <c r="D20" s="96">
        <v>-12</v>
      </c>
      <c r="E20" s="96">
        <f>ROUND($E$26,0)+D20</f>
        <v>-12</v>
      </c>
      <c r="F20" s="97" t="str">
        <f>DEC2HEX(((2^27)*(10^(E20/20))),8)</f>
        <v>02026F30</v>
      </c>
      <c r="G20" s="24"/>
      <c r="H20" s="24"/>
      <c r="I20" s="103">
        <v>0</v>
      </c>
      <c r="J20" s="96">
        <v>-12</v>
      </c>
      <c r="K20" s="96">
        <f>ROUND($K$26,0)+J20</f>
        <v>-12</v>
      </c>
      <c r="L20" s="97" t="str">
        <f>DEC2HEX(((2^27)*(10^(K20/20))),8)</f>
        <v>02026F30</v>
      </c>
      <c r="M20" s="25"/>
      <c r="N20" s="95">
        <v>0</v>
      </c>
      <c r="O20" s="96">
        <v>-12</v>
      </c>
      <c r="P20" s="96">
        <f>ROUND($P$26,0)+O20</f>
        <v>-12</v>
      </c>
      <c r="Q20" s="109" t="str">
        <f>DEC2HEX(((2^27)*(10^(P20/20))),8)</f>
        <v>02026F30</v>
      </c>
      <c r="S20" s="103">
        <v>0</v>
      </c>
      <c r="T20" s="96">
        <v>0</v>
      </c>
      <c r="U20" s="136" t="s">
        <v>8</v>
      </c>
      <c r="V20" s="107">
        <f>ROUND($V$26,0)-$T$26+T20</f>
        <v>9</v>
      </c>
      <c r="W20" s="108" t="str">
        <f>DEC2HEX(((2^27)*(10^(V20/20))),8)</f>
        <v>168C0C59</v>
      </c>
      <c r="X20" s="24"/>
      <c r="Y20" s="2"/>
      <c r="Z20" s="2"/>
      <c r="AA20" s="2"/>
    </row>
    <row r="21" spans="1:33" ht="15.6" x14ac:dyDescent="0.3">
      <c r="A21" s="125"/>
      <c r="B21" s="10"/>
      <c r="C21" s="23">
        <v>1</v>
      </c>
      <c r="D21" s="66">
        <v>-10</v>
      </c>
      <c r="E21" s="66">
        <f t="shared" ref="E21:E25" si="6">ROUND($E$26,0)+D21</f>
        <v>-10</v>
      </c>
      <c r="F21" s="70" t="str">
        <f t="shared" ref="F21:F32" si="7">DEC2HEX(((2^27)*(10^(E21/20))),8)</f>
        <v>0287A26C</v>
      </c>
      <c r="G21" s="24"/>
      <c r="H21" s="24"/>
      <c r="I21" s="23">
        <v>1</v>
      </c>
      <c r="J21" s="66">
        <v>-10</v>
      </c>
      <c r="K21" s="66">
        <f t="shared" ref="K21:K25" si="8">ROUND($K$26,0)+J21</f>
        <v>-10</v>
      </c>
      <c r="L21" s="70" t="str">
        <f t="shared" ref="L21:L32" si="9">DEC2HEX(((2^27)*(10^(K21/20))),8)</f>
        <v>0287A26C</v>
      </c>
      <c r="M21" s="25"/>
      <c r="N21" s="11">
        <v>1</v>
      </c>
      <c r="O21" s="66">
        <v>-10</v>
      </c>
      <c r="P21" s="66">
        <f t="shared" ref="P21:P25" si="10">ROUND($P$26,0)+O21</f>
        <v>-10</v>
      </c>
      <c r="Q21" s="71" t="str">
        <f t="shared" ref="Q21:Q32" si="11">DEC2HEX(((2^27)*(10^(P21/20))),8)</f>
        <v>0287A26C</v>
      </c>
      <c r="S21" s="23">
        <v>1</v>
      </c>
      <c r="T21" s="66">
        <v>2</v>
      </c>
      <c r="U21" s="135"/>
      <c r="V21" s="68">
        <f t="shared" ref="V21:V25" si="12">ROUND($V$26,0)-$T$26+T21</f>
        <v>11</v>
      </c>
      <c r="W21" s="84" t="str">
        <f t="shared" ref="W21:W32" si="13">DEC2HEX(((2^27)*(10^(V21/20))),8)</f>
        <v>1C629405</v>
      </c>
      <c r="X21" s="24"/>
      <c r="Y21" s="2"/>
      <c r="Z21" s="2"/>
      <c r="AA21" s="2"/>
    </row>
    <row r="22" spans="1:33" ht="15.6" x14ac:dyDescent="0.3">
      <c r="A22" s="125"/>
      <c r="B22" s="10"/>
      <c r="C22" s="23">
        <v>2</v>
      </c>
      <c r="D22" s="66">
        <v>-8</v>
      </c>
      <c r="E22" s="66">
        <f t="shared" si="6"/>
        <v>-8</v>
      </c>
      <c r="F22" s="70" t="str">
        <f t="shared" si="7"/>
        <v>032F52CF</v>
      </c>
      <c r="G22" s="24"/>
      <c r="H22" s="24"/>
      <c r="I22" s="23">
        <v>2</v>
      </c>
      <c r="J22" s="66">
        <v>-8</v>
      </c>
      <c r="K22" s="66">
        <f t="shared" si="8"/>
        <v>-8</v>
      </c>
      <c r="L22" s="70" t="str">
        <f t="shared" si="9"/>
        <v>032F52CF</v>
      </c>
      <c r="M22" s="25"/>
      <c r="N22" s="11">
        <v>2</v>
      </c>
      <c r="O22" s="66">
        <v>-8</v>
      </c>
      <c r="P22" s="66">
        <f t="shared" si="10"/>
        <v>-8</v>
      </c>
      <c r="Q22" s="71" t="str">
        <f t="shared" si="11"/>
        <v>032F52CF</v>
      </c>
      <c r="S22" s="23">
        <v>2</v>
      </c>
      <c r="T22" s="66">
        <v>4</v>
      </c>
      <c r="U22" s="135"/>
      <c r="V22" s="68">
        <f t="shared" si="12"/>
        <v>13</v>
      </c>
      <c r="W22" s="84" t="str">
        <f t="shared" si="13"/>
        <v>23BC1478</v>
      </c>
      <c r="X22" s="24"/>
      <c r="Y22" s="2"/>
      <c r="Z22" s="2"/>
      <c r="AA22" s="2"/>
    </row>
    <row r="23" spans="1:33" ht="15.6" x14ac:dyDescent="0.3">
      <c r="A23" s="125"/>
      <c r="B23" s="10"/>
      <c r="C23" s="23">
        <v>3</v>
      </c>
      <c r="D23" s="66">
        <v>-6</v>
      </c>
      <c r="E23" s="66">
        <f t="shared" si="6"/>
        <v>-6</v>
      </c>
      <c r="F23" s="70" t="str">
        <f t="shared" si="7"/>
        <v>04026E73</v>
      </c>
      <c r="G23" s="24"/>
      <c r="H23" s="24"/>
      <c r="I23" s="23">
        <v>3</v>
      </c>
      <c r="J23" s="66">
        <v>-6</v>
      </c>
      <c r="K23" s="66">
        <f t="shared" si="8"/>
        <v>-6</v>
      </c>
      <c r="L23" s="70" t="str">
        <f t="shared" si="9"/>
        <v>04026E73</v>
      </c>
      <c r="M23" s="25"/>
      <c r="N23" s="11">
        <v>3</v>
      </c>
      <c r="O23" s="66">
        <v>-6</v>
      </c>
      <c r="P23" s="66">
        <f t="shared" si="10"/>
        <v>-6</v>
      </c>
      <c r="Q23" s="71" t="str">
        <f t="shared" si="11"/>
        <v>04026E73</v>
      </c>
      <c r="S23" s="23">
        <v>3</v>
      </c>
      <c r="T23" s="66">
        <v>6</v>
      </c>
      <c r="U23" s="135"/>
      <c r="V23" s="68">
        <f t="shared" si="12"/>
        <v>15</v>
      </c>
      <c r="W23" s="84" t="str">
        <f t="shared" si="13"/>
        <v>2CFCC016</v>
      </c>
      <c r="X23" s="24"/>
      <c r="Y23" s="2"/>
      <c r="Z23" s="2"/>
      <c r="AA23" s="2"/>
    </row>
    <row r="24" spans="1:33" ht="15.6" x14ac:dyDescent="0.3">
      <c r="A24" s="125"/>
      <c r="B24" s="10"/>
      <c r="C24" s="23">
        <v>4</v>
      </c>
      <c r="D24" s="66">
        <v>-4</v>
      </c>
      <c r="E24" s="66">
        <f t="shared" si="6"/>
        <v>-4</v>
      </c>
      <c r="F24" s="70" t="str">
        <f t="shared" si="7"/>
        <v>050C335D</v>
      </c>
      <c r="G24" s="24"/>
      <c r="H24" s="24"/>
      <c r="I24" s="23">
        <v>4</v>
      </c>
      <c r="J24" s="66">
        <v>-4</v>
      </c>
      <c r="K24" s="66">
        <f t="shared" si="8"/>
        <v>-4</v>
      </c>
      <c r="L24" s="70" t="str">
        <f t="shared" si="9"/>
        <v>050C335D</v>
      </c>
      <c r="M24" s="25"/>
      <c r="N24" s="11">
        <v>4</v>
      </c>
      <c r="O24" s="66">
        <v>-4</v>
      </c>
      <c r="P24" s="66">
        <f t="shared" si="10"/>
        <v>-4</v>
      </c>
      <c r="Q24" s="71" t="str">
        <f t="shared" si="11"/>
        <v>050C335D</v>
      </c>
      <c r="S24" s="23">
        <v>4</v>
      </c>
      <c r="T24" s="66">
        <v>8</v>
      </c>
      <c r="U24" s="135"/>
      <c r="V24" s="68">
        <f t="shared" si="12"/>
        <v>17</v>
      </c>
      <c r="W24" s="84" t="str">
        <f t="shared" si="13"/>
        <v>38A2BACB</v>
      </c>
      <c r="X24" s="24"/>
      <c r="Y24" s="2"/>
      <c r="Z24" s="2"/>
      <c r="AA24" s="2"/>
    </row>
    <row r="25" spans="1:33" ht="15.6" x14ac:dyDescent="0.3">
      <c r="A25" s="125"/>
      <c r="B25" s="10"/>
      <c r="C25" s="23">
        <v>5</v>
      </c>
      <c r="D25" s="66">
        <v>-2</v>
      </c>
      <c r="E25" s="66">
        <f t="shared" si="6"/>
        <v>-2</v>
      </c>
      <c r="F25" s="70" t="str">
        <f t="shared" si="7"/>
        <v>065AC8C2</v>
      </c>
      <c r="G25" s="24"/>
      <c r="H25" s="24"/>
      <c r="I25" s="23">
        <v>5</v>
      </c>
      <c r="J25" s="66">
        <v>-2</v>
      </c>
      <c r="K25" s="66">
        <f t="shared" si="8"/>
        <v>-2</v>
      </c>
      <c r="L25" s="70" t="str">
        <f t="shared" si="9"/>
        <v>065AC8C2</v>
      </c>
      <c r="M25" s="25"/>
      <c r="N25" s="11">
        <v>5</v>
      </c>
      <c r="O25" s="66">
        <v>-2</v>
      </c>
      <c r="P25" s="66">
        <f t="shared" si="10"/>
        <v>-2</v>
      </c>
      <c r="Q25" s="71" t="str">
        <f t="shared" si="11"/>
        <v>065AC8C2</v>
      </c>
      <c r="S25" s="23">
        <v>5</v>
      </c>
      <c r="T25" s="66">
        <v>10</v>
      </c>
      <c r="U25" s="135"/>
      <c r="V25" s="68">
        <f t="shared" si="12"/>
        <v>19</v>
      </c>
      <c r="W25" s="84" t="str">
        <f t="shared" si="13"/>
        <v>474CD1B7</v>
      </c>
      <c r="X25" s="24"/>
      <c r="Y25" s="2"/>
      <c r="Z25" s="2"/>
      <c r="AA25" s="2"/>
    </row>
    <row r="26" spans="1:33" ht="17.399999999999999" x14ac:dyDescent="0.3">
      <c r="A26" s="12" t="s">
        <v>4</v>
      </c>
      <c r="B26" s="13"/>
      <c r="C26" s="26">
        <v>6</v>
      </c>
      <c r="D26" s="67">
        <v>0</v>
      </c>
      <c r="E26" s="67">
        <f>20*LOG((HEX2DEC(F26))/(2^27),10)</f>
        <v>0</v>
      </c>
      <c r="F26" s="92">
        <v>8000000</v>
      </c>
      <c r="G26" s="24"/>
      <c r="H26" s="24"/>
      <c r="I26" s="26">
        <v>6</v>
      </c>
      <c r="J26" s="67">
        <v>0</v>
      </c>
      <c r="K26" s="88">
        <f>20*LOG((HEX2DEC(L26))/(2^27),10)</f>
        <v>0</v>
      </c>
      <c r="L26" s="92">
        <v>8000000</v>
      </c>
      <c r="M26" s="25"/>
      <c r="N26" s="14">
        <v>6</v>
      </c>
      <c r="O26" s="67">
        <v>0</v>
      </c>
      <c r="P26" s="88">
        <f>20*LOG((HEX2DEC(Q26))/(2^27),10)</f>
        <v>0</v>
      </c>
      <c r="Q26" s="98">
        <v>8000000</v>
      </c>
      <c r="S26" s="26">
        <v>6</v>
      </c>
      <c r="T26" s="67">
        <v>12</v>
      </c>
      <c r="U26" s="69"/>
      <c r="V26" s="68">
        <f>20*LOG((HEX2DEC(W26))/(2^27),10)</f>
        <v>21.000000351226582</v>
      </c>
      <c r="W26" s="99" t="s">
        <v>111</v>
      </c>
      <c r="X26" s="24"/>
      <c r="Y26" s="2"/>
      <c r="Z26" s="2"/>
      <c r="AA26" s="2"/>
    </row>
    <row r="27" spans="1:33" ht="15.6" x14ac:dyDescent="0.3">
      <c r="A27" s="125" t="s">
        <v>6</v>
      </c>
      <c r="B27" s="10"/>
      <c r="C27" s="23">
        <v>7</v>
      </c>
      <c r="D27" s="66">
        <v>2</v>
      </c>
      <c r="E27" s="66">
        <f>ROUND($E$26,0)+D27</f>
        <v>2</v>
      </c>
      <c r="F27" s="70" t="str">
        <f t="shared" si="7"/>
        <v>0A12477C</v>
      </c>
      <c r="G27" s="24"/>
      <c r="H27" s="24"/>
      <c r="I27" s="23">
        <v>7</v>
      </c>
      <c r="J27" s="66">
        <v>2</v>
      </c>
      <c r="K27" s="66">
        <f>ROUND($K$26,0)+J27</f>
        <v>2</v>
      </c>
      <c r="L27" s="70" t="str">
        <f t="shared" si="9"/>
        <v>0A12477C</v>
      </c>
      <c r="M27" s="25"/>
      <c r="N27" s="11">
        <v>7</v>
      </c>
      <c r="O27" s="66">
        <v>3</v>
      </c>
      <c r="P27" s="66">
        <f>ROUND($P$26,0)+O27</f>
        <v>3</v>
      </c>
      <c r="Q27" s="71" t="str">
        <f t="shared" si="11"/>
        <v>0B4CE07B</v>
      </c>
      <c r="S27" s="23">
        <v>7</v>
      </c>
      <c r="T27" s="66">
        <v>10</v>
      </c>
      <c r="U27" s="130" t="s">
        <v>9</v>
      </c>
      <c r="V27" s="68">
        <f>ROUND($V$26,0)-$T$26+T27</f>
        <v>19</v>
      </c>
      <c r="W27" s="84" t="str">
        <f t="shared" si="13"/>
        <v>474CD1B7</v>
      </c>
      <c r="X27" s="24"/>
      <c r="Y27" s="2"/>
      <c r="Z27" s="2"/>
      <c r="AA27" s="2"/>
    </row>
    <row r="28" spans="1:33" ht="17.25" customHeight="1" x14ac:dyDescent="0.3">
      <c r="A28" s="125"/>
      <c r="B28" s="10"/>
      <c r="C28" s="23">
        <v>8</v>
      </c>
      <c r="D28" s="66">
        <v>4</v>
      </c>
      <c r="E28" s="66">
        <f t="shared" ref="E28:E32" si="14">ROUND($E$26,0)+D28</f>
        <v>4</v>
      </c>
      <c r="F28" s="70" t="str">
        <f t="shared" si="7"/>
        <v>0CADDC7B</v>
      </c>
      <c r="G28" s="24"/>
      <c r="H28" s="24"/>
      <c r="I28" s="23">
        <v>8</v>
      </c>
      <c r="J28" s="66">
        <v>4</v>
      </c>
      <c r="K28" s="66">
        <f t="shared" ref="K28:K32" si="15">ROUND($K$26,0)+J28</f>
        <v>4</v>
      </c>
      <c r="L28" s="70" t="str">
        <f t="shared" si="9"/>
        <v>0CADDC7B</v>
      </c>
      <c r="M28" s="25"/>
      <c r="N28" s="11">
        <v>8</v>
      </c>
      <c r="O28" s="66">
        <v>6</v>
      </c>
      <c r="P28" s="66">
        <f t="shared" ref="P28:P32" si="16">ROUND($P$26,0)+O28</f>
        <v>6</v>
      </c>
      <c r="Q28" s="71" t="str">
        <f t="shared" si="11"/>
        <v>0FF64C16</v>
      </c>
      <c r="S28" s="23">
        <v>8</v>
      </c>
      <c r="T28" s="66">
        <v>8</v>
      </c>
      <c r="U28" s="130"/>
      <c r="V28" s="68">
        <f t="shared" ref="V28:V32" si="17">ROUND($V$26,0)-$T$26+T28</f>
        <v>17</v>
      </c>
      <c r="W28" s="84" t="str">
        <f t="shared" si="13"/>
        <v>38A2BACB</v>
      </c>
      <c r="X28" s="24"/>
      <c r="Y28" s="2"/>
      <c r="Z28" s="2"/>
      <c r="AA28" s="2"/>
    </row>
    <row r="29" spans="1:33" ht="16.5" customHeight="1" x14ac:dyDescent="0.3">
      <c r="A29" s="125"/>
      <c r="B29" s="10"/>
      <c r="C29" s="23">
        <v>9</v>
      </c>
      <c r="D29" s="66">
        <v>6</v>
      </c>
      <c r="E29" s="66">
        <f t="shared" si="14"/>
        <v>6</v>
      </c>
      <c r="F29" s="70" t="str">
        <f t="shared" si="7"/>
        <v>0FF64C16</v>
      </c>
      <c r="G29" s="24"/>
      <c r="H29" s="24"/>
      <c r="I29" s="23">
        <v>9</v>
      </c>
      <c r="J29" s="66">
        <v>6</v>
      </c>
      <c r="K29" s="66">
        <f t="shared" si="15"/>
        <v>6</v>
      </c>
      <c r="L29" s="70" t="str">
        <f t="shared" si="9"/>
        <v>0FF64C16</v>
      </c>
      <c r="M29" s="25"/>
      <c r="N29" s="11">
        <v>9</v>
      </c>
      <c r="O29" s="66">
        <v>9</v>
      </c>
      <c r="P29" s="66">
        <f t="shared" si="16"/>
        <v>9</v>
      </c>
      <c r="Q29" s="71" t="str">
        <f t="shared" si="11"/>
        <v>168C0C59</v>
      </c>
      <c r="S29" s="23">
        <v>9</v>
      </c>
      <c r="T29" s="66">
        <v>6</v>
      </c>
      <c r="U29" s="130"/>
      <c r="V29" s="68">
        <f t="shared" si="17"/>
        <v>15</v>
      </c>
      <c r="W29" s="84" t="str">
        <f t="shared" si="13"/>
        <v>2CFCC016</v>
      </c>
      <c r="X29" s="24"/>
      <c r="Y29" s="2"/>
      <c r="Z29" s="2"/>
      <c r="AA29" s="2"/>
    </row>
    <row r="30" spans="1:33" ht="16.5" customHeight="1" x14ac:dyDescent="0.3">
      <c r="A30" s="125"/>
      <c r="B30" s="10"/>
      <c r="C30" s="23">
        <v>10</v>
      </c>
      <c r="D30" s="66">
        <v>8</v>
      </c>
      <c r="E30" s="66">
        <f t="shared" si="14"/>
        <v>8</v>
      </c>
      <c r="F30" s="70" t="str">
        <f t="shared" si="7"/>
        <v>141857E9</v>
      </c>
      <c r="G30" s="24"/>
      <c r="H30" s="24"/>
      <c r="I30" s="23">
        <v>10</v>
      </c>
      <c r="J30" s="66">
        <v>8</v>
      </c>
      <c r="K30" s="66">
        <f t="shared" si="15"/>
        <v>8</v>
      </c>
      <c r="L30" s="70" t="str">
        <f t="shared" si="9"/>
        <v>141857E9</v>
      </c>
      <c r="M30" s="25"/>
      <c r="N30" s="11">
        <v>10</v>
      </c>
      <c r="O30" s="66">
        <v>12</v>
      </c>
      <c r="P30" s="66">
        <f t="shared" si="16"/>
        <v>12</v>
      </c>
      <c r="Q30" s="71" t="str">
        <f t="shared" si="11"/>
        <v>1FD93C1F</v>
      </c>
      <c r="S30" s="23">
        <v>10</v>
      </c>
      <c r="T30" s="66">
        <v>4</v>
      </c>
      <c r="U30" s="130"/>
      <c r="V30" s="68">
        <f t="shared" si="17"/>
        <v>13</v>
      </c>
      <c r="W30" s="84" t="str">
        <f t="shared" si="13"/>
        <v>23BC1478</v>
      </c>
      <c r="X30" s="24"/>
      <c r="Y30" s="2"/>
      <c r="Z30" s="2"/>
      <c r="AA30" s="2"/>
    </row>
    <row r="31" spans="1:33" ht="16.5" customHeight="1" x14ac:dyDescent="0.3">
      <c r="A31" s="125"/>
      <c r="B31" s="10"/>
      <c r="C31" s="23">
        <v>11</v>
      </c>
      <c r="D31" s="66">
        <v>10</v>
      </c>
      <c r="E31" s="66">
        <f t="shared" si="14"/>
        <v>10</v>
      </c>
      <c r="F31" s="70" t="str">
        <f t="shared" si="7"/>
        <v>194C583A</v>
      </c>
      <c r="G31" s="24"/>
      <c r="H31" s="24"/>
      <c r="I31" s="23">
        <v>11</v>
      </c>
      <c r="J31" s="66">
        <v>10</v>
      </c>
      <c r="K31" s="66">
        <f t="shared" si="15"/>
        <v>10</v>
      </c>
      <c r="L31" s="70" t="str">
        <f t="shared" si="9"/>
        <v>194C583A</v>
      </c>
      <c r="M31" s="25"/>
      <c r="N31" s="11">
        <v>11</v>
      </c>
      <c r="O31" s="66">
        <v>15</v>
      </c>
      <c r="P31" s="66">
        <f t="shared" si="16"/>
        <v>15</v>
      </c>
      <c r="Q31" s="71" t="str">
        <f t="shared" si="11"/>
        <v>2CFCC016</v>
      </c>
      <c r="S31" s="23">
        <v>11</v>
      </c>
      <c r="T31" s="66">
        <v>2</v>
      </c>
      <c r="U31" s="130"/>
      <c r="V31" s="68">
        <f t="shared" si="17"/>
        <v>11</v>
      </c>
      <c r="W31" s="84" t="str">
        <f t="shared" si="13"/>
        <v>1C629405</v>
      </c>
      <c r="X31" s="24"/>
      <c r="Y31" s="2"/>
      <c r="Z31" s="2"/>
      <c r="AA31" s="2"/>
    </row>
    <row r="32" spans="1:33" ht="17.25" customHeight="1" thickBot="1" x14ac:dyDescent="0.35">
      <c r="A32" s="126"/>
      <c r="B32" s="10"/>
      <c r="C32" s="27">
        <v>12</v>
      </c>
      <c r="D32" s="65">
        <v>12</v>
      </c>
      <c r="E32" s="65">
        <f t="shared" si="14"/>
        <v>12</v>
      </c>
      <c r="F32" s="72" t="str">
        <f t="shared" si="7"/>
        <v>1FD93C1F</v>
      </c>
      <c r="G32" s="24"/>
      <c r="H32" s="24"/>
      <c r="I32" s="27">
        <v>12</v>
      </c>
      <c r="J32" s="65">
        <v>12</v>
      </c>
      <c r="K32" s="65">
        <f t="shared" si="15"/>
        <v>12</v>
      </c>
      <c r="L32" s="72" t="str">
        <f t="shared" si="9"/>
        <v>1FD93C1F</v>
      </c>
      <c r="M32" s="25"/>
      <c r="N32" s="17">
        <v>12</v>
      </c>
      <c r="O32" s="65">
        <v>18</v>
      </c>
      <c r="P32" s="65">
        <f t="shared" si="16"/>
        <v>18</v>
      </c>
      <c r="Q32" s="75" t="str">
        <f t="shared" si="11"/>
        <v>3F8BD79D</v>
      </c>
      <c r="S32" s="27">
        <v>12</v>
      </c>
      <c r="T32" s="65">
        <v>0</v>
      </c>
      <c r="U32" s="131"/>
      <c r="V32" s="85">
        <f t="shared" si="17"/>
        <v>9</v>
      </c>
      <c r="W32" s="86" t="str">
        <f t="shared" si="13"/>
        <v>168C0C59</v>
      </c>
      <c r="X32" s="24"/>
      <c r="Y32" s="2"/>
      <c r="Z32" s="2"/>
      <c r="AA32" s="2"/>
    </row>
    <row r="33" spans="1:27" ht="18" thickBot="1" x14ac:dyDescent="0.35">
      <c r="A33" s="19"/>
      <c r="B33" s="10"/>
      <c r="C33" s="28"/>
      <c r="D33" s="29"/>
      <c r="E33" s="29"/>
      <c r="F33" s="10"/>
      <c r="G33" s="24"/>
      <c r="H33" s="24"/>
      <c r="I33" s="28"/>
      <c r="J33" s="29"/>
      <c r="K33" s="30"/>
      <c r="L33" s="30"/>
      <c r="M33" s="25"/>
      <c r="N33" s="30"/>
      <c r="O33" s="31"/>
      <c r="P33" s="32"/>
      <c r="S33" s="28"/>
      <c r="T33" s="29"/>
      <c r="U33" s="30"/>
      <c r="V33" s="24"/>
      <c r="W33" s="24"/>
      <c r="X33" s="24"/>
      <c r="Y33" s="2"/>
      <c r="Z33" s="2"/>
      <c r="AA33" s="2"/>
    </row>
    <row r="34" spans="1:27" ht="18" thickBot="1" x14ac:dyDescent="0.35">
      <c r="A34" s="127" t="s">
        <v>54</v>
      </c>
      <c r="B34" s="7"/>
      <c r="G34" s="2"/>
      <c r="H34" s="2"/>
      <c r="I34" s="2"/>
      <c r="K34" s="6" t="s">
        <v>105</v>
      </c>
      <c r="N34" s="119" t="s">
        <v>110</v>
      </c>
      <c r="O34" s="120"/>
      <c r="P34" s="120"/>
      <c r="Q34" s="121"/>
    </row>
    <row r="35" spans="1:27" ht="16.2" thickBot="1" x14ac:dyDescent="0.35">
      <c r="A35" s="125"/>
      <c r="B35" s="9"/>
      <c r="G35" s="2"/>
      <c r="H35" s="2"/>
      <c r="I35" s="2"/>
      <c r="N35" s="93" t="s">
        <v>0</v>
      </c>
      <c r="O35" s="94" t="s">
        <v>1</v>
      </c>
      <c r="P35" s="94" t="s">
        <v>2</v>
      </c>
      <c r="Q35" s="94" t="s">
        <v>3</v>
      </c>
    </row>
    <row r="36" spans="1:27" ht="15.6" x14ac:dyDescent="0.3">
      <c r="A36" s="125"/>
      <c r="B36" s="10"/>
      <c r="G36" s="2"/>
      <c r="H36" s="2"/>
      <c r="I36" s="2"/>
      <c r="N36" s="95">
        <v>0</v>
      </c>
      <c r="O36" s="96">
        <v>-12</v>
      </c>
      <c r="P36" s="96">
        <f>ROUND($P$42,0)+O36</f>
        <v>-12</v>
      </c>
      <c r="Q36" s="97" t="str">
        <f>DEC2HEX(((2^27)*(10^(P36/20))),8)</f>
        <v>02026F30</v>
      </c>
    </row>
    <row r="37" spans="1:27" ht="15.6" x14ac:dyDescent="0.3">
      <c r="A37" s="125"/>
      <c r="B37" s="10"/>
      <c r="G37" s="2"/>
      <c r="H37" s="2"/>
      <c r="I37" s="2"/>
      <c r="N37" s="11">
        <v>1</v>
      </c>
      <c r="O37" s="66">
        <v>-10</v>
      </c>
      <c r="P37" s="66">
        <f t="shared" ref="P37:P41" si="18">ROUND($P$42,0)+O37</f>
        <v>-10</v>
      </c>
      <c r="Q37" s="70" t="str">
        <f t="shared" ref="Q37:Q48" si="19">DEC2HEX(((2^27)*(10^(P37/20))),8)</f>
        <v>0287A26C</v>
      </c>
    </row>
    <row r="38" spans="1:27" ht="15.6" x14ac:dyDescent="0.3">
      <c r="A38" s="125"/>
      <c r="B38" s="10"/>
      <c r="G38" s="2"/>
      <c r="H38" s="2"/>
      <c r="I38" s="2"/>
      <c r="N38" s="11">
        <v>2</v>
      </c>
      <c r="O38" s="66">
        <v>-8</v>
      </c>
      <c r="P38" s="66">
        <f t="shared" si="18"/>
        <v>-8</v>
      </c>
      <c r="Q38" s="70" t="str">
        <f t="shared" si="19"/>
        <v>032F52CF</v>
      </c>
    </row>
    <row r="39" spans="1:27" ht="15.6" x14ac:dyDescent="0.3">
      <c r="A39" s="125"/>
      <c r="B39" s="10"/>
      <c r="G39" s="2"/>
      <c r="H39" s="2"/>
      <c r="I39" s="2"/>
      <c r="N39" s="11">
        <v>3</v>
      </c>
      <c r="O39" s="66">
        <v>-6</v>
      </c>
      <c r="P39" s="66">
        <f t="shared" si="18"/>
        <v>-6</v>
      </c>
      <c r="Q39" s="70" t="str">
        <f t="shared" si="19"/>
        <v>04026E73</v>
      </c>
    </row>
    <row r="40" spans="1:27" ht="15.6" x14ac:dyDescent="0.3">
      <c r="A40" s="125"/>
      <c r="B40" s="10"/>
      <c r="G40" s="2"/>
      <c r="H40" s="2"/>
      <c r="I40" s="2"/>
      <c r="N40" s="11">
        <v>4</v>
      </c>
      <c r="O40" s="66">
        <v>-4</v>
      </c>
      <c r="P40" s="66">
        <f t="shared" si="18"/>
        <v>-4</v>
      </c>
      <c r="Q40" s="70" t="str">
        <f t="shared" si="19"/>
        <v>050C335D</v>
      </c>
    </row>
    <row r="41" spans="1:27" ht="15.6" x14ac:dyDescent="0.3">
      <c r="A41" s="125"/>
      <c r="B41" s="10"/>
      <c r="G41" s="2"/>
      <c r="H41" s="2"/>
      <c r="I41" s="2"/>
      <c r="N41" s="11">
        <v>5</v>
      </c>
      <c r="O41" s="66">
        <v>-2</v>
      </c>
      <c r="P41" s="66">
        <f t="shared" si="18"/>
        <v>-2</v>
      </c>
      <c r="Q41" s="70" t="str">
        <f t="shared" si="19"/>
        <v>065AC8C2</v>
      </c>
    </row>
    <row r="42" spans="1:27" ht="17.399999999999999" x14ac:dyDescent="0.3">
      <c r="A42" s="12" t="s">
        <v>4</v>
      </c>
      <c r="B42" s="13"/>
      <c r="G42" s="2"/>
      <c r="H42" s="2"/>
      <c r="I42" s="2"/>
      <c r="N42" s="14">
        <v>6</v>
      </c>
      <c r="O42" s="67">
        <v>0</v>
      </c>
      <c r="P42" s="88">
        <f>20*LOG((HEX2DEC(Q42))/(2^27),10)</f>
        <v>0</v>
      </c>
      <c r="Q42" s="92">
        <v>8000000</v>
      </c>
    </row>
    <row r="43" spans="1:27" ht="15.6" x14ac:dyDescent="0.3">
      <c r="A43" s="125" t="s">
        <v>10</v>
      </c>
      <c r="B43" s="10"/>
      <c r="G43" s="2"/>
      <c r="H43" s="2"/>
      <c r="I43" s="2"/>
      <c r="N43" s="11">
        <v>7</v>
      </c>
      <c r="O43" s="66">
        <v>3</v>
      </c>
      <c r="P43" s="66">
        <f>ROUND($P$42,0)+O43</f>
        <v>3</v>
      </c>
      <c r="Q43" s="70" t="str">
        <f t="shared" si="19"/>
        <v>0B4CE07B</v>
      </c>
    </row>
    <row r="44" spans="1:27" ht="15.6" x14ac:dyDescent="0.3">
      <c r="A44" s="125"/>
      <c r="B44" s="10"/>
      <c r="G44" s="2"/>
      <c r="H44" s="2"/>
      <c r="I44" s="2"/>
      <c r="N44" s="11">
        <v>8</v>
      </c>
      <c r="O44" s="66">
        <v>6</v>
      </c>
      <c r="P44" s="66">
        <f t="shared" ref="P44:P48" si="20">ROUND($P$42,0)+O44</f>
        <v>6</v>
      </c>
      <c r="Q44" s="70" t="str">
        <f t="shared" si="19"/>
        <v>0FF64C16</v>
      </c>
    </row>
    <row r="45" spans="1:27" ht="15.6" x14ac:dyDescent="0.3">
      <c r="A45" s="125"/>
      <c r="B45" s="10"/>
      <c r="G45" s="2"/>
      <c r="H45" s="2"/>
      <c r="I45" s="2"/>
      <c r="N45" s="11">
        <v>9</v>
      </c>
      <c r="O45" s="66">
        <v>9</v>
      </c>
      <c r="P45" s="66">
        <f t="shared" si="20"/>
        <v>9</v>
      </c>
      <c r="Q45" s="70" t="str">
        <f t="shared" si="19"/>
        <v>168C0C59</v>
      </c>
    </row>
    <row r="46" spans="1:27" ht="15.6" x14ac:dyDescent="0.3">
      <c r="A46" s="125"/>
      <c r="B46" s="10"/>
      <c r="G46" s="2"/>
      <c r="H46" s="2"/>
      <c r="I46" s="2"/>
      <c r="N46" s="11">
        <v>10</v>
      </c>
      <c r="O46" s="66">
        <v>12</v>
      </c>
      <c r="P46" s="66">
        <f t="shared" si="20"/>
        <v>12</v>
      </c>
      <c r="Q46" s="70" t="str">
        <f t="shared" si="19"/>
        <v>1FD93C1F</v>
      </c>
    </row>
    <row r="47" spans="1:27" ht="15.6" x14ac:dyDescent="0.3">
      <c r="A47" s="125"/>
      <c r="B47" s="10"/>
      <c r="G47" s="2"/>
      <c r="H47" s="2"/>
      <c r="I47" s="2"/>
      <c r="N47" s="11">
        <v>11</v>
      </c>
      <c r="O47" s="66">
        <v>15</v>
      </c>
      <c r="P47" s="66">
        <f t="shared" si="20"/>
        <v>15</v>
      </c>
      <c r="Q47" s="70" t="str">
        <f t="shared" si="19"/>
        <v>2CFCC016</v>
      </c>
    </row>
    <row r="48" spans="1:27" ht="18" thickBot="1" x14ac:dyDescent="0.35">
      <c r="A48" s="126"/>
      <c r="B48" s="16"/>
      <c r="G48" s="2"/>
      <c r="H48" s="2"/>
      <c r="I48" s="2"/>
      <c r="N48" s="17">
        <v>12</v>
      </c>
      <c r="O48" s="65">
        <v>18</v>
      </c>
      <c r="P48" s="65">
        <f t="shared" si="20"/>
        <v>18</v>
      </c>
      <c r="Q48" s="72" t="str">
        <f t="shared" si="19"/>
        <v>3F8BD79D</v>
      </c>
    </row>
    <row r="49" spans="1:27" ht="18" thickBot="1" x14ac:dyDescent="0.35">
      <c r="A49" s="19"/>
      <c r="B49" s="10"/>
      <c r="C49" s="28"/>
      <c r="D49" s="29"/>
      <c r="E49" s="29"/>
      <c r="F49" s="10"/>
      <c r="G49" s="24"/>
      <c r="H49" s="24"/>
      <c r="I49" s="28"/>
      <c r="J49" s="29"/>
      <c r="K49" s="30"/>
      <c r="L49" s="30"/>
      <c r="M49" s="25"/>
      <c r="N49" s="30"/>
      <c r="O49" s="31"/>
      <c r="P49" s="32"/>
      <c r="S49" s="28"/>
      <c r="T49" s="29"/>
      <c r="U49" s="30"/>
      <c r="V49" s="24"/>
      <c r="W49" s="24"/>
      <c r="X49" s="24"/>
      <c r="Y49" s="2"/>
      <c r="Z49" s="2"/>
      <c r="AA49" s="2"/>
    </row>
    <row r="50" spans="1:27" ht="18" thickBot="1" x14ac:dyDescent="0.35">
      <c r="A50" s="127" t="s">
        <v>11</v>
      </c>
      <c r="B50" s="19"/>
      <c r="C50" s="119" t="s">
        <v>7</v>
      </c>
      <c r="D50" s="120"/>
      <c r="E50" s="120"/>
      <c r="F50" s="121"/>
      <c r="G50" s="2"/>
      <c r="H50" s="2"/>
      <c r="I50" s="119" t="s">
        <v>108</v>
      </c>
      <c r="J50" s="120"/>
      <c r="K50" s="120"/>
      <c r="L50" s="121"/>
      <c r="M50" s="19"/>
      <c r="N50" s="119" t="s">
        <v>109</v>
      </c>
      <c r="O50" s="120"/>
      <c r="P50" s="120"/>
      <c r="Q50" s="121"/>
      <c r="S50" s="137" t="s">
        <v>106</v>
      </c>
      <c r="T50" s="138"/>
      <c r="U50" s="138"/>
      <c r="V50" s="138"/>
      <c r="W50" s="139"/>
      <c r="X50" s="2"/>
      <c r="Y50" s="2"/>
      <c r="Z50" s="2"/>
      <c r="AA50" s="2"/>
    </row>
    <row r="51" spans="1:27" ht="15.6" thickBot="1" x14ac:dyDescent="0.35">
      <c r="A51" s="125"/>
      <c r="B51" s="9"/>
      <c r="C51" s="93" t="s">
        <v>0</v>
      </c>
      <c r="D51" s="110" t="s">
        <v>1</v>
      </c>
      <c r="E51" s="111" t="s">
        <v>12</v>
      </c>
      <c r="F51" s="112" t="s">
        <v>3</v>
      </c>
      <c r="G51" s="2"/>
      <c r="H51" s="2"/>
      <c r="I51" s="113" t="s">
        <v>0</v>
      </c>
      <c r="J51" s="114" t="s">
        <v>1</v>
      </c>
      <c r="K51" s="114" t="s">
        <v>12</v>
      </c>
      <c r="L51" s="115" t="s">
        <v>3</v>
      </c>
      <c r="M51" s="20"/>
      <c r="N51" s="37" t="s">
        <v>0</v>
      </c>
      <c r="O51" s="73" t="s">
        <v>1</v>
      </c>
      <c r="P51" s="73" t="s">
        <v>12</v>
      </c>
      <c r="Q51" s="74" t="s">
        <v>3</v>
      </c>
      <c r="S51" s="37" t="s">
        <v>0</v>
      </c>
      <c r="T51" s="73" t="s">
        <v>1</v>
      </c>
      <c r="U51" s="73"/>
      <c r="V51" s="87" t="s">
        <v>83</v>
      </c>
      <c r="W51" s="74" t="s">
        <v>82</v>
      </c>
      <c r="X51" s="2"/>
      <c r="Y51" s="2"/>
      <c r="Z51" s="2"/>
      <c r="AA51" s="2"/>
    </row>
    <row r="52" spans="1:27" ht="15.6" x14ac:dyDescent="0.3">
      <c r="A52" s="125"/>
      <c r="B52" s="10"/>
      <c r="C52" s="103">
        <v>0</v>
      </c>
      <c r="D52" s="96">
        <v>-12</v>
      </c>
      <c r="E52" s="96">
        <f>ROUND($E$58,0)+D52</f>
        <v>-12</v>
      </c>
      <c r="F52" s="97" t="str">
        <f>DEC2HEX(((2^27)*(10^(E52/20))),8)</f>
        <v>02026F30</v>
      </c>
      <c r="G52" s="24"/>
      <c r="H52" s="24"/>
      <c r="I52" s="103">
        <v>0</v>
      </c>
      <c r="J52" s="96">
        <v>-12</v>
      </c>
      <c r="K52" s="96">
        <f>ROUND($K$58,0)+J52</f>
        <v>-12</v>
      </c>
      <c r="L52" s="97" t="str">
        <f>DEC2HEX(((2^27)*(10^(K52/20))),8)</f>
        <v>02026F30</v>
      </c>
      <c r="M52" s="25"/>
      <c r="N52" s="11">
        <v>0</v>
      </c>
      <c r="O52" s="66">
        <v>-12</v>
      </c>
      <c r="P52" s="66">
        <f>ROUND($P$58,0)+O52</f>
        <v>-12</v>
      </c>
      <c r="Q52" s="71" t="str">
        <f>DEC2HEX(((2^27)*(10^(P52/20))),8)</f>
        <v>02026F30</v>
      </c>
      <c r="S52" s="23">
        <v>0</v>
      </c>
      <c r="T52" s="66">
        <v>-12</v>
      </c>
      <c r="U52" s="135" t="s">
        <v>8</v>
      </c>
      <c r="V52" s="90">
        <f>ROUND($V$58,0)+T52</f>
        <v>-5</v>
      </c>
      <c r="W52" s="84" t="str">
        <f>DEC2HEX(((2^27)*(10^(V52/20))),8)</f>
        <v>047FACCF</v>
      </c>
      <c r="X52" s="24"/>
      <c r="Y52" s="2"/>
      <c r="Z52" s="2"/>
      <c r="AA52" s="2"/>
    </row>
    <row r="53" spans="1:27" ht="15.6" x14ac:dyDescent="0.3">
      <c r="A53" s="125"/>
      <c r="B53" s="10"/>
      <c r="C53" s="23">
        <v>1</v>
      </c>
      <c r="D53" s="66">
        <v>-10</v>
      </c>
      <c r="E53" s="66">
        <f t="shared" ref="E53:E57" si="21">ROUND($E$58,0)+D53</f>
        <v>-10</v>
      </c>
      <c r="F53" s="70" t="str">
        <f t="shared" ref="F53:F64" si="22">DEC2HEX(((2^27)*(10^(E53/20))),8)</f>
        <v>0287A26C</v>
      </c>
      <c r="G53" s="24"/>
      <c r="H53" s="24"/>
      <c r="I53" s="23">
        <v>1</v>
      </c>
      <c r="J53" s="66">
        <v>-10</v>
      </c>
      <c r="K53" s="66">
        <f t="shared" ref="K53:K57" si="23">ROUND($K$58,0)+J53</f>
        <v>-10</v>
      </c>
      <c r="L53" s="70" t="str">
        <f t="shared" ref="L53:L64" si="24">DEC2HEX(((2^27)*(10^(K53/20))),8)</f>
        <v>0287A26C</v>
      </c>
      <c r="M53" s="25"/>
      <c r="N53" s="11">
        <v>1</v>
      </c>
      <c r="O53" s="66">
        <v>-10</v>
      </c>
      <c r="P53" s="66">
        <f t="shared" ref="P53:P57" si="25">ROUND($P$58,0)+O53</f>
        <v>-10</v>
      </c>
      <c r="Q53" s="71" t="str">
        <f t="shared" ref="Q53:Q64" si="26">DEC2HEX(((2^27)*(10^(P53/20))),8)</f>
        <v>0287A26C</v>
      </c>
      <c r="S53" s="23">
        <v>1</v>
      </c>
      <c r="T53" s="66">
        <v>-10</v>
      </c>
      <c r="U53" s="135"/>
      <c r="V53" s="90">
        <f t="shared" ref="V53:V57" si="27">ROUND($V$58,0)+T53</f>
        <v>-3</v>
      </c>
      <c r="W53" s="84" t="str">
        <f t="shared" ref="W53:W64" si="28">DEC2HEX(((2^27)*(10^(V53/20))),8)</f>
        <v>05A9DF7A</v>
      </c>
      <c r="X53" s="24"/>
      <c r="Y53" s="2"/>
      <c r="Z53" s="2"/>
      <c r="AA53" s="2"/>
    </row>
    <row r="54" spans="1:27" ht="15.6" x14ac:dyDescent="0.3">
      <c r="A54" s="125"/>
      <c r="B54" s="10"/>
      <c r="C54" s="23">
        <v>2</v>
      </c>
      <c r="D54" s="66">
        <v>-8</v>
      </c>
      <c r="E54" s="66">
        <f t="shared" si="21"/>
        <v>-8</v>
      </c>
      <c r="F54" s="70" t="str">
        <f t="shared" si="22"/>
        <v>032F52CF</v>
      </c>
      <c r="G54" s="24"/>
      <c r="H54" s="24"/>
      <c r="I54" s="23">
        <v>2</v>
      </c>
      <c r="J54" s="66">
        <v>-8</v>
      </c>
      <c r="K54" s="66">
        <f t="shared" si="23"/>
        <v>-8</v>
      </c>
      <c r="L54" s="70" t="str">
        <f t="shared" si="24"/>
        <v>032F52CF</v>
      </c>
      <c r="M54" s="25"/>
      <c r="N54" s="11">
        <v>2</v>
      </c>
      <c r="O54" s="66">
        <v>-8</v>
      </c>
      <c r="P54" s="66">
        <f t="shared" si="25"/>
        <v>-8</v>
      </c>
      <c r="Q54" s="71" t="str">
        <f t="shared" si="26"/>
        <v>032F52CF</v>
      </c>
      <c r="S54" s="23">
        <v>2</v>
      </c>
      <c r="T54" s="66">
        <v>-8</v>
      </c>
      <c r="U54" s="135"/>
      <c r="V54" s="90">
        <f t="shared" si="27"/>
        <v>-1</v>
      </c>
      <c r="W54" s="84" t="str">
        <f t="shared" si="28"/>
        <v>0721482B</v>
      </c>
      <c r="X54" s="24"/>
      <c r="Y54" s="2"/>
      <c r="Z54" s="2"/>
      <c r="AA54" s="2"/>
    </row>
    <row r="55" spans="1:27" ht="15.6" x14ac:dyDescent="0.3">
      <c r="A55" s="125"/>
      <c r="B55" s="10"/>
      <c r="C55" s="23">
        <v>3</v>
      </c>
      <c r="D55" s="66">
        <v>-6</v>
      </c>
      <c r="E55" s="66">
        <f t="shared" si="21"/>
        <v>-6</v>
      </c>
      <c r="F55" s="70" t="str">
        <f t="shared" si="22"/>
        <v>04026E73</v>
      </c>
      <c r="G55" s="24"/>
      <c r="H55" s="24"/>
      <c r="I55" s="23">
        <v>3</v>
      </c>
      <c r="J55" s="66">
        <v>-6</v>
      </c>
      <c r="K55" s="66">
        <f t="shared" si="23"/>
        <v>-6</v>
      </c>
      <c r="L55" s="70" t="str">
        <f t="shared" si="24"/>
        <v>04026E73</v>
      </c>
      <c r="M55" s="25"/>
      <c r="N55" s="11">
        <v>3</v>
      </c>
      <c r="O55" s="66">
        <v>-6</v>
      </c>
      <c r="P55" s="66">
        <f t="shared" si="25"/>
        <v>-6</v>
      </c>
      <c r="Q55" s="71" t="str">
        <f t="shared" si="26"/>
        <v>04026E73</v>
      </c>
      <c r="S55" s="23">
        <v>3</v>
      </c>
      <c r="T55" s="66">
        <v>-6</v>
      </c>
      <c r="U55" s="135"/>
      <c r="V55" s="90">
        <f t="shared" si="27"/>
        <v>1</v>
      </c>
      <c r="W55" s="84" t="str">
        <f t="shared" si="28"/>
        <v>08F9E4CF</v>
      </c>
      <c r="X55" s="24"/>
      <c r="Y55" s="2"/>
      <c r="Z55" s="2"/>
      <c r="AA55" s="2"/>
    </row>
    <row r="56" spans="1:27" ht="15.6" x14ac:dyDescent="0.3">
      <c r="A56" s="125"/>
      <c r="B56" s="10"/>
      <c r="C56" s="23">
        <v>4</v>
      </c>
      <c r="D56" s="66">
        <v>-4</v>
      </c>
      <c r="E56" s="66">
        <f t="shared" si="21"/>
        <v>-4</v>
      </c>
      <c r="F56" s="70" t="str">
        <f t="shared" si="22"/>
        <v>050C335D</v>
      </c>
      <c r="G56" s="24"/>
      <c r="H56" s="24"/>
      <c r="I56" s="23">
        <v>4</v>
      </c>
      <c r="J56" s="66">
        <v>-4</v>
      </c>
      <c r="K56" s="66">
        <f t="shared" si="23"/>
        <v>-4</v>
      </c>
      <c r="L56" s="70" t="str">
        <f t="shared" si="24"/>
        <v>050C335D</v>
      </c>
      <c r="M56" s="25"/>
      <c r="N56" s="11">
        <v>4</v>
      </c>
      <c r="O56" s="66">
        <v>-4</v>
      </c>
      <c r="P56" s="66">
        <f t="shared" si="25"/>
        <v>-4</v>
      </c>
      <c r="Q56" s="71" t="str">
        <f t="shared" si="26"/>
        <v>050C335D</v>
      </c>
      <c r="S56" s="23">
        <v>4</v>
      </c>
      <c r="T56" s="66">
        <v>-4</v>
      </c>
      <c r="U56" s="135"/>
      <c r="V56" s="90">
        <f t="shared" si="27"/>
        <v>3</v>
      </c>
      <c r="W56" s="84" t="str">
        <f t="shared" si="28"/>
        <v>0B4CE07B</v>
      </c>
      <c r="X56" s="24"/>
      <c r="Y56" s="2"/>
      <c r="Z56" s="2"/>
      <c r="AA56" s="2"/>
    </row>
    <row r="57" spans="1:27" ht="15.6" x14ac:dyDescent="0.3">
      <c r="A57" s="125"/>
      <c r="B57" s="10"/>
      <c r="C57" s="23">
        <v>5</v>
      </c>
      <c r="D57" s="66">
        <v>-2</v>
      </c>
      <c r="E57" s="66">
        <f t="shared" si="21"/>
        <v>-2</v>
      </c>
      <c r="F57" s="70" t="str">
        <f t="shared" si="22"/>
        <v>065AC8C2</v>
      </c>
      <c r="G57" s="24"/>
      <c r="H57" s="24"/>
      <c r="I57" s="23">
        <v>5</v>
      </c>
      <c r="J57" s="66">
        <v>-2</v>
      </c>
      <c r="K57" s="66">
        <f t="shared" si="23"/>
        <v>-2</v>
      </c>
      <c r="L57" s="70" t="str">
        <f t="shared" si="24"/>
        <v>065AC8C2</v>
      </c>
      <c r="M57" s="25"/>
      <c r="N57" s="11">
        <v>5</v>
      </c>
      <c r="O57" s="66">
        <v>-2</v>
      </c>
      <c r="P57" s="66">
        <f t="shared" si="25"/>
        <v>-2</v>
      </c>
      <c r="Q57" s="71" t="str">
        <f t="shared" si="26"/>
        <v>065AC8C2</v>
      </c>
      <c r="S57" s="23">
        <v>5</v>
      </c>
      <c r="T57" s="66">
        <v>-2</v>
      </c>
      <c r="U57" s="135"/>
      <c r="V57" s="90">
        <f t="shared" si="27"/>
        <v>5</v>
      </c>
      <c r="W57" s="84" t="str">
        <f t="shared" si="28"/>
        <v>0E39EA8E</v>
      </c>
      <c r="X57" s="24"/>
      <c r="Y57" s="2"/>
      <c r="Z57" s="2"/>
      <c r="AA57" s="2"/>
    </row>
    <row r="58" spans="1:27" ht="17.399999999999999" x14ac:dyDescent="0.3">
      <c r="A58" s="12" t="s">
        <v>4</v>
      </c>
      <c r="B58" s="13"/>
      <c r="C58" s="26">
        <v>6</v>
      </c>
      <c r="D58" s="67">
        <v>0</v>
      </c>
      <c r="E58" s="67">
        <f>20*LOG((HEX2DEC(F58))/(2^27),10)</f>
        <v>0</v>
      </c>
      <c r="F58" s="92">
        <v>8000000</v>
      </c>
      <c r="G58" s="24"/>
      <c r="H58" s="24"/>
      <c r="I58" s="26">
        <v>6</v>
      </c>
      <c r="J58" s="67">
        <v>0</v>
      </c>
      <c r="K58" s="67">
        <f>20*LOG((HEX2DEC(L58))/(2^27),10)</f>
        <v>0</v>
      </c>
      <c r="L58" s="92">
        <v>8000000</v>
      </c>
      <c r="M58" s="25"/>
      <c r="N58" s="14">
        <v>6</v>
      </c>
      <c r="O58" s="67">
        <v>0</v>
      </c>
      <c r="P58" s="88">
        <f>20*LOG((HEX2DEC(Q58))/(2^27),10)</f>
        <v>0</v>
      </c>
      <c r="Q58" s="98">
        <v>8000000</v>
      </c>
      <c r="S58" s="26">
        <v>6</v>
      </c>
      <c r="T58" s="67">
        <v>0</v>
      </c>
      <c r="U58" s="89"/>
      <c r="V58" s="90">
        <f>20*LOG((HEX2DEC(W58))/(2^27),10)</f>
        <v>6.9999994552684806</v>
      </c>
      <c r="W58" s="99" t="s">
        <v>112</v>
      </c>
      <c r="X58" s="24"/>
      <c r="Y58" s="2"/>
      <c r="Z58" s="2"/>
      <c r="AA58" s="2"/>
    </row>
    <row r="59" spans="1:27" ht="15.6" x14ac:dyDescent="0.3">
      <c r="A59" s="125" t="s">
        <v>11</v>
      </c>
      <c r="B59" s="10"/>
      <c r="C59" s="23">
        <v>7</v>
      </c>
      <c r="D59" s="66">
        <v>2</v>
      </c>
      <c r="E59" s="66">
        <f>ROUND($E$58,0)+D59</f>
        <v>2</v>
      </c>
      <c r="F59" s="70" t="str">
        <f t="shared" si="22"/>
        <v>0A12477C</v>
      </c>
      <c r="G59" s="24"/>
      <c r="H59" s="24"/>
      <c r="I59" s="23">
        <v>7</v>
      </c>
      <c r="J59" s="66">
        <v>2</v>
      </c>
      <c r="K59" s="66">
        <f>ROUND($K$58,0)+J59</f>
        <v>2</v>
      </c>
      <c r="L59" s="70" t="str">
        <f t="shared" si="24"/>
        <v>0A12477C</v>
      </c>
      <c r="M59" s="25"/>
      <c r="N59" s="11">
        <v>7</v>
      </c>
      <c r="O59" s="66">
        <v>3</v>
      </c>
      <c r="P59" s="66">
        <f>ROUND($P$58,0)+O59</f>
        <v>3</v>
      </c>
      <c r="Q59" s="71" t="str">
        <f t="shared" si="26"/>
        <v>0B4CE07B</v>
      </c>
      <c r="S59" s="23">
        <v>7</v>
      </c>
      <c r="T59" s="66">
        <v>-2</v>
      </c>
      <c r="U59" s="130" t="s">
        <v>9</v>
      </c>
      <c r="V59" s="90">
        <f>ROUND($V$58,0)+T59</f>
        <v>5</v>
      </c>
      <c r="W59" s="84" t="str">
        <f t="shared" si="28"/>
        <v>0E39EA8E</v>
      </c>
      <c r="X59" s="24"/>
      <c r="Y59" s="2"/>
      <c r="Z59" s="2"/>
      <c r="AA59" s="2"/>
    </row>
    <row r="60" spans="1:27" ht="15.6" x14ac:dyDescent="0.3">
      <c r="A60" s="125"/>
      <c r="B60" s="10"/>
      <c r="C60" s="23">
        <v>8</v>
      </c>
      <c r="D60" s="66">
        <v>4</v>
      </c>
      <c r="E60" s="66">
        <f t="shared" ref="E60:E64" si="29">ROUND($E$58,0)+D60</f>
        <v>4</v>
      </c>
      <c r="F60" s="70" t="str">
        <f t="shared" si="22"/>
        <v>0CADDC7B</v>
      </c>
      <c r="G60" s="24"/>
      <c r="H60" s="24"/>
      <c r="I60" s="23">
        <v>8</v>
      </c>
      <c r="J60" s="66">
        <v>4</v>
      </c>
      <c r="K60" s="66">
        <f t="shared" ref="K60:K64" si="30">ROUND($K$58,0)+J60</f>
        <v>4</v>
      </c>
      <c r="L60" s="70" t="str">
        <f t="shared" si="24"/>
        <v>0CADDC7B</v>
      </c>
      <c r="M60" s="25"/>
      <c r="N60" s="11">
        <v>8</v>
      </c>
      <c r="O60" s="66">
        <v>6</v>
      </c>
      <c r="P60" s="66">
        <f t="shared" ref="P60:P64" si="31">ROUND($P$58,0)+O60</f>
        <v>6</v>
      </c>
      <c r="Q60" s="71" t="str">
        <f t="shared" si="26"/>
        <v>0FF64C16</v>
      </c>
      <c r="S60" s="23">
        <v>8</v>
      </c>
      <c r="T60" s="66">
        <v>-4</v>
      </c>
      <c r="U60" s="130"/>
      <c r="V60" s="90">
        <f t="shared" ref="V60:V64" si="32">ROUND($V$58,0)+T60</f>
        <v>3</v>
      </c>
      <c r="W60" s="84" t="str">
        <f t="shared" si="28"/>
        <v>0B4CE07B</v>
      </c>
      <c r="X60" s="24"/>
      <c r="Y60" s="2"/>
      <c r="Z60" s="2"/>
      <c r="AA60" s="2"/>
    </row>
    <row r="61" spans="1:27" ht="15.6" x14ac:dyDescent="0.3">
      <c r="A61" s="125"/>
      <c r="B61" s="10"/>
      <c r="C61" s="23">
        <v>9</v>
      </c>
      <c r="D61" s="66">
        <v>6</v>
      </c>
      <c r="E61" s="66">
        <f t="shared" si="29"/>
        <v>6</v>
      </c>
      <c r="F61" s="70" t="str">
        <f t="shared" si="22"/>
        <v>0FF64C16</v>
      </c>
      <c r="G61" s="24"/>
      <c r="H61" s="24"/>
      <c r="I61" s="23">
        <v>9</v>
      </c>
      <c r="J61" s="66">
        <v>6</v>
      </c>
      <c r="K61" s="66">
        <f t="shared" si="30"/>
        <v>6</v>
      </c>
      <c r="L61" s="70" t="str">
        <f t="shared" si="24"/>
        <v>0FF64C16</v>
      </c>
      <c r="M61" s="25"/>
      <c r="N61" s="11">
        <v>9</v>
      </c>
      <c r="O61" s="66">
        <v>9</v>
      </c>
      <c r="P61" s="66">
        <f t="shared" si="31"/>
        <v>9</v>
      </c>
      <c r="Q61" s="71" t="str">
        <f t="shared" si="26"/>
        <v>168C0C59</v>
      </c>
      <c r="S61" s="23">
        <v>9</v>
      </c>
      <c r="T61" s="66">
        <v>-6</v>
      </c>
      <c r="U61" s="130"/>
      <c r="V61" s="90">
        <f t="shared" si="32"/>
        <v>1</v>
      </c>
      <c r="W61" s="84" t="str">
        <f t="shared" si="28"/>
        <v>08F9E4CF</v>
      </c>
      <c r="X61" s="24"/>
      <c r="Y61" s="2"/>
      <c r="Z61" s="2"/>
      <c r="AA61" s="2"/>
    </row>
    <row r="62" spans="1:27" ht="15.6" x14ac:dyDescent="0.3">
      <c r="A62" s="125"/>
      <c r="B62" s="10"/>
      <c r="C62" s="23">
        <v>10</v>
      </c>
      <c r="D62" s="66">
        <v>8</v>
      </c>
      <c r="E62" s="66">
        <f t="shared" si="29"/>
        <v>8</v>
      </c>
      <c r="F62" s="70" t="str">
        <f t="shared" si="22"/>
        <v>141857E9</v>
      </c>
      <c r="G62" s="24"/>
      <c r="H62" s="24"/>
      <c r="I62" s="23">
        <v>10</v>
      </c>
      <c r="J62" s="66">
        <v>8</v>
      </c>
      <c r="K62" s="66">
        <f t="shared" si="30"/>
        <v>8</v>
      </c>
      <c r="L62" s="70" t="str">
        <f t="shared" si="24"/>
        <v>141857E9</v>
      </c>
      <c r="M62" s="25"/>
      <c r="N62" s="11">
        <v>10</v>
      </c>
      <c r="O62" s="66">
        <v>12</v>
      </c>
      <c r="P62" s="66">
        <f t="shared" si="31"/>
        <v>12</v>
      </c>
      <c r="Q62" s="71" t="str">
        <f t="shared" si="26"/>
        <v>1FD93C1F</v>
      </c>
      <c r="S62" s="23">
        <v>10</v>
      </c>
      <c r="T62" s="66">
        <v>-8</v>
      </c>
      <c r="U62" s="130"/>
      <c r="V62" s="90">
        <f t="shared" si="32"/>
        <v>-1</v>
      </c>
      <c r="W62" s="84" t="str">
        <f t="shared" si="28"/>
        <v>0721482B</v>
      </c>
      <c r="X62" s="24"/>
      <c r="Y62" s="2"/>
      <c r="Z62" s="2"/>
      <c r="AA62" s="2"/>
    </row>
    <row r="63" spans="1:27" ht="16.5" customHeight="1" x14ac:dyDescent="0.3">
      <c r="A63" s="125"/>
      <c r="B63" s="10"/>
      <c r="C63" s="23">
        <v>11</v>
      </c>
      <c r="D63" s="66">
        <v>10</v>
      </c>
      <c r="E63" s="66">
        <f t="shared" si="29"/>
        <v>10</v>
      </c>
      <c r="F63" s="70" t="str">
        <f t="shared" si="22"/>
        <v>194C583A</v>
      </c>
      <c r="G63" s="24"/>
      <c r="H63" s="24"/>
      <c r="I63" s="23">
        <v>11</v>
      </c>
      <c r="J63" s="66">
        <v>10</v>
      </c>
      <c r="K63" s="66">
        <f t="shared" si="30"/>
        <v>10</v>
      </c>
      <c r="L63" s="70" t="str">
        <f t="shared" si="24"/>
        <v>194C583A</v>
      </c>
      <c r="M63" s="25"/>
      <c r="N63" s="11">
        <v>11</v>
      </c>
      <c r="O63" s="66">
        <v>15</v>
      </c>
      <c r="P63" s="66">
        <f t="shared" si="31"/>
        <v>15</v>
      </c>
      <c r="Q63" s="71" t="str">
        <f t="shared" si="26"/>
        <v>2CFCC016</v>
      </c>
      <c r="S63" s="23">
        <v>11</v>
      </c>
      <c r="T63" s="66">
        <v>-10</v>
      </c>
      <c r="U63" s="130"/>
      <c r="V63" s="90">
        <f t="shared" si="32"/>
        <v>-3</v>
      </c>
      <c r="W63" s="84" t="str">
        <f t="shared" si="28"/>
        <v>05A9DF7A</v>
      </c>
      <c r="X63" s="24"/>
      <c r="Y63" s="2"/>
      <c r="Z63" s="2"/>
      <c r="AA63" s="2"/>
    </row>
    <row r="64" spans="1:27" ht="17.25" customHeight="1" thickBot="1" x14ac:dyDescent="0.35">
      <c r="A64" s="126"/>
      <c r="B64" s="10"/>
      <c r="C64" s="27">
        <v>12</v>
      </c>
      <c r="D64" s="65">
        <v>12</v>
      </c>
      <c r="E64" s="65">
        <f t="shared" si="29"/>
        <v>12</v>
      </c>
      <c r="F64" s="72" t="str">
        <f t="shared" si="22"/>
        <v>1FD93C1F</v>
      </c>
      <c r="G64" s="24"/>
      <c r="H64" s="24"/>
      <c r="I64" s="27">
        <v>12</v>
      </c>
      <c r="J64" s="65">
        <v>12</v>
      </c>
      <c r="K64" s="65">
        <f t="shared" si="30"/>
        <v>12</v>
      </c>
      <c r="L64" s="72" t="str">
        <f t="shared" si="24"/>
        <v>1FD93C1F</v>
      </c>
      <c r="M64" s="25"/>
      <c r="N64" s="17">
        <v>12</v>
      </c>
      <c r="O64" s="65">
        <v>18</v>
      </c>
      <c r="P64" s="66">
        <f t="shared" si="31"/>
        <v>18</v>
      </c>
      <c r="Q64" s="75" t="str">
        <f t="shared" si="26"/>
        <v>3F8BD79D</v>
      </c>
      <c r="S64" s="27">
        <v>12</v>
      </c>
      <c r="T64" s="65">
        <v>-12</v>
      </c>
      <c r="U64" s="131"/>
      <c r="V64" s="90">
        <f t="shared" si="32"/>
        <v>-5</v>
      </c>
      <c r="W64" s="84" t="str">
        <f t="shared" si="28"/>
        <v>047FACCF</v>
      </c>
      <c r="X64" s="24"/>
      <c r="Y64" s="2"/>
      <c r="Z64" s="2"/>
      <c r="AA64" s="2"/>
    </row>
    <row r="65" spans="1:33" ht="16.2" thickBot="1" x14ac:dyDescent="0.35">
      <c r="A65" s="1"/>
      <c r="B65" s="3"/>
      <c r="C65" s="25"/>
      <c r="D65" s="25"/>
      <c r="E65" s="25"/>
      <c r="F65" s="35"/>
      <c r="G65" s="35"/>
      <c r="H65" s="35"/>
      <c r="I65" s="35"/>
      <c r="J65" s="3"/>
      <c r="K65" s="25"/>
      <c r="L65" s="25"/>
      <c r="M65" s="35"/>
      <c r="N65" s="2"/>
      <c r="O65" s="2"/>
      <c r="P65" s="3"/>
      <c r="Q65" s="25"/>
      <c r="R65" s="25"/>
      <c r="S65" s="25"/>
      <c r="T65" s="35"/>
      <c r="U65" s="35"/>
      <c r="V65" s="2"/>
      <c r="W65" s="3"/>
      <c r="X65" s="25"/>
      <c r="Y65" s="35"/>
      <c r="Z65" s="2"/>
      <c r="AA65" s="2"/>
      <c r="AB65" s="2"/>
      <c r="AC65" s="2"/>
      <c r="AG65" s="5"/>
    </row>
    <row r="66" spans="1:33" ht="17.399999999999999" x14ac:dyDescent="0.3">
      <c r="A66" s="122" t="s">
        <v>13</v>
      </c>
      <c r="B66" s="123"/>
      <c r="C66" s="124"/>
      <c r="D66" s="36"/>
      <c r="E66" s="132" t="s">
        <v>14</v>
      </c>
      <c r="F66" s="133"/>
      <c r="G66" s="134"/>
      <c r="H66" s="19"/>
      <c r="I66" s="36"/>
      <c r="L66" s="116" t="s">
        <v>38</v>
      </c>
      <c r="M66" s="118"/>
      <c r="N66" s="36"/>
      <c r="O66" s="6">
        <v>-15</v>
      </c>
      <c r="P66" s="8" t="s">
        <v>98</v>
      </c>
      <c r="Q66" s="36"/>
      <c r="R66" s="36"/>
      <c r="S66" s="36"/>
      <c r="T66" s="36"/>
    </row>
    <row r="67" spans="1:33" ht="15" customHeight="1" x14ac:dyDescent="0.3">
      <c r="A67" s="37" t="s">
        <v>0</v>
      </c>
      <c r="B67" s="38" t="s">
        <v>1</v>
      </c>
      <c r="C67" s="39" t="s">
        <v>15</v>
      </c>
      <c r="D67" s="33"/>
      <c r="E67" s="21" t="s">
        <v>0</v>
      </c>
      <c r="F67" s="22" t="s">
        <v>1</v>
      </c>
      <c r="G67" s="34" t="s">
        <v>3</v>
      </c>
      <c r="H67" s="33"/>
      <c r="L67" s="21" t="s">
        <v>0</v>
      </c>
      <c r="M67" s="34" t="s">
        <v>1</v>
      </c>
      <c r="N67" s="33"/>
      <c r="O67" s="6">
        <v>-14</v>
      </c>
      <c r="P67" s="8" t="s">
        <v>97</v>
      </c>
      <c r="Q67" s="33"/>
      <c r="R67" s="33"/>
      <c r="S67" s="33"/>
      <c r="T67" s="33"/>
    </row>
    <row r="68" spans="1:33" ht="15.75" customHeight="1" x14ac:dyDescent="0.3">
      <c r="A68" s="21">
        <v>0</v>
      </c>
      <c r="B68" s="76">
        <v>-18</v>
      </c>
      <c r="C68" s="83"/>
      <c r="D68" s="7"/>
      <c r="E68" s="21">
        <v>0</v>
      </c>
      <c r="F68" s="80">
        <v>-9</v>
      </c>
      <c r="G68" s="83"/>
      <c r="H68" s="33"/>
      <c r="K68" s="42" t="s">
        <v>16</v>
      </c>
      <c r="L68" s="41">
        <v>0</v>
      </c>
      <c r="M68" s="15" t="s">
        <v>39</v>
      </c>
      <c r="N68" s="33"/>
      <c r="O68" s="6">
        <v>-13</v>
      </c>
      <c r="P68" s="8" t="s">
        <v>96</v>
      </c>
      <c r="Q68" s="33"/>
      <c r="R68" s="33"/>
      <c r="S68" s="33"/>
      <c r="T68" s="33"/>
    </row>
    <row r="69" spans="1:33" ht="15.75" customHeight="1" x14ac:dyDescent="0.3">
      <c r="A69" s="21">
        <v>1</v>
      </c>
      <c r="B69" s="76">
        <v>-16</v>
      </c>
      <c r="C69" s="83"/>
      <c r="D69" s="7"/>
      <c r="E69" s="21">
        <v>1</v>
      </c>
      <c r="F69" s="80">
        <v>-7.5</v>
      </c>
      <c r="G69" s="83"/>
      <c r="H69" s="33"/>
      <c r="L69" s="21">
        <v>1</v>
      </c>
      <c r="M69" s="40" t="s">
        <v>56</v>
      </c>
      <c r="N69" s="33"/>
      <c r="O69" s="6">
        <v>-12</v>
      </c>
      <c r="P69" s="8" t="s">
        <v>95</v>
      </c>
      <c r="Q69" s="33"/>
      <c r="R69" s="33"/>
      <c r="S69" s="33"/>
      <c r="T69" s="33"/>
    </row>
    <row r="70" spans="1:33" ht="15.75" customHeight="1" x14ac:dyDescent="0.3">
      <c r="A70" s="21">
        <v>2</v>
      </c>
      <c r="B70" s="76">
        <v>-13</v>
      </c>
      <c r="C70" s="83"/>
      <c r="D70" s="7"/>
      <c r="E70" s="21">
        <v>2</v>
      </c>
      <c r="F70" s="80">
        <v>-6</v>
      </c>
      <c r="G70" s="83"/>
      <c r="H70" s="33"/>
      <c r="L70" s="21">
        <v>2</v>
      </c>
      <c r="M70" s="40" t="s">
        <v>57</v>
      </c>
      <c r="N70" s="33"/>
      <c r="O70" s="6">
        <v>-11</v>
      </c>
      <c r="P70" s="8" t="s">
        <v>94</v>
      </c>
      <c r="Q70" s="33"/>
      <c r="R70" s="33"/>
      <c r="S70" s="33"/>
      <c r="T70" s="33"/>
    </row>
    <row r="71" spans="1:33" ht="15.75" customHeight="1" x14ac:dyDescent="0.3">
      <c r="A71" s="21">
        <v>3</v>
      </c>
      <c r="B71" s="76">
        <v>-10</v>
      </c>
      <c r="C71" s="83"/>
      <c r="D71" s="7"/>
      <c r="E71" s="21">
        <v>3</v>
      </c>
      <c r="F71" s="80">
        <v>-4.5</v>
      </c>
      <c r="G71" s="83"/>
      <c r="H71" s="33"/>
      <c r="L71" s="21">
        <v>3</v>
      </c>
      <c r="M71" s="40" t="s">
        <v>58</v>
      </c>
      <c r="N71" s="33"/>
      <c r="O71" s="6">
        <v>-10</v>
      </c>
      <c r="P71" s="7" t="s">
        <v>93</v>
      </c>
      <c r="Q71" s="33"/>
      <c r="R71" s="33"/>
      <c r="S71" s="33"/>
      <c r="T71" s="33"/>
    </row>
    <row r="72" spans="1:33" ht="15.75" customHeight="1" x14ac:dyDescent="0.3">
      <c r="A72" s="21">
        <v>4</v>
      </c>
      <c r="B72" s="76">
        <v>-7</v>
      </c>
      <c r="C72" s="83"/>
      <c r="D72" s="7"/>
      <c r="E72" s="21">
        <v>4</v>
      </c>
      <c r="F72" s="80">
        <v>-3</v>
      </c>
      <c r="G72" s="83"/>
      <c r="H72" s="33"/>
      <c r="L72" s="21">
        <v>4</v>
      </c>
      <c r="M72" s="40" t="s">
        <v>59</v>
      </c>
      <c r="N72" s="33"/>
      <c r="O72" s="33">
        <v>-9</v>
      </c>
      <c r="P72" s="7" t="s">
        <v>92</v>
      </c>
      <c r="Q72" s="33"/>
      <c r="R72" s="33"/>
      <c r="S72" s="33"/>
      <c r="T72" s="33"/>
    </row>
    <row r="73" spans="1:33" ht="15.75" customHeight="1" x14ac:dyDescent="0.3">
      <c r="A73" s="21">
        <v>5</v>
      </c>
      <c r="B73" s="76">
        <v>-5</v>
      </c>
      <c r="C73" s="83"/>
      <c r="D73" s="7"/>
      <c r="E73" s="21">
        <v>5</v>
      </c>
      <c r="F73" s="80">
        <v>-1.5</v>
      </c>
      <c r="G73" s="83"/>
      <c r="H73" s="33"/>
      <c r="L73" s="21">
        <v>5</v>
      </c>
      <c r="M73" s="40" t="s">
        <v>60</v>
      </c>
      <c r="N73" s="33"/>
      <c r="O73" s="33">
        <v>-8</v>
      </c>
      <c r="P73" s="7" t="s">
        <v>91</v>
      </c>
      <c r="Q73" s="33"/>
      <c r="R73" s="33"/>
      <c r="S73" s="33"/>
      <c r="T73" s="33"/>
    </row>
    <row r="74" spans="1:33" ht="15.75" customHeight="1" x14ac:dyDescent="0.3">
      <c r="A74" s="41">
        <v>6</v>
      </c>
      <c r="B74" s="77">
        <v>-3</v>
      </c>
      <c r="C74" s="83"/>
      <c r="D74" s="42" t="s">
        <v>16</v>
      </c>
      <c r="E74" s="41">
        <v>6</v>
      </c>
      <c r="F74" s="67">
        <v>0</v>
      </c>
      <c r="G74" s="83"/>
      <c r="H74" s="33"/>
      <c r="L74" s="60">
        <v>6</v>
      </c>
      <c r="M74" s="40" t="s">
        <v>61</v>
      </c>
      <c r="N74" s="33"/>
      <c r="O74" s="33">
        <v>-7</v>
      </c>
      <c r="P74" s="7" t="s">
        <v>90</v>
      </c>
      <c r="Q74" s="33"/>
      <c r="R74" s="33"/>
      <c r="S74" s="33"/>
      <c r="T74" s="33"/>
    </row>
    <row r="75" spans="1:33" ht="15.75" customHeight="1" x14ac:dyDescent="0.3">
      <c r="A75" s="21">
        <v>7</v>
      </c>
      <c r="B75" s="78">
        <v>-2</v>
      </c>
      <c r="C75" s="83"/>
      <c r="D75" s="7"/>
      <c r="E75" s="21">
        <v>7</v>
      </c>
      <c r="F75" s="81">
        <v>1.5</v>
      </c>
      <c r="G75" s="83"/>
      <c r="H75" s="33"/>
      <c r="L75" s="21">
        <v>7</v>
      </c>
      <c r="M75" s="40" t="s">
        <v>62</v>
      </c>
      <c r="N75" s="33"/>
      <c r="O75" s="33">
        <v>-6</v>
      </c>
      <c r="P75" s="7" t="s">
        <v>89</v>
      </c>
      <c r="Q75" s="33"/>
      <c r="R75" s="33"/>
      <c r="S75" s="33"/>
      <c r="T75" s="33"/>
    </row>
    <row r="76" spans="1:33" ht="15.75" customHeight="1" x14ac:dyDescent="0.3">
      <c r="A76" s="21">
        <v>8</v>
      </c>
      <c r="B76" s="78">
        <v>0</v>
      </c>
      <c r="C76" s="83"/>
      <c r="D76" s="7"/>
      <c r="E76" s="21">
        <v>8</v>
      </c>
      <c r="F76" s="81">
        <v>3</v>
      </c>
      <c r="G76" s="83"/>
      <c r="H76" s="33"/>
      <c r="L76" s="21">
        <v>8</v>
      </c>
      <c r="M76" s="40" t="s">
        <v>63</v>
      </c>
      <c r="N76" s="33"/>
      <c r="O76" s="33">
        <v>-5</v>
      </c>
      <c r="P76" s="7" t="s">
        <v>88</v>
      </c>
      <c r="Q76" s="33"/>
      <c r="R76" s="33"/>
      <c r="S76" s="33"/>
      <c r="T76" s="33"/>
    </row>
    <row r="77" spans="1:33" ht="15.75" customHeight="1" x14ac:dyDescent="0.3">
      <c r="A77" s="21">
        <v>9</v>
      </c>
      <c r="B77" s="78">
        <v>3</v>
      </c>
      <c r="C77" s="83"/>
      <c r="D77" s="7"/>
      <c r="E77" s="21">
        <v>9</v>
      </c>
      <c r="F77" s="81">
        <v>4.5</v>
      </c>
      <c r="G77" s="83"/>
      <c r="H77" s="33"/>
      <c r="L77" s="21">
        <v>9</v>
      </c>
      <c r="M77" s="40" t="s">
        <v>64</v>
      </c>
      <c r="N77" s="33"/>
      <c r="O77" s="33">
        <v>-4</v>
      </c>
      <c r="P77" s="7" t="s">
        <v>87</v>
      </c>
      <c r="Q77" s="33"/>
      <c r="R77" s="33"/>
      <c r="S77" s="33"/>
      <c r="T77" s="33"/>
    </row>
    <row r="78" spans="1:33" ht="15.75" customHeight="1" x14ac:dyDescent="0.3">
      <c r="A78" s="21">
        <v>10</v>
      </c>
      <c r="B78" s="78">
        <v>5</v>
      </c>
      <c r="C78" s="83"/>
      <c r="D78" s="7"/>
      <c r="E78" s="21">
        <v>10</v>
      </c>
      <c r="F78" s="81">
        <v>6</v>
      </c>
      <c r="G78" s="83"/>
      <c r="H78" s="33"/>
      <c r="L78" s="21">
        <v>10</v>
      </c>
      <c r="M78" s="40" t="s">
        <v>65</v>
      </c>
      <c r="N78" s="33"/>
      <c r="O78" s="33">
        <v>-3</v>
      </c>
      <c r="P78" s="7" t="s">
        <v>86</v>
      </c>
      <c r="Q78" s="33"/>
      <c r="R78" s="33"/>
      <c r="S78" s="33"/>
      <c r="T78" s="33"/>
    </row>
    <row r="79" spans="1:33" ht="15.6" x14ac:dyDescent="0.3">
      <c r="A79" s="21">
        <v>11</v>
      </c>
      <c r="B79" s="78">
        <v>7</v>
      </c>
      <c r="C79" s="83"/>
      <c r="D79" s="7"/>
      <c r="E79" s="21">
        <v>11</v>
      </c>
      <c r="F79" s="81">
        <v>7.5</v>
      </c>
      <c r="G79" s="83"/>
      <c r="H79" s="33"/>
      <c r="L79" s="62">
        <v>11</v>
      </c>
      <c r="M79" s="40" t="s">
        <v>66</v>
      </c>
      <c r="N79" s="33"/>
      <c r="O79" s="33">
        <v>-2</v>
      </c>
      <c r="P79" s="7" t="s">
        <v>85</v>
      </c>
      <c r="Q79" s="33"/>
      <c r="R79" s="33"/>
      <c r="S79" s="33"/>
      <c r="T79" s="33"/>
    </row>
    <row r="80" spans="1:33" ht="16.2" thickBot="1" x14ac:dyDescent="0.35">
      <c r="A80" s="43">
        <v>12</v>
      </c>
      <c r="B80" s="79">
        <v>9</v>
      </c>
      <c r="C80" s="83"/>
      <c r="D80" s="7"/>
      <c r="E80" s="43">
        <v>12</v>
      </c>
      <c r="F80" s="82">
        <v>9</v>
      </c>
      <c r="G80" s="83"/>
      <c r="H80" s="33"/>
      <c r="L80" s="21">
        <v>12</v>
      </c>
      <c r="M80" s="40" t="s">
        <v>67</v>
      </c>
      <c r="N80" s="33"/>
      <c r="O80" s="33">
        <v>-1</v>
      </c>
      <c r="P80" s="7" t="s">
        <v>84</v>
      </c>
      <c r="Q80" s="33"/>
      <c r="R80" s="33"/>
      <c r="S80" s="33"/>
      <c r="T80" s="33"/>
    </row>
    <row r="81" spans="1:16" ht="15.6" x14ac:dyDescent="0.3">
      <c r="C81" s="33"/>
      <c r="L81" s="21">
        <v>13</v>
      </c>
      <c r="M81" s="40" t="s">
        <v>68</v>
      </c>
      <c r="O81" s="6">
        <v>0</v>
      </c>
      <c r="P81" s="8">
        <v>0</v>
      </c>
    </row>
    <row r="82" spans="1:16" ht="15.6" x14ac:dyDescent="0.3">
      <c r="C82" s="33"/>
      <c r="L82" s="21">
        <v>14</v>
      </c>
      <c r="M82" s="40" t="s">
        <v>69</v>
      </c>
      <c r="O82" s="6">
        <v>1</v>
      </c>
      <c r="P82" s="8">
        <v>1</v>
      </c>
    </row>
    <row r="83" spans="1:16" ht="16.2" thickBot="1" x14ac:dyDescent="0.35">
      <c r="A83" s="3"/>
      <c r="B83" s="2"/>
      <c r="C83" s="2"/>
      <c r="D83" s="2"/>
      <c r="E83" s="2"/>
      <c r="L83" s="21">
        <v>15</v>
      </c>
      <c r="M83" s="40" t="s">
        <v>70</v>
      </c>
      <c r="O83" s="6">
        <v>2</v>
      </c>
      <c r="P83" s="8">
        <v>2</v>
      </c>
    </row>
    <row r="84" spans="1:16" ht="18" thickBot="1" x14ac:dyDescent="0.35">
      <c r="A84" s="119" t="s">
        <v>17</v>
      </c>
      <c r="B84" s="120"/>
      <c r="C84" s="120"/>
      <c r="D84" s="120"/>
      <c r="E84" s="120"/>
      <c r="F84" s="120"/>
      <c r="G84" s="120"/>
      <c r="H84" s="120"/>
      <c r="I84" s="121"/>
      <c r="L84" s="21">
        <v>16</v>
      </c>
      <c r="M84" s="40" t="s">
        <v>71</v>
      </c>
      <c r="O84" s="6">
        <v>3</v>
      </c>
      <c r="P84" s="8">
        <v>3</v>
      </c>
    </row>
    <row r="85" spans="1:16" ht="15.6" x14ac:dyDescent="0.3">
      <c r="A85" s="44"/>
      <c r="B85" s="45" t="s">
        <v>18</v>
      </c>
      <c r="C85" s="45" t="s">
        <v>19</v>
      </c>
      <c r="D85" s="45" t="s">
        <v>20</v>
      </c>
      <c r="E85" s="45" t="s">
        <v>21</v>
      </c>
      <c r="F85" s="45" t="s">
        <v>22</v>
      </c>
      <c r="G85" s="45" t="s">
        <v>23</v>
      </c>
      <c r="H85" s="46" t="s">
        <v>24</v>
      </c>
      <c r="I85" s="47" t="s">
        <v>25</v>
      </c>
      <c r="L85" s="21">
        <v>17</v>
      </c>
      <c r="M85" s="40" t="s">
        <v>72</v>
      </c>
      <c r="O85" s="6">
        <v>4</v>
      </c>
      <c r="P85" s="8">
        <v>4</v>
      </c>
    </row>
    <row r="86" spans="1:16" ht="15.6" x14ac:dyDescent="0.3">
      <c r="A86" s="53" t="s">
        <v>40</v>
      </c>
      <c r="B86" s="54" t="s">
        <v>41</v>
      </c>
      <c r="C86" s="54" t="s">
        <v>42</v>
      </c>
      <c r="D86" s="54" t="s">
        <v>48</v>
      </c>
      <c r="E86" s="54">
        <v>0</v>
      </c>
      <c r="F86" s="54" t="s">
        <v>27</v>
      </c>
      <c r="G86" s="54" t="s">
        <v>27</v>
      </c>
      <c r="H86" s="55" t="s">
        <v>28</v>
      </c>
      <c r="I86" s="56" t="s">
        <v>26</v>
      </c>
      <c r="L86" s="21">
        <v>18</v>
      </c>
      <c r="M86" s="40" t="s">
        <v>73</v>
      </c>
      <c r="O86" s="6">
        <v>5</v>
      </c>
      <c r="P86" s="8">
        <v>5</v>
      </c>
    </row>
    <row r="87" spans="1:16" ht="15.6" x14ac:dyDescent="0.3">
      <c r="A87" s="11" t="s">
        <v>29</v>
      </c>
      <c r="B87" s="48" t="s">
        <v>26</v>
      </c>
      <c r="C87" s="48" t="s">
        <v>26</v>
      </c>
      <c r="D87" s="48" t="s">
        <v>30</v>
      </c>
      <c r="E87" s="48">
        <v>0</v>
      </c>
      <c r="F87" s="48" t="s">
        <v>28</v>
      </c>
      <c r="G87" s="48" t="s">
        <v>34</v>
      </c>
      <c r="H87" s="52" t="s">
        <v>28</v>
      </c>
      <c r="I87" s="49" t="s">
        <v>43</v>
      </c>
      <c r="L87" s="21">
        <v>19</v>
      </c>
      <c r="M87" s="40" t="s">
        <v>74</v>
      </c>
      <c r="O87" s="6">
        <v>6</v>
      </c>
      <c r="P87" s="8">
        <v>6</v>
      </c>
    </row>
    <row r="88" spans="1:16" ht="15.6" x14ac:dyDescent="0.3">
      <c r="A88" s="53" t="s">
        <v>44</v>
      </c>
      <c r="B88" s="54" t="s">
        <v>45</v>
      </c>
      <c r="C88" s="54" t="s">
        <v>45</v>
      </c>
      <c r="D88" s="54" t="s">
        <v>47</v>
      </c>
      <c r="E88" s="54" t="s">
        <v>27</v>
      </c>
      <c r="F88" s="54" t="s">
        <v>27</v>
      </c>
      <c r="G88" s="54" t="s">
        <v>27</v>
      </c>
      <c r="H88" s="55" t="s">
        <v>28</v>
      </c>
      <c r="I88" s="56" t="s">
        <v>46</v>
      </c>
      <c r="L88" s="21">
        <v>20</v>
      </c>
      <c r="M88" s="40" t="s">
        <v>75</v>
      </c>
      <c r="O88" s="6">
        <v>7</v>
      </c>
      <c r="P88" s="8">
        <v>7</v>
      </c>
    </row>
    <row r="89" spans="1:16" ht="15.6" x14ac:dyDescent="0.3">
      <c r="A89" s="11" t="s">
        <v>32</v>
      </c>
      <c r="B89" s="48" t="s">
        <v>31</v>
      </c>
      <c r="C89" s="48" t="s">
        <v>31</v>
      </c>
      <c r="D89" s="48" t="s">
        <v>46</v>
      </c>
      <c r="E89" s="48">
        <v>0</v>
      </c>
      <c r="F89" s="48" t="s">
        <v>49</v>
      </c>
      <c r="G89" s="48">
        <v>0</v>
      </c>
      <c r="H89" s="52" t="s">
        <v>28</v>
      </c>
      <c r="I89" s="49" t="s">
        <v>46</v>
      </c>
      <c r="L89" s="21">
        <v>21</v>
      </c>
      <c r="M89" s="40" t="s">
        <v>76</v>
      </c>
      <c r="O89" s="6">
        <v>8</v>
      </c>
      <c r="P89" s="8">
        <v>8</v>
      </c>
    </row>
    <row r="90" spans="1:16" ht="15.6" x14ac:dyDescent="0.3">
      <c r="A90" s="57" t="s">
        <v>51</v>
      </c>
      <c r="B90" s="58" t="s">
        <v>50</v>
      </c>
      <c r="C90" s="58" t="s">
        <v>50</v>
      </c>
      <c r="D90" s="58" t="s">
        <v>46</v>
      </c>
      <c r="E90" s="58" t="s">
        <v>27</v>
      </c>
      <c r="F90" s="58" t="s">
        <v>27</v>
      </c>
      <c r="G90" s="58" t="s">
        <v>27</v>
      </c>
      <c r="H90" s="55" t="s">
        <v>28</v>
      </c>
      <c r="I90" s="59" t="s">
        <v>46</v>
      </c>
      <c r="L90" s="21">
        <v>22</v>
      </c>
      <c r="M90" s="40" t="s">
        <v>77</v>
      </c>
      <c r="O90" s="6">
        <v>9</v>
      </c>
      <c r="P90" s="8">
        <v>9</v>
      </c>
    </row>
    <row r="91" spans="1:16" ht="16.2" thickBot="1" x14ac:dyDescent="0.35">
      <c r="A91" s="17" t="s">
        <v>33</v>
      </c>
      <c r="B91" s="50" t="s">
        <v>31</v>
      </c>
      <c r="C91" s="50" t="s">
        <v>31</v>
      </c>
      <c r="D91" s="50" t="s">
        <v>52</v>
      </c>
      <c r="E91" s="50">
        <v>0</v>
      </c>
      <c r="F91" s="50" t="s">
        <v>41</v>
      </c>
      <c r="G91" s="50">
        <v>0</v>
      </c>
      <c r="H91" s="52" t="s">
        <v>28</v>
      </c>
      <c r="I91" s="51" t="s">
        <v>46</v>
      </c>
      <c r="L91" s="21">
        <v>23</v>
      </c>
      <c r="M91" s="40" t="s">
        <v>78</v>
      </c>
      <c r="O91" s="6">
        <v>10</v>
      </c>
      <c r="P91" s="8" t="s">
        <v>99</v>
      </c>
    </row>
    <row r="92" spans="1:16" ht="16.2" thickBot="1" x14ac:dyDescent="0.35">
      <c r="L92" s="43">
        <v>24</v>
      </c>
      <c r="M92" s="64" t="s">
        <v>79</v>
      </c>
      <c r="O92" s="6">
        <v>11</v>
      </c>
      <c r="P92" s="8" t="s">
        <v>100</v>
      </c>
    </row>
    <row r="93" spans="1:16" x14ac:dyDescent="0.3">
      <c r="L93" s="3"/>
      <c r="O93" s="6">
        <v>12</v>
      </c>
      <c r="P93" s="8" t="s">
        <v>101</v>
      </c>
    </row>
    <row r="94" spans="1:16" x14ac:dyDescent="0.3">
      <c r="L94" s="3"/>
      <c r="O94" s="6">
        <v>13</v>
      </c>
      <c r="P94" s="8" t="s">
        <v>102</v>
      </c>
    </row>
    <row r="95" spans="1:16" x14ac:dyDescent="0.3">
      <c r="A95" s="8" t="s">
        <v>35</v>
      </c>
      <c r="B95" s="6" t="s">
        <v>80</v>
      </c>
      <c r="L95" s="3"/>
      <c r="O95" s="6">
        <v>14</v>
      </c>
      <c r="P95" s="8" t="s">
        <v>103</v>
      </c>
    </row>
    <row r="96" spans="1:16" x14ac:dyDescent="0.3">
      <c r="A96" s="8" t="s">
        <v>36</v>
      </c>
      <c r="B96" s="6" t="s">
        <v>37</v>
      </c>
      <c r="O96" s="6">
        <v>15</v>
      </c>
      <c r="P96" s="8" t="s">
        <v>104</v>
      </c>
    </row>
    <row r="100" spans="1:1" ht="22.8" x14ac:dyDescent="0.3">
      <c r="A100" s="61"/>
    </row>
  </sheetData>
  <mergeCells count="28">
    <mergeCell ref="A1:Q1"/>
    <mergeCell ref="A59:A64"/>
    <mergeCell ref="U59:U64"/>
    <mergeCell ref="A66:C66"/>
    <mergeCell ref="E66:G66"/>
    <mergeCell ref="U52:U57"/>
    <mergeCell ref="U20:U25"/>
    <mergeCell ref="A27:A32"/>
    <mergeCell ref="U27:U32"/>
    <mergeCell ref="A34:A41"/>
    <mergeCell ref="A2:A9"/>
    <mergeCell ref="S50:W50"/>
    <mergeCell ref="S18:W18"/>
    <mergeCell ref="N2:Q2"/>
    <mergeCell ref="A11:A16"/>
    <mergeCell ref="A18:A25"/>
    <mergeCell ref="C2:F2"/>
    <mergeCell ref="A84:I84"/>
    <mergeCell ref="L66:M66"/>
    <mergeCell ref="A43:A48"/>
    <mergeCell ref="A50:A57"/>
    <mergeCell ref="C50:F50"/>
    <mergeCell ref="I50:L50"/>
    <mergeCell ref="N18:Q18"/>
    <mergeCell ref="N34:Q34"/>
    <mergeCell ref="N50:Q50"/>
    <mergeCell ref="C18:F18"/>
    <mergeCell ref="I18:L18"/>
  </mergeCells>
  <phoneticPr fontId="2" type="noConversion"/>
  <pageMargins left="0.7" right="0.7" top="0.75" bottom="0.75" header="0.3" footer="0.3"/>
  <pageSetup paperSize="9" orientation="portrait" r:id="rId1"/>
  <ignoredErrors>
    <ignoredError sqref="E10 E26 K26 P10 P26 V26 E58 K58 P58 V58 P4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tony.tsou</cp:lastModifiedBy>
  <dcterms:created xsi:type="dcterms:W3CDTF">2013-12-17T15:34:52Z</dcterms:created>
  <dcterms:modified xsi:type="dcterms:W3CDTF">2014-10-21T20:15:52Z</dcterms:modified>
</cp:coreProperties>
</file>